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codeName="{B7FE6334-C1A2-E50D-BD3D-5F4D41BBC2E3}"/>
  <workbookPr codeName="ThisWorkbook" autoCompressPictures="0"/>
  <bookViews>
    <workbookView xWindow="0" yWindow="0" windowWidth="25400" windowHeight="15560" tabRatio="559"/>
  </bookViews>
  <sheets>
    <sheet name="Données" sheetId="1" r:id="rId1"/>
    <sheet name="Infos" sheetId="2" r:id="rId2"/>
  </sheets>
  <definedNames>
    <definedName name="_xlnm._FilterDatabase" localSheetId="0" hidden="1">Données!$A$1:$L$292</definedName>
    <definedName name="colnoms">OFFSET(Données!$B$2,,,COUNTIF(Données!$B:$B,"&gt;&lt;")-1)</definedName>
  </definedNames>
  <calcPr calcId="140001" iterateDelta="1E-4" concurrentCalc="0"/>
  <extLst>
    <ext xmlns:mx="http://schemas.microsoft.com/office/mac/excel/2008/main" uri="{7523E5D3-25F3-A5E0-1632-64F254C22452}">
      <mx:ArchID Flags="2"/>
    </ext>
  </extLst>
</workbook>
</file>

<file path=xl/calcChain.xml><?xml version="1.0" encoding="utf-8"?>
<calcChain xmlns="http://schemas.openxmlformats.org/spreadsheetml/2006/main">
  <c r="K60" i="1" l="1"/>
  <c r="K56" i="1"/>
  <c r="K150" i="1"/>
  <c r="K129" i="1"/>
  <c r="K103" i="1"/>
  <c r="J102" i="1" a="1"/>
  <c r="J102" i="1"/>
  <c r="K101" i="1"/>
  <c r="K92" i="1"/>
  <c r="K152" i="1"/>
  <c r="K155" i="1"/>
  <c r="K162" i="1"/>
  <c r="K49" i="1"/>
  <c r="K45" i="1"/>
  <c r="K50" i="1"/>
  <c r="K191" i="1"/>
  <c r="I90" i="1"/>
  <c r="I2" i="1"/>
  <c r="I3" i="1"/>
  <c r="I4" i="1"/>
  <c r="I5" i="1"/>
  <c r="I6" i="1"/>
  <c r="I7" i="1"/>
  <c r="I8" i="1"/>
  <c r="I9" i="1"/>
  <c r="I10" i="1"/>
  <c r="I11" i="1"/>
  <c r="I12" i="1"/>
  <c r="I13" i="1"/>
  <c r="I14" i="1"/>
  <c r="I15" i="1"/>
  <c r="I16" i="1"/>
  <c r="I17" i="1"/>
  <c r="I18" i="1"/>
  <c r="I19" i="1"/>
  <c r="I20" i="1"/>
  <c r="I21" i="1"/>
  <c r="I22" i="1"/>
  <c r="I23" i="1"/>
  <c r="I24" i="1"/>
  <c r="I25" i="1"/>
  <c r="I26" i="1"/>
  <c r="I27" i="1"/>
  <c r="I28" i="1"/>
  <c r="I165" i="1"/>
  <c r="I29" i="1"/>
  <c r="I30" i="1"/>
  <c r="I31" i="1"/>
  <c r="I32" i="1"/>
  <c r="I33" i="1"/>
  <c r="I34" i="1"/>
  <c r="I35" i="1"/>
  <c r="I36" i="1"/>
  <c r="I37" i="1"/>
  <c r="I38" i="1"/>
  <c r="I39" i="1"/>
  <c r="I40" i="1"/>
  <c r="I41" i="1"/>
  <c r="I42" i="1"/>
  <c r="I43" i="1"/>
  <c r="I44" i="1"/>
  <c r="I45" i="1"/>
  <c r="I46" i="1"/>
  <c r="I47" i="1"/>
  <c r="I48" i="1"/>
  <c r="I49" i="1"/>
  <c r="I50" i="1"/>
  <c r="I51" i="1"/>
  <c r="I85"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148" i="1"/>
  <c r="I80" i="1"/>
  <c r="I81" i="1"/>
  <c r="I82" i="1"/>
  <c r="I83" i="1"/>
  <c r="I84" i="1"/>
  <c r="I86" i="1"/>
  <c r="I136" i="1"/>
  <c r="I87" i="1"/>
  <c r="I88" i="1"/>
  <c r="I89" i="1"/>
  <c r="I91" i="1"/>
  <c r="I13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42" i="1"/>
  <c r="I130" i="1"/>
  <c r="I132" i="1"/>
  <c r="I133" i="1"/>
  <c r="I134" i="1"/>
  <c r="I135" i="1"/>
  <c r="I244" i="1"/>
  <c r="I137" i="1"/>
  <c r="I138" i="1"/>
  <c r="I139" i="1"/>
  <c r="I140" i="1"/>
  <c r="I141" i="1"/>
  <c r="I143" i="1"/>
  <c r="I144" i="1"/>
  <c r="I145" i="1"/>
  <c r="I146" i="1"/>
  <c r="I147" i="1"/>
  <c r="I149" i="1"/>
  <c r="I150" i="1"/>
  <c r="I151" i="1"/>
  <c r="I152" i="1"/>
  <c r="I153" i="1"/>
  <c r="I154" i="1"/>
  <c r="I155" i="1"/>
  <c r="I156" i="1"/>
  <c r="I157" i="1"/>
  <c r="I158" i="1"/>
  <c r="I159" i="1"/>
  <c r="I160" i="1"/>
  <c r="I161" i="1"/>
  <c r="I162" i="1"/>
  <c r="I163" i="1"/>
  <c r="I164"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K246" i="1"/>
  <c r="K245" i="1"/>
  <c r="K168" i="1"/>
  <c r="K166" i="1"/>
  <c r="K165" i="1"/>
  <c r="K161" i="1"/>
  <c r="K144" i="1"/>
  <c r="K139" i="1"/>
  <c r="K137" i="1"/>
  <c r="K134" i="1"/>
  <c r="K132" i="1"/>
  <c r="K130" i="1"/>
  <c r="K128" i="1"/>
  <c r="K100" i="1"/>
  <c r="K97" i="1"/>
  <c r="K96" i="1"/>
  <c r="K91" i="1"/>
  <c r="K90" i="1"/>
  <c r="K89" i="1"/>
  <c r="K88" i="1"/>
  <c r="K87" i="1"/>
  <c r="K86" i="1"/>
  <c r="K83" i="1"/>
  <c r="K80" i="1"/>
  <c r="K72" i="1"/>
  <c r="K69" i="1"/>
  <c r="K62" i="1"/>
  <c r="K52" i="1"/>
  <c r="K43" i="1"/>
  <c r="K42" i="1"/>
  <c r="K41" i="1"/>
  <c r="K40" i="1"/>
  <c r="K39" i="1"/>
  <c r="K38" i="1"/>
  <c r="K29" i="1"/>
  <c r="K18" i="1"/>
  <c r="K14" i="1"/>
  <c r="J86" i="1" a="1"/>
  <c r="J86" i="1"/>
  <c r="L86" i="1"/>
  <c r="J3" i="1" a="1"/>
  <c r="J3" i="1"/>
  <c r="L3" i="1"/>
  <c r="J28" i="1" a="1"/>
  <c r="J28" i="1"/>
  <c r="L28" i="1"/>
  <c r="A1" i="2"/>
  <c r="A2" i="2" a="1"/>
  <c r="A2" i="2"/>
  <c r="J130" i="1" a="1"/>
  <c r="J130" i="1"/>
  <c r="L130" i="1"/>
  <c r="J245" i="1" a="1"/>
  <c r="J245" i="1"/>
  <c r="L245" i="1"/>
  <c r="J91" i="1" a="1"/>
  <c r="J91" i="1"/>
  <c r="L91" i="1"/>
  <c r="J128" i="1" a="1"/>
  <c r="J128" i="1"/>
  <c r="L128" i="1"/>
  <c r="J131" i="1" a="1"/>
  <c r="J131" i="1"/>
  <c r="L131" i="1"/>
  <c r="J143" i="1" a="1"/>
  <c r="J143" i="1"/>
  <c r="L143" i="1"/>
  <c r="J137" i="1" a="1"/>
  <c r="J137" i="1"/>
  <c r="L137" i="1"/>
  <c r="J39" i="1" a="1"/>
  <c r="J39" i="1"/>
  <c r="L39" i="1"/>
  <c r="J4" i="1" a="1"/>
  <c r="J4" i="1"/>
  <c r="L4" i="1"/>
  <c r="A3" i="2" a="1"/>
  <c r="A3" i="2"/>
  <c r="J149" i="1" a="1"/>
  <c r="J149" i="1"/>
  <c r="L149" i="1"/>
  <c r="J92" i="1" a="1"/>
  <c r="J92" i="1"/>
  <c r="L92" i="1"/>
  <c r="J72" i="1" a="1"/>
  <c r="J72" i="1"/>
  <c r="L72" i="1"/>
  <c r="J41" i="1" a="1"/>
  <c r="J41" i="1"/>
  <c r="L41" i="1"/>
  <c r="J87" i="1" a="1"/>
  <c r="J87" i="1"/>
  <c r="L87" i="1"/>
  <c r="J247" i="1" a="1"/>
  <c r="J247" i="1"/>
  <c r="L247" i="1"/>
  <c r="J192" i="1" a="1"/>
  <c r="J192" i="1"/>
  <c r="L192" i="1"/>
  <c r="J166" i="1" a="1"/>
  <c r="J166" i="1"/>
  <c r="L166" i="1"/>
  <c r="J96" i="1" a="1"/>
  <c r="J96" i="1"/>
  <c r="L96" i="1"/>
  <c r="J138" i="1" a="1"/>
  <c r="J138" i="1"/>
  <c r="L138" i="1"/>
  <c r="J40" i="1" a="1"/>
  <c r="J40" i="1"/>
  <c r="L40" i="1"/>
  <c r="J144" i="1" a="1"/>
  <c r="J144" i="1"/>
  <c r="L144" i="1"/>
  <c r="J132" i="1" a="1"/>
  <c r="J132" i="1"/>
  <c r="L132" i="1"/>
  <c r="J129" i="1" a="1"/>
  <c r="J129" i="1"/>
  <c r="L129" i="1"/>
  <c r="J5" i="1" a="1"/>
  <c r="J5" i="1"/>
  <c r="L5" i="1"/>
  <c r="A4" i="2" a="1"/>
  <c r="A4" i="2"/>
  <c r="A5" i="2" a="1"/>
  <c r="A5" i="2"/>
  <c r="J133" i="1" a="1"/>
  <c r="J133" i="1"/>
  <c r="L133" i="1"/>
  <c r="J145" i="1" a="1"/>
  <c r="J145" i="1"/>
  <c r="L145" i="1"/>
  <c r="J53" i="1" a="1"/>
  <c r="J53" i="1"/>
  <c r="L53" i="1"/>
  <c r="J81" i="1" a="1"/>
  <c r="J81" i="1"/>
  <c r="L81" i="1"/>
  <c r="J97" i="1" a="1"/>
  <c r="J97" i="1"/>
  <c r="L97" i="1"/>
  <c r="J167" i="1" a="1"/>
  <c r="J167" i="1"/>
  <c r="L167" i="1"/>
  <c r="J193" i="1" a="1"/>
  <c r="J193" i="1"/>
  <c r="L193" i="1"/>
  <c r="J248" i="1" a="1"/>
  <c r="J248" i="1"/>
  <c r="L248" i="1"/>
  <c r="J30" i="1" a="1"/>
  <c r="J30" i="1"/>
  <c r="L30" i="1"/>
  <c r="J88" i="1" a="1"/>
  <c r="J88" i="1"/>
  <c r="L88" i="1"/>
  <c r="J140" i="1" a="1"/>
  <c r="J140" i="1"/>
  <c r="L140" i="1"/>
  <c r="J42" i="1" a="1"/>
  <c r="J42" i="1"/>
  <c r="L42" i="1"/>
  <c r="J73" i="1" a="1"/>
  <c r="J73" i="1"/>
  <c r="L73" i="1"/>
  <c r="J93" i="1" a="1"/>
  <c r="J93" i="1"/>
  <c r="L93" i="1"/>
  <c r="J150" i="1" a="1"/>
  <c r="J150" i="1"/>
  <c r="L150" i="1"/>
  <c r="J6" i="1" a="1"/>
  <c r="J6" i="1"/>
  <c r="L6" i="1"/>
  <c r="A6" i="2" a="1"/>
  <c r="A6" i="2"/>
  <c r="J249" i="1" a="1"/>
  <c r="J249" i="1"/>
  <c r="L249" i="1"/>
  <c r="J194" i="1" a="1"/>
  <c r="J194" i="1"/>
  <c r="L194" i="1"/>
  <c r="J98" i="1" a="1"/>
  <c r="J98" i="1"/>
  <c r="L98" i="1"/>
  <c r="J82" i="1" a="1"/>
  <c r="J82" i="1"/>
  <c r="L82" i="1"/>
  <c r="J80" i="1" a="1"/>
  <c r="J80" i="1"/>
  <c r="L80" i="1"/>
  <c r="J54" i="1" a="1"/>
  <c r="J54" i="1"/>
  <c r="L54" i="1"/>
  <c r="J52" i="1" a="1"/>
  <c r="J52" i="1"/>
  <c r="L52" i="1"/>
  <c r="J146" i="1" a="1"/>
  <c r="J146" i="1"/>
  <c r="L146" i="1"/>
  <c r="J134" i="1" a="1"/>
  <c r="J134" i="1"/>
  <c r="L134" i="1"/>
  <c r="J94" i="1" a="1"/>
  <c r="J94" i="1"/>
  <c r="L94" i="1"/>
  <c r="J95" i="1" a="1"/>
  <c r="J95" i="1"/>
  <c r="L95" i="1"/>
  <c r="J74" i="1" a="1"/>
  <c r="J74" i="1"/>
  <c r="L74" i="1"/>
  <c r="J43" i="1" a="1"/>
  <c r="J43" i="1"/>
  <c r="L43" i="1"/>
  <c r="J141" i="1" a="1"/>
  <c r="J141" i="1"/>
  <c r="L141" i="1"/>
  <c r="J142" i="1" a="1"/>
  <c r="J142" i="1"/>
  <c r="L142" i="1"/>
  <c r="J139" i="1" a="1"/>
  <c r="J139" i="1"/>
  <c r="L139" i="1"/>
  <c r="J89" i="1" a="1"/>
  <c r="J89" i="1"/>
  <c r="L89" i="1"/>
  <c r="J90" i="1" a="1"/>
  <c r="J90" i="1"/>
  <c r="L90" i="1"/>
  <c r="J31" i="1" a="1"/>
  <c r="J31" i="1"/>
  <c r="L31" i="1"/>
  <c r="J29" i="1" a="1"/>
  <c r="J29" i="1"/>
  <c r="L29" i="1"/>
  <c r="J7" i="1" a="1"/>
  <c r="J7" i="1"/>
  <c r="L7" i="1"/>
  <c r="A7" i="2" a="1"/>
  <c r="A7" i="2"/>
  <c r="A8" i="2" a="1"/>
  <c r="A8" i="2"/>
  <c r="J32" i="1" a="1"/>
  <c r="J32" i="1"/>
  <c r="L32" i="1"/>
  <c r="J195" i="1" a="1"/>
  <c r="J195" i="1"/>
  <c r="L195" i="1"/>
  <c r="J250" i="1" a="1"/>
  <c r="J250" i="1"/>
  <c r="L250" i="1"/>
  <c r="J55" i="1" a="1"/>
  <c r="J55" i="1"/>
  <c r="L55" i="1"/>
  <c r="J44" i="1" a="1"/>
  <c r="J44" i="1"/>
  <c r="L44" i="1"/>
  <c r="J75" i="1" a="1"/>
  <c r="J75" i="1"/>
  <c r="L75" i="1"/>
  <c r="J152" i="1" a="1"/>
  <c r="J152" i="1"/>
  <c r="L152" i="1"/>
  <c r="J135" i="1" a="1"/>
  <c r="J135" i="1"/>
  <c r="L135" i="1"/>
  <c r="J136" i="1" a="1"/>
  <c r="J136" i="1"/>
  <c r="L136" i="1"/>
  <c r="J147" i="1" a="1"/>
  <c r="J147" i="1"/>
  <c r="L147" i="1"/>
  <c r="J148" i="1" a="1"/>
  <c r="J148" i="1"/>
  <c r="L148" i="1"/>
  <c r="J83" i="1" a="1"/>
  <c r="J83" i="1"/>
  <c r="L83" i="1"/>
  <c r="J99" i="1" a="1"/>
  <c r="J99" i="1"/>
  <c r="L99" i="1"/>
  <c r="J169" i="1" a="1"/>
  <c r="J169" i="1"/>
  <c r="L169" i="1"/>
  <c r="J8" i="1" a="1"/>
  <c r="J8" i="1"/>
  <c r="L8" i="1"/>
  <c r="A9" i="2" a="1"/>
  <c r="A9" i="2"/>
  <c r="J251" i="1" a="1"/>
  <c r="J251" i="1"/>
  <c r="L251" i="1"/>
  <c r="J196" i="1" a="1"/>
  <c r="J196" i="1"/>
  <c r="L196" i="1"/>
  <c r="J170" i="1" a="1"/>
  <c r="J170" i="1"/>
  <c r="L170" i="1"/>
  <c r="J100" i="1" a="1"/>
  <c r="J100" i="1"/>
  <c r="L100" i="1"/>
  <c r="J84" i="1" a="1"/>
  <c r="J84" i="1"/>
  <c r="L84" i="1"/>
  <c r="J85" i="1" a="1"/>
  <c r="J85" i="1"/>
  <c r="L85" i="1"/>
  <c r="J153" i="1" a="1"/>
  <c r="J153" i="1"/>
  <c r="L153" i="1"/>
  <c r="J151" i="1" a="1"/>
  <c r="J151" i="1"/>
  <c r="L151" i="1"/>
  <c r="J76" i="1" a="1"/>
  <c r="J76" i="1"/>
  <c r="L76" i="1"/>
  <c r="J45" i="1" a="1"/>
  <c r="J45" i="1"/>
  <c r="L45" i="1"/>
  <c r="J56" i="1" a="1"/>
  <c r="J56" i="1"/>
  <c r="L56" i="1"/>
  <c r="J9" i="1" a="1"/>
  <c r="J9" i="1"/>
  <c r="L9" i="1"/>
  <c r="A10" i="2" a="1"/>
  <c r="A10" i="2"/>
  <c r="J154" i="1" a="1"/>
  <c r="J154" i="1"/>
  <c r="L154" i="1"/>
  <c r="J101" i="1" a="1"/>
  <c r="J101" i="1"/>
  <c r="L101" i="1"/>
  <c r="J197" i="1" a="1"/>
  <c r="J197" i="1"/>
  <c r="L197" i="1"/>
  <c r="J252" i="1" a="1"/>
  <c r="J252" i="1"/>
  <c r="L252" i="1"/>
  <c r="J34" i="1" a="1"/>
  <c r="J34" i="1"/>
  <c r="L34" i="1"/>
  <c r="J57" i="1" a="1"/>
  <c r="J57" i="1"/>
  <c r="L57" i="1"/>
  <c r="J46" i="1" a="1"/>
  <c r="J46" i="1"/>
  <c r="L46" i="1"/>
  <c r="J77" i="1" a="1"/>
  <c r="J77" i="1"/>
  <c r="L77" i="1"/>
  <c r="J171" i="1" a="1"/>
  <c r="J171" i="1"/>
  <c r="L171" i="1"/>
  <c r="J10" i="1" a="1"/>
  <c r="J10" i="1"/>
  <c r="L10" i="1"/>
  <c r="A11" i="2" a="1"/>
  <c r="A11" i="2"/>
  <c r="A12" i="2" a="1"/>
  <c r="A12" i="2"/>
  <c r="A13" i="2" a="1"/>
  <c r="A13" i="2"/>
  <c r="C3" i="2"/>
  <c r="C4" i="2"/>
  <c r="C5" i="2"/>
  <c r="C6" i="2"/>
  <c r="C7" i="2"/>
  <c r="C8" i="2"/>
  <c r="C9" i="2"/>
  <c r="C10" i="2"/>
  <c r="C2" i="2"/>
  <c r="B10" i="2"/>
  <c r="D10" i="2"/>
  <c r="B9" i="2"/>
  <c r="D9" i="2"/>
  <c r="B8" i="2"/>
  <c r="D8" i="2"/>
  <c r="B7" i="2"/>
  <c r="D7" i="2"/>
  <c r="B6" i="2"/>
  <c r="D6" i="2"/>
  <c r="B5" i="2"/>
  <c r="D5" i="2"/>
  <c r="B4" i="2"/>
  <c r="D4" i="2"/>
  <c r="B3" i="2"/>
  <c r="D3" i="2"/>
  <c r="B2" i="2"/>
  <c r="D2" i="2"/>
  <c r="J253" i="1" a="1"/>
  <c r="J253" i="1"/>
  <c r="L253" i="1"/>
  <c r="J198" i="1" a="1"/>
  <c r="J198" i="1"/>
  <c r="L198" i="1"/>
  <c r="J155" i="1" a="1"/>
  <c r="J155" i="1"/>
  <c r="L155" i="1"/>
  <c r="J172" i="1" a="1"/>
  <c r="J172" i="1"/>
  <c r="L172" i="1"/>
  <c r="J78" i="1" a="1"/>
  <c r="J78" i="1"/>
  <c r="L78" i="1"/>
  <c r="J79" i="1" a="1"/>
  <c r="J79" i="1"/>
  <c r="L79" i="1"/>
  <c r="J47" i="1" a="1"/>
  <c r="J47" i="1"/>
  <c r="L47" i="1"/>
  <c r="J58" i="1" a="1"/>
  <c r="J58" i="1"/>
  <c r="L58" i="1"/>
  <c r="J35" i="1" a="1"/>
  <c r="J35" i="1"/>
  <c r="L35" i="1"/>
  <c r="J11" i="1" a="1"/>
  <c r="J11" i="1"/>
  <c r="L11" i="1"/>
  <c r="B12" i="2"/>
  <c r="C12" i="2"/>
  <c r="A14" i="2" a="1"/>
  <c r="A14" i="2"/>
  <c r="C13" i="2"/>
  <c r="B13" i="2"/>
  <c r="B11" i="2"/>
  <c r="C11" i="2"/>
  <c r="J199" i="1" a="1"/>
  <c r="J199" i="1"/>
  <c r="L199" i="1"/>
  <c r="J254" i="1" a="1"/>
  <c r="J254" i="1"/>
  <c r="L254" i="1"/>
  <c r="J36" i="1" a="1"/>
  <c r="J36" i="1"/>
  <c r="L36" i="1"/>
  <c r="J59" i="1" a="1"/>
  <c r="J59" i="1"/>
  <c r="L59" i="1"/>
  <c r="J48" i="1" a="1"/>
  <c r="J48" i="1"/>
  <c r="L48" i="1"/>
  <c r="J173" i="1" a="1"/>
  <c r="J173" i="1"/>
  <c r="L173" i="1"/>
  <c r="J156" i="1" a="1"/>
  <c r="J156" i="1"/>
  <c r="L156" i="1"/>
  <c r="J103" i="1" a="1"/>
  <c r="J103" i="1"/>
  <c r="L103" i="1"/>
  <c r="J12" i="1" a="1"/>
  <c r="J12" i="1"/>
  <c r="L12" i="1"/>
  <c r="D13" i="2"/>
  <c r="D12" i="2"/>
  <c r="A15" i="2" a="1"/>
  <c r="A15" i="2"/>
  <c r="C14" i="2"/>
  <c r="B14" i="2"/>
  <c r="D11" i="2"/>
  <c r="J255" i="1" a="1"/>
  <c r="J255" i="1"/>
  <c r="L255" i="1"/>
  <c r="J200" i="1" a="1"/>
  <c r="J200" i="1"/>
  <c r="L200" i="1"/>
  <c r="J37" i="1" a="1"/>
  <c r="J37" i="1"/>
  <c r="L37" i="1"/>
  <c r="J38" i="1" a="1"/>
  <c r="J38" i="1"/>
  <c r="L38" i="1"/>
  <c r="J33" i="1" a="1"/>
  <c r="J33" i="1"/>
  <c r="L33" i="1"/>
  <c r="J104" i="1" a="1"/>
  <c r="J104" i="1"/>
  <c r="L104" i="1"/>
  <c r="J157" i="1" a="1"/>
  <c r="J157" i="1"/>
  <c r="L157" i="1"/>
  <c r="J174" i="1" a="1"/>
  <c r="J174" i="1"/>
  <c r="L174" i="1"/>
  <c r="J49" i="1" a="1"/>
  <c r="J49" i="1"/>
  <c r="L49" i="1"/>
  <c r="J60" i="1" a="1"/>
  <c r="J60" i="1"/>
  <c r="L60" i="1"/>
  <c r="J13" i="1" a="1"/>
  <c r="J13" i="1"/>
  <c r="L13" i="1"/>
  <c r="D14" i="2"/>
  <c r="A16" i="2" a="1"/>
  <c r="A16" i="2"/>
  <c r="C15" i="2"/>
  <c r="B15" i="2"/>
  <c r="D15" i="2"/>
  <c r="J175" i="1" a="1"/>
  <c r="J175" i="1"/>
  <c r="L175" i="1"/>
  <c r="J158" i="1" a="1"/>
  <c r="J158" i="1"/>
  <c r="L158" i="1"/>
  <c r="J201" i="1" a="1"/>
  <c r="J201" i="1"/>
  <c r="L201" i="1"/>
  <c r="J256" i="1" a="1"/>
  <c r="J256" i="1"/>
  <c r="L256" i="1"/>
  <c r="J50" i="1" a="1"/>
  <c r="J50" i="1"/>
  <c r="L50" i="1"/>
  <c r="J51" i="1" a="1"/>
  <c r="J51" i="1"/>
  <c r="L51" i="1"/>
  <c r="J105" i="1" a="1"/>
  <c r="J105" i="1"/>
  <c r="L105" i="1"/>
  <c r="A17" i="2" a="1"/>
  <c r="A17" i="2"/>
  <c r="C16" i="2"/>
  <c r="B16" i="2"/>
  <c r="J106" i="1" a="1"/>
  <c r="J106" i="1"/>
  <c r="L106" i="1"/>
  <c r="J257" i="1" a="1"/>
  <c r="J257" i="1"/>
  <c r="L257" i="1"/>
  <c r="J202" i="1" a="1"/>
  <c r="J202" i="1"/>
  <c r="L202" i="1"/>
  <c r="J159" i="1" a="1"/>
  <c r="J159" i="1"/>
  <c r="L159" i="1"/>
  <c r="J176" i="1" a="1"/>
  <c r="J176" i="1"/>
  <c r="L176" i="1"/>
  <c r="J62" i="1" a="1"/>
  <c r="J62" i="1"/>
  <c r="L62" i="1"/>
  <c r="J15" i="1" a="1"/>
  <c r="J15" i="1"/>
  <c r="L15" i="1"/>
  <c r="D16" i="2"/>
  <c r="A18" i="2" a="1"/>
  <c r="A18" i="2"/>
  <c r="C17" i="2"/>
  <c r="B17" i="2"/>
  <c r="J107" i="1" a="1"/>
  <c r="J107" i="1"/>
  <c r="L107" i="1"/>
  <c r="J63" i="1" a="1"/>
  <c r="J63" i="1"/>
  <c r="L63" i="1"/>
  <c r="J177" i="1" a="1"/>
  <c r="J177" i="1"/>
  <c r="L177" i="1"/>
  <c r="J160" i="1" a="1"/>
  <c r="J160" i="1"/>
  <c r="L160" i="1"/>
  <c r="J203" i="1" a="1"/>
  <c r="J203" i="1"/>
  <c r="L203" i="1"/>
  <c r="J258" i="1" a="1"/>
  <c r="J258" i="1"/>
  <c r="L258" i="1"/>
  <c r="D17" i="2"/>
  <c r="A19" i="2" a="1"/>
  <c r="A19" i="2"/>
  <c r="C18" i="2"/>
  <c r="B18" i="2"/>
  <c r="J64" i="1" a="1"/>
  <c r="J64" i="1"/>
  <c r="L64" i="1"/>
  <c r="J108" i="1" a="1"/>
  <c r="J108" i="1"/>
  <c r="L108" i="1"/>
  <c r="J16" i="1" a="1"/>
  <c r="J16" i="1"/>
  <c r="L16" i="1"/>
  <c r="J259" i="1" a="1"/>
  <c r="J259" i="1"/>
  <c r="L259" i="1"/>
  <c r="J204" i="1" a="1"/>
  <c r="J204" i="1"/>
  <c r="L204" i="1"/>
  <c r="J178" i="1" a="1"/>
  <c r="J178" i="1"/>
  <c r="L178" i="1"/>
  <c r="D18" i="2"/>
  <c r="J17" i="1" a="1"/>
  <c r="J17" i="1"/>
  <c r="L17" i="1"/>
  <c r="A20" i="2" a="1"/>
  <c r="A20" i="2"/>
  <c r="C19" i="2"/>
  <c r="B19" i="2"/>
  <c r="J109" i="1" a="1"/>
  <c r="J109" i="1"/>
  <c r="L109" i="1"/>
  <c r="J65" i="1" a="1"/>
  <c r="J65" i="1"/>
  <c r="L65" i="1"/>
  <c r="J179" i="1" a="1"/>
  <c r="J179" i="1"/>
  <c r="L179" i="1"/>
  <c r="J162" i="1" a="1"/>
  <c r="J162" i="1"/>
  <c r="L162" i="1"/>
  <c r="J205" i="1" a="1"/>
  <c r="J205" i="1"/>
  <c r="L205" i="1"/>
  <c r="J260" i="1" a="1"/>
  <c r="J260" i="1"/>
  <c r="L260" i="1"/>
  <c r="J14" i="1" a="1"/>
  <c r="J14" i="1"/>
  <c r="L14" i="1"/>
  <c r="D19" i="2"/>
  <c r="A21" i="2" a="1"/>
  <c r="A21" i="2"/>
  <c r="C20" i="2"/>
  <c r="B20" i="2"/>
  <c r="D20" i="2"/>
  <c r="J66" i="1" a="1"/>
  <c r="J66" i="1"/>
  <c r="L66" i="1"/>
  <c r="J110" i="1" a="1"/>
  <c r="J110" i="1"/>
  <c r="L110" i="1"/>
  <c r="J261" i="1" a="1"/>
  <c r="J261" i="1"/>
  <c r="L261" i="1"/>
  <c r="J206" i="1" a="1"/>
  <c r="J206" i="1"/>
  <c r="L206" i="1"/>
  <c r="J163" i="1" a="1"/>
  <c r="J163" i="1"/>
  <c r="L163" i="1"/>
  <c r="J161" i="1" a="1"/>
  <c r="J161" i="1"/>
  <c r="L161" i="1"/>
  <c r="J180" i="1" a="1"/>
  <c r="J180" i="1"/>
  <c r="L180" i="1"/>
  <c r="J19" i="1" a="1"/>
  <c r="J19" i="1"/>
  <c r="L19" i="1"/>
  <c r="A22" i="2" a="1"/>
  <c r="A22" i="2"/>
  <c r="C21" i="2"/>
  <c r="B21" i="2"/>
  <c r="J164" i="1" a="1"/>
  <c r="J164" i="1"/>
  <c r="L164" i="1"/>
  <c r="J165" i="1" a="1"/>
  <c r="J165" i="1"/>
  <c r="L165" i="1"/>
  <c r="J207" i="1" a="1"/>
  <c r="J207" i="1"/>
  <c r="L207" i="1"/>
  <c r="J262" i="1" a="1"/>
  <c r="J262" i="1"/>
  <c r="L262" i="1"/>
  <c r="J181" i="1" a="1"/>
  <c r="J181" i="1"/>
  <c r="L181" i="1"/>
  <c r="J111" i="1" a="1"/>
  <c r="J111" i="1"/>
  <c r="L111" i="1"/>
  <c r="J67" i="1" a="1"/>
  <c r="J67" i="1"/>
  <c r="L67" i="1"/>
  <c r="J61" i="1" a="1"/>
  <c r="J61" i="1"/>
  <c r="L61" i="1"/>
  <c r="J20" i="1" a="1"/>
  <c r="J20" i="1"/>
  <c r="L20" i="1"/>
  <c r="D21" i="2"/>
  <c r="A23" i="2" a="1"/>
  <c r="A23" i="2"/>
  <c r="C22" i="2"/>
  <c r="B22" i="2"/>
  <c r="J68" i="1" a="1"/>
  <c r="J68" i="1"/>
  <c r="L68" i="1"/>
  <c r="J112" i="1" a="1"/>
  <c r="J112" i="1"/>
  <c r="L112" i="1"/>
  <c r="J182" i="1" a="1"/>
  <c r="J182" i="1"/>
  <c r="L182" i="1"/>
  <c r="J263" i="1" a="1"/>
  <c r="J263" i="1"/>
  <c r="L263" i="1"/>
  <c r="J208" i="1" a="1"/>
  <c r="J208" i="1"/>
  <c r="L208" i="1"/>
  <c r="J21" i="1" a="1"/>
  <c r="J21" i="1"/>
  <c r="L21" i="1"/>
  <c r="D22" i="2"/>
  <c r="A24" i="2" a="1"/>
  <c r="A24" i="2"/>
  <c r="C23" i="2"/>
  <c r="B23" i="2"/>
  <c r="J209" i="1" a="1"/>
  <c r="J209" i="1"/>
  <c r="L209" i="1"/>
  <c r="J264" i="1" a="1"/>
  <c r="J264" i="1"/>
  <c r="L264" i="1"/>
  <c r="J183" i="1" a="1"/>
  <c r="J183" i="1"/>
  <c r="L183" i="1"/>
  <c r="J113" i="1" a="1"/>
  <c r="J113" i="1"/>
  <c r="L113" i="1"/>
  <c r="J69" i="1" a="1"/>
  <c r="J69" i="1"/>
  <c r="L69" i="1"/>
  <c r="D23" i="2"/>
  <c r="A25" i="2" a="1"/>
  <c r="A25" i="2"/>
  <c r="C24" i="2"/>
  <c r="B24" i="2"/>
  <c r="J22" i="1" a="1"/>
  <c r="J22" i="1"/>
  <c r="L22" i="1"/>
  <c r="J70" i="1" a="1"/>
  <c r="J70" i="1"/>
  <c r="L70" i="1"/>
  <c r="J71" i="1" a="1"/>
  <c r="J71" i="1"/>
  <c r="L71" i="1"/>
  <c r="J114" i="1" a="1"/>
  <c r="J114" i="1"/>
  <c r="L114" i="1"/>
  <c r="J184" i="1" a="1"/>
  <c r="J184" i="1"/>
  <c r="L184" i="1"/>
  <c r="J265" i="1" a="1"/>
  <c r="J265" i="1"/>
  <c r="L265" i="1"/>
  <c r="J210" i="1" a="1"/>
  <c r="J210" i="1"/>
  <c r="L210" i="1"/>
  <c r="D24" i="2"/>
  <c r="J23" i="1" a="1"/>
  <c r="J23" i="1"/>
  <c r="L23" i="1"/>
  <c r="C25" i="2"/>
  <c r="B25" i="2"/>
  <c r="J211" i="1" a="1"/>
  <c r="J211" i="1"/>
  <c r="L211" i="1"/>
  <c r="J266" i="1" a="1"/>
  <c r="J266" i="1"/>
  <c r="L266" i="1"/>
  <c r="J185" i="1" a="1"/>
  <c r="J185" i="1"/>
  <c r="L185" i="1"/>
  <c r="J115" i="1" a="1"/>
  <c r="J115" i="1"/>
  <c r="L115" i="1"/>
  <c r="J24" i="1" a="1"/>
  <c r="J24" i="1"/>
  <c r="L24" i="1"/>
  <c r="D25" i="2"/>
  <c r="J116" i="1" a="1"/>
  <c r="J116" i="1"/>
  <c r="L116" i="1"/>
  <c r="J186" i="1" a="1"/>
  <c r="J186" i="1"/>
  <c r="L186" i="1"/>
  <c r="J267" i="1" a="1"/>
  <c r="J267" i="1"/>
  <c r="L267" i="1"/>
  <c r="J212" i="1" a="1"/>
  <c r="J212" i="1"/>
  <c r="L212" i="1"/>
  <c r="J25" i="1" a="1"/>
  <c r="J25" i="1"/>
  <c r="L25" i="1"/>
  <c r="J213" i="1" a="1"/>
  <c r="J213" i="1"/>
  <c r="L213" i="1"/>
  <c r="J268" i="1" a="1"/>
  <c r="J268" i="1"/>
  <c r="L268" i="1"/>
  <c r="J187" i="1" a="1"/>
  <c r="J187" i="1"/>
  <c r="L187" i="1"/>
  <c r="J117" i="1" a="1"/>
  <c r="J117" i="1"/>
  <c r="L117" i="1"/>
  <c r="J26" i="1" a="1"/>
  <c r="J26" i="1"/>
  <c r="L26" i="1"/>
  <c r="J118" i="1" a="1"/>
  <c r="J118" i="1"/>
  <c r="L118" i="1"/>
  <c r="J188" i="1" a="1"/>
  <c r="J188" i="1"/>
  <c r="L188" i="1"/>
  <c r="J269" i="1" a="1"/>
  <c r="J269" i="1"/>
  <c r="L269" i="1"/>
  <c r="J214" i="1" a="1"/>
  <c r="J214" i="1"/>
  <c r="L214" i="1"/>
  <c r="J27" i="1" a="1"/>
  <c r="J27" i="1"/>
  <c r="L27" i="1"/>
  <c r="J215" i="1" a="1"/>
  <c r="J215" i="1"/>
  <c r="L215" i="1"/>
  <c r="J270" i="1" a="1"/>
  <c r="J270" i="1"/>
  <c r="L270" i="1"/>
  <c r="J189" i="1" a="1"/>
  <c r="J189" i="1"/>
  <c r="L189" i="1"/>
  <c r="J190" i="1" a="1"/>
  <c r="J190" i="1"/>
  <c r="L190" i="1"/>
  <c r="J119" i="1" a="1"/>
  <c r="J119" i="1"/>
  <c r="L119" i="1"/>
  <c r="J2" i="1" a="1"/>
  <c r="J2" i="1"/>
  <c r="L2" i="1"/>
  <c r="J120" i="1" a="1"/>
  <c r="J120" i="1"/>
  <c r="L120" i="1"/>
  <c r="J271" i="1" a="1"/>
  <c r="J271" i="1"/>
  <c r="L271" i="1"/>
  <c r="J216" i="1" a="1"/>
  <c r="J216" i="1"/>
  <c r="L216" i="1"/>
  <c r="J217" i="1" a="1"/>
  <c r="J217" i="1"/>
  <c r="L217" i="1"/>
  <c r="J272" i="1" a="1"/>
  <c r="J272" i="1"/>
  <c r="L272" i="1"/>
  <c r="J121" i="1" a="1"/>
  <c r="J121" i="1"/>
  <c r="L121" i="1"/>
  <c r="J122" i="1" a="1"/>
  <c r="J122" i="1"/>
  <c r="L122" i="1"/>
  <c r="J273" i="1" a="1"/>
  <c r="J273" i="1"/>
  <c r="L273" i="1"/>
  <c r="J218" i="1" a="1"/>
  <c r="J218" i="1"/>
  <c r="L218" i="1"/>
  <c r="J219" i="1" a="1"/>
  <c r="J219" i="1"/>
  <c r="L219" i="1"/>
  <c r="J274" i="1" a="1"/>
  <c r="J274" i="1"/>
  <c r="L274" i="1"/>
  <c r="J123" i="1" a="1"/>
  <c r="J123" i="1"/>
  <c r="L123" i="1"/>
  <c r="J124" i="1" a="1"/>
  <c r="J124" i="1"/>
  <c r="L124" i="1"/>
  <c r="J275" i="1" a="1"/>
  <c r="J275" i="1"/>
  <c r="L275" i="1"/>
  <c r="J220" i="1" a="1"/>
  <c r="J220" i="1"/>
  <c r="L220" i="1"/>
  <c r="J221" i="1" a="1"/>
  <c r="J221" i="1"/>
  <c r="L221" i="1"/>
  <c r="J276" i="1" a="1"/>
  <c r="J276" i="1"/>
  <c r="L276" i="1"/>
  <c r="J125" i="1" a="1"/>
  <c r="J125" i="1"/>
  <c r="L125" i="1"/>
  <c r="J126" i="1" a="1"/>
  <c r="J126" i="1"/>
  <c r="L126" i="1"/>
  <c r="J127" i="1" a="1"/>
  <c r="J127" i="1"/>
  <c r="L127" i="1"/>
  <c r="J277" i="1" a="1"/>
  <c r="J277" i="1"/>
  <c r="L277" i="1"/>
  <c r="J222" i="1" a="1"/>
  <c r="J222" i="1"/>
  <c r="L222" i="1"/>
  <c r="J223" i="1" a="1"/>
  <c r="J223" i="1"/>
  <c r="L223" i="1"/>
  <c r="J278" i="1" a="1"/>
  <c r="J278" i="1"/>
  <c r="L278" i="1"/>
  <c r="J279" i="1" a="1"/>
  <c r="J279" i="1"/>
  <c r="L279" i="1"/>
  <c r="J224" i="1" a="1"/>
  <c r="J224" i="1"/>
  <c r="L224" i="1"/>
  <c r="J225" i="1" a="1"/>
  <c r="J225" i="1"/>
  <c r="L225" i="1"/>
  <c r="J280" i="1" a="1"/>
  <c r="J280" i="1"/>
  <c r="L280" i="1"/>
  <c r="J281" i="1" a="1"/>
  <c r="J281" i="1"/>
  <c r="L281" i="1"/>
  <c r="J226" i="1" a="1"/>
  <c r="J226" i="1"/>
  <c r="L226" i="1"/>
  <c r="J227" i="1" a="1"/>
  <c r="J227" i="1"/>
  <c r="L227" i="1"/>
  <c r="J282" i="1" a="1"/>
  <c r="J282" i="1"/>
  <c r="L282" i="1"/>
  <c r="J283" i="1" a="1"/>
  <c r="J283" i="1"/>
  <c r="L283" i="1"/>
  <c r="J228" i="1" a="1"/>
  <c r="J228" i="1"/>
  <c r="L228" i="1"/>
  <c r="J229" i="1" a="1"/>
  <c r="J229" i="1"/>
  <c r="L229" i="1"/>
  <c r="J284" i="1" a="1"/>
  <c r="J284" i="1"/>
  <c r="L284" i="1"/>
  <c r="J285" i="1" a="1"/>
  <c r="J285" i="1"/>
  <c r="L285" i="1"/>
  <c r="J230" i="1" a="1"/>
  <c r="J230" i="1"/>
  <c r="L230" i="1"/>
  <c r="J231" i="1" a="1"/>
  <c r="J231" i="1"/>
  <c r="L231" i="1"/>
  <c r="J286" i="1" a="1"/>
  <c r="J286" i="1"/>
  <c r="L286" i="1"/>
  <c r="J287" i="1" a="1"/>
  <c r="J287" i="1"/>
  <c r="L287" i="1"/>
  <c r="J232" i="1" a="1"/>
  <c r="J232" i="1"/>
  <c r="L232" i="1"/>
  <c r="J233" i="1" a="1"/>
  <c r="J233" i="1"/>
  <c r="L233" i="1"/>
  <c r="J288" i="1" a="1"/>
  <c r="J288" i="1"/>
  <c r="L288" i="1"/>
  <c r="J289" i="1" a="1"/>
  <c r="J289" i="1"/>
  <c r="L289" i="1"/>
  <c r="J234" i="1" a="1"/>
  <c r="J234" i="1"/>
  <c r="L234" i="1"/>
  <c r="J235" i="1" a="1"/>
  <c r="J235" i="1"/>
  <c r="L235" i="1"/>
  <c r="J290" i="1" a="1"/>
  <c r="J290" i="1"/>
  <c r="L290" i="1"/>
  <c r="J291" i="1" a="1"/>
  <c r="J291" i="1"/>
  <c r="L291" i="1"/>
  <c r="J292" i="1" a="1"/>
  <c r="J292" i="1"/>
  <c r="L292" i="1"/>
  <c r="J246" i="1" a="1"/>
  <c r="J246" i="1"/>
  <c r="L246" i="1"/>
  <c r="J168" i="1" a="1"/>
  <c r="J168" i="1"/>
  <c r="L168" i="1"/>
  <c r="L102" i="1"/>
  <c r="J18" i="1" a="1"/>
  <c r="J18" i="1"/>
  <c r="L18" i="1"/>
  <c r="J236" i="1" a="1"/>
  <c r="J236" i="1"/>
  <c r="L236" i="1"/>
  <c r="J237" i="1" a="1"/>
  <c r="J237" i="1"/>
  <c r="L237" i="1"/>
  <c r="J238" i="1" a="1"/>
  <c r="J238" i="1"/>
  <c r="L238" i="1"/>
  <c r="J239" i="1" a="1"/>
  <c r="J239" i="1"/>
  <c r="L239" i="1"/>
  <c r="J240" i="1" a="1"/>
  <c r="J240" i="1"/>
  <c r="L240" i="1"/>
  <c r="J241" i="1" a="1"/>
  <c r="J241" i="1"/>
  <c r="L241" i="1"/>
  <c r="J242" i="1" a="1"/>
  <c r="J242" i="1"/>
  <c r="L242" i="1"/>
  <c r="J191" i="1" a="1"/>
  <c r="J191" i="1"/>
  <c r="L191" i="1"/>
  <c r="J243" i="1" a="1"/>
  <c r="J243" i="1"/>
  <c r="L243" i="1"/>
  <c r="J244" i="1" a="1"/>
  <c r="J244" i="1"/>
  <c r="L244" i="1"/>
</calcChain>
</file>

<file path=xl/sharedStrings.xml><?xml version="1.0" encoding="utf-8"?>
<sst xmlns="http://schemas.openxmlformats.org/spreadsheetml/2006/main" count="1199" uniqueCount="61">
  <si>
    <t>Numero</t>
  </si>
  <si>
    <t>NOM Prénom</t>
  </si>
  <si>
    <t>Service</t>
  </si>
  <si>
    <t>Date début</t>
  </si>
  <si>
    <t>Date fin</t>
  </si>
  <si>
    <t>Nombre jours</t>
  </si>
  <si>
    <t>Nombre heures</t>
  </si>
  <si>
    <t>Code</t>
  </si>
  <si>
    <t>XXXX</t>
  </si>
  <si>
    <t>Nathalie</t>
  </si>
  <si>
    <t>xxx</t>
  </si>
  <si>
    <t>CMO</t>
  </si>
  <si>
    <t>Sébastien</t>
  </si>
  <si>
    <t>Nicole</t>
  </si>
  <si>
    <t>Béatrice</t>
  </si>
  <si>
    <t>Franck</t>
  </si>
  <si>
    <t>Solange</t>
  </si>
  <si>
    <t>Erica</t>
  </si>
  <si>
    <t>Karine</t>
  </si>
  <si>
    <t>Ludovic</t>
  </si>
  <si>
    <t>Rwanda</t>
  </si>
  <si>
    <t>Henri</t>
  </si>
  <si>
    <t>Jean</t>
  </si>
  <si>
    <t>Gaelle</t>
  </si>
  <si>
    <t>Helene</t>
  </si>
  <si>
    <t>Lauriane</t>
  </si>
  <si>
    <t>Vanessa</t>
  </si>
  <si>
    <t>Guillaume</t>
  </si>
  <si>
    <t>Didier</t>
  </si>
  <si>
    <t>Eric</t>
  </si>
  <si>
    <t>Sandrine</t>
  </si>
  <si>
    <t>Joël</t>
  </si>
  <si>
    <t>Stéphane</t>
  </si>
  <si>
    <t>Pascal</t>
  </si>
  <si>
    <t>Bruno</t>
  </si>
  <si>
    <t>Cumul</t>
  </si>
  <si>
    <t># Records</t>
  </si>
  <si>
    <t>a</t>
  </si>
  <si>
    <t>z</t>
  </si>
  <si>
    <t>Fin de Bloc</t>
  </si>
  <si>
    <t>Résultats Escomptés</t>
  </si>
  <si>
    <t>Différences</t>
  </si>
  <si>
    <t>Explications/Commentaires</t>
  </si>
  <si>
    <t>Quelques soit les dates de debut en cellule 41 la formule ne s'applique pas</t>
  </si>
  <si>
    <t>inclus à tort la periode D49-E49</t>
  </si>
  <si>
    <t xml:space="preserve">erreur de calcul venant de ma part </t>
  </si>
  <si>
    <t>erreur initiale de ma part selection d'une cellule de trop dans le calcul</t>
  </si>
  <si>
    <t>inclus a tort la ligne avec le bloc d'en dessous, si la date change il ne prend pas en compte le comptage..</t>
  </si>
  <si>
    <t>la formule n'applique pas le calcul quelque soit la date rentrée..</t>
  </si>
  <si>
    <t>ne genere pas de fin de bloc</t>
  </si>
  <si>
    <t>et l'agglomere avec la ligne 90..</t>
  </si>
  <si>
    <t>Agglomere les périodes quelque soit la date de fin en E96</t>
  </si>
  <si>
    <t xml:space="preserve">ne considere pas E100 comme une fin de bloc </t>
  </si>
  <si>
    <t xml:space="preserve">n'applique pas de fin de bloc sur une succession de ligne unique </t>
  </si>
  <si>
    <t>n'applique pas de fin de bloc sur une succession de  ligne unique</t>
  </si>
  <si>
    <t>n'applique pas de fin de bloc sur une succession de ligne unique</t>
  </si>
  <si>
    <t>succession de fin de bloc issu de ligne unique non prise en compte</t>
  </si>
  <si>
    <t>il semble que la formule ne prenne pas en compte les mois mais seulement les jours d'où l'agglomeration du 16/01 au 18/03</t>
  </si>
  <si>
    <t>erreur de calcul initiale resultant de ma part</t>
  </si>
  <si>
    <t>fin de bloc sur ligne unique non prise en compte</t>
  </si>
  <si>
    <t>Le fichier que j'ai téléchargé initialement comportait 52 différences, je me suis demandé si le fait que les prénom n'étaient pas triés par ordre alpha ne créaient pas un conflit dans la macro.. Alors j'ai appliqué un tri et j'ai automatiquement supprimé 6 erreurs.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</si>
</sst>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font>
    <font>
      <b/>
      <sz val="12"/>
      <color indexed="8"/>
      <name val="Calibri"/>
      <family val="2"/>
    </font>
    <font>
      <b/>
      <sz val="11"/>
      <color indexed="8"/>
      <name val="Calibri"/>
      <family val="2"/>
    </font>
    <font>
      <b/>
      <i/>
      <sz val="11"/>
      <color indexed="8"/>
      <name val="Calibri"/>
      <family val="2"/>
    </font>
    <font>
      <b/>
      <sz val="14"/>
      <color indexed="8"/>
      <name val="Calibri"/>
      <family val="2"/>
    </font>
    <font>
      <b/>
      <sz val="12"/>
      <color theme="1"/>
      <name val="Calibri"/>
      <family val="2"/>
      <scheme val="minor"/>
    </font>
    <font>
      <b/>
      <sz val="11"/>
      <name val="Calibri"/>
      <family val="2"/>
    </font>
    <font>
      <b/>
      <sz val="12"/>
      <name val="Calibri"/>
      <family val="2"/>
    </font>
    <font>
      <b/>
      <sz val="12"/>
      <color indexed="8"/>
      <name val="Calibri"/>
      <family val="2"/>
      <charset val="1"/>
    </font>
  </fonts>
  <fills count="34">
    <fill>
      <patternFill patternType="none"/>
    </fill>
    <fill>
      <patternFill patternType="gray125"/>
    </fill>
    <fill>
      <patternFill patternType="solid">
        <fgColor indexed="43"/>
        <bgColor indexed="26"/>
      </patternFill>
    </fill>
    <fill>
      <patternFill patternType="solid">
        <fgColor rgb="FF99FF99"/>
        <bgColor indexed="64"/>
      </patternFill>
    </fill>
    <fill>
      <patternFill patternType="solid">
        <fgColor indexed="49"/>
        <bgColor indexed="15"/>
      </patternFill>
    </fill>
    <fill>
      <patternFill patternType="solid">
        <fgColor indexed="50"/>
        <bgColor indexed="42"/>
      </patternFill>
    </fill>
    <fill>
      <patternFill patternType="solid">
        <fgColor indexed="13"/>
        <bgColor indexed="34"/>
      </patternFill>
    </fill>
    <fill>
      <patternFill patternType="solid">
        <fgColor theme="6" tint="0.79998168889431442"/>
        <bgColor indexed="15"/>
      </patternFill>
    </fill>
    <fill>
      <patternFill patternType="solid">
        <fgColor theme="6" tint="0.79998168889431442"/>
        <bgColor indexed="26"/>
      </patternFill>
    </fill>
    <fill>
      <patternFill patternType="solid">
        <fgColor theme="6" tint="0.79998168889431442"/>
        <bgColor indexed="64"/>
      </patternFill>
    </fill>
    <fill>
      <patternFill patternType="solid">
        <fgColor theme="8" tint="0.59999389629810485"/>
        <bgColor indexed="64"/>
      </patternFill>
    </fill>
    <fill>
      <patternFill patternType="solid">
        <fgColor theme="8" tint="0.59999389629810485"/>
        <bgColor indexed="34"/>
      </patternFill>
    </fill>
    <fill>
      <patternFill patternType="solid">
        <fgColor rgb="FFFF6600"/>
        <bgColor indexed="26"/>
      </patternFill>
    </fill>
    <fill>
      <patternFill patternType="solid">
        <fgColor rgb="FFFF6600"/>
        <bgColor indexed="64"/>
      </patternFill>
    </fill>
    <fill>
      <patternFill patternType="solid">
        <fgColor rgb="FFFF6600"/>
        <bgColor indexed="42"/>
      </patternFill>
    </fill>
    <fill>
      <patternFill patternType="solid">
        <fgColor rgb="FFFF6600"/>
        <bgColor indexed="34"/>
      </patternFill>
    </fill>
    <fill>
      <patternFill patternType="solid">
        <fgColor theme="3" tint="0.79998168889431442"/>
        <bgColor indexed="64"/>
      </patternFill>
    </fill>
    <fill>
      <patternFill patternType="solid">
        <fgColor theme="3" tint="0.79998168889431442"/>
        <bgColor indexed="15"/>
      </patternFill>
    </fill>
    <fill>
      <patternFill patternType="solid">
        <fgColor theme="5" tint="0.79998168889431442"/>
        <bgColor indexed="64"/>
      </patternFill>
    </fill>
    <fill>
      <patternFill patternType="solid">
        <fgColor theme="5" tint="0.79998168889431442"/>
        <bgColor indexed="34"/>
      </patternFill>
    </fill>
    <fill>
      <patternFill patternType="solid">
        <fgColor theme="5" tint="0.79998168889431442"/>
        <bgColor indexed="26"/>
      </patternFill>
    </fill>
    <fill>
      <patternFill patternType="solid">
        <fgColor theme="6" tint="-0.249977111117893"/>
        <bgColor indexed="64"/>
      </patternFill>
    </fill>
    <fill>
      <patternFill patternType="solid">
        <fgColor theme="6" tint="-0.249977111117893"/>
        <bgColor indexed="15"/>
      </patternFill>
    </fill>
    <fill>
      <patternFill patternType="solid">
        <fgColor theme="6" tint="0.39997558519241921"/>
        <bgColor indexed="26"/>
      </patternFill>
    </fill>
    <fill>
      <patternFill patternType="solid">
        <fgColor theme="6" tint="0.39997558519241921"/>
        <bgColor indexed="64"/>
      </patternFill>
    </fill>
    <fill>
      <patternFill patternType="solid">
        <fgColor theme="6" tint="0.39997558519241921"/>
        <bgColor indexed="34"/>
      </patternFill>
    </fill>
    <fill>
      <patternFill patternType="solid">
        <fgColor rgb="FFFFFF00"/>
        <bgColor indexed="64"/>
      </patternFill>
    </fill>
    <fill>
      <patternFill patternType="solid">
        <fgColor rgb="FFFFFF00"/>
        <bgColor indexed="34"/>
      </patternFill>
    </fill>
    <fill>
      <patternFill patternType="solid">
        <fgColor rgb="FFFFFF00"/>
        <bgColor indexed="26"/>
      </patternFill>
    </fill>
    <fill>
      <patternFill patternType="solid">
        <fgColor theme="8" tint="0.79998168889431442"/>
        <bgColor indexed="64"/>
      </patternFill>
    </fill>
    <fill>
      <patternFill patternType="solid">
        <fgColor theme="8" tint="0.79998168889431442"/>
        <bgColor indexed="15"/>
      </patternFill>
    </fill>
    <fill>
      <patternFill patternType="solid">
        <fgColor theme="6" tint="0.79998168889431442"/>
        <bgColor indexed="42"/>
      </patternFill>
    </fill>
    <fill>
      <patternFill patternType="solid">
        <fgColor theme="9" tint="0.39997558519241921"/>
        <bgColor indexed="64"/>
      </patternFill>
    </fill>
    <fill>
      <patternFill patternType="solid">
        <fgColor theme="3" tint="0.79998168889431442"/>
        <bgColor indexed="26"/>
      </patternFill>
    </fill>
  </fills>
  <borders count="3">
    <border>
      <left/>
      <right/>
      <top/>
      <bottom/>
      <diagonal/>
    </border>
    <border>
      <left style="medium">
        <color auto="1"/>
      </left>
      <right style="medium">
        <color auto="1"/>
      </right>
      <top style="medium">
        <color auto="1"/>
      </top>
      <bottom style="medium">
        <color auto="1"/>
      </bottom>
      <diagonal/>
    </border>
    <border>
      <left/>
      <right/>
      <top style="medium">
        <color auto="1"/>
      </top>
      <bottom/>
      <diagonal/>
    </border>
  </borders>
  <cellStyleXfs count="1">
    <xf numFmtId="0" fontId="0" fillId="0" borderId="0"/>
  </cellStyleXfs>
  <cellXfs count="160">
    <xf numFmtId="0" fontId="0" fillId="0" borderId="0" xfId="0"/>
    <xf numFmtId="0" fontId="0" fillId="0" borderId="0" xfId="0" applyFont="1" applyFill="1"/>
    <xf numFmtId="14" fontId="0" fillId="0" borderId="0" xfId="0" applyNumberFormat="1" applyFill="1"/>
    <xf numFmtId="20" fontId="0" fillId="0" borderId="0" xfId="0" applyNumberFormat="1" applyFill="1"/>
    <xf numFmtId="46" fontId="0" fillId="0" borderId="0" xfId="0" applyNumberFormat="1" applyFill="1"/>
    <xf numFmtId="0" fontId="0" fillId="2" borderId="0" xfId="0" applyFont="1" applyFill="1"/>
    <xf numFmtId="14" fontId="0" fillId="2" borderId="0" xfId="0" applyNumberFormat="1" applyFill="1"/>
    <xf numFmtId="20" fontId="0" fillId="2" borderId="0" xfId="0" applyNumberFormat="1" applyFill="1"/>
    <xf numFmtId="46" fontId="0" fillId="2" borderId="0" xfId="0" applyNumberFormat="1" applyFill="1"/>
    <xf numFmtId="14" fontId="0" fillId="0" borderId="0" xfId="0" applyNumberFormat="1" applyFont="1" applyFill="1"/>
    <xf numFmtId="20" fontId="0" fillId="0" borderId="0" xfId="0" applyNumberFormat="1" applyFont="1" applyFill="1"/>
    <xf numFmtId="0" fontId="1" fillId="0" borderId="0" xfId="0" applyFont="1" applyFill="1" applyAlignment="1">
      <alignment vertical="center"/>
    </xf>
    <xf numFmtId="0" fontId="0" fillId="0" borderId="0" xfId="0" applyAlignment="1">
      <alignment horizontal="center"/>
    </xf>
    <xf numFmtId="0" fontId="0" fillId="0" borderId="0" xfId="0" applyFill="1" applyAlignment="1">
      <alignment horizontal="center"/>
    </xf>
    <xf numFmtId="0" fontId="2" fillId="0" borderId="0" xfId="0" applyFont="1" applyAlignment="1">
      <alignment horizontal="center"/>
    </xf>
    <xf numFmtId="0" fontId="0" fillId="0" borderId="0" xfId="0" applyFont="1" applyFill="1" applyAlignment="1">
      <alignment horizontal="center"/>
    </xf>
    <xf numFmtId="0" fontId="1" fillId="0" borderId="0" xfId="0" applyFont="1" applyFill="1" applyAlignment="1">
      <alignment horizontal="center" vertical="center"/>
    </xf>
    <xf numFmtId="0" fontId="0" fillId="2" borderId="0" xfId="0" applyFont="1" applyFill="1" applyAlignment="1">
      <alignment horizontal="center"/>
    </xf>
    <xf numFmtId="0" fontId="3" fillId="0" borderId="0" xfId="0" applyFont="1" applyAlignment="1">
      <alignment horizontal="center"/>
    </xf>
    <xf numFmtId="0" fontId="4" fillId="0" borderId="0" xfId="0" applyFont="1" applyAlignment="1">
      <alignment horizontal="center"/>
    </xf>
    <xf numFmtId="0" fontId="4" fillId="0" borderId="0" xfId="0" applyFont="1" applyFill="1" applyAlignment="1">
      <alignment horizontal="center"/>
    </xf>
    <xf numFmtId="0" fontId="5" fillId="0" borderId="0" xfId="0" applyFont="1" applyAlignment="1">
      <alignment horizontal="center" vertical="center"/>
    </xf>
    <xf numFmtId="0" fontId="2" fillId="0" borderId="0" xfId="0" applyFont="1"/>
    <xf numFmtId="0" fontId="6" fillId="3" borderId="0" xfId="0" applyFont="1" applyFill="1" applyAlignment="1">
      <alignment horizontal="center"/>
    </xf>
    <xf numFmtId="0" fontId="7" fillId="3" borderId="1" xfId="0" applyFont="1" applyFill="1" applyBorder="1" applyAlignment="1">
      <alignment horizontal="center" vertical="center"/>
    </xf>
    <xf numFmtId="0" fontId="0" fillId="2"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6" borderId="0" xfId="0" applyFill="1" applyAlignment="1">
      <alignment horizontal="center"/>
    </xf>
    <xf numFmtId="0" fontId="8" fillId="0" borderId="1" xfId="0" applyFont="1" applyBorder="1" applyAlignment="1">
      <alignment horizontal="center" vertical="center" wrapText="1"/>
    </xf>
    <xf numFmtId="0" fontId="0" fillId="2" borderId="2" xfId="0" applyFill="1" applyBorder="1" applyAlignment="1">
      <alignment vertical="center"/>
    </xf>
    <xf numFmtId="0" fontId="0" fillId="2" borderId="0" xfId="0" applyFill="1" applyAlignment="1">
      <alignment vertical="center"/>
    </xf>
    <xf numFmtId="0" fontId="0" fillId="4" borderId="0" xfId="0" applyFill="1" applyAlignment="1">
      <alignment vertical="center"/>
    </xf>
    <xf numFmtId="0" fontId="0" fillId="5" borderId="0" xfId="0" applyFill="1" applyAlignment="1">
      <alignment vertical="center"/>
    </xf>
    <xf numFmtId="0" fontId="2" fillId="6" borderId="0" xfId="0" applyFont="1" applyFill="1" applyAlignment="1">
      <alignment vertical="center"/>
    </xf>
    <xf numFmtId="0" fontId="0" fillId="6" borderId="0" xfId="0" applyFill="1" applyAlignment="1">
      <alignment vertical="center"/>
    </xf>
    <xf numFmtId="0" fontId="0" fillId="4" borderId="0" xfId="0" applyFont="1" applyFill="1" applyAlignment="1">
      <alignment vertical="center"/>
    </xf>
    <xf numFmtId="0" fontId="1"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applyFont="1" applyFill="1" applyAlignment="1">
      <alignment horizontal="center" vertical="center" wrapText="1"/>
    </xf>
    <xf numFmtId="0" fontId="0" fillId="7" borderId="0" xfId="0" applyFill="1" applyAlignment="1">
      <alignment horizontal="center"/>
    </xf>
    <xf numFmtId="0" fontId="0" fillId="8" borderId="0" xfId="0" applyFill="1" applyAlignment="1">
      <alignment horizontal="center"/>
    </xf>
    <xf numFmtId="14" fontId="0" fillId="9" borderId="0" xfId="0" applyNumberFormat="1" applyFill="1"/>
    <xf numFmtId="0" fontId="0" fillId="9" borderId="0" xfId="0" applyFont="1" applyFill="1" applyAlignment="1">
      <alignment horizontal="center"/>
    </xf>
    <xf numFmtId="14" fontId="0" fillId="8" borderId="0" xfId="0" applyNumberFormat="1" applyFill="1"/>
    <xf numFmtId="0" fontId="0" fillId="8" borderId="0" xfId="0" applyFont="1" applyFill="1" applyAlignment="1">
      <alignment horizontal="center"/>
    </xf>
    <xf numFmtId="0" fontId="0" fillId="9" borderId="0" xfId="0" applyFill="1" applyAlignment="1">
      <alignment horizontal="center" vertical="center" wrapText="1"/>
    </xf>
    <xf numFmtId="0" fontId="0" fillId="9" borderId="0" xfId="0" applyFont="1" applyFill="1"/>
    <xf numFmtId="46" fontId="0" fillId="9" borderId="0" xfId="0" applyNumberFormat="1" applyFill="1"/>
    <xf numFmtId="0" fontId="0" fillId="9" borderId="0" xfId="0" applyFill="1" applyAlignment="1">
      <alignment horizontal="center"/>
    </xf>
    <xf numFmtId="0" fontId="6" fillId="9" borderId="0" xfId="0" applyFont="1" applyFill="1" applyAlignment="1">
      <alignment horizontal="center"/>
    </xf>
    <xf numFmtId="0" fontId="3" fillId="9" borderId="0" xfId="0" applyFont="1" applyFill="1" applyAlignment="1">
      <alignment horizontal="center"/>
    </xf>
    <xf numFmtId="0" fontId="0" fillId="8" borderId="0" xfId="0" applyFont="1" applyFill="1"/>
    <xf numFmtId="46" fontId="0" fillId="8" borderId="0" xfId="0" applyNumberFormat="1" applyFill="1"/>
    <xf numFmtId="0" fontId="0" fillId="10" borderId="0" xfId="0" applyFont="1" applyFill="1"/>
    <xf numFmtId="14" fontId="0" fillId="10" borderId="0" xfId="0" applyNumberFormat="1" applyFill="1"/>
    <xf numFmtId="0" fontId="0" fillId="10" borderId="0" xfId="0" applyFont="1" applyFill="1" applyAlignment="1">
      <alignment horizontal="center"/>
    </xf>
    <xf numFmtId="46" fontId="0" fillId="10" borderId="0" xfId="0" applyNumberFormat="1" applyFill="1"/>
    <xf numFmtId="0" fontId="0" fillId="10" borderId="0" xfId="0" applyFill="1" applyAlignment="1">
      <alignment horizontal="center"/>
    </xf>
    <xf numFmtId="0" fontId="6" fillId="10" borderId="0" xfId="0" applyFont="1" applyFill="1" applyAlignment="1">
      <alignment horizontal="center"/>
    </xf>
    <xf numFmtId="0" fontId="0" fillId="11" borderId="0" xfId="0" applyFill="1" applyAlignment="1">
      <alignment vertical="center"/>
    </xf>
    <xf numFmtId="0" fontId="3" fillId="10" borderId="0" xfId="0" applyFont="1" applyFill="1" applyAlignment="1">
      <alignment horizontal="center"/>
    </xf>
    <xf numFmtId="20" fontId="0" fillId="10" borderId="0" xfId="0" applyNumberFormat="1" applyFill="1"/>
    <xf numFmtId="0" fontId="0" fillId="12" borderId="0" xfId="0" applyFont="1" applyFill="1"/>
    <xf numFmtId="14" fontId="0" fillId="12" borderId="0" xfId="0" applyNumberFormat="1" applyFill="1"/>
    <xf numFmtId="0" fontId="0" fillId="12" borderId="0" xfId="0" applyFont="1" applyFill="1" applyAlignment="1">
      <alignment horizontal="center"/>
    </xf>
    <xf numFmtId="20" fontId="0" fillId="12" borderId="0" xfId="0" applyNumberFormat="1" applyFill="1"/>
    <xf numFmtId="0" fontId="0" fillId="13" borderId="0" xfId="0" applyFill="1" applyAlignment="1">
      <alignment horizontal="center"/>
    </xf>
    <xf numFmtId="0" fontId="6" fillId="13" borderId="0" xfId="0" applyFont="1" applyFill="1" applyAlignment="1">
      <alignment horizontal="center"/>
    </xf>
    <xf numFmtId="0" fontId="0" fillId="14" borderId="0" xfId="0" applyFill="1" applyBorder="1" applyAlignment="1">
      <alignment horizontal="center"/>
    </xf>
    <xf numFmtId="0" fontId="3" fillId="13" borderId="0" xfId="0" applyFont="1" applyFill="1" applyAlignment="1">
      <alignment horizontal="center"/>
    </xf>
    <xf numFmtId="0" fontId="0" fillId="13" borderId="0" xfId="0" applyFill="1" applyAlignment="1">
      <alignment horizontal="center" vertical="center" wrapText="1"/>
    </xf>
    <xf numFmtId="0" fontId="0" fillId="13" borderId="0" xfId="0" applyFont="1" applyFill="1"/>
    <xf numFmtId="14" fontId="0" fillId="13" borderId="0" xfId="0" applyNumberFormat="1" applyFill="1"/>
    <xf numFmtId="0" fontId="0" fillId="13" borderId="0" xfId="0" applyFont="1" applyFill="1" applyAlignment="1">
      <alignment horizontal="center"/>
    </xf>
    <xf numFmtId="20" fontId="0" fillId="13" borderId="0" xfId="0" applyNumberFormat="1" applyFill="1"/>
    <xf numFmtId="0" fontId="0" fillId="15" borderId="0" xfId="0" applyFill="1" applyAlignment="1">
      <alignment horizontal="center"/>
    </xf>
    <xf numFmtId="0" fontId="0" fillId="10" borderId="0" xfId="0" applyFill="1" applyAlignment="1">
      <alignment horizontal="center" vertical="center" wrapText="1"/>
    </xf>
    <xf numFmtId="20" fontId="0" fillId="8" borderId="0" xfId="0" applyNumberFormat="1" applyFill="1"/>
    <xf numFmtId="0" fontId="0" fillId="8" borderId="0" xfId="0" applyFill="1" applyAlignment="1">
      <alignment vertical="center"/>
    </xf>
    <xf numFmtId="0" fontId="0" fillId="9" borderId="0" xfId="0" applyFill="1" applyAlignment="1">
      <alignment horizontal="center" vertical="center" wrapText="1"/>
    </xf>
    <xf numFmtId="20" fontId="0" fillId="9" borderId="0" xfId="0" applyNumberFormat="1" applyFill="1"/>
    <xf numFmtId="0" fontId="0" fillId="16" borderId="0" xfId="0" applyFont="1" applyFill="1"/>
    <xf numFmtId="14" fontId="0" fillId="16" borderId="0" xfId="0" applyNumberFormat="1" applyFill="1"/>
    <xf numFmtId="0" fontId="0" fillId="16" borderId="0" xfId="0" applyFont="1" applyFill="1" applyAlignment="1">
      <alignment horizontal="center"/>
    </xf>
    <xf numFmtId="46" fontId="0" fillId="16" borderId="0" xfId="0" applyNumberFormat="1" applyFill="1"/>
    <xf numFmtId="0" fontId="0" fillId="16" borderId="0" xfId="0" applyFill="1" applyAlignment="1">
      <alignment horizontal="center"/>
    </xf>
    <xf numFmtId="0" fontId="6" fillId="16" borderId="0" xfId="0" applyFont="1" applyFill="1" applyAlignment="1">
      <alignment horizontal="center"/>
    </xf>
    <xf numFmtId="0" fontId="0" fillId="17" borderId="0" xfId="0" applyFill="1" applyAlignment="1">
      <alignment horizontal="center"/>
    </xf>
    <xf numFmtId="0" fontId="3" fillId="16" borderId="0" xfId="0" applyFont="1" applyFill="1" applyAlignment="1">
      <alignment horizontal="center"/>
    </xf>
    <xf numFmtId="0" fontId="0" fillId="16" borderId="0" xfId="0" applyFill="1" applyAlignment="1">
      <alignment horizontal="center" vertical="center" wrapText="1"/>
    </xf>
    <xf numFmtId="0" fontId="0" fillId="16" borderId="0" xfId="0" applyFill="1"/>
    <xf numFmtId="0" fontId="0" fillId="18" borderId="0" xfId="0" applyFont="1" applyFill="1"/>
    <xf numFmtId="14" fontId="0" fillId="18" borderId="0" xfId="0" applyNumberFormat="1" applyFill="1"/>
    <xf numFmtId="0" fontId="0" fillId="18" borderId="0" xfId="0" applyFont="1" applyFill="1" applyAlignment="1">
      <alignment horizontal="center"/>
    </xf>
    <xf numFmtId="46" fontId="0" fillId="18" borderId="0" xfId="0" applyNumberFormat="1" applyFill="1"/>
    <xf numFmtId="0" fontId="0" fillId="18" borderId="0" xfId="0" applyFill="1" applyAlignment="1">
      <alignment horizontal="center"/>
    </xf>
    <xf numFmtId="0" fontId="6" fillId="18" borderId="0" xfId="0" applyFont="1" applyFill="1" applyAlignment="1">
      <alignment horizontal="center"/>
    </xf>
    <xf numFmtId="0" fontId="0" fillId="19" borderId="0" xfId="0" applyFill="1" applyAlignment="1">
      <alignment horizontal="center"/>
    </xf>
    <xf numFmtId="0" fontId="3" fillId="18" borderId="0" xfId="0" applyFont="1" applyFill="1" applyAlignment="1">
      <alignment horizontal="center"/>
    </xf>
    <xf numFmtId="0" fontId="0" fillId="18" borderId="0" xfId="0" applyFill="1" applyAlignment="1">
      <alignment horizontal="center" vertical="center" wrapText="1"/>
    </xf>
    <xf numFmtId="0" fontId="0" fillId="20" borderId="0" xfId="0" applyFont="1" applyFill="1"/>
    <xf numFmtId="14" fontId="0" fillId="20" borderId="0" xfId="0" applyNumberFormat="1" applyFill="1"/>
    <xf numFmtId="0" fontId="0" fillId="20" borderId="0" xfId="0" applyFont="1" applyFill="1" applyAlignment="1">
      <alignment horizontal="center"/>
    </xf>
    <xf numFmtId="46" fontId="0" fillId="20" borderId="0" xfId="0" applyNumberFormat="1" applyFill="1"/>
    <xf numFmtId="0" fontId="0" fillId="20" borderId="0" xfId="0" applyFill="1" applyAlignment="1">
      <alignment horizontal="center"/>
    </xf>
    <xf numFmtId="0" fontId="0" fillId="18" borderId="0" xfId="0" applyFill="1" applyAlignment="1">
      <alignment horizontal="center" vertical="center" wrapText="1"/>
    </xf>
    <xf numFmtId="0" fontId="0" fillId="21" borderId="0" xfId="0" applyFont="1" applyFill="1"/>
    <xf numFmtId="14" fontId="0" fillId="21" borderId="0" xfId="0" applyNumberFormat="1" applyFill="1"/>
    <xf numFmtId="0" fontId="0" fillId="21" borderId="0" xfId="0" applyFont="1" applyFill="1" applyAlignment="1">
      <alignment horizontal="center"/>
    </xf>
    <xf numFmtId="46" fontId="0" fillId="21" borderId="0" xfId="0" applyNumberFormat="1" applyFill="1"/>
    <xf numFmtId="0" fontId="0" fillId="21" borderId="0" xfId="0" applyFill="1" applyAlignment="1">
      <alignment horizontal="center"/>
    </xf>
    <xf numFmtId="0" fontId="6" fillId="21" borderId="0" xfId="0" applyFont="1" applyFill="1" applyAlignment="1">
      <alignment horizontal="center"/>
    </xf>
    <xf numFmtId="0" fontId="0" fillId="22" borderId="0" xfId="0" applyFill="1" applyAlignment="1">
      <alignment horizontal="center"/>
    </xf>
    <xf numFmtId="0" fontId="3" fillId="21" borderId="0" xfId="0" applyFont="1" applyFill="1" applyAlignment="1">
      <alignment horizontal="center"/>
    </xf>
    <xf numFmtId="0" fontId="0" fillId="21" borderId="0" xfId="0" applyFill="1" applyAlignment="1">
      <alignment horizontal="center" vertical="center" wrapText="1"/>
    </xf>
    <xf numFmtId="0" fontId="0" fillId="23" borderId="0" xfId="0" applyFont="1" applyFill="1"/>
    <xf numFmtId="14" fontId="0" fillId="23" borderId="0" xfId="0" applyNumberFormat="1" applyFill="1"/>
    <xf numFmtId="0" fontId="0" fillId="23" borderId="0" xfId="0" applyFont="1" applyFill="1" applyAlignment="1">
      <alignment horizontal="center"/>
    </xf>
    <xf numFmtId="46" fontId="0" fillId="23" borderId="0" xfId="0" applyNumberFormat="1" applyFill="1"/>
    <xf numFmtId="0" fontId="0" fillId="24" borderId="0" xfId="0" applyFill="1" applyAlignment="1">
      <alignment horizontal="center"/>
    </xf>
    <xf numFmtId="0" fontId="6" fillId="24" borderId="0" xfId="0" applyFont="1" applyFill="1" applyAlignment="1">
      <alignment horizontal="center"/>
    </xf>
    <xf numFmtId="0" fontId="0" fillId="25" borderId="0" xfId="0" applyFill="1" applyAlignment="1">
      <alignment horizontal="center"/>
    </xf>
    <xf numFmtId="0" fontId="3" fillId="24" borderId="0" xfId="0" applyFont="1" applyFill="1" applyAlignment="1">
      <alignment horizontal="center"/>
    </xf>
    <xf numFmtId="0" fontId="0" fillId="24" borderId="0" xfId="0" applyFill="1" applyAlignment="1">
      <alignment horizontal="center" vertical="center" wrapText="1"/>
    </xf>
    <xf numFmtId="0" fontId="0" fillId="26" borderId="0" xfId="0" applyFont="1" applyFill="1"/>
    <xf numFmtId="14" fontId="0" fillId="26" borderId="0" xfId="0" applyNumberFormat="1" applyFill="1"/>
    <xf numFmtId="0" fontId="0" fillId="26" borderId="0" xfId="0" applyFont="1" applyFill="1" applyAlignment="1">
      <alignment horizontal="center"/>
    </xf>
    <xf numFmtId="46" fontId="0" fillId="26" borderId="0" xfId="0" applyNumberFormat="1" applyFill="1"/>
    <xf numFmtId="0" fontId="0" fillId="26" borderId="0" xfId="0" applyFill="1" applyAlignment="1">
      <alignment horizontal="center"/>
    </xf>
    <xf numFmtId="0" fontId="6" fillId="26" borderId="0" xfId="0" applyFont="1" applyFill="1" applyAlignment="1">
      <alignment horizontal="center"/>
    </xf>
    <xf numFmtId="0" fontId="0" fillId="27" borderId="0" xfId="0" applyFill="1" applyAlignment="1">
      <alignment horizontal="center"/>
    </xf>
    <xf numFmtId="0" fontId="3" fillId="26" borderId="0" xfId="0" applyFont="1" applyFill="1" applyAlignment="1">
      <alignment horizontal="center"/>
    </xf>
    <xf numFmtId="20" fontId="0" fillId="26" borderId="0" xfId="0" applyNumberFormat="1" applyFill="1"/>
    <xf numFmtId="0" fontId="0" fillId="28" borderId="0" xfId="0" applyFill="1" applyAlignment="1">
      <alignment vertical="center"/>
    </xf>
    <xf numFmtId="0" fontId="0" fillId="26" borderId="0" xfId="0" applyFill="1" applyAlignment="1">
      <alignment horizontal="center" vertical="center" wrapText="1"/>
    </xf>
    <xf numFmtId="0" fontId="0" fillId="29" borderId="0" xfId="0" applyFont="1" applyFill="1"/>
    <xf numFmtId="14" fontId="0" fillId="29" borderId="0" xfId="0" applyNumberFormat="1" applyFill="1"/>
    <xf numFmtId="0" fontId="0" fillId="29" borderId="0" xfId="0" applyFont="1" applyFill="1" applyAlignment="1">
      <alignment horizontal="center"/>
    </xf>
    <xf numFmtId="20" fontId="0" fillId="29" borderId="0" xfId="0" applyNumberFormat="1" applyFill="1"/>
    <xf numFmtId="0" fontId="0" fillId="29" borderId="0" xfId="0" applyFill="1" applyAlignment="1">
      <alignment horizontal="center"/>
    </xf>
    <xf numFmtId="0" fontId="6" fillId="29" borderId="0" xfId="0" applyFont="1" applyFill="1" applyAlignment="1">
      <alignment horizontal="center"/>
    </xf>
    <xf numFmtId="0" fontId="0" fillId="30" borderId="0" xfId="0" applyFill="1" applyAlignment="1">
      <alignment horizontal="center"/>
    </xf>
    <xf numFmtId="0" fontId="3" fillId="29" borderId="0" xfId="0" applyFont="1" applyFill="1" applyAlignment="1">
      <alignment horizontal="center"/>
    </xf>
    <xf numFmtId="0" fontId="0" fillId="29" borderId="0" xfId="0" applyFill="1" applyAlignment="1">
      <alignment horizontal="center" vertical="center" wrapText="1"/>
    </xf>
    <xf numFmtId="46" fontId="0" fillId="29" borderId="0" xfId="0" applyNumberFormat="1" applyFill="1"/>
    <xf numFmtId="0" fontId="3" fillId="0" borderId="0" xfId="0" applyFont="1" applyFill="1" applyAlignment="1">
      <alignment horizontal="center"/>
    </xf>
    <xf numFmtId="0" fontId="0" fillId="31" borderId="0" xfId="0" applyFill="1" applyAlignment="1">
      <alignment vertical="center"/>
    </xf>
    <xf numFmtId="46" fontId="0" fillId="13" borderId="0" xfId="0" applyNumberFormat="1" applyFill="1"/>
    <xf numFmtId="0" fontId="0" fillId="32" borderId="0" xfId="0" applyFont="1" applyFill="1"/>
    <xf numFmtId="14" fontId="0" fillId="32" borderId="0" xfId="0" applyNumberFormat="1" applyFill="1"/>
    <xf numFmtId="0" fontId="0" fillId="32" borderId="0" xfId="0" applyFont="1" applyFill="1" applyAlignment="1">
      <alignment horizontal="center"/>
    </xf>
    <xf numFmtId="46" fontId="0" fillId="32" borderId="0" xfId="0" applyNumberFormat="1" applyFill="1"/>
    <xf numFmtId="0" fontId="0" fillId="32" borderId="0" xfId="0" applyFill="1" applyAlignment="1">
      <alignment horizontal="center"/>
    </xf>
    <xf numFmtId="0" fontId="3" fillId="32" borderId="0" xfId="0" applyFont="1" applyFill="1" applyAlignment="1">
      <alignment horizontal="center"/>
    </xf>
    <xf numFmtId="0" fontId="0" fillId="13" borderId="0" xfId="0" applyFill="1" applyAlignment="1">
      <alignment vertical="center" wrapText="1"/>
    </xf>
    <xf numFmtId="0" fontId="0" fillId="0" borderId="0" xfId="0" applyFill="1" applyAlignment="1">
      <alignment horizontal="center" vertical="center" wrapText="1"/>
    </xf>
    <xf numFmtId="0" fontId="0" fillId="33" borderId="0" xfId="0" applyFill="1" applyAlignment="1">
      <alignment vertical="center"/>
    </xf>
    <xf numFmtId="0" fontId="0" fillId="0" borderId="0" xfId="0" applyFill="1" applyAlignment="1">
      <alignment horizontal="center" vertical="center" wrapText="1"/>
    </xf>
  </cellXfs>
  <cellStyles count="1">
    <cellStyle name="Normal" xfId="0" builtinId="0"/>
  </cellStyles>
  <dxfs count="0"/>
  <tableStyles count="0" defaultTableStyle="TableStyleMedium9" defaultPivotStyle="PivotStyleLight16"/>
  <colors>
    <mruColors>
      <color rgb="FF99FF99"/>
      <color rgb="FF66FF33"/>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7"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N292"/>
  <sheetViews>
    <sheetView tabSelected="1" topLeftCell="G1" workbookViewId="0">
      <selection activeCell="M2" sqref="M2:M20"/>
    </sheetView>
  </sheetViews>
  <sheetFormatPr baseColWidth="10" defaultColWidth="11.5" defaultRowHeight="14" x14ac:dyDescent="0"/>
  <cols>
    <col min="1" max="1" width="9" bestFit="1" customWidth="1"/>
    <col min="2" max="2" width="14.5" bestFit="1" customWidth="1"/>
    <col min="4" max="4" width="12" bestFit="1" customWidth="1"/>
    <col min="5" max="5" width="10.6640625" bestFit="1" customWidth="1"/>
    <col min="6" max="6" width="14.5" style="12" bestFit="1" customWidth="1"/>
    <col min="7" max="7" width="16.33203125" bestFit="1" customWidth="1"/>
    <col min="8" max="8" width="5.83203125" style="12" bestFit="1" customWidth="1"/>
    <col min="9" max="9" width="11.5" bestFit="1" customWidth="1"/>
    <col min="10" max="10" width="11.5" style="22"/>
    <col min="11" max="11" width="11.5" style="12" customWidth="1"/>
    <col min="12" max="12" width="34.1640625" style="12" bestFit="1" customWidth="1"/>
    <col min="13" max="13" width="32.33203125" style="38" customWidth="1"/>
  </cols>
  <sheetData>
    <row r="1" spans="1:14" ht="34.5" customHeight="1" thickBot="1">
      <c r="A1" s="11" t="s">
        <v>0</v>
      </c>
      <c r="B1" s="11" t="s">
        <v>1</v>
      </c>
      <c r="C1" s="11" t="s">
        <v>2</v>
      </c>
      <c r="D1" s="11" t="s">
        <v>3</v>
      </c>
      <c r="E1" s="11" t="s">
        <v>4</v>
      </c>
      <c r="F1" s="16" t="s">
        <v>5</v>
      </c>
      <c r="G1" s="11" t="s">
        <v>6</v>
      </c>
      <c r="H1" s="16" t="s">
        <v>7</v>
      </c>
      <c r="I1" s="21" t="s">
        <v>39</v>
      </c>
      <c r="J1" s="24" t="s">
        <v>35</v>
      </c>
      <c r="K1" s="29" t="s">
        <v>40</v>
      </c>
      <c r="L1" s="16" t="s">
        <v>41</v>
      </c>
      <c r="M1" s="37" t="s">
        <v>42</v>
      </c>
    </row>
    <row r="2" spans="1:14">
      <c r="A2" s="1" t="s">
        <v>8</v>
      </c>
      <c r="B2" s="1" t="s">
        <v>9</v>
      </c>
      <c r="C2" s="1" t="s">
        <v>10</v>
      </c>
      <c r="D2" s="2">
        <v>41305</v>
      </c>
      <c r="E2" s="2">
        <v>41305</v>
      </c>
      <c r="F2" s="15">
        <v>1</v>
      </c>
      <c r="G2" s="3">
        <v>0.25138888888888888</v>
      </c>
      <c r="H2" s="15" t="s">
        <v>11</v>
      </c>
      <c r="I2" s="12" t="str">
        <f>IF(B3&lt;&gt;B2,"Fin de Bloc",IF(I1="Fin de Bloc","D"&amp;ROW(),IF(D3&lt;&gt;"",IF(D3-E2&gt;=4,"Fin de Bloc",""),"Fin de Bloc")))</f>
        <v>D2</v>
      </c>
      <c r="J2" s="23">
        <f t="array" ref="J2">IF(LEFT(I2,1)="D",SUM(F2:INDEX(F2:$F$20000,MATCH(TRUE,(I2:$I$20000="Fin de Bloc"),0))),"")</f>
        <v>39</v>
      </c>
      <c r="K2" s="30">
        <v>39</v>
      </c>
      <c r="L2" s="18" t="str">
        <f>IF(J2=K2,"","différence")</f>
        <v/>
      </c>
      <c r="M2" s="39" t="s">
        <v>60</v>
      </c>
      <c r="N2">
        <v>52</v>
      </c>
    </row>
    <row r="3" spans="1:14">
      <c r="A3" s="1" t="s">
        <v>8</v>
      </c>
      <c r="B3" s="1" t="s">
        <v>9</v>
      </c>
      <c r="C3" s="1" t="s">
        <v>10</v>
      </c>
      <c r="D3" s="2">
        <v>41306</v>
      </c>
      <c r="E3" s="2">
        <v>41308</v>
      </c>
      <c r="F3" s="15">
        <v>3</v>
      </c>
      <c r="G3" s="3">
        <v>0</v>
      </c>
      <c r="H3" s="15" t="s">
        <v>11</v>
      </c>
      <c r="I3" s="12" t="str">
        <f>IF(B4&lt;&gt;B3,"Fin de Bloc",IF(I2="Fin de Bloc","D"&amp;ROW(),IF(D4&lt;&gt;"",IF(D4-E3&gt;=4,"Fin de Bloc",""),"Fin de Bloc")))</f>
        <v/>
      </c>
      <c r="J3" s="23" t="str">
        <f t="array" ref="J3">IF(LEFT(I3,1)="D",SUM(F3:INDEX(F3:$F$20000,MATCH(TRUE,(I3:$I$20000="Fin de Bloc"),0))),"")</f>
        <v/>
      </c>
      <c r="K3" s="31"/>
      <c r="L3" s="18" t="str">
        <f>IF(J3=K3,"","différence")</f>
        <v/>
      </c>
      <c r="M3" s="39"/>
      <c r="N3">
        <v>36</v>
      </c>
    </row>
    <row r="4" spans="1:14">
      <c r="A4" s="1" t="s">
        <v>8</v>
      </c>
      <c r="B4" s="1" t="s">
        <v>9</v>
      </c>
      <c r="C4" s="1" t="s">
        <v>10</v>
      </c>
      <c r="D4" s="2">
        <v>41309</v>
      </c>
      <c r="E4" s="2">
        <v>41312</v>
      </c>
      <c r="F4" s="15">
        <v>4</v>
      </c>
      <c r="G4" s="4">
        <v>1.3138888888888889</v>
      </c>
      <c r="H4" s="15" t="s">
        <v>11</v>
      </c>
      <c r="I4" s="12" t="str">
        <f>IF(B5&lt;&gt;B4,"Fin de Bloc",IF(I3="Fin de Bloc","D"&amp;ROW(),IF(D5&lt;&gt;"",IF(D5-E4&gt;=4,"Fin de Bloc",""),"Fin de Bloc")))</f>
        <v/>
      </c>
      <c r="J4" s="23" t="str">
        <f t="array" ref="J4">IF(LEFT(I4,1)="D",SUM(F4:INDEX(F4:$F$20000,MATCH(TRUE,(I4:$I$20000="Fin de Bloc"),0))),"")</f>
        <v/>
      </c>
      <c r="K4" s="31"/>
      <c r="L4" s="18" t="str">
        <f>IF(J4=K4,"","différence")</f>
        <v/>
      </c>
      <c r="M4" s="39"/>
    </row>
    <row r="5" spans="1:14">
      <c r="A5" s="1" t="s">
        <v>8</v>
      </c>
      <c r="B5" s="1" t="s">
        <v>9</v>
      </c>
      <c r="C5" s="1" t="s">
        <v>10</v>
      </c>
      <c r="D5" s="2">
        <v>41313</v>
      </c>
      <c r="E5" s="2">
        <v>41315</v>
      </c>
      <c r="F5" s="15">
        <v>3</v>
      </c>
      <c r="G5" s="3">
        <v>0</v>
      </c>
      <c r="H5" s="15" t="s">
        <v>11</v>
      </c>
      <c r="I5" s="12" t="str">
        <f>IF(B6&lt;&gt;B5,"Fin de Bloc",IF(I4="Fin de Bloc","D"&amp;ROW(),IF(D6&lt;&gt;"",IF(D6-E5&gt;=4,"Fin de Bloc",""),"Fin de Bloc")))</f>
        <v/>
      </c>
      <c r="J5" s="23" t="str">
        <f t="array" ref="J5">IF(LEFT(I5,1)="D",SUM(F5:INDEX(F5:$F$20000,MATCH(TRUE,(I5:$I$20000="Fin de Bloc"),0))),"")</f>
        <v/>
      </c>
      <c r="K5" s="31"/>
      <c r="L5" s="18" t="str">
        <f>IF(J5=K5,"","différence")</f>
        <v/>
      </c>
      <c r="M5" s="39"/>
    </row>
    <row r="6" spans="1:14">
      <c r="A6" s="1" t="s">
        <v>8</v>
      </c>
      <c r="B6" s="1" t="s">
        <v>9</v>
      </c>
      <c r="C6" s="1" t="s">
        <v>10</v>
      </c>
      <c r="D6" s="2">
        <v>41316</v>
      </c>
      <c r="E6" s="2">
        <v>41319</v>
      </c>
      <c r="F6" s="15">
        <v>4</v>
      </c>
      <c r="G6" s="4">
        <v>1.3138888888888889</v>
      </c>
      <c r="H6" s="15" t="s">
        <v>11</v>
      </c>
      <c r="I6" s="12" t="str">
        <f>IF(B7&lt;&gt;B6,"Fin de Bloc",IF(I5="Fin de Bloc","D"&amp;ROW(),IF(D7&lt;&gt;"",IF(D7-E6&gt;=4,"Fin de Bloc",""),"Fin de Bloc")))</f>
        <v/>
      </c>
      <c r="J6" s="23" t="str">
        <f t="array" ref="J6">IF(LEFT(I6,1)="D",SUM(F6:INDEX(F6:$F$20000,MATCH(TRUE,(I6:$I$20000="Fin de Bloc"),0))),"")</f>
        <v/>
      </c>
      <c r="K6" s="31"/>
      <c r="L6" s="18" t="str">
        <f>IF(J6=K6,"","différence")</f>
        <v/>
      </c>
      <c r="M6" s="39"/>
    </row>
    <row r="7" spans="1:14">
      <c r="A7" s="1" t="s">
        <v>8</v>
      </c>
      <c r="B7" s="1" t="s">
        <v>9</v>
      </c>
      <c r="C7" s="1" t="s">
        <v>10</v>
      </c>
      <c r="D7" s="2">
        <v>41320</v>
      </c>
      <c r="E7" s="2">
        <v>41322</v>
      </c>
      <c r="F7" s="15">
        <v>3</v>
      </c>
      <c r="G7" s="3">
        <v>0</v>
      </c>
      <c r="H7" s="15" t="s">
        <v>11</v>
      </c>
      <c r="I7" s="12" t="str">
        <f>IF(B8&lt;&gt;B7,"Fin de Bloc",IF(I6="Fin de Bloc","D"&amp;ROW(),IF(D8&lt;&gt;"",IF(D8-E7&gt;=4,"Fin de Bloc",""),"Fin de Bloc")))</f>
        <v/>
      </c>
      <c r="J7" s="23" t="str">
        <f t="array" ref="J7">IF(LEFT(I7,1)="D",SUM(F7:INDEX(F7:$F$20000,MATCH(TRUE,(I7:$I$20000="Fin de Bloc"),0))),"")</f>
        <v/>
      </c>
      <c r="K7" s="31"/>
      <c r="L7" s="18" t="str">
        <f>IF(J7=K7,"","différence")</f>
        <v/>
      </c>
      <c r="M7" s="39"/>
    </row>
    <row r="8" spans="1:14">
      <c r="A8" s="1" t="s">
        <v>8</v>
      </c>
      <c r="B8" s="1" t="s">
        <v>9</v>
      </c>
      <c r="C8" s="1" t="s">
        <v>10</v>
      </c>
      <c r="D8" s="2">
        <v>41323</v>
      </c>
      <c r="E8" s="2">
        <v>41326</v>
      </c>
      <c r="F8" s="15">
        <v>4</v>
      </c>
      <c r="G8" s="4">
        <v>1.3138888888888889</v>
      </c>
      <c r="H8" s="15" t="s">
        <v>11</v>
      </c>
      <c r="I8" s="12" t="str">
        <f>IF(B9&lt;&gt;B8,"Fin de Bloc",IF(I7="Fin de Bloc","D"&amp;ROW(),IF(D9&lt;&gt;"",IF(D9-E8&gt;=4,"Fin de Bloc",""),"Fin de Bloc")))</f>
        <v/>
      </c>
      <c r="J8" s="23" t="str">
        <f t="array" ref="J8">IF(LEFT(I8,1)="D",SUM(F8:INDEX(F8:$F$20000,MATCH(TRUE,(I8:$I$20000="Fin de Bloc"),0))),"")</f>
        <v/>
      </c>
      <c r="K8" s="31"/>
      <c r="L8" s="18" t="str">
        <f>IF(J8=K8,"","différence")</f>
        <v/>
      </c>
      <c r="M8" s="39"/>
    </row>
    <row r="9" spans="1:14">
      <c r="A9" s="1" t="s">
        <v>8</v>
      </c>
      <c r="B9" s="1" t="s">
        <v>9</v>
      </c>
      <c r="C9" s="1" t="s">
        <v>10</v>
      </c>
      <c r="D9" s="2">
        <v>41327</v>
      </c>
      <c r="E9" s="2">
        <v>41329</v>
      </c>
      <c r="F9" s="15">
        <v>3</v>
      </c>
      <c r="G9" s="3">
        <v>0</v>
      </c>
      <c r="H9" s="15" t="s">
        <v>11</v>
      </c>
      <c r="I9" s="12" t="str">
        <f>IF(B10&lt;&gt;B9,"Fin de Bloc",IF(I8="Fin de Bloc","D"&amp;ROW(),IF(D10&lt;&gt;"",IF(D10-E9&gt;=4,"Fin de Bloc",""),"Fin de Bloc")))</f>
        <v/>
      </c>
      <c r="J9" s="23" t="str">
        <f t="array" ref="J9">IF(LEFT(I9,1)="D",SUM(F9:INDEX(F9:$F$20000,MATCH(TRUE,(I9:$I$20000="Fin de Bloc"),0))),"")</f>
        <v/>
      </c>
      <c r="K9" s="31"/>
      <c r="L9" s="18" t="str">
        <f>IF(J9=K9,"","différence")</f>
        <v/>
      </c>
      <c r="M9" s="39"/>
    </row>
    <row r="10" spans="1:14">
      <c r="A10" s="1" t="s">
        <v>8</v>
      </c>
      <c r="B10" s="1" t="s">
        <v>9</v>
      </c>
      <c r="C10" s="1" t="s">
        <v>10</v>
      </c>
      <c r="D10" s="2">
        <v>41330</v>
      </c>
      <c r="E10" s="2">
        <v>41333</v>
      </c>
      <c r="F10" s="15">
        <v>4</v>
      </c>
      <c r="G10" s="4">
        <v>1.3138888888888889</v>
      </c>
      <c r="H10" s="15" t="s">
        <v>11</v>
      </c>
      <c r="I10" s="12" t="str">
        <f>IF(B11&lt;&gt;B10,"Fin de Bloc",IF(I9="Fin de Bloc","D"&amp;ROW(),IF(D11&lt;&gt;"",IF(D11-E10&gt;=4,"Fin de Bloc",""),"Fin de Bloc")))</f>
        <v/>
      </c>
      <c r="J10" s="23" t="str">
        <f t="array" ref="J10">IF(LEFT(I10,1)="D",SUM(F10:INDEX(F10:$F$20000,MATCH(TRUE,(I10:$I$20000="Fin de Bloc"),0))),"")</f>
        <v/>
      </c>
      <c r="K10" s="31"/>
      <c r="L10" s="18" t="str">
        <f>IF(J10=K10,"","différence")</f>
        <v/>
      </c>
      <c r="M10" s="39"/>
    </row>
    <row r="11" spans="1:14">
      <c r="A11" s="1" t="s">
        <v>8</v>
      </c>
      <c r="B11" s="1" t="s">
        <v>9</v>
      </c>
      <c r="C11" s="1" t="s">
        <v>10</v>
      </c>
      <c r="D11" s="2">
        <v>41334</v>
      </c>
      <c r="E11" s="2">
        <v>41336</v>
      </c>
      <c r="F11" s="15">
        <v>3</v>
      </c>
      <c r="G11" s="3">
        <v>0</v>
      </c>
      <c r="H11" s="15" t="s">
        <v>11</v>
      </c>
      <c r="I11" s="12" t="str">
        <f>IF(B12&lt;&gt;B11,"Fin de Bloc",IF(I10="Fin de Bloc","D"&amp;ROW(),IF(D12&lt;&gt;"",IF(D12-E11&gt;=4,"Fin de Bloc",""),"Fin de Bloc")))</f>
        <v/>
      </c>
      <c r="J11" s="23" t="str">
        <f t="array" ref="J11">IF(LEFT(I11,1)="D",SUM(F11:INDEX(F11:$F$20000,MATCH(TRUE,(I11:$I$20000="Fin de Bloc"),0))),"")</f>
        <v/>
      </c>
      <c r="K11" s="31"/>
      <c r="L11" s="18" t="str">
        <f>IF(J11=K11,"","différence")</f>
        <v/>
      </c>
      <c r="M11" s="39"/>
    </row>
    <row r="12" spans="1:14">
      <c r="A12" s="1" t="s">
        <v>8</v>
      </c>
      <c r="B12" s="1" t="s">
        <v>9</v>
      </c>
      <c r="C12" s="1" t="s">
        <v>10</v>
      </c>
      <c r="D12" s="2">
        <v>41337</v>
      </c>
      <c r="E12" s="2">
        <v>41340</v>
      </c>
      <c r="F12" s="15">
        <v>4</v>
      </c>
      <c r="G12" s="4">
        <v>1.3138888888888889</v>
      </c>
      <c r="H12" s="15" t="s">
        <v>11</v>
      </c>
      <c r="I12" s="12" t="str">
        <f>IF(B13&lt;&gt;B12,"Fin de Bloc",IF(I11="Fin de Bloc","D"&amp;ROW(),IF(D13&lt;&gt;"",IF(D13-E12&gt;=4,"Fin de Bloc",""),"Fin de Bloc")))</f>
        <v/>
      </c>
      <c r="J12" s="23" t="str">
        <f t="array" ref="J12">IF(LEFT(I12,1)="D",SUM(F12:INDEX(F12:$F$20000,MATCH(TRUE,(I12:$I$20000="Fin de Bloc"),0))),"")</f>
        <v/>
      </c>
      <c r="K12" s="31"/>
      <c r="L12" s="18" t="str">
        <f>IF(J12=K12,"","différence")</f>
        <v/>
      </c>
      <c r="M12" s="39"/>
    </row>
    <row r="13" spans="1:14">
      <c r="A13" s="1" t="s">
        <v>8</v>
      </c>
      <c r="B13" s="1" t="s">
        <v>9</v>
      </c>
      <c r="C13" s="1" t="s">
        <v>10</v>
      </c>
      <c r="D13" s="2">
        <v>41341</v>
      </c>
      <c r="E13" s="2">
        <v>41343</v>
      </c>
      <c r="F13" s="15">
        <v>3</v>
      </c>
      <c r="G13" s="3">
        <v>0</v>
      </c>
      <c r="H13" s="15" t="s">
        <v>11</v>
      </c>
      <c r="I13" s="12" t="str">
        <f>IF(B14&lt;&gt;B13,"Fin de Bloc",IF(I12="Fin de Bloc","D"&amp;ROW(),IF(D14&lt;&gt;"",IF(D14-E13&gt;=4,"Fin de Bloc",""),"Fin de Bloc")))</f>
        <v>Fin de Bloc</v>
      </c>
      <c r="J13" s="23" t="str">
        <f t="array" ref="J13">IF(LEFT(I13,1)="D",SUM(F13:INDEX(F13:$F$20000,MATCH(TRUE,(I13:$I$20000="Fin de Bloc"),0))),"")</f>
        <v/>
      </c>
      <c r="K13" s="31"/>
      <c r="L13" s="18" t="str">
        <f>IF(J13=K13,"","différence")</f>
        <v/>
      </c>
      <c r="M13" s="39"/>
    </row>
    <row r="14" spans="1:14">
      <c r="A14" s="1" t="s">
        <v>8</v>
      </c>
      <c r="B14" s="1" t="s">
        <v>9</v>
      </c>
      <c r="C14" s="1" t="s">
        <v>10</v>
      </c>
      <c r="D14" s="2">
        <v>41388</v>
      </c>
      <c r="E14" s="2">
        <v>41388</v>
      </c>
      <c r="F14" s="15">
        <v>1</v>
      </c>
      <c r="G14" s="3">
        <v>0</v>
      </c>
      <c r="H14" s="15" t="s">
        <v>11</v>
      </c>
      <c r="I14" s="12" t="str">
        <f>IF(B15&lt;&gt;B14,"Fin de Bloc",IF(I13="Fin de Bloc","D"&amp;ROW(),IF(D15&lt;&gt;"",IF(D15-E14&gt;=4,"Fin de Bloc",""),"Fin de Bloc")))</f>
        <v>D14</v>
      </c>
      <c r="J14" s="23">
        <f t="array" ref="J14">IF(LEFT(I14,1)="D",SUM(F14:INDEX(F14:$F$20000,MATCH(TRUE,(I14:$I$20000="Fin de Bloc"),0))),"")</f>
        <v>8</v>
      </c>
      <c r="K14" s="32">
        <f>SUM(F14:F17)</f>
        <v>8</v>
      </c>
      <c r="L14" s="18" t="str">
        <f>IF(J14=K14,"","différence")</f>
        <v/>
      </c>
      <c r="M14" s="39"/>
    </row>
    <row r="15" spans="1:14">
      <c r="A15" s="1" t="s">
        <v>8</v>
      </c>
      <c r="B15" s="1" t="s">
        <v>9</v>
      </c>
      <c r="C15" s="1" t="s">
        <v>10</v>
      </c>
      <c r="D15" s="2">
        <v>41388</v>
      </c>
      <c r="E15" s="2">
        <v>41389</v>
      </c>
      <c r="F15" s="15">
        <v>2</v>
      </c>
      <c r="G15" s="3">
        <v>0.60555555555555551</v>
      </c>
      <c r="H15" s="15" t="s">
        <v>11</v>
      </c>
      <c r="I15" s="12" t="str">
        <f>IF(B16&lt;&gt;B15,"Fin de Bloc",IF(I14="Fin de Bloc","D"&amp;ROW(),IF(D16&lt;&gt;"",IF(D16-E15&gt;=4,"Fin de Bloc",""),"Fin de Bloc")))</f>
        <v/>
      </c>
      <c r="J15" s="23" t="str">
        <f t="array" ref="J15">IF(LEFT(I15,1)="D",SUM(F15:INDEX(F15:$F$20000,MATCH(TRUE,(I15:$I$20000="Fin de Bloc"),0))),"")</f>
        <v/>
      </c>
      <c r="K15" s="32"/>
      <c r="L15" s="18" t="str">
        <f>IF(J15=K15,"","différence")</f>
        <v/>
      </c>
      <c r="M15" s="39"/>
    </row>
    <row r="16" spans="1:14">
      <c r="A16" s="1" t="s">
        <v>8</v>
      </c>
      <c r="B16" s="1" t="s">
        <v>9</v>
      </c>
      <c r="C16" s="1" t="s">
        <v>10</v>
      </c>
      <c r="D16" s="2">
        <v>41390</v>
      </c>
      <c r="E16" s="2">
        <v>41392</v>
      </c>
      <c r="F16" s="15">
        <v>3</v>
      </c>
      <c r="G16" s="3">
        <v>0</v>
      </c>
      <c r="H16" s="15" t="s">
        <v>11</v>
      </c>
      <c r="I16" s="12" t="str">
        <f>IF(B17&lt;&gt;B16,"Fin de Bloc",IF(I15="Fin de Bloc","D"&amp;ROW(),IF(D17&lt;&gt;"",IF(D17-E16&gt;=4,"Fin de Bloc",""),"Fin de Bloc")))</f>
        <v/>
      </c>
      <c r="J16" s="23" t="str">
        <f t="array" ref="J16">IF(LEFT(I16,1)="D",SUM(F16:INDEX(F16:$F$20000,MATCH(TRUE,(I16:$I$20000="Fin de Bloc"),0))),"")</f>
        <v/>
      </c>
      <c r="K16" s="32"/>
      <c r="L16" s="18" t="str">
        <f>IF(J16=K16,"","différence")</f>
        <v/>
      </c>
      <c r="M16" s="39"/>
    </row>
    <row r="17" spans="1:13">
      <c r="A17" s="1" t="s">
        <v>8</v>
      </c>
      <c r="B17" s="1" t="s">
        <v>9</v>
      </c>
      <c r="C17" s="1" t="s">
        <v>10</v>
      </c>
      <c r="D17" s="2">
        <v>41393</v>
      </c>
      <c r="E17" s="2">
        <v>41394</v>
      </c>
      <c r="F17" s="15">
        <v>2</v>
      </c>
      <c r="G17" s="3">
        <v>0.70833333333333337</v>
      </c>
      <c r="H17" s="15" t="s">
        <v>11</v>
      </c>
      <c r="I17" s="12" t="str">
        <f>IF(B18&lt;&gt;B17,"Fin de Bloc",IF(I16="Fin de Bloc","D"&amp;ROW(),IF(D18&lt;&gt;"",IF(D18-E17&gt;=4,"Fin de Bloc",""),"Fin de Bloc")))</f>
        <v>Fin de Bloc</v>
      </c>
      <c r="J17" s="23" t="str">
        <f t="array" ref="J17">IF(LEFT(I17,1)="D",SUM(F17:INDEX(F17:$F$20000,MATCH(TRUE,(I17:$I$20000="Fin de Bloc"),0))),"")</f>
        <v/>
      </c>
      <c r="K17" s="32"/>
      <c r="L17" s="18" t="str">
        <f>IF(J17=K17,"","différence")</f>
        <v/>
      </c>
      <c r="M17" s="39"/>
    </row>
    <row r="18" spans="1:13">
      <c r="A18" s="1" t="s">
        <v>8</v>
      </c>
      <c r="B18" s="1" t="s">
        <v>9</v>
      </c>
      <c r="C18" s="1" t="s">
        <v>10</v>
      </c>
      <c r="D18" s="2">
        <v>41451</v>
      </c>
      <c r="E18" s="2">
        <v>41452</v>
      </c>
      <c r="F18" s="15">
        <v>2</v>
      </c>
      <c r="G18" s="3">
        <v>0.60555555555555551</v>
      </c>
      <c r="H18" s="15" t="s">
        <v>11</v>
      </c>
      <c r="I18" s="12" t="str">
        <f>IF(B19&lt;&gt;B18,"Fin de Bloc",IF(I17="Fin de Bloc","D"&amp;ROW(),IF(D19&lt;&gt;"",IF(D19-E18&gt;=4,"Fin de Bloc",""),"Fin de Bloc")))</f>
        <v>D18</v>
      </c>
      <c r="J18" s="23">
        <f t="array" ref="J18">IF(LEFT(I18,1)="D",SUM(F18:INDEX(F18:$F$20000,MATCH(TRUE,(I18:$I$20000="Fin de Bloc"),0))),"")</f>
        <v>37</v>
      </c>
      <c r="K18" s="33">
        <f>SUM(F18:F28)</f>
        <v>37</v>
      </c>
      <c r="L18" s="18" t="str">
        <f>IF(J18=K18,"","différence")</f>
        <v/>
      </c>
      <c r="M18" s="39"/>
    </row>
    <row r="19" spans="1:13">
      <c r="A19" s="1" t="s">
        <v>8</v>
      </c>
      <c r="B19" s="1" t="s">
        <v>9</v>
      </c>
      <c r="C19" s="1" t="s">
        <v>10</v>
      </c>
      <c r="D19" s="2">
        <v>41453</v>
      </c>
      <c r="E19" s="2">
        <v>41455</v>
      </c>
      <c r="F19" s="15">
        <v>3</v>
      </c>
      <c r="G19" s="3">
        <v>0</v>
      </c>
      <c r="H19" s="15" t="s">
        <v>11</v>
      </c>
      <c r="I19" s="12" t="str">
        <f>IF(B20&lt;&gt;B19,"Fin de Bloc",IF(I18="Fin de Bloc","D"&amp;ROW(),IF(D20&lt;&gt;"",IF(D20-E19&gt;=4,"Fin de Bloc",""),"Fin de Bloc")))</f>
        <v/>
      </c>
      <c r="J19" s="23" t="str">
        <f t="array" ref="J19">IF(LEFT(I19,1)="D",SUM(F19:INDEX(F19:$F$20000,MATCH(TRUE,(I19:$I$20000="Fin de Bloc"),0))),"")</f>
        <v/>
      </c>
      <c r="K19" s="33"/>
      <c r="L19" s="18" t="str">
        <f>IF(J19=K19,"","différence")</f>
        <v/>
      </c>
      <c r="M19" s="39"/>
    </row>
    <row r="20" spans="1:13">
      <c r="A20" s="1" t="s">
        <v>8</v>
      </c>
      <c r="B20" s="1" t="s">
        <v>9</v>
      </c>
      <c r="C20" s="1" t="s">
        <v>10</v>
      </c>
      <c r="D20" s="2">
        <v>41456</v>
      </c>
      <c r="E20" s="2">
        <v>41459</v>
      </c>
      <c r="F20" s="15">
        <v>4</v>
      </c>
      <c r="G20" s="4">
        <v>1.3138888888888889</v>
      </c>
      <c r="H20" s="15" t="s">
        <v>11</v>
      </c>
      <c r="I20" s="12" t="str">
        <f>IF(B21&lt;&gt;B20,"Fin de Bloc",IF(I19="Fin de Bloc","D"&amp;ROW(),IF(D21&lt;&gt;"",IF(D21-E20&gt;=4,"Fin de Bloc",""),"Fin de Bloc")))</f>
        <v/>
      </c>
      <c r="J20" s="23" t="str">
        <f t="array" ref="J20">IF(LEFT(I20,1)="D",SUM(F20:INDEX(F20:$F$20000,MATCH(TRUE,(I20:$I$20000="Fin de Bloc"),0))),"")</f>
        <v/>
      </c>
      <c r="K20" s="33"/>
      <c r="L20" s="18" t="str">
        <f>IF(J20=K20,"","différence")</f>
        <v/>
      </c>
      <c r="M20" s="39"/>
    </row>
    <row r="21" spans="1:13">
      <c r="A21" s="1" t="s">
        <v>8</v>
      </c>
      <c r="B21" s="1" t="s">
        <v>9</v>
      </c>
      <c r="C21" s="1" t="s">
        <v>10</v>
      </c>
      <c r="D21" s="2">
        <v>41460</v>
      </c>
      <c r="E21" s="2">
        <v>41462</v>
      </c>
      <c r="F21" s="15">
        <v>3</v>
      </c>
      <c r="G21" s="3">
        <v>0</v>
      </c>
      <c r="H21" s="15" t="s">
        <v>11</v>
      </c>
      <c r="I21" s="12" t="str">
        <f>IF(B22&lt;&gt;B21,"Fin de Bloc",IF(I20="Fin de Bloc","D"&amp;ROW(),IF(D22&lt;&gt;"",IF(D22-E21&gt;=4,"Fin de Bloc",""),"Fin de Bloc")))</f>
        <v/>
      </c>
      <c r="J21" s="23" t="str">
        <f t="array" ref="J21">IF(LEFT(I21,1)="D",SUM(F21:INDEX(F21:$F$20000,MATCH(TRUE,(I21:$I$20000="Fin de Bloc"),0))),"")</f>
        <v/>
      </c>
      <c r="K21" s="33"/>
      <c r="L21" s="18" t="str">
        <f>IF(J21=K21,"","différence")</f>
        <v/>
      </c>
    </row>
    <row r="22" spans="1:13">
      <c r="A22" s="1" t="s">
        <v>8</v>
      </c>
      <c r="B22" s="1" t="s">
        <v>9</v>
      </c>
      <c r="C22" s="1" t="s">
        <v>10</v>
      </c>
      <c r="D22" s="2">
        <v>41463</v>
      </c>
      <c r="E22" s="2">
        <v>41466</v>
      </c>
      <c r="F22" s="15">
        <v>4</v>
      </c>
      <c r="G22" s="4">
        <v>1.3138888888888889</v>
      </c>
      <c r="H22" s="15" t="s">
        <v>11</v>
      </c>
      <c r="I22" s="12" t="str">
        <f>IF(B23&lt;&gt;B22,"Fin de Bloc",IF(I21="Fin de Bloc","D"&amp;ROW(),IF(D23&lt;&gt;"",IF(D23-E22&gt;=4,"Fin de Bloc",""),"Fin de Bloc")))</f>
        <v/>
      </c>
      <c r="J22" s="23" t="str">
        <f t="array" ref="J22">IF(LEFT(I22,1)="D",SUM(F22:INDEX(F22:$F$20000,MATCH(TRUE,(I22:$I$20000="Fin de Bloc"),0))),"")</f>
        <v/>
      </c>
      <c r="K22" s="33"/>
      <c r="L22" s="18" t="str">
        <f>IF(J22=K22,"","différence")</f>
        <v/>
      </c>
    </row>
    <row r="23" spans="1:13">
      <c r="A23" s="1" t="s">
        <v>8</v>
      </c>
      <c r="B23" s="1" t="s">
        <v>9</v>
      </c>
      <c r="C23" s="1" t="s">
        <v>10</v>
      </c>
      <c r="D23" s="2">
        <v>41467</v>
      </c>
      <c r="E23" s="2">
        <v>41469</v>
      </c>
      <c r="F23" s="15">
        <v>3</v>
      </c>
      <c r="G23" s="3">
        <v>0</v>
      </c>
      <c r="H23" s="15" t="s">
        <v>11</v>
      </c>
      <c r="I23" s="12" t="str">
        <f>IF(B24&lt;&gt;B23,"Fin de Bloc",IF(I22="Fin de Bloc","D"&amp;ROW(),IF(D24&lt;&gt;"",IF(D24-E23&gt;=4,"Fin de Bloc",""),"Fin de Bloc")))</f>
        <v/>
      </c>
      <c r="J23" s="23" t="str">
        <f t="array" ref="J23">IF(LEFT(I23,1)="D",SUM(F23:INDEX(F23:$F$20000,MATCH(TRUE,(I23:$I$20000="Fin de Bloc"),0))),"")</f>
        <v/>
      </c>
      <c r="K23" s="33"/>
      <c r="L23" s="18" t="str">
        <f>IF(J23=K23,"","différence")</f>
        <v/>
      </c>
    </row>
    <row r="24" spans="1:13">
      <c r="A24" s="1" t="s">
        <v>8</v>
      </c>
      <c r="B24" s="1" t="s">
        <v>9</v>
      </c>
      <c r="C24" s="1" t="s">
        <v>10</v>
      </c>
      <c r="D24" s="2">
        <v>41470</v>
      </c>
      <c r="E24" s="2">
        <v>41473</v>
      </c>
      <c r="F24" s="15">
        <v>4</v>
      </c>
      <c r="G24" s="4">
        <v>1.3138888888888889</v>
      </c>
      <c r="H24" s="15" t="s">
        <v>11</v>
      </c>
      <c r="I24" s="12" t="str">
        <f>IF(B25&lt;&gt;B24,"Fin de Bloc",IF(I23="Fin de Bloc","D"&amp;ROW(),IF(D25&lt;&gt;"",IF(D25-E24&gt;=4,"Fin de Bloc",""),"Fin de Bloc")))</f>
        <v/>
      </c>
      <c r="J24" s="23" t="str">
        <f t="array" ref="J24">IF(LEFT(I24,1)="D",SUM(F24:INDEX(F24:$F$20000,MATCH(TRUE,(I24:$I$20000="Fin de Bloc"),0))),"")</f>
        <v/>
      </c>
      <c r="K24" s="33"/>
      <c r="L24" s="18" t="str">
        <f>IF(J24=K24,"","différence")</f>
        <v/>
      </c>
    </row>
    <row r="25" spans="1:13">
      <c r="A25" s="1" t="s">
        <v>8</v>
      </c>
      <c r="B25" s="1" t="s">
        <v>9</v>
      </c>
      <c r="C25" s="1" t="s">
        <v>10</v>
      </c>
      <c r="D25" s="2">
        <v>41474</v>
      </c>
      <c r="E25" s="2">
        <v>41476</v>
      </c>
      <c r="F25" s="15">
        <v>3</v>
      </c>
      <c r="G25" s="3">
        <v>0</v>
      </c>
      <c r="H25" s="15" t="s">
        <v>11</v>
      </c>
      <c r="I25" s="12" t="str">
        <f>IF(B26&lt;&gt;B25,"Fin de Bloc",IF(I24="Fin de Bloc","D"&amp;ROW(),IF(D26&lt;&gt;"",IF(D26-E25&gt;=4,"Fin de Bloc",""),"Fin de Bloc")))</f>
        <v/>
      </c>
      <c r="J25" s="23" t="str">
        <f t="array" ref="J25">IF(LEFT(I25,1)="D",SUM(F25:INDEX(F25:$F$20000,MATCH(TRUE,(I25:$I$20000="Fin de Bloc"),0))),"")</f>
        <v/>
      </c>
      <c r="K25" s="33"/>
      <c r="L25" s="18" t="str">
        <f>IF(J25=K25,"","différence")</f>
        <v/>
      </c>
    </row>
    <row r="26" spans="1:13">
      <c r="A26" s="1" t="s">
        <v>8</v>
      </c>
      <c r="B26" s="1" t="s">
        <v>9</v>
      </c>
      <c r="C26" s="1" t="s">
        <v>10</v>
      </c>
      <c r="D26" s="2">
        <v>41477</v>
      </c>
      <c r="E26" s="2">
        <v>41480</v>
      </c>
      <c r="F26" s="15">
        <v>4</v>
      </c>
      <c r="G26" s="4">
        <v>1.3138888888888889</v>
      </c>
      <c r="H26" s="15" t="s">
        <v>11</v>
      </c>
      <c r="I26" s="12" t="str">
        <f>IF(B27&lt;&gt;B26,"Fin de Bloc",IF(I25="Fin de Bloc","D"&amp;ROW(),IF(D27&lt;&gt;"",IF(D27-E26&gt;=4,"Fin de Bloc",""),"Fin de Bloc")))</f>
        <v/>
      </c>
      <c r="J26" s="23" t="str">
        <f t="array" ref="J26">IF(LEFT(I26,1)="D",SUM(F26:INDEX(F26:$F$20000,MATCH(TRUE,(I26:$I$20000="Fin de Bloc"),0))),"")</f>
        <v/>
      </c>
      <c r="K26" s="33"/>
      <c r="L26" s="18" t="str">
        <f>IF(J26=K26,"","différence")</f>
        <v/>
      </c>
    </row>
    <row r="27" spans="1:13">
      <c r="A27" s="1" t="s">
        <v>8</v>
      </c>
      <c r="B27" s="1" t="s">
        <v>9</v>
      </c>
      <c r="C27" s="1" t="s">
        <v>10</v>
      </c>
      <c r="D27" s="2">
        <v>41481</v>
      </c>
      <c r="E27" s="2">
        <v>41483</v>
      </c>
      <c r="F27" s="15">
        <v>3</v>
      </c>
      <c r="G27" s="3">
        <v>0</v>
      </c>
      <c r="H27" s="15" t="s">
        <v>11</v>
      </c>
      <c r="I27" s="12" t="str">
        <f>IF(B28&lt;&gt;B27,"Fin de Bloc",IF(I26="Fin de Bloc","D"&amp;ROW(),IF(D28&lt;&gt;"",IF(D28-E27&gt;=4,"Fin de Bloc",""),"Fin de Bloc")))</f>
        <v/>
      </c>
      <c r="J27" s="23" t="str">
        <f t="array" ref="J27">IF(LEFT(I27,1)="D",SUM(F27:INDEX(F27:$F$20000,MATCH(TRUE,(I27:$I$20000="Fin de Bloc"),0))),"")</f>
        <v/>
      </c>
      <c r="K27" s="33"/>
      <c r="L27" s="18" t="str">
        <f>IF(J27=K27,"","différence")</f>
        <v/>
      </c>
    </row>
    <row r="28" spans="1:13">
      <c r="A28" s="1" t="s">
        <v>8</v>
      </c>
      <c r="B28" s="1" t="s">
        <v>9</v>
      </c>
      <c r="C28" s="1" t="s">
        <v>10</v>
      </c>
      <c r="D28" s="2">
        <v>41484</v>
      </c>
      <c r="E28" s="2">
        <v>41487</v>
      </c>
      <c r="F28" s="15">
        <v>4</v>
      </c>
      <c r="G28" s="4">
        <v>1.3138888888888889</v>
      </c>
      <c r="H28" s="15" t="s">
        <v>11</v>
      </c>
      <c r="I28" s="12" t="str">
        <f>IF(B29&lt;&gt;B28,"Fin de Bloc",IF(I27="Fin de Bloc","D"&amp;ROW(),IF(D29&lt;&gt;"",IF(D29-E28&gt;=4,"Fin de Bloc",""),"Fin de Bloc")))</f>
        <v>Fin de Bloc</v>
      </c>
      <c r="J28" s="23" t="str">
        <f t="array" ref="J28">IF(LEFT(I28,1)="D",SUM(F28:INDEX(F28:$F$20000,MATCH(TRUE,(I28:$I$20000="Fin de Bloc"),0))),"")</f>
        <v/>
      </c>
      <c r="K28" s="33"/>
      <c r="L28" s="18" t="str">
        <f>IF(J28=K28,"","différence")</f>
        <v/>
      </c>
    </row>
    <row r="29" spans="1:13">
      <c r="A29" s="1" t="s">
        <v>8</v>
      </c>
      <c r="B29" s="1" t="s">
        <v>12</v>
      </c>
      <c r="C29" s="1" t="s">
        <v>10</v>
      </c>
      <c r="D29" s="2">
        <v>41287</v>
      </c>
      <c r="E29" s="2">
        <v>41287</v>
      </c>
      <c r="F29" s="15">
        <v>1</v>
      </c>
      <c r="G29" s="3">
        <v>0</v>
      </c>
      <c r="H29" s="15" t="s">
        <v>11</v>
      </c>
      <c r="I29" s="12" t="str">
        <f>IF(B30&lt;&gt;B29,"Fin de Bloc",IF(I28="Fin de Bloc","D"&amp;ROW(),IF(D30&lt;&gt;"",IF(D30-E29&gt;=4,"Fin de Bloc",""),"Fin de Bloc")))</f>
        <v>D29</v>
      </c>
      <c r="J29" s="23">
        <f t="array" ref="J29">IF(LEFT(I29,1)="D",SUM(F29:INDEX(F29:$F$20000,MATCH(TRUE,(I29:$I$20000="Fin de Bloc"),0))),"")</f>
        <v>23</v>
      </c>
      <c r="K29" s="34">
        <f>SUM(F29:F37)</f>
        <v>23</v>
      </c>
      <c r="L29" s="18" t="str">
        <f>IF(J29=K29,"","différence")</f>
        <v/>
      </c>
    </row>
    <row r="30" spans="1:13">
      <c r="A30" s="1" t="s">
        <v>8</v>
      </c>
      <c r="B30" s="1" t="s">
        <v>12</v>
      </c>
      <c r="C30" s="1" t="s">
        <v>10</v>
      </c>
      <c r="D30" s="2">
        <v>41288</v>
      </c>
      <c r="E30" s="2">
        <v>41292</v>
      </c>
      <c r="F30" s="15">
        <v>5</v>
      </c>
      <c r="G30" s="4">
        <v>1.625</v>
      </c>
      <c r="H30" s="15" t="s">
        <v>11</v>
      </c>
      <c r="I30" s="12" t="str">
        <f>IF(B31&lt;&gt;B30,"Fin de Bloc",IF(I29="Fin de Bloc","D"&amp;ROW(),IF(D31&lt;&gt;"",IF(D31-E30&gt;=4,"Fin de Bloc",""),"Fin de Bloc")))</f>
        <v/>
      </c>
      <c r="J30" s="23" t="str">
        <f t="array" ref="J30">IF(LEFT(I30,1)="D",SUM(F30:INDEX(F30:$F$20000,MATCH(TRUE,(I30:$I$20000="Fin de Bloc"),0))),"")</f>
        <v/>
      </c>
      <c r="K30" s="34"/>
      <c r="L30" s="18" t="str">
        <f>IF(J30=K30,"","différence")</f>
        <v/>
      </c>
    </row>
    <row r="31" spans="1:13">
      <c r="A31" s="1" t="s">
        <v>8</v>
      </c>
      <c r="B31" s="1" t="s">
        <v>12</v>
      </c>
      <c r="C31" s="1" t="s">
        <v>10</v>
      </c>
      <c r="D31" s="2">
        <v>41293</v>
      </c>
      <c r="E31" s="2">
        <v>41294</v>
      </c>
      <c r="F31" s="15">
        <v>2</v>
      </c>
      <c r="G31" s="3">
        <v>0</v>
      </c>
      <c r="H31" s="15" t="s">
        <v>11</v>
      </c>
      <c r="I31" s="12" t="str">
        <f>IF(B32&lt;&gt;B31,"Fin de Bloc",IF(I30="Fin de Bloc","D"&amp;ROW(),IF(D32&lt;&gt;"",IF(D32-E31&gt;=4,"Fin de Bloc",""),"Fin de Bloc")))</f>
        <v/>
      </c>
      <c r="J31" s="23" t="str">
        <f t="array" ref="J31">IF(LEFT(I31,1)="D",SUM(F31:INDEX(F31:$F$20000,MATCH(TRUE,(I31:$I$20000="Fin de Bloc"),0))),"")</f>
        <v/>
      </c>
      <c r="K31" s="34"/>
      <c r="L31" s="18" t="str">
        <f>IF(J31=K31,"","différence")</f>
        <v/>
      </c>
    </row>
    <row r="32" spans="1:13">
      <c r="A32" s="1" t="s">
        <v>8</v>
      </c>
      <c r="B32" s="1" t="s">
        <v>12</v>
      </c>
      <c r="C32" s="1" t="s">
        <v>10</v>
      </c>
      <c r="D32" s="2">
        <v>41295</v>
      </c>
      <c r="E32" s="2">
        <v>41297</v>
      </c>
      <c r="F32" s="15">
        <v>3</v>
      </c>
      <c r="G32" s="4">
        <v>1</v>
      </c>
      <c r="H32" s="15" t="s">
        <v>11</v>
      </c>
      <c r="I32" s="12" t="str">
        <f>IF(B33&lt;&gt;B32,"Fin de Bloc",IF(I31="Fin de Bloc","D"&amp;ROW(),IF(D33&lt;&gt;"",IF(D33-E32&gt;=4,"Fin de Bloc",""),"Fin de Bloc")))</f>
        <v/>
      </c>
      <c r="J32" s="23" t="str">
        <f t="array" ref="J32">IF(LEFT(I32,1)="D",SUM(F32:INDEX(F32:$F$20000,MATCH(TRUE,(I32:$I$20000="Fin de Bloc"),0))),"")</f>
        <v/>
      </c>
      <c r="K32" s="34"/>
      <c r="L32" s="18" t="str">
        <f>IF(J32=K32,"","différence")</f>
        <v/>
      </c>
    </row>
    <row r="33" spans="1:13">
      <c r="A33" s="1" t="s">
        <v>8</v>
      </c>
      <c r="B33" s="1" t="s">
        <v>12</v>
      </c>
      <c r="C33" s="1" t="s">
        <v>10</v>
      </c>
      <c r="D33" s="2">
        <v>41300</v>
      </c>
      <c r="E33" s="2">
        <v>41300</v>
      </c>
      <c r="F33" s="15">
        <v>0</v>
      </c>
      <c r="G33" s="3">
        <v>0</v>
      </c>
      <c r="H33" s="15" t="s">
        <v>11</v>
      </c>
      <c r="I33" s="12" t="str">
        <f>IF(B34&lt;&gt;B33,"Fin de Bloc",IF(I32="Fin de Bloc","D"&amp;ROW(),IF(D34&lt;&gt;"",IF(D34-E33&gt;=4,"Fin de Bloc",""),"Fin de Bloc")))</f>
        <v/>
      </c>
      <c r="J33" s="23" t="str">
        <f t="array" ref="J33">IF(AND(I33="Fin de Bloc",I32="Fin de Bloc"),F33,IF(LEFT(I33,1)="D",SUM(F33:INDEX(F33:$F$20000,MATCH(TRUE,(I33:$I$20000="Fin de Bloc"),0))),""))</f>
        <v/>
      </c>
      <c r="K33" s="34"/>
      <c r="L33" s="18" t="str">
        <f>IF(J33=K33,"","différence")</f>
        <v/>
      </c>
    </row>
    <row r="34" spans="1:13">
      <c r="A34" s="1" t="s">
        <v>8</v>
      </c>
      <c r="B34" s="1" t="s">
        <v>12</v>
      </c>
      <c r="C34" s="1" t="s">
        <v>10</v>
      </c>
      <c r="D34" s="2">
        <v>41300</v>
      </c>
      <c r="E34" s="2">
        <v>41301</v>
      </c>
      <c r="F34" s="15">
        <v>2</v>
      </c>
      <c r="G34" s="3">
        <v>0</v>
      </c>
      <c r="H34" s="15" t="s">
        <v>11</v>
      </c>
      <c r="I34" s="12" t="str">
        <f>IF(B35&lt;&gt;B34,"Fin de Bloc",IF(I33="Fin de Bloc","D"&amp;ROW(),IF(D35&lt;&gt;"",IF(D35-E34&gt;=4,"Fin de Bloc",""),"Fin de Bloc")))</f>
        <v/>
      </c>
      <c r="J34" s="23" t="str">
        <f t="array" ref="J34">IF(AND(I34="Fin de Bloc",I33="Fin de Bloc"),F34,IF(LEFT(I34,1)="D",SUM(F34:INDEX(F34:$F$20000,MATCH(TRUE,(I34:$I$20000="Fin de Bloc"),0))),""))</f>
        <v/>
      </c>
      <c r="K34" s="34"/>
      <c r="L34" s="18" t="str">
        <f>IF(J34=K34,"","différence")</f>
        <v/>
      </c>
    </row>
    <row r="35" spans="1:13">
      <c r="A35" s="1" t="s">
        <v>8</v>
      </c>
      <c r="B35" s="1" t="s">
        <v>12</v>
      </c>
      <c r="C35" s="1" t="s">
        <v>10</v>
      </c>
      <c r="D35" s="2">
        <v>41302</v>
      </c>
      <c r="E35" s="2">
        <v>41306</v>
      </c>
      <c r="F35" s="15">
        <v>5</v>
      </c>
      <c r="G35" s="4">
        <v>1.625</v>
      </c>
      <c r="H35" s="15" t="s">
        <v>11</v>
      </c>
      <c r="I35" s="12" t="str">
        <f>IF(B36&lt;&gt;B35,"Fin de Bloc",IF(I34="Fin de Bloc","D"&amp;ROW(),IF(D36&lt;&gt;"",IF(D36-E35&gt;=4,"Fin de Bloc",""),"Fin de Bloc")))</f>
        <v/>
      </c>
      <c r="J35" s="23" t="str">
        <f t="array" ref="J35">IF(AND(I35="Fin de Bloc",I34="Fin de Bloc"),F35,IF(LEFT(I35,1)="D",SUM(F35:INDEX(F35:$F$20000,MATCH(TRUE,(I35:$I$20000="Fin de Bloc"),0))),""))</f>
        <v/>
      </c>
      <c r="K35" s="34"/>
      <c r="L35" s="18" t="str">
        <f>IF(J35=K35,"","différence")</f>
        <v/>
      </c>
    </row>
    <row r="36" spans="1:13">
      <c r="A36" s="1" t="s">
        <v>8</v>
      </c>
      <c r="B36" s="1" t="s">
        <v>12</v>
      </c>
      <c r="C36" s="1" t="s">
        <v>10</v>
      </c>
      <c r="D36" s="2">
        <v>41307</v>
      </c>
      <c r="E36" s="2">
        <v>41308</v>
      </c>
      <c r="F36" s="15">
        <v>2</v>
      </c>
      <c r="G36" s="3">
        <v>0</v>
      </c>
      <c r="H36" s="15" t="s">
        <v>11</v>
      </c>
      <c r="I36" s="12" t="str">
        <f>IF(B37&lt;&gt;B36,"Fin de Bloc",IF(I35="Fin de Bloc","D"&amp;ROW(),IF(D37&lt;&gt;"",IF(D37-E36&gt;=4,"Fin de Bloc",""),"Fin de Bloc")))</f>
        <v/>
      </c>
      <c r="J36" s="23" t="str">
        <f t="array" ref="J36">IF(AND(I36="Fin de Bloc",I35="Fin de Bloc"),F36,IF(LEFT(I36,1)="D",SUM(F36:INDEX(F36:$F$20000,MATCH(TRUE,(I36:$I$20000="Fin de Bloc"),0))),""))</f>
        <v/>
      </c>
      <c r="K36" s="34"/>
      <c r="L36" s="18" t="str">
        <f>IF(J36=K36,"","différence")</f>
        <v/>
      </c>
    </row>
    <row r="37" spans="1:13">
      <c r="A37" s="1" t="s">
        <v>8</v>
      </c>
      <c r="B37" s="1" t="s">
        <v>12</v>
      </c>
      <c r="C37" s="1" t="s">
        <v>10</v>
      </c>
      <c r="D37" s="2">
        <v>41309</v>
      </c>
      <c r="E37" s="2">
        <v>41311</v>
      </c>
      <c r="F37" s="15">
        <v>3</v>
      </c>
      <c r="G37" s="4">
        <v>1</v>
      </c>
      <c r="H37" s="15" t="s">
        <v>11</v>
      </c>
      <c r="I37" s="12" t="str">
        <f>IF(B38&lt;&gt;B37,"Fin de Bloc",IF(I36="Fin de Bloc","D"&amp;ROW(),IF(D38&lt;&gt;"",IF(D38-E37&gt;=4,"Fin de Bloc",""),"Fin de Bloc")))</f>
        <v>Fin de Bloc</v>
      </c>
      <c r="J37" s="23" t="str">
        <f t="array" ref="J37">IF(AND(I37="Fin de Bloc",I36="Fin de Bloc"),F37,IF(LEFT(I37,1)="D",SUM(F37:INDEX(F37:$F$20000,MATCH(TRUE,(I37:$I$20000="Fin de Bloc"),0))),""))</f>
        <v/>
      </c>
      <c r="K37" s="34"/>
      <c r="L37" s="18" t="str">
        <f>IF(J37=K37,"","différence")</f>
        <v/>
      </c>
    </row>
    <row r="38" spans="1:13">
      <c r="A38" s="5" t="s">
        <v>8</v>
      </c>
      <c r="B38" s="5" t="s">
        <v>12</v>
      </c>
      <c r="C38" s="5" t="s">
        <v>10</v>
      </c>
      <c r="D38" s="6">
        <v>41344</v>
      </c>
      <c r="E38" s="6">
        <v>41345</v>
      </c>
      <c r="F38" s="17">
        <v>2</v>
      </c>
      <c r="G38" s="7">
        <v>0.66666666666666663</v>
      </c>
      <c r="H38" s="17" t="s">
        <v>11</v>
      </c>
      <c r="I38" s="12" t="str">
        <f>IF(B39&lt;&gt;B38,"Fin de Bloc",IF(I37="Fin de Bloc","D"&amp;ROW(),IF(D39&lt;&gt;"",IF(D39-E38&gt;=4,"Fin de Bloc",""),"Fin de Bloc")))</f>
        <v>Fin de Bloc</v>
      </c>
      <c r="J38" s="23">
        <f t="array" ref="J38">IF(AND(I38="Fin de Bloc",I37="Fin de Bloc"),F38,IF(LEFT(I38,1)="D",SUM(F38:INDEX(F38:$F$20000,MATCH(TRUE,(I38:$I$20000="Fin de Bloc"),0))),""))</f>
        <v>2</v>
      </c>
      <c r="K38" s="25">
        <f>SUM(F38)</f>
        <v>2</v>
      </c>
      <c r="L38" s="18" t="str">
        <f>IF(J38=K38,"","différence")</f>
        <v/>
      </c>
    </row>
    <row r="39" spans="1:13">
      <c r="A39" s="5" t="s">
        <v>8</v>
      </c>
      <c r="B39" s="5" t="s">
        <v>13</v>
      </c>
      <c r="C39" s="5" t="s">
        <v>10</v>
      </c>
      <c r="D39" s="6">
        <v>41303</v>
      </c>
      <c r="E39" s="6">
        <v>41304</v>
      </c>
      <c r="F39" s="17">
        <v>2</v>
      </c>
      <c r="G39" s="7">
        <v>0.66666666666666663</v>
      </c>
      <c r="H39" s="17" t="s">
        <v>11</v>
      </c>
      <c r="I39" s="12" t="str">
        <f>IF(B40&lt;&gt;B39,"Fin de Bloc",IF(I38="Fin de Bloc","D"&amp;ROW(),IF(D40&lt;&gt;"",IF(D40-E39&gt;=4,"Fin de Bloc",""),"Fin de Bloc")))</f>
        <v>Fin de Bloc</v>
      </c>
      <c r="J39" s="23">
        <f t="array" ref="J39">IF(AND(I39="Fin de Bloc",I38="Fin de Bloc"),F39,IF(LEFT(I39,1)="D",SUM(F39:INDEX(F39:$F$20000,MATCH(TRUE,(I39:$I$20000="Fin de Bloc"),0))),""))</f>
        <v>2</v>
      </c>
      <c r="K39" s="26">
        <f>SUM(F39)</f>
        <v>2</v>
      </c>
      <c r="L39" s="18" t="str">
        <f>IF(J39=K39,"","différence")</f>
        <v/>
      </c>
    </row>
    <row r="40" spans="1:13">
      <c r="A40" s="5" t="s">
        <v>8</v>
      </c>
      <c r="B40" s="64" t="s">
        <v>14</v>
      </c>
      <c r="C40" s="64" t="s">
        <v>10</v>
      </c>
      <c r="D40" s="65">
        <v>41291</v>
      </c>
      <c r="E40" s="65">
        <v>41292</v>
      </c>
      <c r="F40" s="66">
        <v>2</v>
      </c>
      <c r="G40" s="67">
        <v>0.68333333333333324</v>
      </c>
      <c r="H40" s="66" t="s">
        <v>11</v>
      </c>
      <c r="I40" s="68" t="str">
        <f>IF(B41&lt;&gt;B40,"Fin de Bloc",IF(I39="Fin de Bloc","D"&amp;ROW(),IF(D41&lt;&gt;"",IF(D41-E40&gt;=4,"Fin de Bloc",""),"Fin de Bloc")))</f>
        <v>D40</v>
      </c>
      <c r="J40" s="69">
        <f t="array" ref="J40">IF(AND(I40="Fin de Bloc",I39="Fin de Bloc"),F40,IF(LEFT(I40,1)="D",SUM(F40:INDEX(F40:$F$20000,MATCH(TRUE,(I40:$I$20000="Fin de Bloc"),0))),""))</f>
        <v>4</v>
      </c>
      <c r="K40" s="70">
        <f>SUM(F40)</f>
        <v>2</v>
      </c>
      <c r="L40" s="71" t="str">
        <f>IF(J40=K40,"","différence")</f>
        <v>différence</v>
      </c>
      <c r="M40" s="72" t="s">
        <v>43</v>
      </c>
    </row>
    <row r="41" spans="1:13">
      <c r="A41" s="1" t="s">
        <v>8</v>
      </c>
      <c r="B41" s="73" t="s">
        <v>14</v>
      </c>
      <c r="C41" s="73" t="s">
        <v>10</v>
      </c>
      <c r="D41" s="74">
        <v>41361</v>
      </c>
      <c r="E41" s="74">
        <v>41362</v>
      </c>
      <c r="F41" s="75">
        <v>2</v>
      </c>
      <c r="G41" s="76">
        <v>0.6</v>
      </c>
      <c r="H41" s="75" t="s">
        <v>11</v>
      </c>
      <c r="I41" s="68" t="str">
        <f>IF(B42&lt;&gt;B41,"Fin de Bloc",IF(I40="Fin de Bloc","D"&amp;ROW(),IF(D42&lt;&gt;"",IF(D42-E41&gt;=4,"Fin de Bloc",""),"Fin de Bloc")))</f>
        <v>Fin de Bloc</v>
      </c>
      <c r="J41" s="69" t="str">
        <f t="array" ref="J41">IF(AND(I41="Fin de Bloc",I40="Fin de Bloc"),F41,IF(LEFT(I41,1)="D",SUM(F41:INDEX(F41:$F$20000,MATCH(TRUE,(I41:$I$20000="Fin de Bloc"),0))),""))</f>
        <v/>
      </c>
      <c r="K41" s="77">
        <f>SUM(F41)</f>
        <v>2</v>
      </c>
      <c r="L41" s="71" t="str">
        <f>IF(J41=K41,"","différence")</f>
        <v>différence</v>
      </c>
      <c r="M41" s="72"/>
    </row>
    <row r="42" spans="1:13" ht="28">
      <c r="A42" s="83" t="s">
        <v>8</v>
      </c>
      <c r="B42" s="83" t="s">
        <v>14</v>
      </c>
      <c r="C42" s="83" t="s">
        <v>10</v>
      </c>
      <c r="D42" s="84">
        <v>41421</v>
      </c>
      <c r="E42" s="84">
        <v>41425</v>
      </c>
      <c r="F42" s="85">
        <v>5</v>
      </c>
      <c r="G42" s="86">
        <v>1.625</v>
      </c>
      <c r="H42" s="85" t="s">
        <v>11</v>
      </c>
      <c r="I42" s="87" t="str">
        <f>IF(B43&lt;&gt;B42,"Fin de Bloc",IF(I41="Fin de Bloc","D"&amp;ROW(),IF(D43&lt;&gt;"",IF(D43-E42&gt;=4,"Fin de Bloc",""),"Fin de Bloc")))</f>
        <v>D42</v>
      </c>
      <c r="J42" s="23">
        <f t="array" ref="J42">IF(AND(I42="Fin de Bloc",I41="Fin de Bloc"),F42,IF(LEFT(I42,1)="D",SUM(F42:INDEX(F42:$F$20000,MATCH(TRUE,(I42:$I$20000="Fin de Bloc"),0))),""))</f>
        <v>9</v>
      </c>
      <c r="K42" s="25">
        <f>SUM(F42)</f>
        <v>5</v>
      </c>
      <c r="L42" s="90" t="str">
        <f>IF(J42=K42,"","différence")</f>
        <v>différence</v>
      </c>
      <c r="M42" s="91" t="s">
        <v>59</v>
      </c>
    </row>
    <row r="43" spans="1:13">
      <c r="A43" s="1" t="s">
        <v>8</v>
      </c>
      <c r="B43" s="1" t="s">
        <v>14</v>
      </c>
      <c r="C43" s="1" t="s">
        <v>10</v>
      </c>
      <c r="D43" s="2">
        <v>41437</v>
      </c>
      <c r="E43" s="2">
        <v>41439</v>
      </c>
      <c r="F43" s="15">
        <v>3</v>
      </c>
      <c r="G43" s="4">
        <v>1.0249999999999999</v>
      </c>
      <c r="H43" s="15" t="s">
        <v>11</v>
      </c>
      <c r="I43" s="12" t="str">
        <f>IF(B44&lt;&gt;B43,"Fin de Bloc",IF(I42="Fin de Bloc","D"&amp;ROW(),IF(D44&lt;&gt;"",IF(D44-E43&gt;=4,"Fin de Bloc",""),"Fin de Bloc")))</f>
        <v/>
      </c>
      <c r="J43" s="23" t="str">
        <f t="array" ref="J43">IF(AND(I43="Fin de Bloc",I42="Fin de Bloc"),F43,IF(LEFT(I43,1)="D",SUM(F43:INDEX(F43:$F$20000,MATCH(TRUE,(I43:$I$20000="Fin de Bloc"),0))),""))</f>
        <v/>
      </c>
      <c r="K43" s="32">
        <f>SUM(F43:F44)</f>
        <v>4</v>
      </c>
      <c r="L43" s="18" t="str">
        <f>IF(J43=K43,"","différence")</f>
        <v>différence</v>
      </c>
    </row>
    <row r="44" spans="1:13">
      <c r="A44" s="1" t="s">
        <v>8</v>
      </c>
      <c r="B44" s="1" t="s">
        <v>14</v>
      </c>
      <c r="C44" s="1" t="s">
        <v>10</v>
      </c>
      <c r="D44" s="2">
        <v>41442</v>
      </c>
      <c r="E44" s="2">
        <v>41442</v>
      </c>
      <c r="F44" s="15">
        <v>1</v>
      </c>
      <c r="G44" s="3">
        <v>0.34166666666666662</v>
      </c>
      <c r="H44" s="15" t="s">
        <v>11</v>
      </c>
      <c r="I44" s="12" t="str">
        <f>IF(B45&lt;&gt;B44,"Fin de Bloc",IF(I43="Fin de Bloc","D"&amp;ROW(),IF(D45&lt;&gt;"",IF(D45-E44&gt;=4,"Fin de Bloc",""),"Fin de Bloc")))</f>
        <v>Fin de Bloc</v>
      </c>
      <c r="J44" s="23" t="str">
        <f t="array" ref="J44">IF(AND(I44="Fin de Bloc",I43="Fin de Bloc"),F44,IF(LEFT(I44,1)="D",SUM(F44:INDEX(F44:$F$20000,MATCH(TRUE,(I44:$I$20000="Fin de Bloc"),0))),""))</f>
        <v/>
      </c>
      <c r="K44" s="32"/>
      <c r="L44" s="18" t="str">
        <f>IF(J44=K44,"","différence")</f>
        <v/>
      </c>
    </row>
    <row r="45" spans="1:13">
      <c r="A45" s="1" t="s">
        <v>8</v>
      </c>
      <c r="B45" s="55" t="s">
        <v>14</v>
      </c>
      <c r="C45" s="55" t="s">
        <v>10</v>
      </c>
      <c r="D45" s="56">
        <v>41450</v>
      </c>
      <c r="E45" s="56">
        <v>41453</v>
      </c>
      <c r="F45" s="57">
        <v>4</v>
      </c>
      <c r="G45" s="58">
        <v>1.3666666666666665</v>
      </c>
      <c r="H45" s="57" t="s">
        <v>11</v>
      </c>
      <c r="I45" s="59" t="str">
        <f>IF(B46&lt;&gt;B45,"Fin de Bloc",IF(I44="Fin de Bloc","D"&amp;ROW(),IF(D46&lt;&gt;"",IF(D46-E45&gt;=4,"Fin de Bloc",""),"Fin de Bloc")))</f>
        <v>D45</v>
      </c>
      <c r="J45" s="60">
        <f t="array" ref="J45">IF(AND(I45="Fin de Bloc",I44="Fin de Bloc"),F45,IF(LEFT(I45,1)="D",SUM(F45:INDEX(F45:$F$20000,MATCH(TRUE,(I45:$I$20000="Fin de Bloc"),0))),""))</f>
        <v>15</v>
      </c>
      <c r="K45" s="61">
        <f>SUM(F45:F48)</f>
        <v>15</v>
      </c>
      <c r="L45" s="62" t="str">
        <f>IF(J45=K45,"","différence")</f>
        <v/>
      </c>
      <c r="M45" s="78" t="s">
        <v>45</v>
      </c>
    </row>
    <row r="46" spans="1:13">
      <c r="A46" s="1" t="s">
        <v>8</v>
      </c>
      <c r="B46" s="55" t="s">
        <v>14</v>
      </c>
      <c r="C46" s="55" t="s">
        <v>10</v>
      </c>
      <c r="D46" s="56">
        <v>41456</v>
      </c>
      <c r="E46" s="56">
        <v>41460</v>
      </c>
      <c r="F46" s="57">
        <v>5</v>
      </c>
      <c r="G46" s="58">
        <v>1.625</v>
      </c>
      <c r="H46" s="57" t="s">
        <v>11</v>
      </c>
      <c r="I46" s="59" t="str">
        <f>IF(B47&lt;&gt;B46,"Fin de Bloc",IF(I45="Fin de Bloc","D"&amp;ROW(),IF(D47&lt;&gt;"",IF(D47-E46&gt;=4,"Fin de Bloc",""),"Fin de Bloc")))</f>
        <v/>
      </c>
      <c r="J46" s="60" t="str">
        <f t="array" ref="J46">IF(AND(I46="Fin de Bloc",I45="Fin de Bloc"),F46,IF(LEFT(I46,1)="D",SUM(F46:INDEX(F46:$F$20000,MATCH(TRUE,(I46:$I$20000="Fin de Bloc"),0))),""))</f>
        <v/>
      </c>
      <c r="K46" s="61"/>
      <c r="L46" s="62" t="str">
        <f>IF(J46=K46,"","différence")</f>
        <v/>
      </c>
      <c r="M46" s="78"/>
    </row>
    <row r="47" spans="1:13">
      <c r="A47" s="1" t="s">
        <v>8</v>
      </c>
      <c r="B47" s="55" t="s">
        <v>14</v>
      </c>
      <c r="C47" s="55" t="s">
        <v>10</v>
      </c>
      <c r="D47" s="56">
        <v>41463</v>
      </c>
      <c r="E47" s="56">
        <v>41467</v>
      </c>
      <c r="F47" s="57">
        <v>5</v>
      </c>
      <c r="G47" s="58">
        <v>1.625</v>
      </c>
      <c r="H47" s="57" t="s">
        <v>11</v>
      </c>
      <c r="I47" s="59" t="str">
        <f>IF(B48&lt;&gt;B47,"Fin de Bloc",IF(I46="Fin de Bloc","D"&amp;ROW(),IF(D48&lt;&gt;"",IF(D48-E47&gt;=4,"Fin de Bloc",""),"Fin de Bloc")))</f>
        <v/>
      </c>
      <c r="J47" s="60" t="str">
        <f t="array" ref="J47">IF(AND(I47="Fin de Bloc",I46="Fin de Bloc"),F47,IF(LEFT(I47,1)="D",SUM(F47:INDEX(F47:$F$20000,MATCH(TRUE,(I47:$I$20000="Fin de Bloc"),0))),""))</f>
        <v/>
      </c>
      <c r="K47" s="61"/>
      <c r="L47" s="62" t="str">
        <f>IF(J47=K47,"","différence")</f>
        <v/>
      </c>
      <c r="M47" s="78"/>
    </row>
    <row r="48" spans="1:13">
      <c r="A48" s="1" t="s">
        <v>8</v>
      </c>
      <c r="B48" s="55" t="s">
        <v>14</v>
      </c>
      <c r="C48" s="55" t="s">
        <v>10</v>
      </c>
      <c r="D48" s="56">
        <v>41470</v>
      </c>
      <c r="E48" s="56">
        <v>41470</v>
      </c>
      <c r="F48" s="57">
        <v>1</v>
      </c>
      <c r="G48" s="63">
        <v>0.25833333333333336</v>
      </c>
      <c r="H48" s="57" t="s">
        <v>11</v>
      </c>
      <c r="I48" s="59" t="str">
        <f>IF(B49&lt;&gt;B48,"Fin de Bloc",IF(I47="Fin de Bloc","D"&amp;ROW(),IF(D49&lt;&gt;"",IF(D49-E48&gt;=4,"Fin de Bloc",""),"Fin de Bloc")))</f>
        <v>Fin de Bloc</v>
      </c>
      <c r="J48" s="60" t="str">
        <f t="array" ref="J48">IF(AND(I48="Fin de Bloc",I47="Fin de Bloc"),F48,IF(LEFT(I48,1)="D",SUM(F48:INDEX(F48:$F$20000,MATCH(TRUE,(I48:$I$20000="Fin de Bloc"),0))),""))</f>
        <v/>
      </c>
      <c r="K48" s="61"/>
      <c r="L48" s="62" t="str">
        <f>IF(J48=K48,"","différence")</f>
        <v/>
      </c>
      <c r="M48" s="78"/>
    </row>
    <row r="49" spans="1:13">
      <c r="A49" s="1" t="s">
        <v>8</v>
      </c>
      <c r="B49" s="1" t="s">
        <v>14</v>
      </c>
      <c r="C49" s="1" t="s">
        <v>10</v>
      </c>
      <c r="D49" s="2">
        <v>41549</v>
      </c>
      <c r="E49" s="2">
        <v>41551</v>
      </c>
      <c r="F49" s="15">
        <v>3</v>
      </c>
      <c r="G49" s="3">
        <v>0.94166666666666676</v>
      </c>
      <c r="H49" s="15" t="s">
        <v>11</v>
      </c>
      <c r="I49" s="12" t="str">
        <f>IF(B50&lt;&gt;B49,"Fin de Bloc",IF(I48="Fin de Bloc","D"&amp;ROW(),IF(D50&lt;&gt;"",IF(D50-E49&gt;=4,"Fin de Bloc",""),"Fin de Bloc")))</f>
        <v>D49</v>
      </c>
      <c r="J49" s="23">
        <f t="array" ref="J49">IF(AND(I49="Fin de Bloc",I48="Fin de Bloc"),F49,IF(LEFT(I49,1)="D",SUM(F49:INDEX(F49:$F$20000,MATCH(TRUE,(I49:$I$20000="Fin de Bloc"),0))),""))</f>
        <v>13</v>
      </c>
      <c r="K49" s="35">
        <f>F49</f>
        <v>3</v>
      </c>
      <c r="L49" s="18" t="str">
        <f>IF(J49=K49,"","différence")</f>
        <v>différence</v>
      </c>
    </row>
    <row r="50" spans="1:13">
      <c r="A50" s="1" t="s">
        <v>8</v>
      </c>
      <c r="B50" s="48" t="s">
        <v>14</v>
      </c>
      <c r="C50" s="48" t="s">
        <v>10</v>
      </c>
      <c r="D50" s="43">
        <v>41561</v>
      </c>
      <c r="E50" s="43">
        <v>41565</v>
      </c>
      <c r="F50" s="44">
        <v>5</v>
      </c>
      <c r="G50" s="49">
        <v>1.625</v>
      </c>
      <c r="H50" s="44" t="s">
        <v>11</v>
      </c>
      <c r="I50" s="50" t="str">
        <f>IF(B51&lt;&gt;B50,"Fin de Bloc",IF(I49="Fin de Bloc","D"&amp;ROW(),IF(D51&lt;&gt;"",IF(D51-E50&gt;=4,"Fin de Bloc",""),"Fin de Bloc")))</f>
        <v/>
      </c>
      <c r="J50" s="51" t="str">
        <f t="array" ref="J50">IF(AND(I50="Fin de Bloc",I49="Fin de Bloc"),F50,IF(LEFT(I50,1)="D",SUM(F50:INDEX(F50:$F$20000,MATCH(TRUE,(I50:$I$20000="Fin de Bloc"),0))),""))</f>
        <v/>
      </c>
      <c r="K50" s="42">
        <f>SUM(F50:F51)</f>
        <v>10</v>
      </c>
      <c r="L50" s="52" t="str">
        <f>IF(J50=K50,"","différence")</f>
        <v>différence</v>
      </c>
      <c r="M50" s="47" t="s">
        <v>44</v>
      </c>
    </row>
    <row r="51" spans="1:13">
      <c r="A51" s="5" t="s">
        <v>8</v>
      </c>
      <c r="B51" s="53" t="s">
        <v>14</v>
      </c>
      <c r="C51" s="53" t="s">
        <v>10</v>
      </c>
      <c r="D51" s="45">
        <v>41568</v>
      </c>
      <c r="E51" s="45">
        <v>41572</v>
      </c>
      <c r="F51" s="46">
        <v>5</v>
      </c>
      <c r="G51" s="54">
        <v>1.625</v>
      </c>
      <c r="H51" s="46" t="s">
        <v>11</v>
      </c>
      <c r="I51" s="50" t="str">
        <f>IF(B52&lt;&gt;B51,"Fin de Bloc",IF(I50="Fin de Bloc","D"&amp;ROW(),IF(D52&lt;&gt;"",IF(D52-E51&gt;=4,"Fin de Bloc",""),"Fin de Bloc")))</f>
        <v>Fin de Bloc</v>
      </c>
      <c r="J51" s="51" t="str">
        <f t="array" ref="J51">IF(AND(I51="Fin de Bloc",I50="Fin de Bloc"),F51,IF(LEFT(I51,1)="D",SUM(F51:INDEX(F51:$F$20000,MATCH(TRUE,(I51:$I$20000="Fin de Bloc"),0))),""))</f>
        <v/>
      </c>
      <c r="K51" s="41"/>
      <c r="L51" s="52" t="str">
        <f>IF(J51=K51,"","différence")</f>
        <v/>
      </c>
      <c r="M51" s="47"/>
    </row>
    <row r="52" spans="1:13">
      <c r="A52" s="5" t="s">
        <v>8</v>
      </c>
      <c r="B52" s="5" t="s">
        <v>15</v>
      </c>
      <c r="C52" s="5" t="s">
        <v>10</v>
      </c>
      <c r="D52" s="6">
        <v>41281</v>
      </c>
      <c r="E52" s="6">
        <v>41285</v>
      </c>
      <c r="F52" s="17">
        <v>5</v>
      </c>
      <c r="G52" s="8">
        <v>1.6423611111111109</v>
      </c>
      <c r="H52" s="17" t="s">
        <v>11</v>
      </c>
      <c r="I52" s="12" t="str">
        <f>IF(B53&lt;&gt;B52,"Fin de Bloc",IF(I51="Fin de Bloc","D"&amp;ROW(),IF(D53&lt;&gt;"",IF(D53-E52&gt;=4,"Fin de Bloc",""),"Fin de Bloc")))</f>
        <v>D52</v>
      </c>
      <c r="J52" s="23">
        <f t="array" ref="J52">IF(AND(I52="Fin de Bloc",I51="Fin de Bloc"),F52,IF(LEFT(I52,1)="D",SUM(F52:INDEX(F52:$F$20000,MATCH(TRUE,(I52:$I$20000="Fin de Bloc"),0))),""))</f>
        <v>13</v>
      </c>
      <c r="K52" s="35">
        <f>SUM(F52:F55)</f>
        <v>13</v>
      </c>
      <c r="L52" s="18" t="str">
        <f>IF(J52=K52,"","différence")</f>
        <v/>
      </c>
    </row>
    <row r="53" spans="1:13">
      <c r="A53" s="5" t="s">
        <v>8</v>
      </c>
      <c r="B53" s="5" t="s">
        <v>15</v>
      </c>
      <c r="C53" s="5" t="s">
        <v>10</v>
      </c>
      <c r="D53" s="6">
        <v>41286</v>
      </c>
      <c r="E53" s="6">
        <v>41287</v>
      </c>
      <c r="F53" s="17">
        <v>2</v>
      </c>
      <c r="G53" s="7">
        <v>0</v>
      </c>
      <c r="H53" s="17" t="s">
        <v>11</v>
      </c>
      <c r="I53" s="12" t="str">
        <f>IF(B54&lt;&gt;B53,"Fin de Bloc",IF(I52="Fin de Bloc","D"&amp;ROW(),IF(D54&lt;&gt;"",IF(D54-E53&gt;=4,"Fin de Bloc",""),"Fin de Bloc")))</f>
        <v/>
      </c>
      <c r="J53" s="23" t="str">
        <f t="array" ref="J53">IF(AND(I53="Fin de Bloc",I52="Fin de Bloc"),F53,IF(LEFT(I53,1)="D",SUM(F53:INDEX(F53:$F$20000,MATCH(TRUE,(I53:$I$20000="Fin de Bloc"),0))),""))</f>
        <v/>
      </c>
      <c r="K53" s="35"/>
      <c r="L53" s="18" t="str">
        <f>IF(J53=K53,"","différence")</f>
        <v/>
      </c>
    </row>
    <row r="54" spans="1:13">
      <c r="A54" s="5" t="s">
        <v>8</v>
      </c>
      <c r="B54" s="5" t="s">
        <v>15</v>
      </c>
      <c r="C54" s="5" t="s">
        <v>10</v>
      </c>
      <c r="D54" s="6">
        <v>41288</v>
      </c>
      <c r="E54" s="6">
        <v>41292</v>
      </c>
      <c r="F54" s="17">
        <v>5</v>
      </c>
      <c r="G54" s="8">
        <v>1.6423611111111109</v>
      </c>
      <c r="H54" s="17" t="s">
        <v>11</v>
      </c>
      <c r="I54" s="12" t="str">
        <f>IF(B55&lt;&gt;B54,"Fin de Bloc",IF(I53="Fin de Bloc","D"&amp;ROW(),IF(D55&lt;&gt;"",IF(D55-E54&gt;=4,"Fin de Bloc",""),"Fin de Bloc")))</f>
        <v/>
      </c>
      <c r="J54" s="23" t="str">
        <f t="array" ref="J54">IF(AND(I54="Fin de Bloc",I53="Fin de Bloc"),F54,IF(LEFT(I54,1)="D",SUM(F54:INDEX(F54:$F$20000,MATCH(TRUE,(I54:$I$20000="Fin de Bloc"),0))),""))</f>
        <v/>
      </c>
      <c r="K54" s="35"/>
      <c r="L54" s="18" t="str">
        <f>IF(J54=K54,"","différence")</f>
        <v/>
      </c>
    </row>
    <row r="55" spans="1:13">
      <c r="A55" s="1" t="s">
        <v>8</v>
      </c>
      <c r="B55" s="1" t="s">
        <v>15</v>
      </c>
      <c r="C55" s="1" t="s">
        <v>10</v>
      </c>
      <c r="D55" s="2">
        <v>41295</v>
      </c>
      <c r="E55" s="2">
        <v>41295</v>
      </c>
      <c r="F55" s="15">
        <v>1</v>
      </c>
      <c r="G55" s="3">
        <v>0.33333333333333331</v>
      </c>
      <c r="H55" s="15" t="s">
        <v>11</v>
      </c>
      <c r="I55" s="12" t="str">
        <f>IF(B56&lt;&gt;B55,"Fin de Bloc",IF(I54="Fin de Bloc","D"&amp;ROW(),IF(D56&lt;&gt;"",IF(D56-E55&gt;=4,"Fin de Bloc",""),"Fin de Bloc")))</f>
        <v>Fin de Bloc</v>
      </c>
      <c r="J55" s="23" t="str">
        <f t="array" ref="J55">IF(AND(I55="Fin de Bloc",I54="Fin de Bloc"),F55,IF(LEFT(I55,1)="D",SUM(F55:INDEX(F55:$F$20000,MATCH(TRUE,(I55:$I$20000="Fin de Bloc"),0))),""))</f>
        <v/>
      </c>
      <c r="K55" s="35"/>
      <c r="L55" s="18" t="str">
        <f>IF(J55=K55,"","différence")</f>
        <v/>
      </c>
    </row>
    <row r="56" spans="1:13">
      <c r="A56" s="1" t="s">
        <v>8</v>
      </c>
      <c r="B56" s="1" t="s">
        <v>15</v>
      </c>
      <c r="C56" s="1" t="s">
        <v>10</v>
      </c>
      <c r="D56" s="2">
        <v>41421</v>
      </c>
      <c r="E56" s="2">
        <v>41425</v>
      </c>
      <c r="F56" s="15">
        <v>5</v>
      </c>
      <c r="G56" s="4">
        <v>1.6423611111111109</v>
      </c>
      <c r="H56" s="15" t="s">
        <v>11</v>
      </c>
      <c r="I56" s="12" t="str">
        <f>IF(B57&lt;&gt;B56,"Fin de Bloc",IF(I55="Fin de Bloc","D"&amp;ROW(),IF(D57&lt;&gt;"",IF(D57-E56&gt;=4,"Fin de Bloc",""),"Fin de Bloc")))</f>
        <v>D56</v>
      </c>
      <c r="J56" s="23">
        <f t="array" ref="J56">IF(AND(I56="Fin de Bloc",I55="Fin de Bloc"),F56,IF(LEFT(I56,1)="D",SUM(F56:INDEX(F56:$F$20000,MATCH(TRUE,(I56:$I$20000="Fin de Bloc"),0))),""))</f>
        <v>20</v>
      </c>
      <c r="K56" s="31">
        <f>SUM(F56:F59)</f>
        <v>20</v>
      </c>
      <c r="L56" s="18" t="str">
        <f>IF(J56=K56,"","différence")</f>
        <v/>
      </c>
    </row>
    <row r="57" spans="1:13">
      <c r="A57" s="1" t="s">
        <v>8</v>
      </c>
      <c r="B57" s="1" t="s">
        <v>15</v>
      </c>
      <c r="C57" s="1" t="s">
        <v>10</v>
      </c>
      <c r="D57" s="2">
        <v>41428</v>
      </c>
      <c r="E57" s="2">
        <v>41432</v>
      </c>
      <c r="F57" s="15">
        <v>5</v>
      </c>
      <c r="G57" s="4">
        <v>1.6423611111111109</v>
      </c>
      <c r="H57" s="15" t="s">
        <v>11</v>
      </c>
      <c r="I57" s="12" t="str">
        <f>IF(B58&lt;&gt;B57,"Fin de Bloc",IF(I56="Fin de Bloc","D"&amp;ROW(),IF(D58&lt;&gt;"",IF(D58-E57&gt;=4,"Fin de Bloc",""),"Fin de Bloc")))</f>
        <v/>
      </c>
      <c r="J57" s="23" t="str">
        <f t="array" ref="J57">IF(AND(I57="Fin de Bloc",I56="Fin de Bloc"),F57,IF(LEFT(I57,1)="D",SUM(F57:INDEX(F57:$F$20000,MATCH(TRUE,(I57:$I$20000="Fin de Bloc"),0))),""))</f>
        <v/>
      </c>
      <c r="K57" s="31"/>
      <c r="L57" s="18" t="str">
        <f>IF(J57=K57,"","différence")</f>
        <v/>
      </c>
    </row>
    <row r="58" spans="1:13">
      <c r="A58" s="1" t="s">
        <v>8</v>
      </c>
      <c r="B58" s="1" t="s">
        <v>15</v>
      </c>
      <c r="C58" s="1" t="s">
        <v>10</v>
      </c>
      <c r="D58" s="2">
        <v>41435</v>
      </c>
      <c r="E58" s="2">
        <v>41439</v>
      </c>
      <c r="F58" s="15">
        <v>5</v>
      </c>
      <c r="G58" s="4">
        <v>1.6423611111111109</v>
      </c>
      <c r="H58" s="15" t="s">
        <v>11</v>
      </c>
      <c r="I58" s="12" t="str">
        <f>IF(B59&lt;&gt;B58,"Fin de Bloc",IF(I57="Fin de Bloc","D"&amp;ROW(),IF(D59&lt;&gt;"",IF(D59-E58&gt;=4,"Fin de Bloc",""),"Fin de Bloc")))</f>
        <v/>
      </c>
      <c r="J58" s="23" t="str">
        <f t="array" ref="J58">IF(AND(I58="Fin de Bloc",I57="Fin de Bloc"),F58,IF(LEFT(I58,1)="D",SUM(F58:INDEX(F58:$F$20000,MATCH(TRUE,(I58:$I$20000="Fin de Bloc"),0))),""))</f>
        <v/>
      </c>
      <c r="K58" s="31"/>
      <c r="L58" s="18" t="str">
        <f>IF(J58=K58,"","différence")</f>
        <v/>
      </c>
    </row>
    <row r="59" spans="1:13">
      <c r="A59" s="1" t="s">
        <v>8</v>
      </c>
      <c r="B59" s="1" t="s">
        <v>15</v>
      </c>
      <c r="C59" s="1" t="s">
        <v>10</v>
      </c>
      <c r="D59" s="2">
        <v>41442</v>
      </c>
      <c r="E59" s="2">
        <v>41446</v>
      </c>
      <c r="F59" s="15">
        <v>5</v>
      </c>
      <c r="G59" s="4">
        <v>1.6423611111111109</v>
      </c>
      <c r="H59" s="15" t="s">
        <v>11</v>
      </c>
      <c r="I59" s="13" t="str">
        <f>IF(B60&lt;&gt;B59,"Fin de Bloc",IF(I58="Fin de Bloc","D"&amp;ROW(),IF(D60&lt;&gt;"",IF(D60-E59&gt;=4,"Fin de Bloc",""),"Fin de Bloc")))</f>
        <v>Fin de Bloc</v>
      </c>
      <c r="J59" s="23" t="str">
        <f t="array" ref="J59">IF(AND(I59="Fin de Bloc",I58="Fin de Bloc"),F59,IF(LEFT(I59,1)="D",SUM(F59:INDEX(F59:$F$20000,MATCH(TRUE,(I59:$I$20000="Fin de Bloc"),0))),""))</f>
        <v/>
      </c>
      <c r="K59" s="31"/>
      <c r="L59" s="147" t="str">
        <f>IF(J59=K59,"","différence")</f>
        <v/>
      </c>
      <c r="M59" s="157"/>
    </row>
    <row r="60" spans="1:13">
      <c r="A60" s="1" t="s">
        <v>8</v>
      </c>
      <c r="B60" s="1" t="s">
        <v>15</v>
      </c>
      <c r="C60" s="1" t="s">
        <v>10</v>
      </c>
      <c r="D60" s="2">
        <v>41509</v>
      </c>
      <c r="E60" s="2">
        <v>41509</v>
      </c>
      <c r="F60" s="15">
        <v>1</v>
      </c>
      <c r="G60" s="3">
        <v>0.30902777777777779</v>
      </c>
      <c r="H60" s="15" t="s">
        <v>11</v>
      </c>
      <c r="I60" s="13" t="str">
        <f>IF(B61&lt;&gt;B60,"Fin de Bloc",IF(I59="Fin de Bloc","D"&amp;ROW(),IF(D61&lt;&gt;"",IF(D61-E60&gt;=4,"Fin de Bloc",""),"Fin de Bloc")))</f>
        <v>D60</v>
      </c>
      <c r="J60" s="23">
        <f t="array" ref="J60">IF(AND(I60="Fin de Bloc",I59="Fin de Bloc"),F60,IF(LEFT(I60,1)="D",SUM(F60:INDEX(F60:$F$20000,MATCH(TRUE,(I60:$I$20000="Fin de Bloc"),0))),""))</f>
        <v>6</v>
      </c>
      <c r="K60" s="158">
        <f>SUM(F60:F61)</f>
        <v>6</v>
      </c>
      <c r="L60" s="147" t="str">
        <f>IF(J60=K60,"","différence")</f>
        <v/>
      </c>
      <c r="M60" s="159" t="s">
        <v>58</v>
      </c>
    </row>
    <row r="61" spans="1:13">
      <c r="A61" s="1" t="s">
        <v>8</v>
      </c>
      <c r="B61" s="1" t="s">
        <v>15</v>
      </c>
      <c r="C61" s="1" t="s">
        <v>10</v>
      </c>
      <c r="D61" s="2">
        <v>41512</v>
      </c>
      <c r="E61" s="2">
        <v>41516</v>
      </c>
      <c r="F61" s="15">
        <v>5</v>
      </c>
      <c r="G61" s="4">
        <v>1.6423611111111109</v>
      </c>
      <c r="H61" s="15" t="s">
        <v>11</v>
      </c>
      <c r="I61" s="12" t="str">
        <f>IF(B62&lt;&gt;B61,"Fin de Bloc",IF(I60="Fin de Bloc","D"&amp;ROW(),IF(D62&lt;&gt;"",IF(D62-E61&gt;=4,"Fin de Bloc",""),"Fin de Bloc")))</f>
        <v>Fin de Bloc</v>
      </c>
      <c r="J61" s="23" t="str">
        <f t="array" ref="J61">IF(AND(I61="Fin de Bloc",I60="Fin de Bloc"),F61,IF(LEFT(I61,1)="D",SUM(F61:INDEX(F61:$F$20000,MATCH(TRUE,(I61:$I$20000="Fin de Bloc"),0))),""))</f>
        <v/>
      </c>
      <c r="K61" s="158"/>
      <c r="L61" s="18" t="str">
        <f>IF(J61=K61,"","différence")</f>
        <v/>
      </c>
      <c r="M61" s="159"/>
    </row>
    <row r="62" spans="1:13">
      <c r="A62" s="1" t="s">
        <v>8</v>
      </c>
      <c r="B62" s="1" t="s">
        <v>15</v>
      </c>
      <c r="C62" s="1" t="s">
        <v>10</v>
      </c>
      <c r="D62" s="2">
        <v>41543</v>
      </c>
      <c r="E62" s="2">
        <v>41544</v>
      </c>
      <c r="F62" s="15">
        <v>2</v>
      </c>
      <c r="G62" s="3">
        <v>0.64236111111111105</v>
      </c>
      <c r="H62" s="15" t="s">
        <v>11</v>
      </c>
      <c r="I62" s="12" t="str">
        <f>IF(B63&lt;&gt;B62,"Fin de Bloc",IF(I61="Fin de Bloc","D"&amp;ROW(),IF(D63&lt;&gt;"",IF(D63-E62&gt;=4,"Fin de Bloc",""),"Fin de Bloc")))</f>
        <v>D62</v>
      </c>
      <c r="J62" s="23">
        <f t="array" ref="J62">IF(AND(I62="Fin de Bloc",I61="Fin de Bloc"),F62,IF(LEFT(I62,1)="D",SUM(F62:INDEX(F62:$F$20000,MATCH(TRUE,(I62:$I$20000="Fin de Bloc"),0))),""))</f>
        <v>23</v>
      </c>
      <c r="K62" s="32">
        <f>SUM(F62:F68)</f>
        <v>23</v>
      </c>
      <c r="L62" s="18" t="str">
        <f>IF(J62=K62,"","différence")</f>
        <v/>
      </c>
    </row>
    <row r="63" spans="1:13">
      <c r="A63" s="1" t="s">
        <v>8</v>
      </c>
      <c r="B63" s="1" t="s">
        <v>15</v>
      </c>
      <c r="C63" s="1" t="s">
        <v>10</v>
      </c>
      <c r="D63" s="2">
        <v>41545</v>
      </c>
      <c r="E63" s="2">
        <v>41546</v>
      </c>
      <c r="F63" s="15">
        <v>2</v>
      </c>
      <c r="G63" s="3">
        <v>0</v>
      </c>
      <c r="H63" s="15" t="s">
        <v>11</v>
      </c>
      <c r="I63" s="12" t="str">
        <f>IF(B64&lt;&gt;B63,"Fin de Bloc",IF(I62="Fin de Bloc","D"&amp;ROW(),IF(D64&lt;&gt;"",IF(D64-E63&gt;=4,"Fin de Bloc",""),"Fin de Bloc")))</f>
        <v/>
      </c>
      <c r="J63" s="23" t="str">
        <f t="array" ref="J63">IF(AND(I63="Fin de Bloc",I62="Fin de Bloc"),F63,IF(LEFT(I63,1)="D",SUM(F63:INDEX(F63:$F$20000,MATCH(TRUE,(I63:$I$20000="Fin de Bloc"),0))),""))</f>
        <v/>
      </c>
      <c r="K63" s="32"/>
      <c r="L63" s="18" t="str">
        <f>IF(J63=K63,"","différence")</f>
        <v/>
      </c>
    </row>
    <row r="64" spans="1:13">
      <c r="A64" s="1" t="s">
        <v>8</v>
      </c>
      <c r="B64" s="1" t="s">
        <v>15</v>
      </c>
      <c r="C64" s="1" t="s">
        <v>10</v>
      </c>
      <c r="D64" s="2">
        <v>41547</v>
      </c>
      <c r="E64" s="2">
        <v>41551</v>
      </c>
      <c r="F64" s="15">
        <v>5</v>
      </c>
      <c r="G64" s="4">
        <v>1.6423611111111109</v>
      </c>
      <c r="H64" s="15" t="s">
        <v>11</v>
      </c>
      <c r="I64" s="12" t="str">
        <f>IF(B65&lt;&gt;B64,"Fin de Bloc",IF(I63="Fin de Bloc","D"&amp;ROW(),IF(D65&lt;&gt;"",IF(D65-E64&gt;=4,"Fin de Bloc",""),"Fin de Bloc")))</f>
        <v/>
      </c>
      <c r="J64" s="23" t="str">
        <f t="array" ref="J64">IF(AND(I64="Fin de Bloc",I63="Fin de Bloc"),F64,IF(LEFT(I64,1)="D",SUM(F64:INDEX(F64:$F$20000,MATCH(TRUE,(I64:$I$20000="Fin de Bloc"),0))),""))</f>
        <v/>
      </c>
      <c r="K64" s="32"/>
      <c r="L64" s="18" t="str">
        <f>IF(J64=K64,"","différence")</f>
        <v/>
      </c>
    </row>
    <row r="65" spans="1:12">
      <c r="A65" s="1" t="s">
        <v>8</v>
      </c>
      <c r="B65" s="1" t="s">
        <v>15</v>
      </c>
      <c r="C65" s="1" t="s">
        <v>10</v>
      </c>
      <c r="D65" s="2">
        <v>41552</v>
      </c>
      <c r="E65" s="2">
        <v>41553</v>
      </c>
      <c r="F65" s="15">
        <v>2</v>
      </c>
      <c r="G65" s="3">
        <v>0</v>
      </c>
      <c r="H65" s="15" t="s">
        <v>11</v>
      </c>
      <c r="I65" s="12" t="str">
        <f>IF(B66&lt;&gt;B65,"Fin de Bloc",IF(I64="Fin de Bloc","D"&amp;ROW(),IF(D66&lt;&gt;"",IF(D66-E65&gt;=4,"Fin de Bloc",""),"Fin de Bloc")))</f>
        <v/>
      </c>
      <c r="J65" s="23" t="str">
        <f t="array" ref="J65">IF(AND(I65="Fin de Bloc",I64="Fin de Bloc"),F65,IF(LEFT(I65,1)="D",SUM(F65:INDEX(F65:$F$20000,MATCH(TRUE,(I65:$I$20000="Fin de Bloc"),0))),""))</f>
        <v/>
      </c>
      <c r="K65" s="32"/>
      <c r="L65" s="18" t="str">
        <f>IF(J65=K65,"","différence")</f>
        <v/>
      </c>
    </row>
    <row r="66" spans="1:12">
      <c r="A66" s="1" t="s">
        <v>8</v>
      </c>
      <c r="B66" s="1" t="s">
        <v>15</v>
      </c>
      <c r="C66" s="1" t="s">
        <v>10</v>
      </c>
      <c r="D66" s="2">
        <v>41554</v>
      </c>
      <c r="E66" s="2">
        <v>41558</v>
      </c>
      <c r="F66" s="15">
        <v>5</v>
      </c>
      <c r="G66" s="4">
        <v>1.6423611111111109</v>
      </c>
      <c r="H66" s="15" t="s">
        <v>11</v>
      </c>
      <c r="I66" s="12" t="str">
        <f>IF(B67&lt;&gt;B66,"Fin de Bloc",IF(I65="Fin de Bloc","D"&amp;ROW(),IF(D67&lt;&gt;"",IF(D67-E66&gt;=4,"Fin de Bloc",""),"Fin de Bloc")))</f>
        <v/>
      </c>
      <c r="J66" s="23" t="str">
        <f t="array" ref="J66">IF(AND(I66="Fin de Bloc",I65="Fin de Bloc"),F66,IF(LEFT(I66,1)="D",SUM(F66:INDEX(F66:$F$20000,MATCH(TRUE,(I66:$I$20000="Fin de Bloc"),0))),""))</f>
        <v/>
      </c>
      <c r="K66" s="32"/>
      <c r="L66" s="18" t="str">
        <f>IF(J66=K66,"","différence")</f>
        <v/>
      </c>
    </row>
    <row r="67" spans="1:12">
      <c r="A67" s="1" t="s">
        <v>8</v>
      </c>
      <c r="B67" s="1" t="s">
        <v>15</v>
      </c>
      <c r="C67" s="1" t="s">
        <v>10</v>
      </c>
      <c r="D67" s="2">
        <v>41559</v>
      </c>
      <c r="E67" s="2">
        <v>41560</v>
      </c>
      <c r="F67" s="15">
        <v>2</v>
      </c>
      <c r="G67" s="3">
        <v>0</v>
      </c>
      <c r="H67" s="15" t="s">
        <v>11</v>
      </c>
      <c r="I67" s="12" t="str">
        <f>IF(B68&lt;&gt;B67,"Fin de Bloc",IF(I66="Fin de Bloc","D"&amp;ROW(),IF(D68&lt;&gt;"",IF(D68-E67&gt;=4,"Fin de Bloc",""),"Fin de Bloc")))</f>
        <v/>
      </c>
      <c r="J67" s="23" t="str">
        <f t="array" ref="J67">IF(AND(I67="Fin de Bloc",I66="Fin de Bloc"),F67,IF(LEFT(I67,1)="D",SUM(F67:INDEX(F67:$F$20000,MATCH(TRUE,(I67:$I$20000="Fin de Bloc"),0))),""))</f>
        <v/>
      </c>
      <c r="K67" s="32"/>
      <c r="L67" s="18" t="str">
        <f>IF(J67=K67,"","différence")</f>
        <v/>
      </c>
    </row>
    <row r="68" spans="1:12">
      <c r="A68" s="1" t="s">
        <v>8</v>
      </c>
      <c r="B68" s="1" t="s">
        <v>15</v>
      </c>
      <c r="C68" s="1" t="s">
        <v>10</v>
      </c>
      <c r="D68" s="2">
        <v>41561</v>
      </c>
      <c r="E68" s="2">
        <v>41565</v>
      </c>
      <c r="F68" s="15">
        <v>5</v>
      </c>
      <c r="G68" s="4">
        <v>1.6423611111111109</v>
      </c>
      <c r="H68" s="15" t="s">
        <v>11</v>
      </c>
      <c r="I68" s="12" t="str">
        <f>IF(B69&lt;&gt;B68,"Fin de Bloc",IF(I67="Fin de Bloc","D"&amp;ROW(),IF(D69&lt;&gt;"",IF(D69-E68&gt;=4,"Fin de Bloc",""),"Fin de Bloc")))</f>
        <v>Fin de Bloc</v>
      </c>
      <c r="J68" s="23" t="str">
        <f t="array" ref="J68">IF(AND(I68="Fin de Bloc",I67="Fin de Bloc"),F68,IF(LEFT(I68,1)="D",SUM(F68:INDEX(F68:$F$20000,MATCH(TRUE,(I68:$I$20000="Fin de Bloc"),0))),""))</f>
        <v/>
      </c>
      <c r="K68" s="32"/>
      <c r="L68" s="18" t="str">
        <f>IF(J68=K68,"","différence")</f>
        <v/>
      </c>
    </row>
    <row r="69" spans="1:12">
      <c r="A69" s="1" t="s">
        <v>8</v>
      </c>
      <c r="B69" s="1" t="s">
        <v>15</v>
      </c>
      <c r="C69" s="1" t="s">
        <v>10</v>
      </c>
      <c r="D69" s="2">
        <v>41618</v>
      </c>
      <c r="E69" s="2">
        <v>41621</v>
      </c>
      <c r="F69" s="15">
        <v>4</v>
      </c>
      <c r="G69" s="4">
        <v>1.3090277777777779</v>
      </c>
      <c r="H69" s="15" t="s">
        <v>11</v>
      </c>
      <c r="I69" s="12" t="str">
        <f>IF(B70&lt;&gt;B69,"Fin de Bloc",IF(I68="Fin de Bloc","D"&amp;ROW(),IF(D70&lt;&gt;"",IF(D70-E69&gt;=4,"Fin de Bloc",""),"Fin de Bloc")))</f>
        <v>D69</v>
      </c>
      <c r="J69" s="23">
        <f t="array" ref="J69">IF(AND(I69="Fin de Bloc",I68="Fin de Bloc"),F69,IF(LEFT(I69,1)="D",SUM(F69:INDEX(F69:$F$20000,MATCH(TRUE,(I69:$I$20000="Fin de Bloc"),0))),""))</f>
        <v>9</v>
      </c>
      <c r="K69" s="33">
        <f>SUM(F69:F71)</f>
        <v>9</v>
      </c>
      <c r="L69" s="18" t="str">
        <f>IF(J69=K69,"","différence")</f>
        <v/>
      </c>
    </row>
    <row r="70" spans="1:12">
      <c r="A70" s="1" t="s">
        <v>8</v>
      </c>
      <c r="B70" s="1" t="s">
        <v>15</v>
      </c>
      <c r="C70" s="1" t="s">
        <v>10</v>
      </c>
      <c r="D70" s="2">
        <v>41622</v>
      </c>
      <c r="E70" s="2">
        <v>41623</v>
      </c>
      <c r="F70" s="15">
        <v>2</v>
      </c>
      <c r="G70" s="3">
        <v>0</v>
      </c>
      <c r="H70" s="15" t="s">
        <v>11</v>
      </c>
      <c r="I70" s="12" t="str">
        <f>IF(B71&lt;&gt;B70,"Fin de Bloc",IF(I69="Fin de Bloc","D"&amp;ROW(),IF(D71&lt;&gt;"",IF(D71-E70&gt;=4,"Fin de Bloc",""),"Fin de Bloc")))</f>
        <v/>
      </c>
      <c r="J70" s="23" t="str">
        <f t="array" ref="J70">IF(AND(I70="Fin de Bloc",I69="Fin de Bloc"),F70,IF(LEFT(I70,1)="D",SUM(F70:INDEX(F70:$F$20000,MATCH(TRUE,(I70:$I$20000="Fin de Bloc"),0))),""))</f>
        <v/>
      </c>
      <c r="K70" s="33"/>
      <c r="L70" s="18" t="str">
        <f>IF(J70=K70,"","différence")</f>
        <v/>
      </c>
    </row>
    <row r="71" spans="1:12">
      <c r="A71" s="1" t="s">
        <v>8</v>
      </c>
      <c r="B71" s="1" t="s">
        <v>15</v>
      </c>
      <c r="C71" s="1" t="s">
        <v>10</v>
      </c>
      <c r="D71" s="2">
        <v>41624</v>
      </c>
      <c r="E71" s="2">
        <v>41626</v>
      </c>
      <c r="F71" s="15">
        <v>3</v>
      </c>
      <c r="G71" s="4">
        <v>1</v>
      </c>
      <c r="H71" s="15" t="s">
        <v>11</v>
      </c>
      <c r="I71" s="12" t="str">
        <f>IF(B72&lt;&gt;B71,"Fin de Bloc",IF(I70="Fin de Bloc","D"&amp;ROW(),IF(D72&lt;&gt;"",IF(D72-E71&gt;=4,"Fin de Bloc",""),"Fin de Bloc")))</f>
        <v>Fin de Bloc</v>
      </c>
      <c r="J71" s="23" t="str">
        <f t="array" ref="J71">IF(AND(I71="Fin de Bloc",I70="Fin de Bloc"),F71,IF(LEFT(I71,1)="D",SUM(F71:INDEX(F71:$F$20000,MATCH(TRUE,(I71:$I$20000="Fin de Bloc"),0))),""))</f>
        <v/>
      </c>
      <c r="K71" s="33"/>
      <c r="L71" s="18" t="str">
        <f>IF(J71=K71,"","différence")</f>
        <v/>
      </c>
    </row>
    <row r="72" spans="1:12">
      <c r="A72" s="1" t="s">
        <v>8</v>
      </c>
      <c r="B72" s="1" t="s">
        <v>16</v>
      </c>
      <c r="C72" s="1" t="s">
        <v>10</v>
      </c>
      <c r="D72" s="2">
        <v>41498</v>
      </c>
      <c r="E72" s="2">
        <v>41500</v>
      </c>
      <c r="F72" s="15">
        <v>3</v>
      </c>
      <c r="G72" s="4">
        <v>1</v>
      </c>
      <c r="H72" s="15" t="s">
        <v>11</v>
      </c>
      <c r="I72" s="12" t="str">
        <f>IF(B73&lt;&gt;B72,"Fin de Bloc",IF(I71="Fin de Bloc","D"&amp;ROW(),IF(D73&lt;&gt;"",IF(D73-E72&gt;=4,"Fin de Bloc",""),"Fin de Bloc")))</f>
        <v>D72</v>
      </c>
      <c r="J72" s="23">
        <f t="array" ref="J72">IF(AND(I72="Fin de Bloc",I71="Fin de Bloc"),F72,IF(LEFT(I72,1)="D",SUM(F72:INDEX(F72:$F$20000,MATCH(TRUE,(I72:$I$20000="Fin de Bloc"),0))),""))</f>
        <v>30</v>
      </c>
      <c r="K72" s="35">
        <f>SUM(F72:F79)</f>
        <v>30</v>
      </c>
      <c r="L72" s="18" t="str">
        <f>IF(J72=K72,"","différence")</f>
        <v/>
      </c>
    </row>
    <row r="73" spans="1:12">
      <c r="A73" s="1" t="s">
        <v>8</v>
      </c>
      <c r="B73" s="1" t="s">
        <v>16</v>
      </c>
      <c r="C73" s="1" t="s">
        <v>10</v>
      </c>
      <c r="D73" s="2">
        <v>41502</v>
      </c>
      <c r="E73" s="2">
        <v>41502</v>
      </c>
      <c r="F73" s="15">
        <v>1</v>
      </c>
      <c r="G73" s="3">
        <v>0.29166666666666669</v>
      </c>
      <c r="H73" s="15" t="s">
        <v>11</v>
      </c>
      <c r="I73" s="12" t="str">
        <f>IF(B74&lt;&gt;B73,"Fin de Bloc",IF(I72="Fin de Bloc","D"&amp;ROW(),IF(D74&lt;&gt;"",IF(D74-E73&gt;=4,"Fin de Bloc",""),"Fin de Bloc")))</f>
        <v/>
      </c>
      <c r="J73" s="23" t="str">
        <f t="array" ref="J73">IF(AND(I73="Fin de Bloc",I72="Fin de Bloc"),F73,IF(LEFT(I73,1)="D",SUM(F73:INDEX(F73:$F$20000,MATCH(TRUE,(I73:$I$20000="Fin de Bloc"),0))),""))</f>
        <v/>
      </c>
      <c r="K73" s="35"/>
      <c r="L73" s="18" t="str">
        <f>IF(J73=K73,"","différence")</f>
        <v/>
      </c>
    </row>
    <row r="74" spans="1:12">
      <c r="A74" s="1" t="s">
        <v>8</v>
      </c>
      <c r="B74" s="1" t="s">
        <v>16</v>
      </c>
      <c r="C74" s="1" t="s">
        <v>10</v>
      </c>
      <c r="D74" s="2">
        <v>41505</v>
      </c>
      <c r="E74" s="2">
        <v>41509</v>
      </c>
      <c r="F74" s="15">
        <v>5</v>
      </c>
      <c r="G74" s="4">
        <v>1.625</v>
      </c>
      <c r="H74" s="15" t="s">
        <v>11</v>
      </c>
      <c r="I74" s="12" t="str">
        <f>IF(B75&lt;&gt;B74,"Fin de Bloc",IF(I73="Fin de Bloc","D"&amp;ROW(),IF(D75&lt;&gt;"",IF(D75-E74&gt;=4,"Fin de Bloc",""),"Fin de Bloc")))</f>
        <v/>
      </c>
      <c r="J74" s="23" t="str">
        <f t="array" ref="J74">IF(AND(I74="Fin de Bloc",I73="Fin de Bloc"),F74,IF(LEFT(I74,1)="D",SUM(F74:INDEX(F74:$F$20000,MATCH(TRUE,(I74:$I$20000="Fin de Bloc"),0))),""))</f>
        <v/>
      </c>
      <c r="K74" s="35"/>
      <c r="L74" s="18" t="str">
        <f>IF(J74=K74,"","différence")</f>
        <v/>
      </c>
    </row>
    <row r="75" spans="1:12">
      <c r="A75" s="1" t="s">
        <v>8</v>
      </c>
      <c r="B75" s="1" t="s">
        <v>16</v>
      </c>
      <c r="C75" s="1" t="s">
        <v>10</v>
      </c>
      <c r="D75" s="2">
        <v>41512</v>
      </c>
      <c r="E75" s="2">
        <v>41516</v>
      </c>
      <c r="F75" s="15">
        <v>5</v>
      </c>
      <c r="G75" s="4">
        <v>1.625</v>
      </c>
      <c r="H75" s="15" t="s">
        <v>11</v>
      </c>
      <c r="I75" s="12" t="str">
        <f>IF(B76&lt;&gt;B75,"Fin de Bloc",IF(I74="Fin de Bloc","D"&amp;ROW(),IF(D76&lt;&gt;"",IF(D76-E75&gt;=4,"Fin de Bloc",""),"Fin de Bloc")))</f>
        <v/>
      </c>
      <c r="J75" s="23" t="str">
        <f t="array" ref="J75">IF(AND(I75="Fin de Bloc",I74="Fin de Bloc"),F75,IF(LEFT(I75,1)="D",SUM(F75:INDEX(F75:$F$20000,MATCH(TRUE,(I75:$I$20000="Fin de Bloc"),0))),""))</f>
        <v/>
      </c>
      <c r="K75" s="35"/>
      <c r="L75" s="18" t="str">
        <f>IF(J75=K75,"","différence")</f>
        <v/>
      </c>
    </row>
    <row r="76" spans="1:12">
      <c r="A76" s="1" t="s">
        <v>8</v>
      </c>
      <c r="B76" s="1" t="s">
        <v>16</v>
      </c>
      <c r="C76" s="1" t="s">
        <v>10</v>
      </c>
      <c r="D76" s="2">
        <v>41519</v>
      </c>
      <c r="E76" s="2">
        <v>41523</v>
      </c>
      <c r="F76" s="15">
        <v>5</v>
      </c>
      <c r="G76" s="4">
        <v>1.625</v>
      </c>
      <c r="H76" s="15" t="s">
        <v>11</v>
      </c>
      <c r="I76" s="12" t="str">
        <f>IF(B77&lt;&gt;B76,"Fin de Bloc",IF(I75="Fin de Bloc","D"&amp;ROW(),IF(D77&lt;&gt;"",IF(D77-E76&gt;=4,"Fin de Bloc",""),"Fin de Bloc")))</f>
        <v/>
      </c>
      <c r="J76" s="23" t="str">
        <f t="array" ref="J76">IF(AND(I76="Fin de Bloc",I75="Fin de Bloc"),F76,IF(LEFT(I76,1)="D",SUM(F76:INDEX(F76:$F$20000,MATCH(TRUE,(I76:$I$20000="Fin de Bloc"),0))),""))</f>
        <v/>
      </c>
      <c r="K76" s="35"/>
      <c r="L76" s="18" t="str">
        <f>IF(J76=K76,"","différence")</f>
        <v/>
      </c>
    </row>
    <row r="77" spans="1:12">
      <c r="A77" s="1" t="s">
        <v>8</v>
      </c>
      <c r="B77" s="1" t="s">
        <v>16</v>
      </c>
      <c r="C77" s="1" t="s">
        <v>10</v>
      </c>
      <c r="D77" s="2">
        <v>41526</v>
      </c>
      <c r="E77" s="2">
        <v>41530</v>
      </c>
      <c r="F77" s="15">
        <v>5</v>
      </c>
      <c r="G77" s="4">
        <v>1.625</v>
      </c>
      <c r="H77" s="15" t="s">
        <v>11</v>
      </c>
      <c r="I77" s="12" t="str">
        <f>IF(B78&lt;&gt;B77,"Fin de Bloc",IF(I76="Fin de Bloc","D"&amp;ROW(),IF(D78&lt;&gt;"",IF(D78-E77&gt;=4,"Fin de Bloc",""),"Fin de Bloc")))</f>
        <v/>
      </c>
      <c r="J77" s="23" t="str">
        <f t="array" ref="J77">IF(AND(I77="Fin de Bloc",I76="Fin de Bloc"),F77,IF(LEFT(I77,1)="D",SUM(F77:INDEX(F77:$F$20000,MATCH(TRUE,(I77:$I$20000="Fin de Bloc"),0))),""))</f>
        <v/>
      </c>
      <c r="K77" s="35"/>
      <c r="L77" s="18" t="str">
        <f>IF(J77=K77,"","différence")</f>
        <v/>
      </c>
    </row>
    <row r="78" spans="1:12">
      <c r="A78" s="1" t="s">
        <v>8</v>
      </c>
      <c r="B78" s="1" t="s">
        <v>16</v>
      </c>
      <c r="C78" s="1" t="s">
        <v>10</v>
      </c>
      <c r="D78" s="2">
        <v>41533</v>
      </c>
      <c r="E78" s="2">
        <v>41537</v>
      </c>
      <c r="F78" s="15">
        <v>5</v>
      </c>
      <c r="G78" s="4">
        <v>1.625</v>
      </c>
      <c r="H78" s="15" t="s">
        <v>11</v>
      </c>
      <c r="I78" s="12" t="str">
        <f>IF(B79&lt;&gt;B78,"Fin de Bloc",IF(I77="Fin de Bloc","D"&amp;ROW(),IF(D79&lt;&gt;"",IF(D79-E78&gt;=4,"Fin de Bloc",""),"Fin de Bloc")))</f>
        <v/>
      </c>
      <c r="J78" s="23" t="str">
        <f t="array" ref="J78">IF(AND(I78="Fin de Bloc",I77="Fin de Bloc"),F78,IF(LEFT(I78,1)="D",SUM(F78:INDEX(F78:$F$20000,MATCH(TRUE,(I78:$I$20000="Fin de Bloc"),0))),""))</f>
        <v/>
      </c>
      <c r="K78" s="35"/>
      <c r="L78" s="18" t="str">
        <f>IF(J78=K78,"","différence")</f>
        <v/>
      </c>
    </row>
    <row r="79" spans="1:12">
      <c r="A79" s="1" t="s">
        <v>8</v>
      </c>
      <c r="B79" s="1" t="s">
        <v>16</v>
      </c>
      <c r="C79" s="1" t="s">
        <v>10</v>
      </c>
      <c r="D79" s="2">
        <v>41540</v>
      </c>
      <c r="E79" s="2">
        <v>41540</v>
      </c>
      <c r="F79" s="15">
        <v>1</v>
      </c>
      <c r="G79" s="3">
        <v>0.33333333333333331</v>
      </c>
      <c r="H79" s="15" t="s">
        <v>11</v>
      </c>
      <c r="I79" s="12" t="str">
        <f>IF(B80&lt;&gt;B79,"Fin de Bloc",IF(I78="Fin de Bloc","D"&amp;ROW(),IF(D80&lt;&gt;"",IF(D80-E79&gt;=4,"Fin de Bloc",""),"Fin de Bloc")))</f>
        <v>Fin de Bloc</v>
      </c>
      <c r="J79" s="23" t="str">
        <f t="array" ref="J79">IF(AND(I79="Fin de Bloc",I78="Fin de Bloc"),F79,IF(LEFT(I79,1)="D",SUM(F79:INDEX(F79:$F$20000,MATCH(TRUE,(I79:$I$20000="Fin de Bloc"),0))),""))</f>
        <v/>
      </c>
      <c r="K79" s="35"/>
      <c r="L79" s="18" t="str">
        <f>IF(J79=K79,"","différence")</f>
        <v/>
      </c>
    </row>
    <row r="80" spans="1:12">
      <c r="A80" s="1" t="s">
        <v>8</v>
      </c>
      <c r="B80" s="1" t="s">
        <v>17</v>
      </c>
      <c r="C80" s="1" t="s">
        <v>10</v>
      </c>
      <c r="D80" s="2">
        <v>41377</v>
      </c>
      <c r="E80" s="2">
        <v>41378</v>
      </c>
      <c r="F80" s="15">
        <v>2</v>
      </c>
      <c r="G80" s="3">
        <v>0</v>
      </c>
      <c r="H80" s="15" t="s">
        <v>11</v>
      </c>
      <c r="I80" s="12" t="str">
        <f>IF(B81&lt;&gt;B80,"Fin de Bloc",IF(I79="Fin de Bloc","D"&amp;ROW(),IF(D81&lt;&gt;"",IF(D81-E80&gt;=4,"Fin de Bloc",""),"Fin de Bloc")))</f>
        <v>D80</v>
      </c>
      <c r="J80" s="23">
        <f t="array" ref="J80">IF(AND(I80="Fin de Bloc",I79="Fin de Bloc"),F80,IF(LEFT(I80,1)="D",SUM(F80:INDEX(F80:$F$20000,MATCH(TRUE,(I80:$I$20000="Fin de Bloc"),0))),""))</f>
        <v>9</v>
      </c>
      <c r="K80" s="31">
        <f>SUM(F80:F82)</f>
        <v>9</v>
      </c>
      <c r="L80" s="18" t="str">
        <f>IF(J80=K80,"","différence")</f>
        <v/>
      </c>
    </row>
    <row r="81" spans="1:13">
      <c r="A81" s="1" t="s">
        <v>8</v>
      </c>
      <c r="B81" s="1" t="s">
        <v>17</v>
      </c>
      <c r="C81" s="1" t="s">
        <v>10</v>
      </c>
      <c r="D81" s="2">
        <v>41379</v>
      </c>
      <c r="E81" s="2">
        <v>41383</v>
      </c>
      <c r="F81" s="15">
        <v>5</v>
      </c>
      <c r="G81" s="4">
        <v>1.6423611111111109</v>
      </c>
      <c r="H81" s="15" t="s">
        <v>11</v>
      </c>
      <c r="I81" s="12" t="str">
        <f>IF(B82&lt;&gt;B81,"Fin de Bloc",IF(I80="Fin de Bloc","D"&amp;ROW(),IF(D82&lt;&gt;"",IF(D82-E81&gt;=4,"Fin de Bloc",""),"Fin de Bloc")))</f>
        <v/>
      </c>
      <c r="J81" s="23" t="str">
        <f t="array" ref="J81">IF(AND(I81="Fin de Bloc",I80="Fin de Bloc"),F81,IF(LEFT(I81,1)="D",SUM(F81:INDEX(F81:$F$20000,MATCH(TRUE,(I81:$I$20000="Fin de Bloc"),0))),""))</f>
        <v/>
      </c>
      <c r="K81" s="31"/>
      <c r="L81" s="18" t="str">
        <f>IF(J81=K81,"","différence")</f>
        <v/>
      </c>
    </row>
    <row r="82" spans="1:13">
      <c r="A82" s="1" t="s">
        <v>8</v>
      </c>
      <c r="B82" s="1" t="s">
        <v>17</v>
      </c>
      <c r="C82" s="1" t="s">
        <v>10</v>
      </c>
      <c r="D82" s="2">
        <v>41384</v>
      </c>
      <c r="E82" s="2">
        <v>41385</v>
      </c>
      <c r="F82" s="15">
        <v>2</v>
      </c>
      <c r="G82" s="3">
        <v>0</v>
      </c>
      <c r="H82" s="15" t="s">
        <v>11</v>
      </c>
      <c r="I82" s="12" t="str">
        <f>IF(B83&lt;&gt;B82,"Fin de Bloc",IF(I81="Fin de Bloc","D"&amp;ROW(),IF(D83&lt;&gt;"",IF(D83-E82&gt;=4,"Fin de Bloc",""),"Fin de Bloc")))</f>
        <v>Fin de Bloc</v>
      </c>
      <c r="J82" s="23" t="str">
        <f t="array" ref="J82">IF(AND(I82="Fin de Bloc",I81="Fin de Bloc"),F82,IF(LEFT(I82,1)="D",SUM(F82:INDEX(F82:$F$20000,MATCH(TRUE,(I82:$I$20000="Fin de Bloc"),0))),""))</f>
        <v/>
      </c>
      <c r="K82" s="31"/>
      <c r="L82" s="18" t="str">
        <f>IF(J82=K82,"","différence")</f>
        <v/>
      </c>
    </row>
    <row r="83" spans="1:13">
      <c r="A83" s="1" t="s">
        <v>8</v>
      </c>
      <c r="B83" s="1" t="s">
        <v>17</v>
      </c>
      <c r="C83" s="1" t="s">
        <v>10</v>
      </c>
      <c r="D83" s="2">
        <v>41484</v>
      </c>
      <c r="E83" s="2">
        <v>41484</v>
      </c>
      <c r="F83" s="15">
        <v>0</v>
      </c>
      <c r="G83" s="3">
        <v>0</v>
      </c>
      <c r="H83" s="15" t="s">
        <v>11</v>
      </c>
      <c r="I83" s="12" t="str">
        <f>IF(B84&lt;&gt;B83,"Fin de Bloc",IF(I82="Fin de Bloc","D"&amp;ROW(),IF(D84&lt;&gt;"",IF(D84-E83&gt;=4,"Fin de Bloc",""),"Fin de Bloc")))</f>
        <v>D83</v>
      </c>
      <c r="J83" s="23">
        <f t="array" ref="J83">IF(AND(I83="Fin de Bloc",I82="Fin de Bloc"),F83,IF(LEFT(I83,1)="D",SUM(F83:INDEX(F83:$F$20000,MATCH(TRUE,(I83:$I$20000="Fin de Bloc"),0))),""))</f>
        <v>6</v>
      </c>
      <c r="K83" s="32">
        <f>SUM(F83:F85)</f>
        <v>6</v>
      </c>
      <c r="L83" s="18" t="str">
        <f>IF(J83=K83,"","différence")</f>
        <v/>
      </c>
    </row>
    <row r="84" spans="1:13">
      <c r="A84" s="1" t="s">
        <v>8</v>
      </c>
      <c r="B84" s="1" t="s">
        <v>17</v>
      </c>
      <c r="C84" s="1" t="s">
        <v>10</v>
      </c>
      <c r="D84" s="2">
        <v>41484</v>
      </c>
      <c r="E84" s="2">
        <v>41488</v>
      </c>
      <c r="F84" s="15">
        <v>5</v>
      </c>
      <c r="G84" s="4">
        <v>1.6423611111111109</v>
      </c>
      <c r="H84" s="15" t="s">
        <v>11</v>
      </c>
      <c r="I84" s="12" t="str">
        <f>IF(B85&lt;&gt;B84,"Fin de Bloc",IF(I83="Fin de Bloc","D"&amp;ROW(),IF(D85&lt;&gt;"",IF(D85-E84&gt;=4,"Fin de Bloc",""),"Fin de Bloc")))</f>
        <v/>
      </c>
      <c r="J84" s="23" t="str">
        <f t="array" ref="J84">IF(AND(I84="Fin de Bloc",I83="Fin de Bloc"),F84,IF(LEFT(I84,1)="D",SUM(F84:INDEX(F84:$F$20000,MATCH(TRUE,(I84:$I$20000="Fin de Bloc"),0))),""))</f>
        <v/>
      </c>
      <c r="K84" s="32"/>
      <c r="L84" s="18" t="str">
        <f>IF(J84=K84,"","différence")</f>
        <v/>
      </c>
    </row>
    <row r="85" spans="1:13">
      <c r="A85" s="1" t="s">
        <v>8</v>
      </c>
      <c r="B85" s="1" t="s">
        <v>17</v>
      </c>
      <c r="C85" s="1" t="s">
        <v>10</v>
      </c>
      <c r="D85" s="2">
        <v>41489</v>
      </c>
      <c r="E85" s="2">
        <v>41489</v>
      </c>
      <c r="F85" s="15">
        <v>1</v>
      </c>
      <c r="G85" s="3">
        <v>0</v>
      </c>
      <c r="H85" s="15" t="s">
        <v>11</v>
      </c>
      <c r="I85" s="12" t="str">
        <f>IF(B86&lt;&gt;B85,"Fin de Bloc",IF(I84="Fin de Bloc","D"&amp;ROW(),IF(D86&lt;&gt;"",IF(D86-E85&gt;=4,"Fin de Bloc",""),"Fin de Bloc")))</f>
        <v>Fin de Bloc</v>
      </c>
      <c r="J85" s="23" t="str">
        <f t="array" ref="J85">IF(AND(I85="Fin de Bloc",I84="Fin de Bloc"),F85,IF(LEFT(I85,1)="D",SUM(F85:INDEX(F85:$F$20000,MATCH(TRUE,(I85:$I$20000="Fin de Bloc"),0))),""))</f>
        <v/>
      </c>
      <c r="K85" s="32"/>
      <c r="L85" s="18" t="str">
        <f>IF(J85=K85,"","différence")</f>
        <v/>
      </c>
    </row>
    <row r="86" spans="1:13">
      <c r="A86" s="5" t="s">
        <v>8</v>
      </c>
      <c r="B86" s="1" t="s">
        <v>18</v>
      </c>
      <c r="C86" s="1" t="s">
        <v>10</v>
      </c>
      <c r="D86" s="2">
        <v>41591</v>
      </c>
      <c r="E86" s="2">
        <v>41593</v>
      </c>
      <c r="F86" s="15">
        <v>3</v>
      </c>
      <c r="G86" s="3">
        <v>0.97499999999999998</v>
      </c>
      <c r="H86" s="15" t="s">
        <v>11</v>
      </c>
      <c r="I86" s="12" t="str">
        <f>IF(B87&lt;&gt;B86,"Fin de Bloc",IF(I85="Fin de Bloc","D"&amp;ROW(),IF(D87&lt;&gt;"",IF(D87-E86&gt;=4,"Fin de Bloc",""),"Fin de Bloc")))</f>
        <v>Fin de Bloc</v>
      </c>
      <c r="J86" s="23">
        <f t="array" ref="J86">IF(AND(I86="Fin de Bloc",I85="Fin de Bloc"),F86,IF(LEFT(I86,1)="D",SUM(F86:INDEX(F86:$F$20000,MATCH(TRUE,(I86:$I$20000="Fin de Bloc"),0))),""))</f>
        <v>3</v>
      </c>
      <c r="K86" s="27">
        <f>SUM(F86)</f>
        <v>3</v>
      </c>
      <c r="L86" s="18" t="str">
        <f>IF(J86=K86,"","différence")</f>
        <v/>
      </c>
    </row>
    <row r="87" spans="1:13">
      <c r="A87" s="5" t="s">
        <v>8</v>
      </c>
      <c r="B87" s="102" t="s">
        <v>19</v>
      </c>
      <c r="C87" s="102" t="s">
        <v>10</v>
      </c>
      <c r="D87" s="103">
        <v>41331</v>
      </c>
      <c r="E87" s="103">
        <v>41334</v>
      </c>
      <c r="F87" s="104">
        <v>4</v>
      </c>
      <c r="G87" s="105">
        <v>1.3090277777777779</v>
      </c>
      <c r="H87" s="104" t="s">
        <v>11</v>
      </c>
      <c r="I87" s="97" t="str">
        <f>IF(B88&lt;&gt;B87,"Fin de Bloc",IF(I86="Fin de Bloc","D"&amp;ROW(),IF(D88&lt;&gt;"",IF(D88-E87&gt;=4,"Fin de Bloc",""),"Fin de Bloc")))</f>
        <v>D87</v>
      </c>
      <c r="J87" s="98">
        <f t="array" ref="J87">IF(AND(I87="Fin de Bloc",I86="Fin de Bloc"),F87,IF(LEFT(I87,1)="D",SUM(F87:INDEX(F87:$F$20000,MATCH(TRUE,(I87:$I$20000="Fin de Bloc"),0))),""))</f>
        <v>9</v>
      </c>
      <c r="K87" s="99">
        <f>SUM(F87)</f>
        <v>4</v>
      </c>
      <c r="L87" s="100" t="str">
        <f>IF(J87=K87,"","différence")</f>
        <v>différence</v>
      </c>
      <c r="M87" s="107" t="s">
        <v>48</v>
      </c>
    </row>
    <row r="88" spans="1:13">
      <c r="A88" s="1" t="s">
        <v>8</v>
      </c>
      <c r="B88" s="93" t="s">
        <v>19</v>
      </c>
      <c r="C88" s="93" t="s">
        <v>10</v>
      </c>
      <c r="D88" s="94">
        <v>41344</v>
      </c>
      <c r="E88" s="94">
        <v>41348</v>
      </c>
      <c r="F88" s="95">
        <v>5</v>
      </c>
      <c r="G88" s="96">
        <v>1.6423611111111109</v>
      </c>
      <c r="H88" s="95" t="s">
        <v>11</v>
      </c>
      <c r="I88" s="97" t="str">
        <f>IF(B89&lt;&gt;B88,"Fin de Bloc",IF(I87="Fin de Bloc","D"&amp;ROW(),IF(D89&lt;&gt;"",IF(D89-E88&gt;=4,"Fin de Bloc",""),"Fin de Bloc")))</f>
        <v>Fin de Bloc</v>
      </c>
      <c r="J88" s="98" t="str">
        <f t="array" ref="J88">IF(AND(I88="Fin de Bloc",I87="Fin de Bloc"),F88,IF(LEFT(I88,1)="D",SUM(F88:INDEX(F88:$F$20000,MATCH(TRUE,(I88:$I$20000="Fin de Bloc"),0))),""))</f>
        <v/>
      </c>
      <c r="K88" s="106">
        <f>SUM(F88)</f>
        <v>5</v>
      </c>
      <c r="L88" s="100" t="str">
        <f>IF(J88=K88,"","différence")</f>
        <v>différence</v>
      </c>
      <c r="M88" s="107"/>
    </row>
    <row r="89" spans="1:13">
      <c r="A89" s="1" t="s">
        <v>8</v>
      </c>
      <c r="B89" s="108" t="s">
        <v>19</v>
      </c>
      <c r="C89" s="108" t="s">
        <v>10</v>
      </c>
      <c r="D89" s="109">
        <v>41415</v>
      </c>
      <c r="E89" s="109">
        <v>41418</v>
      </c>
      <c r="F89" s="110">
        <v>4</v>
      </c>
      <c r="G89" s="111">
        <v>1.3090277777777779</v>
      </c>
      <c r="H89" s="110" t="s">
        <v>11</v>
      </c>
      <c r="I89" s="112" t="str">
        <f>IF(B90&lt;&gt;B89,"Fin de Bloc",IF(I88="Fin de Bloc","D"&amp;ROW(),IF(D90&lt;&gt;"",IF(D90-E89&gt;=4,"Fin de Bloc",""),"Fin de Bloc")))</f>
        <v>D89</v>
      </c>
      <c r="J89" s="113">
        <f t="array" ref="J89">IF(AND(I89="Fin de Bloc",I88="Fin de Bloc"),F89,IF(LEFT(I89,1)="D",SUM(F89:INDEX(F89:$F$20000,MATCH(TRUE,(I89:$I$20000="Fin de Bloc"),0))),""))</f>
        <v>8</v>
      </c>
      <c r="K89" s="114">
        <f>SUM(F89)</f>
        <v>4</v>
      </c>
      <c r="L89" s="115" t="str">
        <f>IF(J89=K89,"","différence")</f>
        <v>différence</v>
      </c>
      <c r="M89" s="116" t="s">
        <v>49</v>
      </c>
    </row>
    <row r="90" spans="1:13">
      <c r="A90" s="5" t="s">
        <v>8</v>
      </c>
      <c r="B90" s="117" t="s">
        <v>19</v>
      </c>
      <c r="C90" s="117" t="s">
        <v>10</v>
      </c>
      <c r="D90" s="118">
        <v>41625</v>
      </c>
      <c r="E90" s="118">
        <v>41628</v>
      </c>
      <c r="F90" s="119">
        <v>4</v>
      </c>
      <c r="G90" s="120">
        <v>1.3090277777777779</v>
      </c>
      <c r="H90" s="119" t="s">
        <v>11</v>
      </c>
      <c r="I90" s="121" t="str">
        <f>IF(B91&lt;&gt;B90,"Fin de Bloc",IF(I89="Fin de Bloc","D"&amp;ROW(),IF(D91&lt;&gt;"",IF(D91-E90&gt;=4,"Fin de Bloc",""),"Fin de Bloc")))</f>
        <v>Fin de Bloc</v>
      </c>
      <c r="J90" s="122" t="str">
        <f t="array" ref="J90">IF(AND(I90="Fin de Bloc",I89="Fin de Bloc"),F90,IF(LEFT(I90,1)="D",SUM(F90:INDEX(F90:$F$20000,MATCH(TRUE,(I90:$I$20000="Fin de Bloc"),0))),""))</f>
        <v/>
      </c>
      <c r="K90" s="123">
        <f>SUM(F90)</f>
        <v>4</v>
      </c>
      <c r="L90" s="124" t="str">
        <f>IF(J90=K90,"","différence")</f>
        <v>différence</v>
      </c>
      <c r="M90" s="125" t="s">
        <v>50</v>
      </c>
    </row>
    <row r="91" spans="1:13">
      <c r="A91" s="5" t="s">
        <v>8</v>
      </c>
      <c r="B91" s="1" t="s">
        <v>20</v>
      </c>
      <c r="C91" s="1" t="s">
        <v>10</v>
      </c>
      <c r="D91" s="2">
        <v>41505</v>
      </c>
      <c r="E91" s="2">
        <v>41507</v>
      </c>
      <c r="F91" s="15">
        <v>3</v>
      </c>
      <c r="G91" s="4">
        <v>1</v>
      </c>
      <c r="H91" s="15" t="s">
        <v>11</v>
      </c>
      <c r="I91" s="12" t="str">
        <f>IF(B92&lt;&gt;B91,"Fin de Bloc",IF(I90="Fin de Bloc","D"&amp;ROW(),IF(D92&lt;&gt;"",IF(D92-E91&gt;=4,"Fin de Bloc",""),"Fin de Bloc")))</f>
        <v>Fin de Bloc</v>
      </c>
      <c r="J91" s="23">
        <f t="array" ref="J91">IF(AND(I91="Fin de Bloc",I90="Fin de Bloc"),F91,IF(LEFT(I91,1)="D",SUM(F91:INDEX(F91:$F$20000,MATCH(TRUE,(I91:$I$20000="Fin de Bloc"),0))),""))</f>
        <v>3</v>
      </c>
      <c r="K91" s="25">
        <f>SUM(F91)</f>
        <v>3</v>
      </c>
      <c r="L91" s="18" t="str">
        <f>IF(J91=K91,"","différence")</f>
        <v/>
      </c>
    </row>
    <row r="92" spans="1:13">
      <c r="A92" s="5" t="s">
        <v>8</v>
      </c>
      <c r="B92" s="1" t="s">
        <v>21</v>
      </c>
      <c r="C92" s="1" t="s">
        <v>10</v>
      </c>
      <c r="D92" s="2">
        <v>41485</v>
      </c>
      <c r="E92" s="2">
        <v>41488</v>
      </c>
      <c r="F92" s="15">
        <v>4</v>
      </c>
      <c r="G92" s="4">
        <v>1.2916666666666667</v>
      </c>
      <c r="H92" s="15" t="s">
        <v>11</v>
      </c>
      <c r="I92" s="12" t="str">
        <f>IF(B93&lt;&gt;B92,"Fin de Bloc",IF(I91="Fin de Bloc","D"&amp;ROW(),IF(D93&lt;&gt;"",IF(D93-E92&gt;=4,"Fin de Bloc",""),"Fin de Bloc")))</f>
        <v>D92</v>
      </c>
      <c r="J92" s="23">
        <f t="array" ref="J92">IF(AND(I92="Fin de Bloc",I91="Fin de Bloc"),F92,IF(LEFT(I92,1)="D",SUM(F92:INDEX(F92:$F$20000,MATCH(TRUE,(I92:$I$20000="Fin de Bloc"),0))),""))</f>
        <v>13</v>
      </c>
      <c r="K92" s="26">
        <f>SUM(F92:F95)</f>
        <v>13</v>
      </c>
      <c r="L92" s="18" t="str">
        <f>IF(J92=K92,"","différence")</f>
        <v/>
      </c>
    </row>
    <row r="93" spans="1:13">
      <c r="A93" s="1" t="s">
        <v>8</v>
      </c>
      <c r="B93" s="1" t="s">
        <v>21</v>
      </c>
      <c r="C93" s="1" t="s">
        <v>10</v>
      </c>
      <c r="D93" s="2">
        <v>41491</v>
      </c>
      <c r="E93" s="2">
        <v>41495</v>
      </c>
      <c r="F93" s="15">
        <v>5</v>
      </c>
      <c r="G93" s="4">
        <v>1.625</v>
      </c>
      <c r="H93" s="15" t="s">
        <v>11</v>
      </c>
      <c r="I93" s="12" t="str">
        <f>IF(B94&lt;&gt;B93,"Fin de Bloc",IF(I92="Fin de Bloc","D"&amp;ROW(),IF(D94&lt;&gt;"",IF(D94-E93&gt;=4,"Fin de Bloc",""),"Fin de Bloc")))</f>
        <v/>
      </c>
      <c r="J93" s="23" t="str">
        <f t="array" ref="J93">IF(AND(I93="Fin de Bloc",I92="Fin de Bloc"),F93,IF(LEFT(I93,1)="D",SUM(F93:INDEX(F93:$F$20000,MATCH(TRUE,(I93:$I$20000="Fin de Bloc"),0))),""))</f>
        <v/>
      </c>
      <c r="K93" s="33"/>
      <c r="L93" s="18" t="str">
        <f>IF(J93=K93,"","différence")</f>
        <v/>
      </c>
    </row>
    <row r="94" spans="1:13">
      <c r="A94" s="1" t="s">
        <v>8</v>
      </c>
      <c r="B94" s="1" t="s">
        <v>21</v>
      </c>
      <c r="C94" s="1" t="s">
        <v>10</v>
      </c>
      <c r="D94" s="2">
        <v>41498</v>
      </c>
      <c r="E94" s="2">
        <v>41500</v>
      </c>
      <c r="F94" s="15">
        <v>3</v>
      </c>
      <c r="G94" s="4">
        <v>1</v>
      </c>
      <c r="H94" s="15" t="s">
        <v>11</v>
      </c>
      <c r="I94" s="12" t="str">
        <f>IF(B95&lt;&gt;B94,"Fin de Bloc",IF(I93="Fin de Bloc","D"&amp;ROW(),IF(D95&lt;&gt;"",IF(D95-E94&gt;=4,"Fin de Bloc",""),"Fin de Bloc")))</f>
        <v/>
      </c>
      <c r="J94" s="23" t="str">
        <f t="array" ref="J94">IF(AND(I94="Fin de Bloc",I93="Fin de Bloc"),F94,IF(LEFT(I94,1)="D",SUM(F94:INDEX(F94:$F$20000,MATCH(TRUE,(I94:$I$20000="Fin de Bloc"),0))),""))</f>
        <v/>
      </c>
      <c r="K94" s="33"/>
      <c r="L94" s="18" t="str">
        <f>IF(J94=K94,"","différence")</f>
        <v/>
      </c>
    </row>
    <row r="95" spans="1:13">
      <c r="A95" s="1" t="s">
        <v>8</v>
      </c>
      <c r="B95" s="1" t="s">
        <v>21</v>
      </c>
      <c r="C95" s="1" t="s">
        <v>10</v>
      </c>
      <c r="D95" s="2">
        <v>41502</v>
      </c>
      <c r="E95" s="2">
        <v>41502</v>
      </c>
      <c r="F95" s="15">
        <v>1</v>
      </c>
      <c r="G95" s="3">
        <v>0.29166666666666669</v>
      </c>
      <c r="H95" s="15" t="s">
        <v>11</v>
      </c>
      <c r="I95" s="12" t="str">
        <f>IF(B96&lt;&gt;B95,"Fin de Bloc",IF(I94="Fin de Bloc","D"&amp;ROW(),IF(D96&lt;&gt;"",IF(D96-E95&gt;=4,"Fin de Bloc",""),"Fin de Bloc")))</f>
        <v>Fin de Bloc</v>
      </c>
      <c r="J95" s="23" t="str">
        <f t="array" ref="J95">IF(AND(I95="Fin de Bloc",I94="Fin de Bloc"),F95,IF(LEFT(I95,1)="D",SUM(F95:INDEX(F95:$F$20000,MATCH(TRUE,(I95:$I$20000="Fin de Bloc"),0))),""))</f>
        <v/>
      </c>
      <c r="K95" s="33"/>
      <c r="L95" s="18" t="str">
        <f>IF(J95=K95,"","différence")</f>
        <v/>
      </c>
    </row>
    <row r="96" spans="1:13">
      <c r="A96" s="1" t="s">
        <v>8</v>
      </c>
      <c r="B96" s="126" t="s">
        <v>22</v>
      </c>
      <c r="C96" s="126" t="s">
        <v>10</v>
      </c>
      <c r="D96" s="127">
        <v>41464</v>
      </c>
      <c r="E96" s="127">
        <v>41467</v>
      </c>
      <c r="F96" s="128">
        <v>4</v>
      </c>
      <c r="G96" s="129">
        <v>1.2916666666666667</v>
      </c>
      <c r="H96" s="128" t="s">
        <v>11</v>
      </c>
      <c r="I96" s="130" t="str">
        <f>IF(B97&lt;&gt;B96,"Fin de Bloc",IF(I95="Fin de Bloc","D"&amp;ROW(),IF(D97&lt;&gt;"",IF(D97-E96&gt;=4,"Fin de Bloc",""),"Fin de Bloc")))</f>
        <v>D96</v>
      </c>
      <c r="J96" s="131">
        <f t="array" ref="J96">IF(AND(I96="Fin de Bloc",I95="Fin de Bloc"),F96,IF(LEFT(I96,1)="D",SUM(F96:INDEX(F96:$F$20000,MATCH(TRUE,(I96:$I$20000="Fin de Bloc"),0))),""))</f>
        <v>11</v>
      </c>
      <c r="K96" s="132">
        <f>SUM(F96)</f>
        <v>4</v>
      </c>
      <c r="L96" s="133" t="str">
        <f>IF(J96=K96,"","différence")</f>
        <v>différence</v>
      </c>
      <c r="M96" s="136" t="s">
        <v>51</v>
      </c>
    </row>
    <row r="97" spans="1:13">
      <c r="A97" s="1" t="s">
        <v>8</v>
      </c>
      <c r="B97" s="126" t="s">
        <v>22</v>
      </c>
      <c r="C97" s="126" t="s">
        <v>10</v>
      </c>
      <c r="D97" s="127">
        <v>41493</v>
      </c>
      <c r="E97" s="127">
        <v>41495</v>
      </c>
      <c r="F97" s="128">
        <v>3</v>
      </c>
      <c r="G97" s="134">
        <v>0.95833333333333337</v>
      </c>
      <c r="H97" s="128" t="s">
        <v>11</v>
      </c>
      <c r="I97" s="130" t="str">
        <f>IF(B98&lt;&gt;B97,"Fin de Bloc",IF(I96="Fin de Bloc","D"&amp;ROW(),IF(D98&lt;&gt;"",IF(D98-E97&gt;=4,"Fin de Bloc",""),"Fin de Bloc")))</f>
        <v/>
      </c>
      <c r="J97" s="131" t="str">
        <f t="array" ref="J97">IF(AND(I97="Fin de Bloc",I96="Fin de Bloc"),F97,IF(LEFT(I97,1)="D",SUM(F97:INDEX(F97:$F$20000,MATCH(TRUE,(I97:$I$20000="Fin de Bloc"),0))),""))</f>
        <v/>
      </c>
      <c r="K97" s="135">
        <f>SUM(F97:F99)</f>
        <v>7</v>
      </c>
      <c r="L97" s="133" t="str">
        <f>IF(J97=K97,"","différence")</f>
        <v>différence</v>
      </c>
      <c r="M97" s="136"/>
    </row>
    <row r="98" spans="1:13">
      <c r="A98" s="1" t="s">
        <v>8</v>
      </c>
      <c r="B98" s="1" t="s">
        <v>22</v>
      </c>
      <c r="C98" s="1" t="s">
        <v>10</v>
      </c>
      <c r="D98" s="2">
        <v>41498</v>
      </c>
      <c r="E98" s="2">
        <v>41500</v>
      </c>
      <c r="F98" s="15">
        <v>3</v>
      </c>
      <c r="G98" s="4">
        <v>1</v>
      </c>
      <c r="H98" s="15" t="s">
        <v>11</v>
      </c>
      <c r="I98" s="12" t="str">
        <f>IF(B99&lt;&gt;B98,"Fin de Bloc",IF(I97="Fin de Bloc","D"&amp;ROW(),IF(D99&lt;&gt;"",IF(D99-E98&gt;=4,"Fin de Bloc",""),"Fin de Bloc")))</f>
        <v/>
      </c>
      <c r="J98" s="23" t="str">
        <f t="array" ref="J98">IF(AND(I98="Fin de Bloc",I97="Fin de Bloc"),F98,IF(LEFT(I98,1)="D",SUM(F98:INDEX(F98:$F$20000,MATCH(TRUE,(I98:$I$20000="Fin de Bloc"),0))),""))</f>
        <v/>
      </c>
      <c r="K98" s="31"/>
      <c r="L98" s="18" t="str">
        <f>IF(J98=K98,"","différence")</f>
        <v/>
      </c>
    </row>
    <row r="99" spans="1:13">
      <c r="A99" s="1" t="s">
        <v>8</v>
      </c>
      <c r="B99" s="1" t="s">
        <v>22</v>
      </c>
      <c r="C99" s="1" t="s">
        <v>10</v>
      </c>
      <c r="D99" s="2">
        <v>41502</v>
      </c>
      <c r="E99" s="2">
        <v>41502</v>
      </c>
      <c r="F99" s="15">
        <v>1</v>
      </c>
      <c r="G99" s="3">
        <v>0.29166666666666669</v>
      </c>
      <c r="H99" s="15" t="s">
        <v>11</v>
      </c>
      <c r="I99" s="12" t="str">
        <f>IF(B100&lt;&gt;B99,"Fin de Bloc",IF(I98="Fin de Bloc","D"&amp;ROW(),IF(D100&lt;&gt;"",IF(D100-E99&gt;=4,"Fin de Bloc",""),"Fin de Bloc")))</f>
        <v>Fin de Bloc</v>
      </c>
      <c r="J99" s="23" t="str">
        <f t="array" ref="J99">IF(AND(I99="Fin de Bloc",I98="Fin de Bloc"),F99,IF(LEFT(I99,1)="D",SUM(F99:INDEX(F99:$F$20000,MATCH(TRUE,(I99:$I$20000="Fin de Bloc"),0))),""))</f>
        <v/>
      </c>
      <c r="K99" s="31"/>
      <c r="L99" s="18" t="str">
        <f>IF(J99=K99,"","différence")</f>
        <v/>
      </c>
    </row>
    <row r="100" spans="1:13" ht="28">
      <c r="A100" s="1" t="s">
        <v>8</v>
      </c>
      <c r="B100" s="137" t="s">
        <v>22</v>
      </c>
      <c r="C100" s="137" t="s">
        <v>10</v>
      </c>
      <c r="D100" s="138">
        <v>41513</v>
      </c>
      <c r="E100" s="138">
        <v>41513</v>
      </c>
      <c r="F100" s="139">
        <v>1</v>
      </c>
      <c r="G100" s="140">
        <v>0.33333333333333331</v>
      </c>
      <c r="H100" s="139" t="s">
        <v>11</v>
      </c>
      <c r="I100" s="141" t="str">
        <f>IF(B101&lt;&gt;B100,"Fin de Bloc",IF(I99="Fin de Bloc","D"&amp;ROW(),IF(D101&lt;&gt;"",IF(D101-E100&gt;=4,"Fin de Bloc",""),"Fin de Bloc")))</f>
        <v>D100</v>
      </c>
      <c r="J100" s="142">
        <f t="array" ref="J100">IF(AND(I100="Fin de Bloc",I99="Fin de Bloc"),F100,IF(LEFT(I100,1)="D",SUM(F100:INDEX(F100:$F$20000,MATCH(TRUE,(I100:$I$20000="Fin de Bloc"),0))),""))</f>
        <v>8</v>
      </c>
      <c r="K100" s="143">
        <f>SUM(F100)</f>
        <v>1</v>
      </c>
      <c r="L100" s="144" t="str">
        <f>IF(J100=K100,"","différence")</f>
        <v>différence</v>
      </c>
      <c r="M100" s="145" t="s">
        <v>52</v>
      </c>
    </row>
    <row r="101" spans="1:13">
      <c r="A101" s="1" t="s">
        <v>8</v>
      </c>
      <c r="B101" s="137" t="s">
        <v>22</v>
      </c>
      <c r="C101" s="137" t="s">
        <v>10</v>
      </c>
      <c r="D101" s="138">
        <v>41520</v>
      </c>
      <c r="E101" s="138">
        <v>41523</v>
      </c>
      <c r="F101" s="139">
        <v>4</v>
      </c>
      <c r="G101" s="146">
        <v>1.2916666666666667</v>
      </c>
      <c r="H101" s="139" t="s">
        <v>11</v>
      </c>
      <c r="I101" s="141" t="str">
        <f>IF(B102&lt;&gt;B101,"Fin de Bloc",IF(I100="Fin de Bloc","D"&amp;ROW(),IF(D102&lt;&gt;"",IF(D102-E101&gt;=4,"Fin de Bloc",""),"Fin de Bloc")))</f>
        <v/>
      </c>
      <c r="J101" s="142" t="str">
        <f t="array" ref="J101">IF(AND(I101="Fin de Bloc",I100="Fin de Bloc"),F101,IF(LEFT(I101,1)="D",SUM(F101:INDEX(F101:$F$20000,MATCH(TRUE,(I101:$I$20000="Fin de Bloc"),0))),""))</f>
        <v/>
      </c>
      <c r="K101" s="148">
        <f>SUM(F101:F101:F102)</f>
        <v>7</v>
      </c>
      <c r="L101" s="144" t="str">
        <f>IF(J101=K101,"","différence")</f>
        <v>différence</v>
      </c>
      <c r="M101" s="145"/>
    </row>
    <row r="102" spans="1:13">
      <c r="A102" s="1" t="s">
        <v>8</v>
      </c>
      <c r="B102" s="1" t="s">
        <v>22</v>
      </c>
      <c r="C102" s="1" t="s">
        <v>10</v>
      </c>
      <c r="D102" s="2">
        <v>41526</v>
      </c>
      <c r="E102" s="2">
        <v>41528</v>
      </c>
      <c r="F102" s="15">
        <v>3</v>
      </c>
      <c r="G102" s="4">
        <v>1</v>
      </c>
      <c r="H102" s="15" t="s">
        <v>11</v>
      </c>
      <c r="I102" s="12" t="str">
        <f>IF(B103&lt;&gt;B102,"Fin de Bloc",IF(I101="Fin de Bloc","D"&amp;ROW(),IF(D103&lt;&gt;"",IF(D103-E102&gt;=4,"Fin de Bloc",""),"Fin de Bloc")))</f>
        <v>Fin de Bloc</v>
      </c>
      <c r="J102" s="23" t="str">
        <f t="array" ref="J102">IF(AND(I102="Fin de Bloc",I101="Fin de Bloc"),F102,IF(LEFT(I102,1)="D",SUM(F102:INDEX(F102:$F$20000,MATCH(TRUE,(I102:$I$20000="Fin de Bloc"),0))),""))</f>
        <v/>
      </c>
      <c r="K102" s="148"/>
      <c r="L102" s="15" t="str">
        <f>IF(J102=K102,"","différence")</f>
        <v/>
      </c>
      <c r="M102" s="39"/>
    </row>
    <row r="103" spans="1:13">
      <c r="A103" s="1" t="s">
        <v>8</v>
      </c>
      <c r="B103" s="1" t="s">
        <v>22</v>
      </c>
      <c r="C103" s="1" t="s">
        <v>10</v>
      </c>
      <c r="D103" s="2">
        <v>41555</v>
      </c>
      <c r="E103" s="2">
        <v>41558</v>
      </c>
      <c r="F103" s="15">
        <v>4</v>
      </c>
      <c r="G103" s="4">
        <v>1.2916666666666667</v>
      </c>
      <c r="H103" s="15" t="s">
        <v>11</v>
      </c>
      <c r="I103" s="12" t="str">
        <f>IF(B104&lt;&gt;B103,"Fin de Bloc",IF(I102="Fin de Bloc","D"&amp;ROW(),IF(D104&lt;&gt;"",IF(D104-E103&gt;=4,"Fin de Bloc",""),"Fin de Bloc")))</f>
        <v>D103</v>
      </c>
      <c r="J103" s="23">
        <f t="array" ref="J103">IF(AND(I103="Fin de Bloc",I102="Fin de Bloc"),F103,IF(LEFT(I103,1)="D",SUM(F103:INDEX(F103:$F$20000,MATCH(TRUE,(I103:$I$20000="Fin de Bloc"),0))),""))</f>
        <v>85</v>
      </c>
      <c r="K103" s="33">
        <f>SUM(F103:F127)</f>
        <v>85</v>
      </c>
      <c r="L103" s="18" t="str">
        <f>IF(J103=K103,"","différence")</f>
        <v/>
      </c>
      <c r="M103" s="39"/>
    </row>
    <row r="104" spans="1:13">
      <c r="A104" s="1" t="s">
        <v>8</v>
      </c>
      <c r="B104" s="1" t="s">
        <v>22</v>
      </c>
      <c r="C104" s="1" t="s">
        <v>10</v>
      </c>
      <c r="D104" s="2">
        <v>41559</v>
      </c>
      <c r="E104" s="2">
        <v>41560</v>
      </c>
      <c r="F104" s="15">
        <v>2</v>
      </c>
      <c r="G104" s="3">
        <v>0</v>
      </c>
      <c r="H104" s="15" t="s">
        <v>11</v>
      </c>
      <c r="I104" s="12" t="str">
        <f>IF(B105&lt;&gt;B104,"Fin de Bloc",IF(I103="Fin de Bloc","D"&amp;ROW(),IF(D105&lt;&gt;"",IF(D105-E104&gt;=4,"Fin de Bloc",""),"Fin de Bloc")))</f>
        <v/>
      </c>
      <c r="J104" s="23" t="str">
        <f t="array" ref="J104">IF(AND(I104="Fin de Bloc",I103="Fin de Bloc"),F104,IF(LEFT(I104,1)="D",SUM(F104:INDEX(F104:$F$20000,MATCH(TRUE,(I104:$I$20000="Fin de Bloc"),0))),""))</f>
        <v/>
      </c>
      <c r="K104" s="33"/>
      <c r="L104" s="18" t="str">
        <f>IF(J104=K104,"","différence")</f>
        <v/>
      </c>
    </row>
    <row r="105" spans="1:13">
      <c r="A105" s="1" t="s">
        <v>8</v>
      </c>
      <c r="B105" s="1" t="s">
        <v>22</v>
      </c>
      <c r="C105" s="1" t="s">
        <v>10</v>
      </c>
      <c r="D105" s="2">
        <v>41561</v>
      </c>
      <c r="E105" s="2">
        <v>41565</v>
      </c>
      <c r="F105" s="15">
        <v>5</v>
      </c>
      <c r="G105" s="4">
        <v>1.625</v>
      </c>
      <c r="H105" s="15" t="s">
        <v>11</v>
      </c>
      <c r="I105" s="12" t="str">
        <f>IF(B106&lt;&gt;B105,"Fin de Bloc",IF(I104="Fin de Bloc","D"&amp;ROW(),IF(D106&lt;&gt;"",IF(D106-E105&gt;=4,"Fin de Bloc",""),"Fin de Bloc")))</f>
        <v/>
      </c>
      <c r="J105" s="23" t="str">
        <f t="array" ref="J105">IF(AND(I105="Fin de Bloc",I104="Fin de Bloc"),F105,IF(LEFT(I105,1)="D",SUM(F105:INDEX(F105:$F$20000,MATCH(TRUE,(I105:$I$20000="Fin de Bloc"),0))),""))</f>
        <v/>
      </c>
      <c r="K105" s="33"/>
      <c r="L105" s="18" t="str">
        <f>IF(J105=K105,"","différence")</f>
        <v/>
      </c>
    </row>
    <row r="106" spans="1:13">
      <c r="A106" s="1" t="s">
        <v>8</v>
      </c>
      <c r="B106" s="1" t="s">
        <v>22</v>
      </c>
      <c r="C106" s="1" t="s">
        <v>10</v>
      </c>
      <c r="D106" s="2">
        <v>41566</v>
      </c>
      <c r="E106" s="2">
        <v>41567</v>
      </c>
      <c r="F106" s="15">
        <v>2</v>
      </c>
      <c r="G106" s="3">
        <v>0</v>
      </c>
      <c r="H106" s="15" t="s">
        <v>11</v>
      </c>
      <c r="I106" s="12" t="str">
        <f>IF(B107&lt;&gt;B106,"Fin de Bloc",IF(I105="Fin de Bloc","D"&amp;ROW(),IF(D107&lt;&gt;"",IF(D107-E106&gt;=4,"Fin de Bloc",""),"Fin de Bloc")))</f>
        <v/>
      </c>
      <c r="J106" s="23" t="str">
        <f t="array" ref="J106">IF(AND(I106="Fin de Bloc",I105="Fin de Bloc"),F106,IF(LEFT(I106,1)="D",SUM(F106:INDEX(F106:$F$20000,MATCH(TRUE,(I106:$I$20000="Fin de Bloc"),0))),""))</f>
        <v/>
      </c>
      <c r="K106" s="33"/>
      <c r="L106" s="18" t="str">
        <f>IF(J106=K106,"","différence")</f>
        <v/>
      </c>
    </row>
    <row r="107" spans="1:13">
      <c r="A107" s="1" t="s">
        <v>8</v>
      </c>
      <c r="B107" s="1" t="s">
        <v>22</v>
      </c>
      <c r="C107" s="1" t="s">
        <v>10</v>
      </c>
      <c r="D107" s="2">
        <v>41568</v>
      </c>
      <c r="E107" s="2">
        <v>41572</v>
      </c>
      <c r="F107" s="15">
        <v>5</v>
      </c>
      <c r="G107" s="4">
        <v>1.625</v>
      </c>
      <c r="H107" s="15" t="s">
        <v>11</v>
      </c>
      <c r="I107" s="12" t="str">
        <f>IF(B108&lt;&gt;B107,"Fin de Bloc",IF(I106="Fin de Bloc","D"&amp;ROW(),IF(D108&lt;&gt;"",IF(D108-E107&gt;=4,"Fin de Bloc",""),"Fin de Bloc")))</f>
        <v/>
      </c>
      <c r="J107" s="23" t="str">
        <f t="array" ref="J107">IF(AND(I107="Fin de Bloc",I106="Fin de Bloc"),F107,IF(LEFT(I107,1)="D",SUM(F107:INDEX(F107:$F$20000,MATCH(TRUE,(I107:$I$20000="Fin de Bloc"),0))),""))</f>
        <v/>
      </c>
      <c r="K107" s="33"/>
      <c r="L107" s="18" t="str">
        <f>IF(J107=K107,"","différence")</f>
        <v/>
      </c>
    </row>
    <row r="108" spans="1:13">
      <c r="A108" s="1" t="s">
        <v>8</v>
      </c>
      <c r="B108" s="1" t="s">
        <v>22</v>
      </c>
      <c r="C108" s="1" t="s">
        <v>10</v>
      </c>
      <c r="D108" s="2">
        <v>41573</v>
      </c>
      <c r="E108" s="2">
        <v>41574</v>
      </c>
      <c r="F108" s="15">
        <v>2</v>
      </c>
      <c r="G108" s="3">
        <v>0</v>
      </c>
      <c r="H108" s="15" t="s">
        <v>11</v>
      </c>
      <c r="I108" s="12" t="str">
        <f>IF(B109&lt;&gt;B108,"Fin de Bloc",IF(I107="Fin de Bloc","D"&amp;ROW(),IF(D109&lt;&gt;"",IF(D109-E108&gt;=4,"Fin de Bloc",""),"Fin de Bloc")))</f>
        <v/>
      </c>
      <c r="J108" s="23" t="str">
        <f t="array" ref="J108">IF(AND(I108="Fin de Bloc",I107="Fin de Bloc"),F108,IF(LEFT(I108,1)="D",SUM(F108:INDEX(F108:$F$20000,MATCH(TRUE,(I108:$I$20000="Fin de Bloc"),0))),""))</f>
        <v/>
      </c>
      <c r="K108" s="33"/>
      <c r="L108" s="18" t="str">
        <f>IF(J108=K108,"","différence")</f>
        <v/>
      </c>
    </row>
    <row r="109" spans="1:13">
      <c r="A109" s="1" t="s">
        <v>8</v>
      </c>
      <c r="B109" s="1" t="s">
        <v>22</v>
      </c>
      <c r="C109" s="1" t="s">
        <v>10</v>
      </c>
      <c r="D109" s="2">
        <v>41575</v>
      </c>
      <c r="E109" s="2">
        <v>41579</v>
      </c>
      <c r="F109" s="15">
        <v>5</v>
      </c>
      <c r="G109" s="4">
        <v>1.625</v>
      </c>
      <c r="H109" s="15" t="s">
        <v>11</v>
      </c>
      <c r="I109" s="12" t="str">
        <f>IF(B110&lt;&gt;B109,"Fin de Bloc",IF(I108="Fin de Bloc","D"&amp;ROW(),IF(D110&lt;&gt;"",IF(D110-E109&gt;=4,"Fin de Bloc",""),"Fin de Bloc")))</f>
        <v/>
      </c>
      <c r="J109" s="23" t="str">
        <f t="array" ref="J109">IF(AND(I109="Fin de Bloc",I108="Fin de Bloc"),F109,IF(LEFT(I109,1)="D",SUM(F109:INDEX(F109:$F$20000,MATCH(TRUE,(I109:$I$20000="Fin de Bloc"),0))),""))</f>
        <v/>
      </c>
      <c r="K109" s="33"/>
      <c r="L109" s="18" t="str">
        <f>IF(J109=K109,"","différence")</f>
        <v/>
      </c>
    </row>
    <row r="110" spans="1:13">
      <c r="A110" s="1" t="s">
        <v>8</v>
      </c>
      <c r="B110" s="1" t="s">
        <v>22</v>
      </c>
      <c r="C110" s="1" t="s">
        <v>10</v>
      </c>
      <c r="D110" s="2">
        <v>41580</v>
      </c>
      <c r="E110" s="2">
        <v>41581</v>
      </c>
      <c r="F110" s="15">
        <v>2</v>
      </c>
      <c r="G110" s="3">
        <v>0</v>
      </c>
      <c r="H110" s="15" t="s">
        <v>11</v>
      </c>
      <c r="I110" s="12" t="str">
        <f>IF(B111&lt;&gt;B110,"Fin de Bloc",IF(I109="Fin de Bloc","D"&amp;ROW(),IF(D111&lt;&gt;"",IF(D111-E110&gt;=4,"Fin de Bloc",""),"Fin de Bloc")))</f>
        <v/>
      </c>
      <c r="J110" s="23" t="str">
        <f t="array" ref="J110">IF(AND(I110="Fin de Bloc",I109="Fin de Bloc"),F110,IF(LEFT(I110,1)="D",SUM(F110:INDEX(F110:$F$20000,MATCH(TRUE,(I110:$I$20000="Fin de Bloc"),0))),""))</f>
        <v/>
      </c>
      <c r="K110" s="33"/>
      <c r="L110" s="18" t="str">
        <f>IF(J110=K110,"","différence")</f>
        <v/>
      </c>
    </row>
    <row r="111" spans="1:13">
      <c r="A111" s="1" t="s">
        <v>8</v>
      </c>
      <c r="B111" s="1" t="s">
        <v>22</v>
      </c>
      <c r="C111" s="1" t="s">
        <v>10</v>
      </c>
      <c r="D111" s="2">
        <v>41582</v>
      </c>
      <c r="E111" s="2">
        <v>41586</v>
      </c>
      <c r="F111" s="15">
        <v>5</v>
      </c>
      <c r="G111" s="4">
        <v>1.625</v>
      </c>
      <c r="H111" s="15" t="s">
        <v>11</v>
      </c>
      <c r="I111" s="12" t="str">
        <f>IF(B112&lt;&gt;B111,"Fin de Bloc",IF(I110="Fin de Bloc","D"&amp;ROW(),IF(D112&lt;&gt;"",IF(D112-E111&gt;=4,"Fin de Bloc",""),"Fin de Bloc")))</f>
        <v/>
      </c>
      <c r="J111" s="23" t="str">
        <f t="array" ref="J111">IF(AND(I111="Fin de Bloc",I110="Fin de Bloc"),F111,IF(LEFT(I111,1)="D",SUM(F111:INDEX(F111:$F$20000,MATCH(TRUE,(I111:$I$20000="Fin de Bloc"),0))),""))</f>
        <v/>
      </c>
      <c r="K111" s="33"/>
      <c r="L111" s="18" t="str">
        <f>IF(J111=K111,"","différence")</f>
        <v/>
      </c>
    </row>
    <row r="112" spans="1:13">
      <c r="A112" s="1" t="s">
        <v>8</v>
      </c>
      <c r="B112" s="1" t="s">
        <v>22</v>
      </c>
      <c r="C112" s="1" t="s">
        <v>10</v>
      </c>
      <c r="D112" s="2">
        <v>41587</v>
      </c>
      <c r="E112" s="2">
        <v>41588</v>
      </c>
      <c r="F112" s="15">
        <v>2</v>
      </c>
      <c r="G112" s="3">
        <v>0</v>
      </c>
      <c r="H112" s="15" t="s">
        <v>11</v>
      </c>
      <c r="I112" s="12" t="str">
        <f>IF(B113&lt;&gt;B112,"Fin de Bloc",IF(I111="Fin de Bloc","D"&amp;ROW(),IF(D113&lt;&gt;"",IF(D113-E112&gt;=4,"Fin de Bloc",""),"Fin de Bloc")))</f>
        <v/>
      </c>
      <c r="J112" s="23" t="str">
        <f t="array" ref="J112">IF(AND(I112="Fin de Bloc",I111="Fin de Bloc"),F112,IF(LEFT(I112,1)="D",SUM(F112:INDEX(F112:$F$20000,MATCH(TRUE,(I112:$I$20000="Fin de Bloc"),0))),""))</f>
        <v/>
      </c>
      <c r="K112" s="33"/>
      <c r="L112" s="18" t="str">
        <f>IF(J112=K112,"","différence")</f>
        <v/>
      </c>
    </row>
    <row r="113" spans="1:13">
      <c r="A113" s="1" t="s">
        <v>8</v>
      </c>
      <c r="B113" s="1" t="s">
        <v>22</v>
      </c>
      <c r="C113" s="1" t="s">
        <v>10</v>
      </c>
      <c r="D113" s="2">
        <v>41589</v>
      </c>
      <c r="E113" s="2">
        <v>41593</v>
      </c>
      <c r="F113" s="15">
        <v>5</v>
      </c>
      <c r="G113" s="4">
        <v>1.625</v>
      </c>
      <c r="H113" s="15" t="s">
        <v>11</v>
      </c>
      <c r="I113" s="12" t="str">
        <f>IF(B114&lt;&gt;B113,"Fin de Bloc",IF(I112="Fin de Bloc","D"&amp;ROW(),IF(D114&lt;&gt;"",IF(D114-E113&gt;=4,"Fin de Bloc",""),"Fin de Bloc")))</f>
        <v/>
      </c>
      <c r="J113" s="23" t="str">
        <f t="array" ref="J113">IF(AND(I113="Fin de Bloc",I112="Fin de Bloc"),F113,IF(LEFT(I113,1)="D",SUM(F113:INDEX(F113:$F$20000,MATCH(TRUE,(I113:$I$20000="Fin de Bloc"),0))),""))</f>
        <v/>
      </c>
      <c r="K113" s="33"/>
      <c r="L113" s="18" t="str">
        <f>IF(J113=K113,"","différence")</f>
        <v/>
      </c>
    </row>
    <row r="114" spans="1:13">
      <c r="A114" s="1" t="s">
        <v>8</v>
      </c>
      <c r="B114" s="1" t="s">
        <v>22</v>
      </c>
      <c r="C114" s="1" t="s">
        <v>10</v>
      </c>
      <c r="D114" s="2">
        <v>41594</v>
      </c>
      <c r="E114" s="2">
        <v>41595</v>
      </c>
      <c r="F114" s="15">
        <v>2</v>
      </c>
      <c r="G114" s="3">
        <v>0</v>
      </c>
      <c r="H114" s="15" t="s">
        <v>11</v>
      </c>
      <c r="I114" s="12" t="str">
        <f>IF(B115&lt;&gt;B114,"Fin de Bloc",IF(I113="Fin de Bloc","D"&amp;ROW(),IF(D115&lt;&gt;"",IF(D115-E114&gt;=4,"Fin de Bloc",""),"Fin de Bloc")))</f>
        <v/>
      </c>
      <c r="J114" s="23" t="str">
        <f t="array" ref="J114">IF(AND(I114="Fin de Bloc",I113="Fin de Bloc"),F114,IF(LEFT(I114,1)="D",SUM(F114:INDEX(F114:$F$20000,MATCH(TRUE,(I114:$I$20000="Fin de Bloc"),0))),""))</f>
        <v/>
      </c>
      <c r="K114" s="33"/>
      <c r="L114" s="18" t="str">
        <f>IF(J114=K114,"","différence")</f>
        <v/>
      </c>
    </row>
    <row r="115" spans="1:13">
      <c r="A115" s="1" t="s">
        <v>8</v>
      </c>
      <c r="B115" s="1" t="s">
        <v>22</v>
      </c>
      <c r="C115" s="1" t="s">
        <v>10</v>
      </c>
      <c r="D115" s="2">
        <v>41596</v>
      </c>
      <c r="E115" s="2">
        <v>41600</v>
      </c>
      <c r="F115" s="15">
        <v>5</v>
      </c>
      <c r="G115" s="4">
        <v>1.625</v>
      </c>
      <c r="H115" s="15" t="s">
        <v>11</v>
      </c>
      <c r="I115" s="12" t="str">
        <f>IF(B116&lt;&gt;B115,"Fin de Bloc",IF(I114="Fin de Bloc","D"&amp;ROW(),IF(D116&lt;&gt;"",IF(D116-E115&gt;=4,"Fin de Bloc",""),"Fin de Bloc")))</f>
        <v/>
      </c>
      <c r="J115" s="23" t="str">
        <f t="array" ref="J115">IF(AND(I115="Fin de Bloc",I114="Fin de Bloc"),F115,IF(LEFT(I115,1)="D",SUM(F115:INDEX(F115:$F$20000,MATCH(TRUE,(I115:$I$20000="Fin de Bloc"),0))),""))</f>
        <v/>
      </c>
      <c r="K115" s="33"/>
      <c r="L115" s="18" t="str">
        <f>IF(J115=K115,"","différence")</f>
        <v/>
      </c>
    </row>
    <row r="116" spans="1:13">
      <c r="A116" s="1" t="s">
        <v>8</v>
      </c>
      <c r="B116" s="1" t="s">
        <v>22</v>
      </c>
      <c r="C116" s="1" t="s">
        <v>10</v>
      </c>
      <c r="D116" s="2">
        <v>41601</v>
      </c>
      <c r="E116" s="2">
        <v>41602</v>
      </c>
      <c r="F116" s="15">
        <v>2</v>
      </c>
      <c r="G116" s="3">
        <v>0</v>
      </c>
      <c r="H116" s="15" t="s">
        <v>11</v>
      </c>
      <c r="I116" s="12" t="str">
        <f>IF(B117&lt;&gt;B116,"Fin de Bloc",IF(I115="Fin de Bloc","D"&amp;ROW(),IF(D117&lt;&gt;"",IF(D117-E116&gt;=4,"Fin de Bloc",""),"Fin de Bloc")))</f>
        <v/>
      </c>
      <c r="J116" s="23" t="str">
        <f t="array" ref="J116">IF(AND(I116="Fin de Bloc",I115="Fin de Bloc"),F116,IF(LEFT(I116,1)="D",SUM(F116:INDEX(F116:$F$20000,MATCH(TRUE,(I116:$I$20000="Fin de Bloc"),0))),""))</f>
        <v/>
      </c>
      <c r="K116" s="33"/>
      <c r="L116" s="18" t="str">
        <f>IF(J116=K116,"","différence")</f>
        <v/>
      </c>
    </row>
    <row r="117" spans="1:13">
      <c r="A117" s="1" t="s">
        <v>8</v>
      </c>
      <c r="B117" s="1" t="s">
        <v>22</v>
      </c>
      <c r="C117" s="1" t="s">
        <v>10</v>
      </c>
      <c r="D117" s="2">
        <v>41603</v>
      </c>
      <c r="E117" s="2">
        <v>41607</v>
      </c>
      <c r="F117" s="15">
        <v>5</v>
      </c>
      <c r="G117" s="4">
        <v>1.625</v>
      </c>
      <c r="H117" s="15" t="s">
        <v>11</v>
      </c>
      <c r="I117" s="12" t="str">
        <f>IF(B118&lt;&gt;B117,"Fin de Bloc",IF(I116="Fin de Bloc","D"&amp;ROW(),IF(D118&lt;&gt;"",IF(D118-E117&gt;=4,"Fin de Bloc",""),"Fin de Bloc")))</f>
        <v/>
      </c>
      <c r="J117" s="23" t="str">
        <f t="array" ref="J117">IF(AND(I117="Fin de Bloc",I116="Fin de Bloc"),F117,IF(LEFT(I117,1)="D",SUM(F117:INDEX(F117:$F$20000,MATCH(TRUE,(I117:$I$20000="Fin de Bloc"),0))),""))</f>
        <v/>
      </c>
      <c r="K117" s="33"/>
      <c r="L117" s="18" t="str">
        <f>IF(J117=K117,"","différence")</f>
        <v/>
      </c>
    </row>
    <row r="118" spans="1:13">
      <c r="A118" s="1" t="s">
        <v>8</v>
      </c>
      <c r="B118" s="1" t="s">
        <v>22</v>
      </c>
      <c r="C118" s="1" t="s">
        <v>10</v>
      </c>
      <c r="D118" s="2">
        <v>41608</v>
      </c>
      <c r="E118" s="2">
        <v>41609</v>
      </c>
      <c r="F118" s="15">
        <v>2</v>
      </c>
      <c r="G118" s="3">
        <v>0</v>
      </c>
      <c r="H118" s="15" t="s">
        <v>11</v>
      </c>
      <c r="I118" s="12" t="str">
        <f>IF(B119&lt;&gt;B118,"Fin de Bloc",IF(I117="Fin de Bloc","D"&amp;ROW(),IF(D119&lt;&gt;"",IF(D119-E118&gt;=4,"Fin de Bloc",""),"Fin de Bloc")))</f>
        <v/>
      </c>
      <c r="J118" s="23" t="str">
        <f t="array" ref="J118">IF(AND(I118="Fin de Bloc",I117="Fin de Bloc"),F118,IF(LEFT(I118,1)="D",SUM(F118:INDEX(F118:$F$20000,MATCH(TRUE,(I118:$I$20000="Fin de Bloc"),0))),""))</f>
        <v/>
      </c>
      <c r="K118" s="33"/>
      <c r="L118" s="18" t="str">
        <f>IF(J118=K118,"","différence")</f>
        <v/>
      </c>
    </row>
    <row r="119" spans="1:13">
      <c r="A119" s="1" t="s">
        <v>8</v>
      </c>
      <c r="B119" s="1" t="s">
        <v>22</v>
      </c>
      <c r="C119" s="1" t="s">
        <v>10</v>
      </c>
      <c r="D119" s="2">
        <v>41610</v>
      </c>
      <c r="E119" s="2">
        <v>41614</v>
      </c>
      <c r="F119" s="15">
        <v>5</v>
      </c>
      <c r="G119" s="4">
        <v>1.625</v>
      </c>
      <c r="H119" s="15" t="s">
        <v>11</v>
      </c>
      <c r="I119" s="12" t="str">
        <f>IF(B120&lt;&gt;B119,"Fin de Bloc",IF(I118="Fin de Bloc","D"&amp;ROW(),IF(D120&lt;&gt;"",IF(D120-E119&gt;=4,"Fin de Bloc",""),"Fin de Bloc")))</f>
        <v/>
      </c>
      <c r="J119" s="23" t="str">
        <f t="array" ref="J119">IF(AND(I119="Fin de Bloc",I118="Fin de Bloc"),F119,IF(LEFT(I119,1)="D",SUM(F119:INDEX(F119:$F$20000,MATCH(TRUE,(I119:$I$20000="Fin de Bloc"),0))),""))</f>
        <v/>
      </c>
      <c r="K119" s="33"/>
      <c r="L119" s="18" t="str">
        <f>IF(J119=K119,"","différence")</f>
        <v/>
      </c>
    </row>
    <row r="120" spans="1:13">
      <c r="A120" s="1" t="s">
        <v>8</v>
      </c>
      <c r="B120" s="1" t="s">
        <v>22</v>
      </c>
      <c r="C120" s="1" t="s">
        <v>10</v>
      </c>
      <c r="D120" s="2">
        <v>41615</v>
      </c>
      <c r="E120" s="2">
        <v>41616</v>
      </c>
      <c r="F120" s="15">
        <v>2</v>
      </c>
      <c r="G120" s="3">
        <v>0</v>
      </c>
      <c r="H120" s="15" t="s">
        <v>11</v>
      </c>
      <c r="I120" s="12" t="str">
        <f>IF(B121&lt;&gt;B120,"Fin de Bloc",IF(I119="Fin de Bloc","D"&amp;ROW(),IF(D121&lt;&gt;"",IF(D121-E120&gt;=4,"Fin de Bloc",""),"Fin de Bloc")))</f>
        <v/>
      </c>
      <c r="J120" s="23" t="str">
        <f t="array" ref="J120">IF(AND(I120="Fin de Bloc",I119="Fin de Bloc"),F120,IF(LEFT(I120,1)="D",SUM(F120:INDEX(F120:$F$20000,MATCH(TRUE,(I120:$I$20000="Fin de Bloc"),0))),""))</f>
        <v/>
      </c>
      <c r="K120" s="33"/>
      <c r="L120" s="18" t="str">
        <f>IF(J120=K120,"","différence")</f>
        <v/>
      </c>
    </row>
    <row r="121" spans="1:13">
      <c r="A121" s="1" t="s">
        <v>8</v>
      </c>
      <c r="B121" s="1" t="s">
        <v>22</v>
      </c>
      <c r="C121" s="1" t="s">
        <v>10</v>
      </c>
      <c r="D121" s="2">
        <v>41617</v>
      </c>
      <c r="E121" s="2">
        <v>41621</v>
      </c>
      <c r="F121" s="15">
        <v>5</v>
      </c>
      <c r="G121" s="4">
        <v>1.625</v>
      </c>
      <c r="H121" s="15" t="s">
        <v>11</v>
      </c>
      <c r="I121" s="12" t="str">
        <f>IF(B122&lt;&gt;B121,"Fin de Bloc",IF(I120="Fin de Bloc","D"&amp;ROW(),IF(D122&lt;&gt;"",IF(D122-E121&gt;=4,"Fin de Bloc",""),"Fin de Bloc")))</f>
        <v/>
      </c>
      <c r="J121" s="23" t="str">
        <f t="array" ref="J121">IF(AND(I121="Fin de Bloc",I120="Fin de Bloc"),F121,IF(LEFT(I121,1)="D",SUM(F121:INDEX(F121:$F$20000,MATCH(TRUE,(I121:$I$20000="Fin de Bloc"),0))),""))</f>
        <v/>
      </c>
      <c r="K121" s="33"/>
      <c r="L121" s="18" t="str">
        <f>IF(J121=K121,"","différence")</f>
        <v/>
      </c>
    </row>
    <row r="122" spans="1:13">
      <c r="A122" s="1" t="s">
        <v>8</v>
      </c>
      <c r="B122" s="1" t="s">
        <v>22</v>
      </c>
      <c r="C122" s="1" t="s">
        <v>10</v>
      </c>
      <c r="D122" s="2">
        <v>41622</v>
      </c>
      <c r="E122" s="2">
        <v>41623</v>
      </c>
      <c r="F122" s="15">
        <v>2</v>
      </c>
      <c r="G122" s="3">
        <v>0</v>
      </c>
      <c r="H122" s="15" t="s">
        <v>11</v>
      </c>
      <c r="I122" s="12" t="str">
        <f>IF(B123&lt;&gt;B122,"Fin de Bloc",IF(I121="Fin de Bloc","D"&amp;ROW(),IF(D123&lt;&gt;"",IF(D123-E122&gt;=4,"Fin de Bloc",""),"Fin de Bloc")))</f>
        <v/>
      </c>
      <c r="J122" s="23" t="str">
        <f t="array" ref="J122">IF(AND(I122="Fin de Bloc",I121="Fin de Bloc"),F122,IF(LEFT(I122,1)="D",SUM(F122:INDEX(F122:$F$20000,MATCH(TRUE,(I122:$I$20000="Fin de Bloc"),0))),""))</f>
        <v/>
      </c>
      <c r="K122" s="33"/>
      <c r="L122" s="18" t="str">
        <f>IF(J122=K122,"","différence")</f>
        <v/>
      </c>
    </row>
    <row r="123" spans="1:13">
      <c r="A123" s="1" t="s">
        <v>8</v>
      </c>
      <c r="B123" s="1" t="s">
        <v>22</v>
      </c>
      <c r="C123" s="1" t="s">
        <v>10</v>
      </c>
      <c r="D123" s="2">
        <v>41624</v>
      </c>
      <c r="E123" s="2">
        <v>41628</v>
      </c>
      <c r="F123" s="15">
        <v>5</v>
      </c>
      <c r="G123" s="4">
        <v>1.625</v>
      </c>
      <c r="H123" s="15" t="s">
        <v>11</v>
      </c>
      <c r="I123" s="12" t="str">
        <f>IF(B124&lt;&gt;B123,"Fin de Bloc",IF(I122="Fin de Bloc","D"&amp;ROW(),IF(D124&lt;&gt;"",IF(D124-E123&gt;=4,"Fin de Bloc",""),"Fin de Bloc")))</f>
        <v/>
      </c>
      <c r="J123" s="23" t="str">
        <f t="array" ref="J123">IF(AND(I123="Fin de Bloc",I122="Fin de Bloc"),F123,IF(LEFT(I123,1)="D",SUM(F123:INDEX(F123:$F$20000,MATCH(TRUE,(I123:$I$20000="Fin de Bloc"),0))),""))</f>
        <v/>
      </c>
      <c r="K123" s="33"/>
      <c r="L123" s="18" t="str">
        <f>IF(J123=K123,"","différence")</f>
        <v/>
      </c>
    </row>
    <row r="124" spans="1:13">
      <c r="A124" s="1" t="s">
        <v>8</v>
      </c>
      <c r="B124" s="1" t="s">
        <v>22</v>
      </c>
      <c r="C124" s="1" t="s">
        <v>10</v>
      </c>
      <c r="D124" s="2">
        <v>41629</v>
      </c>
      <c r="E124" s="2">
        <v>41630</v>
      </c>
      <c r="F124" s="15">
        <v>2</v>
      </c>
      <c r="G124" s="3">
        <v>0</v>
      </c>
      <c r="H124" s="15" t="s">
        <v>11</v>
      </c>
      <c r="I124" s="12" t="str">
        <f>IF(B125&lt;&gt;B124,"Fin de Bloc",IF(I123="Fin de Bloc","D"&amp;ROW(),IF(D125&lt;&gt;"",IF(D125-E124&gt;=4,"Fin de Bloc",""),"Fin de Bloc")))</f>
        <v/>
      </c>
      <c r="J124" s="23" t="str">
        <f t="array" ref="J124">IF(AND(I124="Fin de Bloc",I123="Fin de Bloc"),F124,IF(LEFT(I124,1)="D",SUM(F124:INDEX(F124:$F$20000,MATCH(TRUE,(I124:$I$20000="Fin de Bloc"),0))),""))</f>
        <v/>
      </c>
      <c r="K124" s="33"/>
      <c r="L124" s="18" t="str">
        <f>IF(J124=K124,"","différence")</f>
        <v/>
      </c>
    </row>
    <row r="125" spans="1:13">
      <c r="A125" s="1" t="s">
        <v>8</v>
      </c>
      <c r="B125" s="1" t="s">
        <v>22</v>
      </c>
      <c r="C125" s="1" t="s">
        <v>10</v>
      </c>
      <c r="D125" s="2">
        <v>41631</v>
      </c>
      <c r="E125" s="2">
        <v>41635</v>
      </c>
      <c r="F125" s="15">
        <v>5</v>
      </c>
      <c r="G125" s="4">
        <v>1.625</v>
      </c>
      <c r="H125" s="15" t="s">
        <v>11</v>
      </c>
      <c r="I125" s="12" t="str">
        <f>IF(B126&lt;&gt;B125,"Fin de Bloc",IF(I124="Fin de Bloc","D"&amp;ROW(),IF(D126&lt;&gt;"",IF(D126-E125&gt;=4,"Fin de Bloc",""),"Fin de Bloc")))</f>
        <v/>
      </c>
      <c r="J125" s="23" t="str">
        <f t="array" ref="J125">IF(AND(I125="Fin de Bloc",I124="Fin de Bloc"),F125,IF(LEFT(I125,1)="D",SUM(F125:INDEX(F125:$F$20000,MATCH(TRUE,(I125:$I$20000="Fin de Bloc"),0))),""))</f>
        <v/>
      </c>
      <c r="K125" s="33"/>
      <c r="L125" s="18" t="str">
        <f>IF(J125=K125,"","différence")</f>
        <v/>
      </c>
    </row>
    <row r="126" spans="1:13">
      <c r="A126" s="1" t="s">
        <v>8</v>
      </c>
      <c r="B126" s="1" t="s">
        <v>22</v>
      </c>
      <c r="C126" s="1" t="s">
        <v>10</v>
      </c>
      <c r="D126" s="2">
        <v>41636</v>
      </c>
      <c r="E126" s="2">
        <v>41637</v>
      </c>
      <c r="F126" s="15">
        <v>2</v>
      </c>
      <c r="G126" s="3">
        <v>0</v>
      </c>
      <c r="H126" s="15" t="s">
        <v>11</v>
      </c>
      <c r="I126" s="12" t="str">
        <f>IF(B127&lt;&gt;B126,"Fin de Bloc",IF(I125="Fin de Bloc","D"&amp;ROW(),IF(D127&lt;&gt;"",IF(D127-E126&gt;=4,"Fin de Bloc",""),"Fin de Bloc")))</f>
        <v/>
      </c>
      <c r="J126" s="23" t="str">
        <f t="array" ref="J126">IF(AND(I126="Fin de Bloc",I125="Fin de Bloc"),F126,IF(LEFT(I126,1)="D",SUM(F126:INDEX(F126:$F$20000,MATCH(TRUE,(I126:$I$20000="Fin de Bloc"),0))),""))</f>
        <v/>
      </c>
      <c r="K126" s="33"/>
      <c r="L126" s="18" t="str">
        <f>IF(J126=K126,"","différence")</f>
        <v/>
      </c>
    </row>
    <row r="127" spans="1:13">
      <c r="A127" s="1" t="s">
        <v>8</v>
      </c>
      <c r="B127" s="1" t="s">
        <v>22</v>
      </c>
      <c r="C127" s="1" t="s">
        <v>10</v>
      </c>
      <c r="D127" s="2">
        <v>41638</v>
      </c>
      <c r="E127" s="2">
        <v>41639</v>
      </c>
      <c r="F127" s="15">
        <v>2</v>
      </c>
      <c r="G127" s="3">
        <v>0.66666666666666663</v>
      </c>
      <c r="H127" s="15" t="s">
        <v>11</v>
      </c>
      <c r="I127" s="12" t="str">
        <f>IF(B128&lt;&gt;B127,"Fin de Bloc",IF(I126="Fin de Bloc","D"&amp;ROW(),IF(D128&lt;&gt;"",IF(D128-E127&gt;=4,"Fin de Bloc",""),"Fin de Bloc")))</f>
        <v>Fin de Bloc</v>
      </c>
      <c r="J127" s="23" t="str">
        <f t="array" ref="J127">IF(AND(I127="Fin de Bloc",I126="Fin de Bloc"),F127,IF(LEFT(I127,1)="D",SUM(F127:INDEX(F127:$F$20000,MATCH(TRUE,(I127:$I$20000="Fin de Bloc"),0))),""))</f>
        <v/>
      </c>
      <c r="K127" s="33"/>
      <c r="L127" s="18" t="str">
        <f>IF(J127=K127,"","différence")</f>
        <v/>
      </c>
    </row>
    <row r="128" spans="1:13">
      <c r="A128" s="48" t="s">
        <v>8</v>
      </c>
      <c r="B128" s="48" t="s">
        <v>23</v>
      </c>
      <c r="C128" s="48" t="s">
        <v>10</v>
      </c>
      <c r="D128" s="43">
        <v>41295</v>
      </c>
      <c r="E128" s="43">
        <v>41298</v>
      </c>
      <c r="F128" s="44">
        <v>4</v>
      </c>
      <c r="G128" s="49">
        <v>1.3333333333333333</v>
      </c>
      <c r="H128" s="44" t="s">
        <v>11</v>
      </c>
      <c r="I128" s="50" t="str">
        <f>IF(B129&lt;&gt;B128,"Fin de Bloc",IF(I127="Fin de Bloc","D"&amp;ROW(),IF(D129&lt;&gt;"",IF(D129-E128&gt;=4,"Fin de Bloc",""),"Fin de Bloc")))</f>
        <v>D128</v>
      </c>
      <c r="J128" s="23">
        <f t="array" ref="J128">IF(AND(I128="Fin de Bloc",I127="Fin de Bloc"),F128,IF(LEFT(I128,1)="D",SUM(F128:INDEX(F128:$F$20000,MATCH(TRUE,(I128:$I$20000="Fin de Bloc"),0))),""))</f>
        <v>6</v>
      </c>
      <c r="K128" s="28">
        <f>SUM(F128)</f>
        <v>4</v>
      </c>
      <c r="L128" s="52" t="str">
        <f>IF(J128=K128,"","différence")</f>
        <v>différence</v>
      </c>
      <c r="M128" s="47" t="s">
        <v>54</v>
      </c>
    </row>
    <row r="129" spans="1:13">
      <c r="A129" s="48" t="s">
        <v>8</v>
      </c>
      <c r="B129" s="48" t="s">
        <v>23</v>
      </c>
      <c r="C129" s="48" t="s">
        <v>10</v>
      </c>
      <c r="D129" s="43">
        <v>41557</v>
      </c>
      <c r="E129" s="43">
        <v>41558</v>
      </c>
      <c r="F129" s="44">
        <v>2</v>
      </c>
      <c r="G129" s="82">
        <v>0.625</v>
      </c>
      <c r="H129" s="44" t="s">
        <v>11</v>
      </c>
      <c r="I129" s="50" t="str">
        <f>IF(B130&lt;&gt;B129,"Fin de Bloc",IF(I128="Fin de Bloc","D"&amp;ROW(),IF(D130&lt;&gt;"",IF(D130-E129&gt;=4,"Fin de Bloc",""),"Fin de Bloc")))</f>
        <v>Fin de Bloc</v>
      </c>
      <c r="J129" s="23" t="str">
        <f t="array" ref="J129">IF(AND(I129="Fin de Bloc",I128="Fin de Bloc"),F129,IF(LEFT(I129,1)="D",SUM(F129:INDEX(F129:$F$20000,MATCH(TRUE,(I129:$I$20000="Fin de Bloc"),0))),""))</f>
        <v/>
      </c>
      <c r="K129" s="25">
        <f>F129</f>
        <v>2</v>
      </c>
      <c r="L129" s="52" t="str">
        <f>IF(J129=K129,"","différence")</f>
        <v>différence</v>
      </c>
      <c r="M129" s="47"/>
    </row>
    <row r="130" spans="1:13">
      <c r="A130" s="1" t="s">
        <v>8</v>
      </c>
      <c r="B130" s="1" t="s">
        <v>24</v>
      </c>
      <c r="C130" s="1" t="s">
        <v>10</v>
      </c>
      <c r="D130" s="2">
        <v>41372</v>
      </c>
      <c r="E130" s="2">
        <v>41376</v>
      </c>
      <c r="F130" s="15">
        <v>5</v>
      </c>
      <c r="G130" s="4">
        <v>1.625</v>
      </c>
      <c r="H130" s="15" t="s">
        <v>11</v>
      </c>
      <c r="I130" s="12" t="str">
        <f>IF(B131&lt;&gt;B130,"Fin de Bloc",IF(I129="Fin de Bloc","D"&amp;ROW(),IF(D131&lt;&gt;"",IF(D131-E130&gt;=4,"Fin de Bloc",""),"Fin de Bloc")))</f>
        <v>D130</v>
      </c>
      <c r="J130" s="23">
        <f t="array" ref="J130">IF(AND(I130="Fin de Bloc",I129="Fin de Bloc"),F130,IF(LEFT(I130,1)="D",SUM(F130:INDEX(F130:$F$20000,MATCH(TRUE,(I130:$I$20000="Fin de Bloc"),0))),""))</f>
        <v>10</v>
      </c>
      <c r="K130" s="32">
        <f>SUM(F130:F131)</f>
        <v>10</v>
      </c>
      <c r="L130" s="18" t="str">
        <f>IF(J130=K130,"","différence")</f>
        <v/>
      </c>
    </row>
    <row r="131" spans="1:13">
      <c r="A131" s="1" t="s">
        <v>8</v>
      </c>
      <c r="B131" s="1" t="s">
        <v>24</v>
      </c>
      <c r="C131" s="1" t="s">
        <v>10</v>
      </c>
      <c r="D131" s="2">
        <v>41379</v>
      </c>
      <c r="E131" s="2">
        <v>41383</v>
      </c>
      <c r="F131" s="15">
        <v>5</v>
      </c>
      <c r="G131" s="4">
        <v>1.625</v>
      </c>
      <c r="H131" s="15" t="s">
        <v>11</v>
      </c>
      <c r="I131" s="12" t="str">
        <f>IF(B132&lt;&gt;B131,"Fin de Bloc",IF(I130="Fin de Bloc","D"&amp;ROW(),IF(D132&lt;&gt;"",IF(D132-E131&gt;=4,"Fin de Bloc",""),"Fin de Bloc")))</f>
        <v>Fin de Bloc</v>
      </c>
      <c r="J131" s="23" t="str">
        <f t="array" ref="J131">IF(AND(I131="Fin de Bloc",I130="Fin de Bloc"),F131,IF(LEFT(I131,1)="D",SUM(F131:INDEX(F131:$F$20000,MATCH(TRUE,(I131:$I$20000="Fin de Bloc"),0))),""))</f>
        <v/>
      </c>
      <c r="K131" s="32"/>
      <c r="L131" s="18" t="str">
        <f>IF(J131=K131,"","différence")</f>
        <v/>
      </c>
    </row>
    <row r="132" spans="1:13">
      <c r="A132" s="1" t="s">
        <v>8</v>
      </c>
      <c r="B132" s="1" t="s">
        <v>25</v>
      </c>
      <c r="C132" s="1" t="s">
        <v>10</v>
      </c>
      <c r="D132" s="2">
        <v>41337</v>
      </c>
      <c r="E132" s="2">
        <v>41338</v>
      </c>
      <c r="F132" s="15">
        <v>2</v>
      </c>
      <c r="G132" s="4">
        <v>1</v>
      </c>
      <c r="H132" s="15" t="s">
        <v>11</v>
      </c>
      <c r="I132" s="12" t="str">
        <f>IF(B133&lt;&gt;B132,"Fin de Bloc",IF(I131="Fin de Bloc","D"&amp;ROW(),IF(D133&lt;&gt;"",IF(D133-E132&gt;=4,"Fin de Bloc",""),"Fin de Bloc")))</f>
        <v>D132</v>
      </c>
      <c r="J132" s="23">
        <f t="array" ref="J132">IF(AND(I132="Fin de Bloc",I131="Fin de Bloc"),F132,IF(LEFT(I132,1)="D",SUM(F132:INDEX(F132:$F$20000,MATCH(TRUE,(I132:$I$20000="Fin de Bloc"),0))),""))</f>
        <v>3</v>
      </c>
      <c r="K132" s="33">
        <f>SUM(F132:F133)</f>
        <v>3</v>
      </c>
      <c r="L132" s="18" t="str">
        <f>IF(J132=K132,"","différence")</f>
        <v/>
      </c>
    </row>
    <row r="133" spans="1:13">
      <c r="A133" s="1" t="s">
        <v>8</v>
      </c>
      <c r="B133" s="1" t="s">
        <v>25</v>
      </c>
      <c r="C133" s="1" t="s">
        <v>10</v>
      </c>
      <c r="D133" s="2">
        <v>41339</v>
      </c>
      <c r="E133" s="2">
        <v>41339</v>
      </c>
      <c r="F133" s="15">
        <v>1</v>
      </c>
      <c r="G133" s="3">
        <v>0</v>
      </c>
      <c r="H133" s="15" t="s">
        <v>11</v>
      </c>
      <c r="I133" s="12" t="str">
        <f>IF(B134&lt;&gt;B133,"Fin de Bloc",IF(I132="Fin de Bloc","D"&amp;ROW(),IF(D134&lt;&gt;"",IF(D134-E133&gt;=4,"Fin de Bloc",""),"Fin de Bloc")))</f>
        <v>Fin de Bloc</v>
      </c>
      <c r="J133" s="23" t="str">
        <f t="array" ref="J133">IF(AND(I133="Fin de Bloc",I132="Fin de Bloc"),F133,IF(LEFT(I133,1)="D",SUM(F133:INDEX(F133:$F$20000,MATCH(TRUE,(I133:$I$20000="Fin de Bloc"),0))),""))</f>
        <v/>
      </c>
      <c r="K133" s="33"/>
      <c r="L133" s="18" t="str">
        <f>IF(J133=K133,"","différence")</f>
        <v/>
      </c>
    </row>
    <row r="134" spans="1:13">
      <c r="A134" s="1" t="s">
        <v>8</v>
      </c>
      <c r="B134" s="1" t="s">
        <v>25</v>
      </c>
      <c r="C134" s="1" t="s">
        <v>10</v>
      </c>
      <c r="D134" s="2">
        <v>41638</v>
      </c>
      <c r="E134" s="2">
        <v>41638</v>
      </c>
      <c r="F134" s="15">
        <v>0</v>
      </c>
      <c r="G134" s="3">
        <v>0</v>
      </c>
      <c r="H134" s="15" t="s">
        <v>11</v>
      </c>
      <c r="I134" s="12" t="str">
        <f>IF(B135&lt;&gt;B134,"Fin de Bloc",IF(I133="Fin de Bloc","D"&amp;ROW(),IF(D135&lt;&gt;"",IF(D135-E134&gt;=4,"Fin de Bloc",""),"Fin de Bloc")))</f>
        <v>D134</v>
      </c>
      <c r="J134" s="23">
        <f t="array" ref="J134">IF(AND(I134="Fin de Bloc",I133="Fin de Bloc"),F134,IF(LEFT(I134,1)="D",SUM(F134:INDEX(F134:$F$20000,MATCH(TRUE,(I134:$I$20000="Fin de Bloc"),0))),""))</f>
        <v>2</v>
      </c>
      <c r="K134" s="35">
        <f>SUM(F134:F136)</f>
        <v>2</v>
      </c>
      <c r="L134" s="18" t="str">
        <f>IF(J134=K134,"","différence")</f>
        <v/>
      </c>
    </row>
    <row r="135" spans="1:13">
      <c r="A135" s="1" t="s">
        <v>8</v>
      </c>
      <c r="B135" s="1" t="s">
        <v>25</v>
      </c>
      <c r="C135" s="1" t="s">
        <v>10</v>
      </c>
      <c r="D135" s="2">
        <v>41638</v>
      </c>
      <c r="E135" s="2">
        <v>41638</v>
      </c>
      <c r="F135" s="15">
        <v>1</v>
      </c>
      <c r="G135" s="3">
        <v>0.5</v>
      </c>
      <c r="H135" s="15" t="s">
        <v>11</v>
      </c>
      <c r="I135" s="12" t="str">
        <f>IF(B136&lt;&gt;B135,"Fin de Bloc",IF(I134="Fin de Bloc","D"&amp;ROW(),IF(D136&lt;&gt;"",IF(D136-E135&gt;=4,"Fin de Bloc",""),"Fin de Bloc")))</f>
        <v/>
      </c>
      <c r="J135" s="23" t="str">
        <f t="array" ref="J135">IF(AND(I135="Fin de Bloc",I134="Fin de Bloc"),F135,IF(LEFT(I135,1)="D",SUM(F135:INDEX(F135:$F$20000,MATCH(TRUE,(I135:$I$20000="Fin de Bloc"),0))),""))</f>
        <v/>
      </c>
      <c r="K135" s="35"/>
      <c r="L135" s="18" t="str">
        <f>IF(J135=K135,"","différence")</f>
        <v/>
      </c>
    </row>
    <row r="136" spans="1:13">
      <c r="A136" s="1" t="s">
        <v>8</v>
      </c>
      <c r="B136" s="1" t="s">
        <v>25</v>
      </c>
      <c r="C136" s="1" t="s">
        <v>10</v>
      </c>
      <c r="D136" s="2">
        <v>41639</v>
      </c>
      <c r="E136" s="2">
        <v>41639</v>
      </c>
      <c r="F136" s="15">
        <v>1</v>
      </c>
      <c r="G136" s="3">
        <v>0</v>
      </c>
      <c r="H136" s="15" t="s">
        <v>11</v>
      </c>
      <c r="I136" s="12" t="str">
        <f>IF(B137&lt;&gt;B136,"Fin de Bloc",IF(I135="Fin de Bloc","D"&amp;ROW(),IF(D137&lt;&gt;"",IF(D137-E136&gt;=4,"Fin de Bloc",""),"Fin de Bloc")))</f>
        <v>Fin de Bloc</v>
      </c>
      <c r="J136" s="23" t="str">
        <f t="array" ref="J136">IF(AND(I136="Fin de Bloc",I135="Fin de Bloc"),F136,IF(LEFT(I136,1)="D",SUM(F136:INDEX(F136:$F$20000,MATCH(TRUE,(I136:$I$20000="Fin de Bloc"),0))),""))</f>
        <v/>
      </c>
      <c r="K136" s="35"/>
      <c r="L136" s="18" t="str">
        <f>IF(J136=K136,"","différence")</f>
        <v/>
      </c>
    </row>
    <row r="137" spans="1:13">
      <c r="A137" s="73" t="s">
        <v>8</v>
      </c>
      <c r="B137" s="73" t="s">
        <v>26</v>
      </c>
      <c r="C137" s="73" t="s">
        <v>10</v>
      </c>
      <c r="D137" s="74">
        <v>41522</v>
      </c>
      <c r="E137" s="74">
        <v>41523</v>
      </c>
      <c r="F137" s="75">
        <v>2</v>
      </c>
      <c r="G137" s="76">
        <v>0.64236111111111105</v>
      </c>
      <c r="H137" s="75" t="s">
        <v>11</v>
      </c>
      <c r="I137" s="68" t="str">
        <f>IF(B138&lt;&gt;B137,"Fin de Bloc",IF(I136="Fin de Bloc","D"&amp;ROW(),IF(D138&lt;&gt;"",IF(D138-E137&gt;=4,"Fin de Bloc",""),"Fin de Bloc")))</f>
        <v>D137</v>
      </c>
      <c r="J137" s="23">
        <f t="array" ref="J137">IF(AND(I137="Fin de Bloc",I136="Fin de Bloc"),F137,IF(LEFT(I137,1)="D",SUM(F137:INDEX(F137:$F$20000,MATCH(TRUE,(I137:$I$20000="Fin de Bloc"),0))),""))</f>
        <v>7</v>
      </c>
      <c r="K137" s="25">
        <f>SUM(F137)</f>
        <v>2</v>
      </c>
      <c r="L137" s="71" t="str">
        <f>IF(J137=K137,"","différence")</f>
        <v>différence</v>
      </c>
      <c r="M137" s="72" t="s">
        <v>55</v>
      </c>
    </row>
    <row r="138" spans="1:13">
      <c r="A138" s="73" t="s">
        <v>8</v>
      </c>
      <c r="B138" s="73" t="s">
        <v>26</v>
      </c>
      <c r="C138" s="73" t="s">
        <v>10</v>
      </c>
      <c r="D138" s="74">
        <v>41554</v>
      </c>
      <c r="E138" s="74">
        <v>41558</v>
      </c>
      <c r="F138" s="75">
        <v>5</v>
      </c>
      <c r="G138" s="149">
        <v>1.6423611111111109</v>
      </c>
      <c r="H138" s="75" t="s">
        <v>11</v>
      </c>
      <c r="I138" s="68" t="str">
        <f>IF(B139&lt;&gt;B138,"Fin de Bloc",IF(I137="Fin de Bloc","D"&amp;ROW(),IF(D139&lt;&gt;"",IF(D139-E138&gt;=4,"Fin de Bloc",""),"Fin de Bloc")))</f>
        <v>Fin de Bloc</v>
      </c>
      <c r="J138" s="23" t="str">
        <f t="array" ref="J138">IF(AND(I138="Fin de Bloc",I137="Fin de Bloc"),F138,IF(LEFT(I138,1)="D",SUM(F138:INDEX(F138:$F$20000,MATCH(TRUE,(I138:$I$20000="Fin de Bloc"),0))),""))</f>
        <v/>
      </c>
      <c r="K138" s="26">
        <v>5</v>
      </c>
      <c r="L138" s="71" t="str">
        <f>IF(J138=K138,"","différence")</f>
        <v>différence</v>
      </c>
      <c r="M138" s="72"/>
    </row>
    <row r="139" spans="1:13">
      <c r="A139" s="1" t="s">
        <v>8</v>
      </c>
      <c r="B139" s="1" t="s">
        <v>27</v>
      </c>
      <c r="C139" s="1" t="s">
        <v>10</v>
      </c>
      <c r="D139" s="2">
        <v>41279</v>
      </c>
      <c r="E139" s="2">
        <v>41279</v>
      </c>
      <c r="F139" s="15">
        <v>1</v>
      </c>
      <c r="G139" s="3">
        <v>0</v>
      </c>
      <c r="H139" s="15" t="s">
        <v>11</v>
      </c>
      <c r="I139" s="12" t="str">
        <f>IF(B140&lt;&gt;B139,"Fin de Bloc",IF(I138="Fin de Bloc","D"&amp;ROW(),IF(D140&lt;&gt;"",IF(D140-E139&gt;=4,"Fin de Bloc",""),"Fin de Bloc")))</f>
        <v>D139</v>
      </c>
      <c r="J139" s="23">
        <f t="array" ref="J139">IF(AND(I139="Fin de Bloc",I138="Fin de Bloc"),F139,IF(LEFT(I139,1)="D",SUM(F139:INDEX(F139:$F$20000,MATCH(TRUE,(I139:$I$20000="Fin de Bloc"),0))),""))</f>
        <v>9</v>
      </c>
      <c r="K139" s="33">
        <f>SUM(F139:F142)</f>
        <v>9</v>
      </c>
      <c r="L139" s="18" t="str">
        <f>IF(J139=K139,"","différence")</f>
        <v/>
      </c>
    </row>
    <row r="140" spans="1:13">
      <c r="A140" s="1" t="s">
        <v>8</v>
      </c>
      <c r="B140" s="1" t="s">
        <v>27</v>
      </c>
      <c r="C140" s="1" t="s">
        <v>10</v>
      </c>
      <c r="D140" s="2">
        <v>41280</v>
      </c>
      <c r="E140" s="2">
        <v>41282</v>
      </c>
      <c r="F140" s="15">
        <v>3</v>
      </c>
      <c r="G140" s="4">
        <v>1.5</v>
      </c>
      <c r="H140" s="15" t="s">
        <v>11</v>
      </c>
      <c r="I140" s="12" t="str">
        <f>IF(B141&lt;&gt;B140,"Fin de Bloc",IF(I139="Fin de Bloc","D"&amp;ROW(),IF(D141&lt;&gt;"",IF(D141-E140&gt;=4,"Fin de Bloc",""),"Fin de Bloc")))</f>
        <v/>
      </c>
      <c r="J140" s="23" t="str">
        <f t="array" ref="J140">IF(AND(I140="Fin de Bloc",I139="Fin de Bloc"),F140,IF(LEFT(I140,1)="D",SUM(F140:INDEX(F140:$F$20000,MATCH(TRUE,(I140:$I$20000="Fin de Bloc"),0))),""))</f>
        <v/>
      </c>
      <c r="K140" s="33"/>
      <c r="L140" s="18" t="str">
        <f>IF(J140=K140,"","différence")</f>
        <v/>
      </c>
    </row>
    <row r="141" spans="1:13">
      <c r="A141" s="1" t="s">
        <v>8</v>
      </c>
      <c r="B141" s="1" t="s">
        <v>27</v>
      </c>
      <c r="C141" s="1" t="s">
        <v>10</v>
      </c>
      <c r="D141" s="2">
        <v>41283</v>
      </c>
      <c r="E141" s="2">
        <v>41285</v>
      </c>
      <c r="F141" s="15">
        <v>3</v>
      </c>
      <c r="G141" s="3">
        <v>0</v>
      </c>
      <c r="H141" s="15" t="s">
        <v>11</v>
      </c>
      <c r="I141" s="12" t="str">
        <f>IF(B142&lt;&gt;B141,"Fin de Bloc",IF(I140="Fin de Bloc","D"&amp;ROW(),IF(D142&lt;&gt;"",IF(D142-E141&gt;=4,"Fin de Bloc",""),"Fin de Bloc")))</f>
        <v/>
      </c>
      <c r="J141" s="23" t="str">
        <f t="array" ref="J141">IF(AND(I141="Fin de Bloc",I140="Fin de Bloc"),F141,IF(LEFT(I141,1)="D",SUM(F141:INDEX(F141:$F$20000,MATCH(TRUE,(I141:$I$20000="Fin de Bloc"),0))),""))</f>
        <v/>
      </c>
      <c r="K141" s="33"/>
      <c r="L141" s="18" t="str">
        <f>IF(J141=K141,"","différence")</f>
        <v/>
      </c>
    </row>
    <row r="142" spans="1:13">
      <c r="A142" s="1" t="s">
        <v>8</v>
      </c>
      <c r="B142" s="1" t="s">
        <v>27</v>
      </c>
      <c r="C142" s="1" t="s">
        <v>10</v>
      </c>
      <c r="D142" s="2">
        <v>41286</v>
      </c>
      <c r="E142" s="2">
        <v>41287</v>
      </c>
      <c r="F142" s="15">
        <v>2</v>
      </c>
      <c r="G142" s="4">
        <v>1</v>
      </c>
      <c r="H142" s="15" t="s">
        <v>11</v>
      </c>
      <c r="I142" s="12" t="str">
        <f>IF(B143&lt;&gt;B142,"Fin de Bloc",IF(I141="Fin de Bloc","D"&amp;ROW(),IF(D143&lt;&gt;"",IF(D143-E142&gt;=4,"Fin de Bloc",""),"Fin de Bloc")))</f>
        <v>Fin de Bloc</v>
      </c>
      <c r="J142" s="23" t="str">
        <f t="array" ref="J142">IF(AND(I142="Fin de Bloc",I141="Fin de Bloc"),F142,IF(LEFT(I142,1)="D",SUM(F142:INDEX(F142:$F$20000,MATCH(TRUE,(I142:$I$20000="Fin de Bloc"),0))),""))</f>
        <v/>
      </c>
      <c r="K142" s="33"/>
      <c r="L142" s="18" t="str">
        <f>IF(J142=K142,"","différence")</f>
        <v/>
      </c>
    </row>
    <row r="143" spans="1:13">
      <c r="A143" s="1" t="s">
        <v>8</v>
      </c>
      <c r="B143" s="1" t="s">
        <v>28</v>
      </c>
      <c r="C143" s="1" t="s">
        <v>10</v>
      </c>
      <c r="D143" s="2">
        <v>41547</v>
      </c>
      <c r="E143" s="2">
        <v>41551</v>
      </c>
      <c r="F143" s="15">
        <v>5</v>
      </c>
      <c r="G143" s="4">
        <v>1.6423611111111109</v>
      </c>
      <c r="H143" s="15" t="s">
        <v>11</v>
      </c>
      <c r="I143" s="12" t="str">
        <f>IF(B144&lt;&gt;B143,"Fin de Bloc",IF(I142="Fin de Bloc","D"&amp;ROW(),IF(D144&lt;&gt;"",IF(D144-E143&gt;=4,"Fin de Bloc",""),"Fin de Bloc")))</f>
        <v>Fin de Bloc</v>
      </c>
      <c r="J143" s="23">
        <f t="array" ref="J143">IF(AND(I143="Fin de Bloc",I142="Fin de Bloc"),F143,IF(LEFT(I143,1)="D",SUM(F143:INDEX(F143:$F$20000,MATCH(TRUE,(I143:$I$20000="Fin de Bloc"),0))),""))</f>
        <v>5</v>
      </c>
      <c r="K143" s="28">
        <v>5</v>
      </c>
      <c r="L143" s="18" t="str">
        <f>IF(J143=K143,"","différence")</f>
        <v/>
      </c>
    </row>
    <row r="144" spans="1:13">
      <c r="A144" s="1" t="s">
        <v>8</v>
      </c>
      <c r="B144" s="1" t="s">
        <v>29</v>
      </c>
      <c r="C144" s="1" t="s">
        <v>10</v>
      </c>
      <c r="D144" s="2">
        <v>41326</v>
      </c>
      <c r="E144" s="2">
        <v>41327</v>
      </c>
      <c r="F144" s="15">
        <v>2</v>
      </c>
      <c r="G144" s="3">
        <v>0.64236111111111105</v>
      </c>
      <c r="H144" s="15" t="s">
        <v>11</v>
      </c>
      <c r="I144" s="12" t="str">
        <f>IF(B145&lt;&gt;B144,"Fin de Bloc",IF(I143="Fin de Bloc","D"&amp;ROW(),IF(D145&lt;&gt;"",IF(D145-E144&gt;=4,"Fin de Bloc",""),"Fin de Bloc")))</f>
        <v>D144</v>
      </c>
      <c r="J144" s="23">
        <f t="array" ref="J144">IF(AND(I144="Fin de Bloc",I143="Fin de Bloc"),F144,IF(LEFT(I144,1)="D",SUM(F144:INDEX(F144:$F$20000,MATCH(TRUE,(I144:$I$20000="Fin de Bloc"),0))),""))</f>
        <v>4</v>
      </c>
      <c r="K144" s="31">
        <f>SUM(F144:F145)</f>
        <v>4</v>
      </c>
      <c r="L144" s="18" t="str">
        <f>IF(J144=K144,"","différence")</f>
        <v/>
      </c>
    </row>
    <row r="145" spans="1:13">
      <c r="A145" s="1" t="s">
        <v>8</v>
      </c>
      <c r="B145" s="1" t="s">
        <v>29</v>
      </c>
      <c r="C145" s="1" t="s">
        <v>10</v>
      </c>
      <c r="D145" s="2">
        <v>41330</v>
      </c>
      <c r="E145" s="2">
        <v>41331</v>
      </c>
      <c r="F145" s="15">
        <v>2</v>
      </c>
      <c r="G145" s="3">
        <v>0.66666666666666663</v>
      </c>
      <c r="H145" s="15" t="s">
        <v>11</v>
      </c>
      <c r="I145" s="12" t="str">
        <f>IF(B146&lt;&gt;B145,"Fin de Bloc",IF(I144="Fin de Bloc","D"&amp;ROW(),IF(D146&lt;&gt;"",IF(D146-E145&gt;=4,"Fin de Bloc",""),"Fin de Bloc")))</f>
        <v>Fin de Bloc</v>
      </c>
      <c r="J145" s="23" t="str">
        <f t="array" ref="J145">IF(AND(I145="Fin de Bloc",I144="Fin de Bloc"),F145,IF(LEFT(I145,1)="D",SUM(F145:INDEX(F145:$F$20000,MATCH(TRUE,(I145:$I$20000="Fin de Bloc"),0))),""))</f>
        <v/>
      </c>
      <c r="K145" s="31"/>
      <c r="L145" s="18" t="str">
        <f>IF(J145=K145,"","différence")</f>
        <v/>
      </c>
    </row>
    <row r="146" spans="1:13" ht="14" customHeight="1">
      <c r="A146" s="73" t="s">
        <v>8</v>
      </c>
      <c r="B146" s="73" t="s">
        <v>29</v>
      </c>
      <c r="C146" s="73" t="s">
        <v>10</v>
      </c>
      <c r="D146" s="74">
        <v>41382</v>
      </c>
      <c r="E146" s="74">
        <v>41383</v>
      </c>
      <c r="F146" s="75">
        <v>2</v>
      </c>
      <c r="G146" s="76">
        <v>0.64236111111111105</v>
      </c>
      <c r="H146" s="75" t="s">
        <v>11</v>
      </c>
      <c r="I146" s="68" t="str">
        <f>IF(B147&lt;&gt;B146,"Fin de Bloc",IF(I145="Fin de Bloc","D"&amp;ROW(),IF(D147&lt;&gt;"",IF(D147-E146&gt;=4,"Fin de Bloc",""),"Fin de Bloc")))</f>
        <v>D146</v>
      </c>
      <c r="J146" s="23">
        <f t="array" ref="J146">IF(AND(I146="Fin de Bloc",I145="Fin de Bloc"),F146,IF(LEFT(I146,1)="D",SUM(F146:INDEX(F146:$F$20000,MATCH(TRUE,(I146:$I$20000="Fin de Bloc"),0))),""))</f>
        <v>6</v>
      </c>
      <c r="K146" s="26">
        <v>2</v>
      </c>
      <c r="L146" s="71" t="str">
        <f>IF(J146=K146,"","différence")</f>
        <v>différence</v>
      </c>
      <c r="M146" s="72" t="s">
        <v>56</v>
      </c>
    </row>
    <row r="147" spans="1:13">
      <c r="A147" s="73" t="s">
        <v>8</v>
      </c>
      <c r="B147" s="73" t="s">
        <v>29</v>
      </c>
      <c r="C147" s="73" t="s">
        <v>10</v>
      </c>
      <c r="D147" s="74">
        <v>41408</v>
      </c>
      <c r="E147" s="74">
        <v>41411</v>
      </c>
      <c r="F147" s="75">
        <v>4</v>
      </c>
      <c r="G147" s="149">
        <v>1.3090277777777779</v>
      </c>
      <c r="H147" s="75" t="s">
        <v>11</v>
      </c>
      <c r="I147" s="68" t="str">
        <f>IF(B148&lt;&gt;B147,"Fin de Bloc",IF(I146="Fin de Bloc","D"&amp;ROW(),IF(D148&lt;&gt;"",IF(D148-E147&gt;=4,"Fin de Bloc",""),"Fin de Bloc")))</f>
        <v>Fin de Bloc</v>
      </c>
      <c r="J147" s="23" t="str">
        <f t="array" ref="J147">IF(AND(I147="Fin de Bloc",I146="Fin de Bloc"),F147,IF(LEFT(I147,1)="D",SUM(F147:INDEX(F147:$F$20000,MATCH(TRUE,(I147:$I$20000="Fin de Bloc"),0))),""))</f>
        <v/>
      </c>
      <c r="K147" s="27">
        <v>4</v>
      </c>
      <c r="L147" s="71" t="str">
        <f>IF(J147=K147,"","différence")</f>
        <v>différence</v>
      </c>
      <c r="M147" s="72"/>
    </row>
    <row r="148" spans="1:13">
      <c r="A148" s="150" t="s">
        <v>8</v>
      </c>
      <c r="B148" s="150" t="s">
        <v>29</v>
      </c>
      <c r="C148" s="150" t="s">
        <v>10</v>
      </c>
      <c r="D148" s="151">
        <v>41555</v>
      </c>
      <c r="E148" s="151">
        <v>41558</v>
      </c>
      <c r="F148" s="152">
        <v>4</v>
      </c>
      <c r="G148" s="153">
        <v>1.3090277777777779</v>
      </c>
      <c r="H148" s="152" t="s">
        <v>11</v>
      </c>
      <c r="I148" s="154" t="str">
        <f>IF(B149&lt;&gt;B148,"Fin de Bloc",IF(I147="Fin de Bloc","D"&amp;ROW(),IF(D149&lt;&gt;"",IF(D149-E148&gt;=4,"Fin de Bloc",""),"Fin de Bloc")))</f>
        <v>Fin de Bloc</v>
      </c>
      <c r="J148" s="23">
        <f t="array" ref="J148">IF(AND(I148="Fin de Bloc",I147="Fin de Bloc"),F148,IF(LEFT(I148,1)="D",SUM(F148:INDEX(F148:$F$20000,MATCH(TRUE,(I148:$I$20000="Fin de Bloc"),0))),""))</f>
        <v>4</v>
      </c>
      <c r="K148" s="28">
        <v>4</v>
      </c>
      <c r="L148" s="155" t="str">
        <f>IF(J148=K148,"","différence")</f>
        <v/>
      </c>
      <c r="M148" s="72"/>
    </row>
    <row r="149" spans="1:13" ht="56">
      <c r="A149" s="150" t="s">
        <v>8</v>
      </c>
      <c r="B149" s="150" t="s">
        <v>30</v>
      </c>
      <c r="C149" s="150" t="s">
        <v>10</v>
      </c>
      <c r="D149" s="151">
        <v>41288</v>
      </c>
      <c r="E149" s="151">
        <v>41290</v>
      </c>
      <c r="F149" s="152">
        <v>3</v>
      </c>
      <c r="G149" s="153">
        <v>1</v>
      </c>
      <c r="H149" s="152" t="s">
        <v>11</v>
      </c>
      <c r="I149" s="154" t="str">
        <f>IF(B150&lt;&gt;B149,"Fin de Bloc",IF(I148="Fin de Bloc","D"&amp;ROW(),IF(D150&lt;&gt;"",IF(D150-E149&gt;=4,"Fin de Bloc",""),"Fin de Bloc")))</f>
        <v>D149</v>
      </c>
      <c r="J149" s="23">
        <f t="array" ref="J149">IF(AND(I149="Fin de Bloc",I148="Fin de Bloc"),F149,IF(LEFT(I149,1)="D",SUM(F149:INDEX(F149:$F$20000,MATCH(TRUE,(I149:$I$20000="Fin de Bloc"),0))),""))</f>
        <v>13</v>
      </c>
      <c r="K149" s="25">
        <v>3</v>
      </c>
      <c r="L149" s="155" t="str">
        <f>IF(J149=K149,"","différence")</f>
        <v>différence</v>
      </c>
      <c r="M149" s="156" t="s">
        <v>57</v>
      </c>
    </row>
    <row r="150" spans="1:13">
      <c r="A150" s="1" t="s">
        <v>8</v>
      </c>
      <c r="B150" s="1" t="s">
        <v>30</v>
      </c>
      <c r="C150" s="1" t="s">
        <v>10</v>
      </c>
      <c r="D150" s="2">
        <v>41351</v>
      </c>
      <c r="E150" s="2">
        <v>41355</v>
      </c>
      <c r="F150" s="15">
        <v>5</v>
      </c>
      <c r="G150" s="4">
        <v>1.625</v>
      </c>
      <c r="H150" s="15" t="s">
        <v>11</v>
      </c>
      <c r="I150" s="12" t="str">
        <f>IF(B151&lt;&gt;B150,"Fin de Bloc",IF(I149="Fin de Bloc","D"&amp;ROW(),IF(D151&lt;&gt;"",IF(D151-E150&gt;=4,"Fin de Bloc",""),"Fin de Bloc")))</f>
        <v/>
      </c>
      <c r="J150" s="23" t="str">
        <f t="array" ref="J150">IF(AND(I150="Fin de Bloc",I149="Fin de Bloc"),F150,IF(LEFT(I150,1)="D",SUM(F150:INDEX(F150:$F$20000,MATCH(TRUE,(I150:$I$20000="Fin de Bloc"),0))),""))</f>
        <v/>
      </c>
      <c r="K150" s="26">
        <f>SUM(F150:F151)</f>
        <v>10</v>
      </c>
      <c r="L150" s="18" t="str">
        <f>IF(J150=K150,"","différence")</f>
        <v>différence</v>
      </c>
    </row>
    <row r="151" spans="1:13">
      <c r="A151" s="1" t="s">
        <v>8</v>
      </c>
      <c r="B151" s="1" t="s">
        <v>30</v>
      </c>
      <c r="C151" s="1" t="s">
        <v>10</v>
      </c>
      <c r="D151" s="2">
        <v>41358</v>
      </c>
      <c r="E151" s="2">
        <v>41362</v>
      </c>
      <c r="F151" s="15">
        <v>5</v>
      </c>
      <c r="G151" s="4">
        <v>1.625</v>
      </c>
      <c r="H151" s="15" t="s">
        <v>11</v>
      </c>
      <c r="I151" s="12" t="str">
        <f>IF(B152&lt;&gt;B151,"Fin de Bloc",IF(I150="Fin de Bloc","D"&amp;ROW(),IF(D152&lt;&gt;"",IF(D152-E151&gt;=4,"Fin de Bloc",""),"Fin de Bloc")))</f>
        <v>Fin de Bloc</v>
      </c>
      <c r="J151" s="23" t="str">
        <f t="array" ref="J151">IF(AND(I151="Fin de Bloc",I150="Fin de Bloc"),F151,IF(LEFT(I151,1)="D",SUM(F151:INDEX(F151:$F$20000,MATCH(TRUE,(I151:$I$20000="Fin de Bloc"),0))),""))</f>
        <v/>
      </c>
      <c r="K151" s="26"/>
      <c r="L151" s="18" t="str">
        <f>IF(J151=K151,"","différence")</f>
        <v/>
      </c>
    </row>
    <row r="152" spans="1:13">
      <c r="A152" s="1" t="s">
        <v>8</v>
      </c>
      <c r="B152" s="1" t="s">
        <v>30</v>
      </c>
      <c r="C152" s="1" t="s">
        <v>10</v>
      </c>
      <c r="D152" s="2">
        <v>41374</v>
      </c>
      <c r="E152" s="2">
        <v>41376</v>
      </c>
      <c r="F152" s="15">
        <v>3</v>
      </c>
      <c r="G152" s="3">
        <v>0.95833333333333337</v>
      </c>
      <c r="H152" s="15" t="s">
        <v>11</v>
      </c>
      <c r="I152" s="12" t="str">
        <f>IF(B153&lt;&gt;B152,"Fin de Bloc",IF(I151="Fin de Bloc","D"&amp;ROW(),IF(D153&lt;&gt;"",IF(D153-E152&gt;=4,"Fin de Bloc",""),"Fin de Bloc")))</f>
        <v>D152</v>
      </c>
      <c r="J152" s="23">
        <f t="array" ref="J152">IF(AND(I152="Fin de Bloc",I151="Fin de Bloc"),F152,IF(LEFT(I152,1)="D",SUM(F152:INDEX(F152:$F$20000,MATCH(TRUE,(I152:$I$20000="Fin de Bloc"),0))),""))</f>
        <v>10</v>
      </c>
      <c r="K152" s="27">
        <f>SUM(F152:F154)</f>
        <v>10</v>
      </c>
      <c r="L152" s="18" t="str">
        <f>IF(J152=K152,"","différence")</f>
        <v/>
      </c>
    </row>
    <row r="153" spans="1:13">
      <c r="A153" s="1" t="s">
        <v>8</v>
      </c>
      <c r="B153" s="1" t="s">
        <v>30</v>
      </c>
      <c r="C153" s="1" t="s">
        <v>10</v>
      </c>
      <c r="D153" s="2">
        <v>41377</v>
      </c>
      <c r="E153" s="2">
        <v>41378</v>
      </c>
      <c r="F153" s="15">
        <v>2</v>
      </c>
      <c r="G153" s="3">
        <v>0</v>
      </c>
      <c r="H153" s="15" t="s">
        <v>11</v>
      </c>
      <c r="I153" s="12" t="str">
        <f>IF(B154&lt;&gt;B153,"Fin de Bloc",IF(I152="Fin de Bloc","D"&amp;ROW(),IF(D154&lt;&gt;"",IF(D154-E153&gt;=4,"Fin de Bloc",""),"Fin de Bloc")))</f>
        <v/>
      </c>
      <c r="J153" s="23" t="str">
        <f t="array" ref="J153">IF(AND(I153="Fin de Bloc",I152="Fin de Bloc"),F153,IF(LEFT(I153,1)="D",SUM(F153:INDEX(F153:$F$20000,MATCH(TRUE,(I153:$I$20000="Fin de Bloc"),0))),""))</f>
        <v/>
      </c>
      <c r="K153" s="27"/>
      <c r="L153" s="18" t="str">
        <f>IF(J153=K153,"","différence")</f>
        <v/>
      </c>
    </row>
    <row r="154" spans="1:13">
      <c r="A154" s="1" t="s">
        <v>8</v>
      </c>
      <c r="B154" s="1" t="s">
        <v>30</v>
      </c>
      <c r="C154" s="1" t="s">
        <v>10</v>
      </c>
      <c r="D154" s="2">
        <v>41379</v>
      </c>
      <c r="E154" s="2">
        <v>41383</v>
      </c>
      <c r="F154" s="15">
        <v>5</v>
      </c>
      <c r="G154" s="4">
        <v>1.625</v>
      </c>
      <c r="H154" s="15" t="s">
        <v>11</v>
      </c>
      <c r="I154" s="12" t="str">
        <f>IF(B155&lt;&gt;B154,"Fin de Bloc",IF(I153="Fin de Bloc","D"&amp;ROW(),IF(D155&lt;&gt;"",IF(D155-E154&gt;=4,"Fin de Bloc",""),"Fin de Bloc")))</f>
        <v>Fin de Bloc</v>
      </c>
      <c r="J154" s="23" t="str">
        <f t="array" ref="J154">IF(AND(I154="Fin de Bloc",I153="Fin de Bloc"),F154,IF(LEFT(I154,1)="D",SUM(F154:INDEX(F154:$F$20000,MATCH(TRUE,(I154:$I$20000="Fin de Bloc"),0))),""))</f>
        <v/>
      </c>
      <c r="K154" s="27"/>
      <c r="L154" s="18" t="str">
        <f>IF(J154=K154,"","différence")</f>
        <v/>
      </c>
    </row>
    <row r="155" spans="1:13">
      <c r="A155" s="73" t="s">
        <v>8</v>
      </c>
      <c r="B155" s="73" t="s">
        <v>30</v>
      </c>
      <c r="C155" s="73" t="s">
        <v>10</v>
      </c>
      <c r="D155" s="74">
        <v>41410</v>
      </c>
      <c r="E155" s="74">
        <v>41411</v>
      </c>
      <c r="F155" s="75">
        <v>2</v>
      </c>
      <c r="G155" s="76">
        <v>0.625</v>
      </c>
      <c r="H155" s="75" t="s">
        <v>11</v>
      </c>
      <c r="I155" s="68" t="str">
        <f>IF(B156&lt;&gt;B155,"Fin de Bloc",IF(I154="Fin de Bloc","D"&amp;ROW(),IF(D156&lt;&gt;"",IF(D156-E155&gt;=4,"Fin de Bloc",""),"Fin de Bloc")))</f>
        <v>D155</v>
      </c>
      <c r="J155" s="23">
        <f t="array" ref="J155">IF(AND(I155="Fin de Bloc",I154="Fin de Bloc"),F155,IF(LEFT(I155,1)="D",SUM(F155:INDEX(F155:$F$20000,MATCH(TRUE,(I155:$I$20000="Fin de Bloc"),0))),""))</f>
        <v>6</v>
      </c>
      <c r="K155" s="28">
        <f>F155</f>
        <v>2</v>
      </c>
      <c r="L155" s="71" t="str">
        <f>IF(J155=K155,"","différence")</f>
        <v>différence</v>
      </c>
      <c r="M155" s="72" t="s">
        <v>53</v>
      </c>
    </row>
    <row r="156" spans="1:13">
      <c r="A156" s="73" t="s">
        <v>8</v>
      </c>
      <c r="B156" s="73" t="s">
        <v>30</v>
      </c>
      <c r="C156" s="73" t="s">
        <v>10</v>
      </c>
      <c r="D156" s="74">
        <v>41443</v>
      </c>
      <c r="E156" s="74">
        <v>41446</v>
      </c>
      <c r="F156" s="75">
        <v>4</v>
      </c>
      <c r="G156" s="149">
        <v>1.2916666666666667</v>
      </c>
      <c r="H156" s="75" t="s">
        <v>11</v>
      </c>
      <c r="I156" s="68" t="str">
        <f>IF(B157&lt;&gt;B156,"Fin de Bloc",IF(I155="Fin de Bloc","D"&amp;ROW(),IF(D157&lt;&gt;"",IF(D157-E156&gt;=4,"Fin de Bloc",""),"Fin de Bloc")))</f>
        <v>Fin de Bloc</v>
      </c>
      <c r="J156" s="23" t="str">
        <f t="array" ref="J156">IF(AND(I156="Fin de Bloc",I155="Fin de Bloc"),F156,IF(LEFT(I156,1)="D",SUM(F156:INDEX(F156:$F$20000,MATCH(TRUE,(I156:$I$20000="Fin de Bloc"),0))),""))</f>
        <v/>
      </c>
      <c r="K156" s="25">
        <v>4</v>
      </c>
      <c r="L156" s="71" t="str">
        <f>IF(J156=K156,"","différence")</f>
        <v>différence</v>
      </c>
      <c r="M156" s="72"/>
    </row>
    <row r="157" spans="1:13">
      <c r="A157" s="73" t="s">
        <v>8</v>
      </c>
      <c r="B157" s="73" t="s">
        <v>30</v>
      </c>
      <c r="C157" s="73" t="s">
        <v>10</v>
      </c>
      <c r="D157" s="74">
        <v>41470</v>
      </c>
      <c r="E157" s="74">
        <v>41471</v>
      </c>
      <c r="F157" s="75">
        <v>2</v>
      </c>
      <c r="G157" s="76">
        <v>0.66666666666666663</v>
      </c>
      <c r="H157" s="75" t="s">
        <v>11</v>
      </c>
      <c r="I157" s="68" t="str">
        <f>IF(B158&lt;&gt;B157,"Fin de Bloc",IF(I156="Fin de Bloc","D"&amp;ROW(),IF(D158&lt;&gt;"",IF(D158-E157&gt;=4,"Fin de Bloc",""),"Fin de Bloc")))</f>
        <v>D157</v>
      </c>
      <c r="J157" s="23">
        <f t="array" ref="J157">IF(AND(I157="Fin de Bloc",I156="Fin de Bloc"),F157,IF(LEFT(I157,1)="D",SUM(F157:INDEX(F157:$F$20000,MATCH(TRUE,(I157:$I$20000="Fin de Bloc"),0))),""))</f>
        <v>4</v>
      </c>
      <c r="K157" s="26">
        <v>2</v>
      </c>
      <c r="L157" s="71" t="str">
        <f>IF(J157=K157,"","différence")</f>
        <v>différence</v>
      </c>
      <c r="M157" s="72"/>
    </row>
    <row r="158" spans="1:13">
      <c r="A158" s="73" t="s">
        <v>8</v>
      </c>
      <c r="B158" s="73" t="s">
        <v>30</v>
      </c>
      <c r="C158" s="73" t="s">
        <v>10</v>
      </c>
      <c r="D158" s="74">
        <v>41484</v>
      </c>
      <c r="E158" s="74">
        <v>41485</v>
      </c>
      <c r="F158" s="75">
        <v>2</v>
      </c>
      <c r="G158" s="76">
        <v>0.66666666666666663</v>
      </c>
      <c r="H158" s="75" t="s">
        <v>11</v>
      </c>
      <c r="I158" s="68" t="str">
        <f>IF(B159&lt;&gt;B158,"Fin de Bloc",IF(I157="Fin de Bloc","D"&amp;ROW(),IF(D159&lt;&gt;"",IF(D159-E158&gt;=4,"Fin de Bloc",""),"Fin de Bloc")))</f>
        <v>Fin de Bloc</v>
      </c>
      <c r="J158" s="23" t="str">
        <f t="array" ref="J158">IF(AND(I158="Fin de Bloc",I157="Fin de Bloc"),F158,IF(LEFT(I158,1)="D",SUM(F158:INDEX(F158:$F$20000,MATCH(TRUE,(I158:$I$20000="Fin de Bloc"),0))),""))</f>
        <v/>
      </c>
      <c r="K158" s="27">
        <v>2</v>
      </c>
      <c r="L158" s="71" t="str">
        <f>IF(J158=K158,"","différence")</f>
        <v>différence</v>
      </c>
      <c r="M158" s="72"/>
    </row>
    <row r="159" spans="1:13" ht="42">
      <c r="A159" s="1" t="s">
        <v>8</v>
      </c>
      <c r="B159" s="93" t="s">
        <v>30</v>
      </c>
      <c r="C159" s="93" t="s">
        <v>10</v>
      </c>
      <c r="D159" s="94">
        <v>41491</v>
      </c>
      <c r="E159" s="94">
        <v>41495</v>
      </c>
      <c r="F159" s="95">
        <v>5</v>
      </c>
      <c r="G159" s="96">
        <v>1.625</v>
      </c>
      <c r="H159" s="95" t="s">
        <v>11</v>
      </c>
      <c r="I159" s="97" t="str">
        <f>IF(B160&lt;&gt;B159,"Fin de Bloc",IF(I158="Fin de Bloc","D"&amp;ROW(),IF(D160&lt;&gt;"",IF(D160-E159&gt;=4,"Fin de Bloc",""),"Fin de Bloc")))</f>
        <v>D159</v>
      </c>
      <c r="J159" s="98">
        <f t="array" ref="J159">IF(AND(I159="Fin de Bloc",I158="Fin de Bloc"),F159,IF(LEFT(I159,1)="D",SUM(F159:INDEX(F159:$F$20000,MATCH(TRUE,(I159:$I$20000="Fin de Bloc"),0))),""))</f>
        <v>8</v>
      </c>
      <c r="K159" s="99">
        <v>5</v>
      </c>
      <c r="L159" s="100" t="str">
        <f>IF(J159=K159,"","différence")</f>
        <v>différence</v>
      </c>
      <c r="M159" s="101" t="s">
        <v>47</v>
      </c>
    </row>
    <row r="160" spans="1:13">
      <c r="A160" s="1" t="s">
        <v>8</v>
      </c>
      <c r="B160" s="1" t="s">
        <v>30</v>
      </c>
      <c r="C160" s="1" t="s">
        <v>10</v>
      </c>
      <c r="D160" s="2">
        <v>41521</v>
      </c>
      <c r="E160" s="2">
        <v>41523</v>
      </c>
      <c r="F160" s="15">
        <v>3</v>
      </c>
      <c r="G160" s="3">
        <v>0.95833333333333337</v>
      </c>
      <c r="H160" s="15" t="s">
        <v>11</v>
      </c>
      <c r="I160" s="12" t="str">
        <f>IF(B161&lt;&gt;B160,"Fin de Bloc",IF(I159="Fin de Bloc","D"&amp;ROW(),IF(D161&lt;&gt;"",IF(D161-E160&gt;=4,"Fin de Bloc",""),"Fin de Bloc")))</f>
        <v>Fin de Bloc</v>
      </c>
      <c r="J160" s="23" t="str">
        <f t="array" ref="J160">IF(AND(I160="Fin de Bloc",I159="Fin de Bloc"),F160,IF(LEFT(I160,1)="D",SUM(F160:INDEX(F160:$F$20000,MATCH(TRUE,(I160:$I$20000="Fin de Bloc"),0))),""))</f>
        <v/>
      </c>
      <c r="K160" s="25">
        <v>3</v>
      </c>
      <c r="L160" s="18" t="str">
        <f>IF(J160=K160,"","différence")</f>
        <v>différence</v>
      </c>
    </row>
    <row r="161" spans="1:13" s="92" customFormat="1" ht="42">
      <c r="A161" s="83" t="s">
        <v>8</v>
      </c>
      <c r="B161" s="83" t="s">
        <v>30</v>
      </c>
      <c r="C161" s="83" t="s">
        <v>10</v>
      </c>
      <c r="D161" s="84">
        <v>41554</v>
      </c>
      <c r="E161" s="84">
        <v>41555</v>
      </c>
      <c r="F161" s="85">
        <v>3</v>
      </c>
      <c r="G161" s="86">
        <v>1</v>
      </c>
      <c r="H161" s="85" t="s">
        <v>11</v>
      </c>
      <c r="I161" s="87" t="str">
        <f>IF(B162&lt;&gt;B161,"Fin de Bloc",IF(I160="Fin de Bloc","D"&amp;ROW(),IF(D162&lt;&gt;"",IF(D162-E161&gt;=4,"Fin de Bloc",""),"Fin de Bloc")))</f>
        <v>D161</v>
      </c>
      <c r="J161" s="88">
        <f t="array" ref="J161">IF(AND(I161="Fin de Bloc",I160="Fin de Bloc"),F161,IF(LEFT(I161,1)="D",SUM(F161:INDEX(F161:$F$20000,MATCH(TRUE,(I161:$I$20000="Fin de Bloc"),0))),""))</f>
        <v>9</v>
      </c>
      <c r="K161" s="89">
        <f>SUM(F161)</f>
        <v>3</v>
      </c>
      <c r="L161" s="90" t="str">
        <f>IF(J161=K161,"","différence")</f>
        <v>différence</v>
      </c>
      <c r="M161" s="91" t="s">
        <v>47</v>
      </c>
    </row>
    <row r="162" spans="1:13">
      <c r="A162" s="1" t="s">
        <v>8</v>
      </c>
      <c r="B162" s="1" t="s">
        <v>30</v>
      </c>
      <c r="C162" s="1" t="s">
        <v>10</v>
      </c>
      <c r="D162" s="2">
        <v>41584</v>
      </c>
      <c r="E162" s="2">
        <v>41586</v>
      </c>
      <c r="F162" s="15">
        <v>3</v>
      </c>
      <c r="G162" s="3">
        <v>0.95833333333333337</v>
      </c>
      <c r="H162" s="15" t="s">
        <v>11</v>
      </c>
      <c r="I162" s="12" t="str">
        <f>IF(B163&lt;&gt;B162,"Fin de Bloc",IF(I161="Fin de Bloc","D"&amp;ROW(),IF(D163&lt;&gt;"",IF(D163-E162&gt;=4,"Fin de Bloc",""),"Fin de Bloc")))</f>
        <v/>
      </c>
      <c r="J162" s="23" t="str">
        <f t="array" ref="J162">IF(AND(I162="Fin de Bloc",I161="Fin de Bloc"),F162,IF(LEFT(I162,1)="D",SUM(F162:INDEX(F162:$F$20000,MATCH(TRUE,(I162:$I$20000="Fin de Bloc"),0))),""))</f>
        <v/>
      </c>
      <c r="K162" s="33">
        <f>SUM(F162:F164)</f>
        <v>6</v>
      </c>
      <c r="L162" s="18" t="str">
        <f>IF(J162=K162,"","différence")</f>
        <v>différence</v>
      </c>
    </row>
    <row r="163" spans="1:13">
      <c r="A163" s="1" t="s">
        <v>8</v>
      </c>
      <c r="B163" s="1" t="s">
        <v>30</v>
      </c>
      <c r="C163" s="1" t="s">
        <v>10</v>
      </c>
      <c r="D163" s="2">
        <v>41587</v>
      </c>
      <c r="E163" s="2">
        <v>41588</v>
      </c>
      <c r="F163" s="15">
        <v>2</v>
      </c>
      <c r="G163" s="3">
        <v>0</v>
      </c>
      <c r="H163" s="15" t="s">
        <v>11</v>
      </c>
      <c r="I163" s="12" t="str">
        <f>IF(B164&lt;&gt;B163,"Fin de Bloc",IF(I162="Fin de Bloc","D"&amp;ROW(),IF(D164&lt;&gt;"",IF(D164-E163&gt;=4,"Fin de Bloc",""),"Fin de Bloc")))</f>
        <v/>
      </c>
      <c r="J163" s="23" t="str">
        <f t="array" ref="J163">IF(AND(I163="Fin de Bloc",I162="Fin de Bloc"),F163,IF(LEFT(I163,1)="D",SUM(F163:INDEX(F163:$F$20000,MATCH(TRUE,(I163:$I$20000="Fin de Bloc"),0))),""))</f>
        <v/>
      </c>
      <c r="K163" s="33"/>
      <c r="L163" s="18" t="str">
        <f>IF(J163=K163,"","différence")</f>
        <v/>
      </c>
    </row>
    <row r="164" spans="1:13">
      <c r="A164" s="1" t="s">
        <v>8</v>
      </c>
      <c r="B164" s="1" t="s">
        <v>30</v>
      </c>
      <c r="C164" s="1" t="s">
        <v>10</v>
      </c>
      <c r="D164" s="2">
        <v>41589</v>
      </c>
      <c r="E164" s="2">
        <v>41589</v>
      </c>
      <c r="F164" s="15">
        <v>1</v>
      </c>
      <c r="G164" s="3">
        <v>0.33333333333333331</v>
      </c>
      <c r="H164" s="15" t="s">
        <v>11</v>
      </c>
      <c r="I164" s="12" t="str">
        <f>IF(B165&lt;&gt;B164,"Fin de Bloc",IF(I163="Fin de Bloc","D"&amp;ROW(),IF(D165&lt;&gt;"",IF(D165-E164&gt;=4,"Fin de Bloc",""),"Fin de Bloc")))</f>
        <v>Fin de Bloc</v>
      </c>
      <c r="J164" s="23" t="str">
        <f t="array" ref="J164">IF(AND(I164="Fin de Bloc",I163="Fin de Bloc"),F164,IF(LEFT(I164,1)="D",SUM(F164:INDEX(F164:$F$20000,MATCH(TRUE,(I164:$I$20000="Fin de Bloc"),0))),""))</f>
        <v/>
      </c>
      <c r="K164" s="33"/>
      <c r="L164" s="18" t="str">
        <f>IF(J164=K164,"","différence")</f>
        <v/>
      </c>
    </row>
    <row r="165" spans="1:13">
      <c r="A165" s="1" t="s">
        <v>8</v>
      </c>
      <c r="B165" s="1" t="s">
        <v>30</v>
      </c>
      <c r="C165" s="1" t="s">
        <v>10</v>
      </c>
      <c r="D165" s="2">
        <v>41620</v>
      </c>
      <c r="E165" s="2">
        <v>41621</v>
      </c>
      <c r="F165" s="15">
        <v>2</v>
      </c>
      <c r="G165" s="3">
        <v>0.625</v>
      </c>
      <c r="H165" s="15" t="s">
        <v>11</v>
      </c>
      <c r="I165" s="12" t="str">
        <f>IF(B166&lt;&gt;B165,"Fin de Bloc",IF(I164="Fin de Bloc","D"&amp;ROW(),IF(D166&lt;&gt;"",IF(D166-E165&gt;=4,"Fin de Bloc",""),"Fin de Bloc")))</f>
        <v>Fin de Bloc</v>
      </c>
      <c r="J165" s="23">
        <f t="array" ref="J165">IF(AND(I165="Fin de Bloc",I164="Fin de Bloc"),F165,IF(LEFT(I165,1)="D",SUM(F165:INDEX(F165:$F$20000,MATCH(TRUE,(I165:$I$20000="Fin de Bloc"),0))),""))</f>
        <v>2</v>
      </c>
      <c r="K165" s="28">
        <f>F165</f>
        <v>2</v>
      </c>
      <c r="L165" s="18" t="str">
        <f>IF(J165=K165,"","différence")</f>
        <v/>
      </c>
    </row>
    <row r="166" spans="1:13">
      <c r="A166" s="1" t="s">
        <v>8</v>
      </c>
      <c r="B166" s="1" t="s">
        <v>31</v>
      </c>
      <c r="C166" s="1" t="s">
        <v>10</v>
      </c>
      <c r="D166" s="2">
        <v>41507</v>
      </c>
      <c r="E166" s="2">
        <v>41507</v>
      </c>
      <c r="F166" s="15">
        <v>1</v>
      </c>
      <c r="G166" s="3">
        <v>0</v>
      </c>
      <c r="H166" s="15" t="s">
        <v>11</v>
      </c>
      <c r="I166" s="12" t="str">
        <f>IF(B167&lt;&gt;B166,"Fin de Bloc",IF(I165="Fin de Bloc","D"&amp;ROW(),IF(D167&lt;&gt;"",IF(D167-E166&gt;=4,"Fin de Bloc",""),"Fin de Bloc")))</f>
        <v>D166</v>
      </c>
      <c r="J166" s="23">
        <f t="array" ref="J166">IF(AND(I166="Fin de Bloc",I165="Fin de Bloc"),F166,IF(LEFT(I166,1)="D",SUM(F166:INDEX(F166:$F$20000,MATCH(TRUE,(I166:$I$20000="Fin de Bloc"),0))),""))</f>
        <v>3</v>
      </c>
      <c r="K166" s="31">
        <f>SUM(F166:F167)</f>
        <v>3</v>
      </c>
      <c r="L166" s="18" t="str">
        <f>IF(J166=K166,"","différence")</f>
        <v/>
      </c>
    </row>
    <row r="167" spans="1:13">
      <c r="A167" s="1" t="s">
        <v>8</v>
      </c>
      <c r="B167" s="1" t="s">
        <v>31</v>
      </c>
      <c r="C167" s="1" t="s">
        <v>10</v>
      </c>
      <c r="D167" s="2">
        <v>41508</v>
      </c>
      <c r="E167" s="2">
        <v>41509</v>
      </c>
      <c r="F167" s="15">
        <v>2</v>
      </c>
      <c r="G167" s="4">
        <v>1</v>
      </c>
      <c r="H167" s="15" t="s">
        <v>11</v>
      </c>
      <c r="I167" s="12" t="str">
        <f>IF(B168&lt;&gt;B167,"Fin de Bloc",IF(I166="Fin de Bloc","D"&amp;ROW(),IF(D168&lt;&gt;"",IF(D168-E167&gt;=4,"Fin de Bloc",""),"Fin de Bloc")))</f>
        <v>Fin de Bloc</v>
      </c>
      <c r="J167" s="23" t="str">
        <f t="array" ref="J167">IF(AND(I167="Fin de Bloc",I166="Fin de Bloc"),F167,IF(LEFT(I167,1)="D",SUM(F167:INDEX(F167:$F$20000,MATCH(TRUE,(I167:$I$20000="Fin de Bloc"),0))),""))</f>
        <v/>
      </c>
      <c r="K167" s="31"/>
      <c r="L167" s="18" t="str">
        <f>IF(J167=K167,"","différence")</f>
        <v/>
      </c>
    </row>
    <row r="168" spans="1:13" s="1" customFormat="1">
      <c r="A168" s="1" t="s">
        <v>8</v>
      </c>
      <c r="B168" s="1" t="s">
        <v>31</v>
      </c>
      <c r="C168" s="1" t="s">
        <v>10</v>
      </c>
      <c r="D168" s="9">
        <v>41533</v>
      </c>
      <c r="E168" s="9">
        <v>41533</v>
      </c>
      <c r="F168" s="15">
        <v>1</v>
      </c>
      <c r="G168" s="10">
        <v>0.5</v>
      </c>
      <c r="H168" s="15" t="s">
        <v>11</v>
      </c>
      <c r="I168" s="12" t="str">
        <f>IF(B169&lt;&gt;B168,"Fin de Bloc",IF(I167="Fin de Bloc","D"&amp;ROW(),IF(D169&lt;&gt;"",IF(D169-E168&gt;=4,"Fin de Bloc",""),"Fin de Bloc")))</f>
        <v>D168</v>
      </c>
      <c r="J168" s="23">
        <f t="array" ref="J168">IF(AND(I168="Fin de Bloc",I167="Fin de Bloc"),F168,IF(LEFT(I168,1)="D",SUM(F168:INDEX(F168:$F$20000,MATCH(TRUE,(I168:$I$20000="Fin de Bloc"),0))),""))</f>
        <v>46</v>
      </c>
      <c r="K168" s="36">
        <f>SUM(F168:F190)</f>
        <v>46</v>
      </c>
      <c r="L168" s="18" t="str">
        <f>IF(J168=K168,"","différence")</f>
        <v/>
      </c>
      <c r="M168" s="40"/>
    </row>
    <row r="169" spans="1:13">
      <c r="A169" s="1" t="s">
        <v>8</v>
      </c>
      <c r="B169" s="1" t="s">
        <v>31</v>
      </c>
      <c r="C169" s="1" t="s">
        <v>10</v>
      </c>
      <c r="D169" s="2">
        <v>41534</v>
      </c>
      <c r="E169" s="2">
        <v>41536</v>
      </c>
      <c r="F169" s="15">
        <v>3</v>
      </c>
      <c r="G169" s="3">
        <v>0</v>
      </c>
      <c r="H169" s="15" t="s">
        <v>11</v>
      </c>
      <c r="I169" s="12" t="str">
        <f>IF(B170&lt;&gt;B169,"Fin de Bloc",IF(I168="Fin de Bloc","D"&amp;ROW(),IF(D170&lt;&gt;"",IF(D170-E169&gt;=4,"Fin de Bloc",""),"Fin de Bloc")))</f>
        <v/>
      </c>
      <c r="J169" s="23" t="str">
        <f t="array" ref="J169">IF(AND(I169="Fin de Bloc",I168="Fin de Bloc"),F169,IF(LEFT(I169,1)="D",SUM(F169:INDEX(F169:$F$20000,MATCH(TRUE,(I169:$I$20000="Fin de Bloc"),0))),""))</f>
        <v/>
      </c>
      <c r="K169" s="36"/>
      <c r="L169" s="18" t="str">
        <f>IF(J169=K169,"","différence")</f>
        <v/>
      </c>
    </row>
    <row r="170" spans="1:13">
      <c r="A170" s="1" t="s">
        <v>8</v>
      </c>
      <c r="B170" s="1" t="s">
        <v>31</v>
      </c>
      <c r="C170" s="1" t="s">
        <v>10</v>
      </c>
      <c r="D170" s="2">
        <v>41537</v>
      </c>
      <c r="E170" s="2">
        <v>41538</v>
      </c>
      <c r="F170" s="15">
        <v>2</v>
      </c>
      <c r="G170" s="4">
        <v>1</v>
      </c>
      <c r="H170" s="15" t="s">
        <v>11</v>
      </c>
      <c r="I170" s="12" t="str">
        <f>IF(B171&lt;&gt;B170,"Fin de Bloc",IF(I169="Fin de Bloc","D"&amp;ROW(),IF(D171&lt;&gt;"",IF(D171-E170&gt;=4,"Fin de Bloc",""),"Fin de Bloc")))</f>
        <v/>
      </c>
      <c r="J170" s="23" t="str">
        <f t="array" ref="J170">IF(AND(I170="Fin de Bloc",I169="Fin de Bloc"),F170,IF(LEFT(I170,1)="D",SUM(F170:INDEX(F170:$F$20000,MATCH(TRUE,(I170:$I$20000="Fin de Bloc"),0))),""))</f>
        <v/>
      </c>
      <c r="K170" s="36"/>
      <c r="L170" s="18" t="str">
        <f>IF(J170=K170,"","différence")</f>
        <v/>
      </c>
    </row>
    <row r="171" spans="1:13">
      <c r="A171" s="1" t="s">
        <v>8</v>
      </c>
      <c r="B171" s="1" t="s">
        <v>31</v>
      </c>
      <c r="C171" s="1" t="s">
        <v>10</v>
      </c>
      <c r="D171" s="2">
        <v>41539</v>
      </c>
      <c r="E171" s="2">
        <v>41540</v>
      </c>
      <c r="F171" s="15">
        <v>2</v>
      </c>
      <c r="G171" s="3">
        <v>0</v>
      </c>
      <c r="H171" s="15" t="s">
        <v>11</v>
      </c>
      <c r="I171" s="12" t="str">
        <f>IF(B172&lt;&gt;B171,"Fin de Bloc",IF(I170="Fin de Bloc","D"&amp;ROW(),IF(D172&lt;&gt;"",IF(D172-E171&gt;=4,"Fin de Bloc",""),"Fin de Bloc")))</f>
        <v/>
      </c>
      <c r="J171" s="23" t="str">
        <f t="array" ref="J171">IF(AND(I171="Fin de Bloc",I170="Fin de Bloc"),F171,IF(LEFT(I171,1)="D",SUM(F171:INDEX(F171:$F$20000,MATCH(TRUE,(I171:$I$20000="Fin de Bloc"),0))),""))</f>
        <v/>
      </c>
      <c r="K171" s="36"/>
      <c r="L171" s="18" t="str">
        <f>IF(J171=K171,"","différence")</f>
        <v/>
      </c>
    </row>
    <row r="172" spans="1:13">
      <c r="A172" s="1" t="s">
        <v>8</v>
      </c>
      <c r="B172" s="1" t="s">
        <v>31</v>
      </c>
      <c r="C172" s="1" t="s">
        <v>10</v>
      </c>
      <c r="D172" s="2">
        <v>41541</v>
      </c>
      <c r="E172" s="2">
        <v>41542</v>
      </c>
      <c r="F172" s="15">
        <v>2</v>
      </c>
      <c r="G172" s="4">
        <v>1</v>
      </c>
      <c r="H172" s="15" t="s">
        <v>11</v>
      </c>
      <c r="I172" s="12" t="str">
        <f>IF(B173&lt;&gt;B172,"Fin de Bloc",IF(I171="Fin de Bloc","D"&amp;ROW(),IF(D173&lt;&gt;"",IF(D173-E172&gt;=4,"Fin de Bloc",""),"Fin de Bloc")))</f>
        <v/>
      </c>
      <c r="J172" s="23" t="str">
        <f t="array" ref="J172">IF(AND(I172="Fin de Bloc",I171="Fin de Bloc"),F172,IF(LEFT(I172,1)="D",SUM(F172:INDEX(F172:$F$20000,MATCH(TRUE,(I172:$I$20000="Fin de Bloc"),0))),""))</f>
        <v/>
      </c>
      <c r="K172" s="36"/>
      <c r="L172" s="18" t="str">
        <f>IF(J172=K172,"","différence")</f>
        <v/>
      </c>
    </row>
    <row r="173" spans="1:13">
      <c r="A173" s="1" t="s">
        <v>8</v>
      </c>
      <c r="B173" s="1" t="s">
        <v>31</v>
      </c>
      <c r="C173" s="1" t="s">
        <v>10</v>
      </c>
      <c r="D173" s="2">
        <v>41543</v>
      </c>
      <c r="E173" s="2">
        <v>41544</v>
      </c>
      <c r="F173" s="15">
        <v>2</v>
      </c>
      <c r="G173" s="3">
        <v>0</v>
      </c>
      <c r="H173" s="15" t="s">
        <v>11</v>
      </c>
      <c r="I173" s="12" t="str">
        <f>IF(B174&lt;&gt;B173,"Fin de Bloc",IF(I172="Fin de Bloc","D"&amp;ROW(),IF(D174&lt;&gt;"",IF(D174-E173&gt;=4,"Fin de Bloc",""),"Fin de Bloc")))</f>
        <v/>
      </c>
      <c r="J173" s="23" t="str">
        <f t="array" ref="J173">IF(AND(I173="Fin de Bloc",I172="Fin de Bloc"),F173,IF(LEFT(I173,1)="D",SUM(F173:INDEX(F173:$F$20000,MATCH(TRUE,(I173:$I$20000="Fin de Bloc"),0))),""))</f>
        <v/>
      </c>
      <c r="K173" s="36"/>
      <c r="L173" s="18" t="str">
        <f>IF(J173=K173,"","différence")</f>
        <v/>
      </c>
    </row>
    <row r="174" spans="1:13">
      <c r="A174" s="1" t="s">
        <v>8</v>
      </c>
      <c r="B174" s="1" t="s">
        <v>31</v>
      </c>
      <c r="C174" s="1" t="s">
        <v>10</v>
      </c>
      <c r="D174" s="2">
        <v>41545</v>
      </c>
      <c r="E174" s="2">
        <v>41545</v>
      </c>
      <c r="F174" s="15">
        <v>1</v>
      </c>
      <c r="G174" s="3">
        <v>0.5</v>
      </c>
      <c r="H174" s="15" t="s">
        <v>11</v>
      </c>
      <c r="I174" s="12" t="str">
        <f>IF(B175&lt;&gt;B174,"Fin de Bloc",IF(I173="Fin de Bloc","D"&amp;ROW(),IF(D175&lt;&gt;"",IF(D175-E174&gt;=4,"Fin de Bloc",""),"Fin de Bloc")))</f>
        <v/>
      </c>
      <c r="J174" s="23" t="str">
        <f t="array" ref="J174">IF(AND(I174="Fin de Bloc",I173="Fin de Bloc"),F174,IF(LEFT(I174,1)="D",SUM(F174:INDEX(F174:$F$20000,MATCH(TRUE,(I174:$I$20000="Fin de Bloc"),0))),""))</f>
        <v/>
      </c>
      <c r="K174" s="36"/>
      <c r="L174" s="18" t="str">
        <f>IF(J174=K174,"","différence")</f>
        <v/>
      </c>
    </row>
    <row r="175" spans="1:13">
      <c r="A175" s="1" t="s">
        <v>8</v>
      </c>
      <c r="B175" s="1" t="s">
        <v>31</v>
      </c>
      <c r="C175" s="1" t="s">
        <v>10</v>
      </c>
      <c r="D175" s="2">
        <v>41546</v>
      </c>
      <c r="E175" s="2">
        <v>41548</v>
      </c>
      <c r="F175" s="15">
        <v>3</v>
      </c>
      <c r="G175" s="3">
        <v>0</v>
      </c>
      <c r="H175" s="15" t="s">
        <v>11</v>
      </c>
      <c r="I175" s="12" t="str">
        <f>IF(B176&lt;&gt;B175,"Fin de Bloc",IF(I174="Fin de Bloc","D"&amp;ROW(),IF(D176&lt;&gt;"",IF(D176-E175&gt;=4,"Fin de Bloc",""),"Fin de Bloc")))</f>
        <v/>
      </c>
      <c r="J175" s="23" t="str">
        <f t="array" ref="J175">IF(AND(I175="Fin de Bloc",I174="Fin de Bloc"),F175,IF(LEFT(I175,1)="D",SUM(F175:INDEX(F175:$F$20000,MATCH(TRUE,(I175:$I$20000="Fin de Bloc"),0))),""))</f>
        <v/>
      </c>
      <c r="K175" s="36"/>
      <c r="L175" s="18" t="str">
        <f>IF(J175=K175,"","différence")</f>
        <v/>
      </c>
    </row>
    <row r="176" spans="1:13">
      <c r="A176" s="1" t="s">
        <v>8</v>
      </c>
      <c r="B176" s="1" t="s">
        <v>31</v>
      </c>
      <c r="C176" s="1" t="s">
        <v>10</v>
      </c>
      <c r="D176" s="2">
        <v>41549</v>
      </c>
      <c r="E176" s="2">
        <v>41550</v>
      </c>
      <c r="F176" s="15">
        <v>2</v>
      </c>
      <c r="G176" s="4">
        <v>1</v>
      </c>
      <c r="H176" s="15" t="s">
        <v>11</v>
      </c>
      <c r="I176" s="12" t="str">
        <f>IF(B177&lt;&gt;B176,"Fin de Bloc",IF(I175="Fin de Bloc","D"&amp;ROW(),IF(D177&lt;&gt;"",IF(D177-E176&gt;=4,"Fin de Bloc",""),"Fin de Bloc")))</f>
        <v/>
      </c>
      <c r="J176" s="23" t="str">
        <f t="array" ref="J176">IF(AND(I176="Fin de Bloc",I175="Fin de Bloc"),F176,IF(LEFT(I176,1)="D",SUM(F176:INDEX(F176:$F$20000,MATCH(TRUE,(I176:$I$20000="Fin de Bloc"),0))),""))</f>
        <v/>
      </c>
      <c r="K176" s="36"/>
      <c r="L176" s="18" t="str">
        <f>IF(J176=K176,"","différence")</f>
        <v/>
      </c>
    </row>
    <row r="177" spans="1:13">
      <c r="A177" s="1" t="s">
        <v>8</v>
      </c>
      <c r="B177" s="1" t="s">
        <v>31</v>
      </c>
      <c r="C177" s="1" t="s">
        <v>10</v>
      </c>
      <c r="D177" s="2">
        <v>41551</v>
      </c>
      <c r="E177" s="2">
        <v>41552</v>
      </c>
      <c r="F177" s="15">
        <v>2</v>
      </c>
      <c r="G177" s="3">
        <v>0</v>
      </c>
      <c r="H177" s="15" t="s">
        <v>11</v>
      </c>
      <c r="I177" s="12" t="str">
        <f>IF(B178&lt;&gt;B177,"Fin de Bloc",IF(I176="Fin de Bloc","D"&amp;ROW(),IF(D178&lt;&gt;"",IF(D178-E177&gt;=4,"Fin de Bloc",""),"Fin de Bloc")))</f>
        <v/>
      </c>
      <c r="J177" s="23" t="str">
        <f t="array" ref="J177">IF(AND(I177="Fin de Bloc",I176="Fin de Bloc"),F177,IF(LEFT(I177,1)="D",SUM(F177:INDEX(F177:$F$20000,MATCH(TRUE,(I177:$I$20000="Fin de Bloc"),0))),""))</f>
        <v/>
      </c>
      <c r="K177" s="36"/>
      <c r="L177" s="18" t="str">
        <f>IF(J177=K177,"","différence")</f>
        <v/>
      </c>
    </row>
    <row r="178" spans="1:13">
      <c r="A178" s="1" t="s">
        <v>8</v>
      </c>
      <c r="B178" s="1" t="s">
        <v>31</v>
      </c>
      <c r="C178" s="1" t="s">
        <v>10</v>
      </c>
      <c r="D178" s="2">
        <v>41553</v>
      </c>
      <c r="E178" s="2">
        <v>41554</v>
      </c>
      <c r="F178" s="15">
        <v>2</v>
      </c>
      <c r="G178" s="4">
        <v>1</v>
      </c>
      <c r="H178" s="15" t="s">
        <v>11</v>
      </c>
      <c r="I178" s="12" t="str">
        <f>IF(B179&lt;&gt;B178,"Fin de Bloc",IF(I177="Fin de Bloc","D"&amp;ROW(),IF(D179&lt;&gt;"",IF(D179-E178&gt;=4,"Fin de Bloc",""),"Fin de Bloc")))</f>
        <v/>
      </c>
      <c r="J178" s="23" t="str">
        <f t="array" ref="J178">IF(AND(I178="Fin de Bloc",I177="Fin de Bloc"),F178,IF(LEFT(I178,1)="D",SUM(F178:INDEX(F178:$F$20000,MATCH(TRUE,(I178:$I$20000="Fin de Bloc"),0))),""))</f>
        <v/>
      </c>
      <c r="K178" s="36"/>
      <c r="L178" s="18" t="str">
        <f>IF(J178=K178,"","différence")</f>
        <v/>
      </c>
    </row>
    <row r="179" spans="1:13">
      <c r="A179" s="1" t="s">
        <v>8</v>
      </c>
      <c r="B179" s="1" t="s">
        <v>31</v>
      </c>
      <c r="C179" s="1" t="s">
        <v>10</v>
      </c>
      <c r="D179" s="2">
        <v>41555</v>
      </c>
      <c r="E179" s="2">
        <v>41556</v>
      </c>
      <c r="F179" s="15">
        <v>2</v>
      </c>
      <c r="G179" s="3">
        <v>0</v>
      </c>
      <c r="H179" s="15" t="s">
        <v>11</v>
      </c>
      <c r="I179" s="12" t="str">
        <f>IF(B180&lt;&gt;B179,"Fin de Bloc",IF(I178="Fin de Bloc","D"&amp;ROW(),IF(D180&lt;&gt;"",IF(D180-E179&gt;=4,"Fin de Bloc",""),"Fin de Bloc")))</f>
        <v/>
      </c>
      <c r="J179" s="23" t="str">
        <f t="array" ref="J179">IF(AND(I179="Fin de Bloc",I178="Fin de Bloc"),F179,IF(LEFT(I179,1)="D",SUM(F179:INDEX(F179:$F$20000,MATCH(TRUE,(I179:$I$20000="Fin de Bloc"),0))),""))</f>
        <v/>
      </c>
      <c r="K179" s="36"/>
      <c r="L179" s="18" t="str">
        <f>IF(J179=K179,"","différence")</f>
        <v/>
      </c>
    </row>
    <row r="180" spans="1:13">
      <c r="A180" s="1" t="s">
        <v>8</v>
      </c>
      <c r="B180" s="1" t="s">
        <v>31</v>
      </c>
      <c r="C180" s="1" t="s">
        <v>10</v>
      </c>
      <c r="D180" s="2">
        <v>41557</v>
      </c>
      <c r="E180" s="2">
        <v>41557</v>
      </c>
      <c r="F180" s="15">
        <v>1</v>
      </c>
      <c r="G180" s="3">
        <v>0.5</v>
      </c>
      <c r="H180" s="15" t="s">
        <v>11</v>
      </c>
      <c r="I180" s="12" t="str">
        <f>IF(B181&lt;&gt;B180,"Fin de Bloc",IF(I179="Fin de Bloc","D"&amp;ROW(),IF(D181&lt;&gt;"",IF(D181-E180&gt;=4,"Fin de Bloc",""),"Fin de Bloc")))</f>
        <v/>
      </c>
      <c r="J180" s="23" t="str">
        <f t="array" ref="J180">IF(AND(I180="Fin de Bloc",I179="Fin de Bloc"),F180,IF(LEFT(I180,1)="D",SUM(F180:INDEX(F180:$F$20000,MATCH(TRUE,(I180:$I$20000="Fin de Bloc"),0))),""))</f>
        <v/>
      </c>
      <c r="K180" s="36"/>
      <c r="L180" s="18" t="str">
        <f>IF(J180=K180,"","différence")</f>
        <v/>
      </c>
    </row>
    <row r="181" spans="1:13">
      <c r="A181" s="1" t="s">
        <v>8</v>
      </c>
      <c r="B181" s="1" t="s">
        <v>31</v>
      </c>
      <c r="C181" s="1" t="s">
        <v>10</v>
      </c>
      <c r="D181" s="2">
        <v>41558</v>
      </c>
      <c r="E181" s="2">
        <v>41560</v>
      </c>
      <c r="F181" s="15">
        <v>3</v>
      </c>
      <c r="G181" s="3">
        <v>0</v>
      </c>
      <c r="H181" s="15" t="s">
        <v>11</v>
      </c>
      <c r="I181" s="12" t="str">
        <f>IF(B182&lt;&gt;B181,"Fin de Bloc",IF(I180="Fin de Bloc","D"&amp;ROW(),IF(D182&lt;&gt;"",IF(D182-E181&gt;=4,"Fin de Bloc",""),"Fin de Bloc")))</f>
        <v/>
      </c>
      <c r="J181" s="23" t="str">
        <f t="array" ref="J181">IF(AND(I181="Fin de Bloc",I180="Fin de Bloc"),F181,IF(LEFT(I181,1)="D",SUM(F181:INDEX(F181:$F$20000,MATCH(TRUE,(I181:$I$20000="Fin de Bloc"),0))),""))</f>
        <v/>
      </c>
      <c r="K181" s="36"/>
      <c r="L181" s="18" t="str">
        <f>IF(J181=K181,"","différence")</f>
        <v/>
      </c>
    </row>
    <row r="182" spans="1:13">
      <c r="A182" s="1" t="s">
        <v>8</v>
      </c>
      <c r="B182" s="1" t="s">
        <v>31</v>
      </c>
      <c r="C182" s="1" t="s">
        <v>10</v>
      </c>
      <c r="D182" s="2">
        <v>41561</v>
      </c>
      <c r="E182" s="2">
        <v>41562</v>
      </c>
      <c r="F182" s="15">
        <v>2</v>
      </c>
      <c r="G182" s="4">
        <v>1</v>
      </c>
      <c r="H182" s="15" t="s">
        <v>11</v>
      </c>
      <c r="I182" s="12" t="str">
        <f>IF(B183&lt;&gt;B182,"Fin de Bloc",IF(I181="Fin de Bloc","D"&amp;ROW(),IF(D183&lt;&gt;"",IF(D183-E182&gt;=4,"Fin de Bloc",""),"Fin de Bloc")))</f>
        <v/>
      </c>
      <c r="J182" s="23" t="str">
        <f t="array" ref="J182">IF(AND(I182="Fin de Bloc",I181="Fin de Bloc"),F182,IF(LEFT(I182,1)="D",SUM(F182:INDEX(F182:$F$20000,MATCH(TRUE,(I182:$I$20000="Fin de Bloc"),0))),""))</f>
        <v/>
      </c>
      <c r="K182" s="36"/>
      <c r="L182" s="18" t="str">
        <f>IF(J182=K182,"","différence")</f>
        <v/>
      </c>
    </row>
    <row r="183" spans="1:13">
      <c r="A183" s="1" t="s">
        <v>8</v>
      </c>
      <c r="B183" s="1" t="s">
        <v>31</v>
      </c>
      <c r="C183" s="1" t="s">
        <v>10</v>
      </c>
      <c r="D183" s="2">
        <v>41563</v>
      </c>
      <c r="E183" s="2">
        <v>41564</v>
      </c>
      <c r="F183" s="15">
        <v>2</v>
      </c>
      <c r="G183" s="3">
        <v>0</v>
      </c>
      <c r="H183" s="15" t="s">
        <v>11</v>
      </c>
      <c r="I183" s="12" t="str">
        <f>IF(B184&lt;&gt;B183,"Fin de Bloc",IF(I182="Fin de Bloc","D"&amp;ROW(),IF(D184&lt;&gt;"",IF(D184-E183&gt;=4,"Fin de Bloc",""),"Fin de Bloc")))</f>
        <v/>
      </c>
      <c r="J183" s="23" t="str">
        <f t="array" ref="J183">IF(AND(I183="Fin de Bloc",I182="Fin de Bloc"),F183,IF(LEFT(I183,1)="D",SUM(F183:INDEX(F183:$F$20000,MATCH(TRUE,(I183:$I$20000="Fin de Bloc"),0))),""))</f>
        <v/>
      </c>
      <c r="K183" s="36"/>
      <c r="L183" s="18" t="str">
        <f>IF(J183=K183,"","différence")</f>
        <v/>
      </c>
    </row>
    <row r="184" spans="1:13">
      <c r="A184" s="1" t="s">
        <v>8</v>
      </c>
      <c r="B184" s="1" t="s">
        <v>31</v>
      </c>
      <c r="C184" s="1" t="s">
        <v>10</v>
      </c>
      <c r="D184" s="2">
        <v>41565</v>
      </c>
      <c r="E184" s="2">
        <v>41566</v>
      </c>
      <c r="F184" s="15">
        <v>2</v>
      </c>
      <c r="G184" s="4">
        <v>1</v>
      </c>
      <c r="H184" s="15" t="s">
        <v>11</v>
      </c>
      <c r="I184" s="12" t="str">
        <f>IF(B185&lt;&gt;B184,"Fin de Bloc",IF(I183="Fin de Bloc","D"&amp;ROW(),IF(D185&lt;&gt;"",IF(D185-E184&gt;=4,"Fin de Bloc",""),"Fin de Bloc")))</f>
        <v/>
      </c>
      <c r="J184" s="23" t="str">
        <f t="array" ref="J184">IF(AND(I184="Fin de Bloc",I183="Fin de Bloc"),F184,IF(LEFT(I184,1)="D",SUM(F184:INDEX(F184:$F$20000,MATCH(TRUE,(I184:$I$20000="Fin de Bloc"),0))),""))</f>
        <v/>
      </c>
      <c r="K184" s="36"/>
      <c r="L184" s="18" t="str">
        <f>IF(J184=K184,"","différence")</f>
        <v/>
      </c>
    </row>
    <row r="185" spans="1:13">
      <c r="A185" s="1" t="s">
        <v>8</v>
      </c>
      <c r="B185" s="1" t="s">
        <v>31</v>
      </c>
      <c r="C185" s="1" t="s">
        <v>10</v>
      </c>
      <c r="D185" s="2">
        <v>41567</v>
      </c>
      <c r="E185" s="2">
        <v>41568</v>
      </c>
      <c r="F185" s="15">
        <v>2</v>
      </c>
      <c r="G185" s="3">
        <v>0</v>
      </c>
      <c r="H185" s="15" t="s">
        <v>11</v>
      </c>
      <c r="I185" s="12" t="str">
        <f>IF(B186&lt;&gt;B185,"Fin de Bloc",IF(I184="Fin de Bloc","D"&amp;ROW(),IF(D186&lt;&gt;"",IF(D186-E185&gt;=4,"Fin de Bloc",""),"Fin de Bloc")))</f>
        <v/>
      </c>
      <c r="J185" s="23" t="str">
        <f t="array" ref="J185">IF(AND(I185="Fin de Bloc",I184="Fin de Bloc"),F185,IF(LEFT(I185,1)="D",SUM(F185:INDEX(F185:$F$20000,MATCH(TRUE,(I185:$I$20000="Fin de Bloc"),0))),""))</f>
        <v/>
      </c>
      <c r="K185" s="36"/>
      <c r="L185" s="18" t="str">
        <f>IF(J185=K185,"","différence")</f>
        <v/>
      </c>
    </row>
    <row r="186" spans="1:13">
      <c r="A186" s="1" t="s">
        <v>8</v>
      </c>
      <c r="B186" s="1" t="s">
        <v>31</v>
      </c>
      <c r="C186" s="1" t="s">
        <v>10</v>
      </c>
      <c r="D186" s="2">
        <v>41569</v>
      </c>
      <c r="E186" s="2">
        <v>41569</v>
      </c>
      <c r="F186" s="15">
        <v>1</v>
      </c>
      <c r="G186" s="3">
        <v>0.5</v>
      </c>
      <c r="H186" s="15" t="s">
        <v>11</v>
      </c>
      <c r="I186" s="12" t="str">
        <f>IF(B187&lt;&gt;B186,"Fin de Bloc",IF(I185="Fin de Bloc","D"&amp;ROW(),IF(D187&lt;&gt;"",IF(D187-E186&gt;=4,"Fin de Bloc",""),"Fin de Bloc")))</f>
        <v/>
      </c>
      <c r="J186" s="23" t="str">
        <f t="array" ref="J186">IF(AND(I186="Fin de Bloc",I185="Fin de Bloc"),F186,IF(LEFT(I186,1)="D",SUM(F186:INDEX(F186:$F$20000,MATCH(TRUE,(I186:$I$20000="Fin de Bloc"),0))),""))</f>
        <v/>
      </c>
      <c r="K186" s="36"/>
      <c r="L186" s="18" t="str">
        <f>IF(J186=K186,"","différence")</f>
        <v/>
      </c>
    </row>
    <row r="187" spans="1:13">
      <c r="A187" s="1" t="s">
        <v>8</v>
      </c>
      <c r="B187" s="1" t="s">
        <v>31</v>
      </c>
      <c r="C187" s="1" t="s">
        <v>10</v>
      </c>
      <c r="D187" s="2">
        <v>41570</v>
      </c>
      <c r="E187" s="2">
        <v>41572</v>
      </c>
      <c r="F187" s="15">
        <v>3</v>
      </c>
      <c r="G187" s="3">
        <v>0</v>
      </c>
      <c r="H187" s="15" t="s">
        <v>11</v>
      </c>
      <c r="I187" s="12" t="str">
        <f>IF(B188&lt;&gt;B187,"Fin de Bloc",IF(I186="Fin de Bloc","D"&amp;ROW(),IF(D188&lt;&gt;"",IF(D188-E187&gt;=4,"Fin de Bloc",""),"Fin de Bloc")))</f>
        <v/>
      </c>
      <c r="J187" s="23" t="str">
        <f t="array" ref="J187">IF(AND(I187="Fin de Bloc",I186="Fin de Bloc"),F187,IF(LEFT(I187,1)="D",SUM(F187:INDEX(F187:$F$20000,MATCH(TRUE,(I187:$I$20000="Fin de Bloc"),0))),""))</f>
        <v/>
      </c>
      <c r="K187" s="36"/>
      <c r="L187" s="18" t="str">
        <f>IF(J187=K187,"","différence")</f>
        <v/>
      </c>
    </row>
    <row r="188" spans="1:13">
      <c r="A188" s="1" t="s">
        <v>8</v>
      </c>
      <c r="B188" s="1" t="s">
        <v>31</v>
      </c>
      <c r="C188" s="1" t="s">
        <v>10</v>
      </c>
      <c r="D188" s="2">
        <v>41573</v>
      </c>
      <c r="E188" s="2">
        <v>41574</v>
      </c>
      <c r="F188" s="15">
        <v>2</v>
      </c>
      <c r="G188" s="4">
        <v>1</v>
      </c>
      <c r="H188" s="15" t="s">
        <v>11</v>
      </c>
      <c r="I188" s="12" t="str">
        <f>IF(B189&lt;&gt;B188,"Fin de Bloc",IF(I187="Fin de Bloc","D"&amp;ROW(),IF(D189&lt;&gt;"",IF(D189-E188&gt;=4,"Fin de Bloc",""),"Fin de Bloc")))</f>
        <v/>
      </c>
      <c r="J188" s="23" t="str">
        <f t="array" ref="J188">IF(AND(I188="Fin de Bloc",I187="Fin de Bloc"),F188,IF(LEFT(I188,1)="D",SUM(F188:INDEX(F188:$F$20000,MATCH(TRUE,(I188:$I$20000="Fin de Bloc"),0))),""))</f>
        <v/>
      </c>
      <c r="K188" s="36"/>
      <c r="L188" s="18" t="str">
        <f>IF(J188=K188,"","différence")</f>
        <v/>
      </c>
    </row>
    <row r="189" spans="1:13">
      <c r="A189" s="1" t="s">
        <v>8</v>
      </c>
      <c r="B189" s="1" t="s">
        <v>31</v>
      </c>
      <c r="C189" s="1" t="s">
        <v>10</v>
      </c>
      <c r="D189" s="2">
        <v>41575</v>
      </c>
      <c r="E189" s="2">
        <v>41576</v>
      </c>
      <c r="F189" s="15">
        <v>2</v>
      </c>
      <c r="G189" s="3">
        <v>0</v>
      </c>
      <c r="H189" s="15" t="s">
        <v>11</v>
      </c>
      <c r="I189" s="12" t="str">
        <f>IF(B190&lt;&gt;B189,"Fin de Bloc",IF(I188="Fin de Bloc","D"&amp;ROW(),IF(D190&lt;&gt;"",IF(D190-E189&gt;=4,"Fin de Bloc",""),"Fin de Bloc")))</f>
        <v/>
      </c>
      <c r="J189" s="23" t="str">
        <f t="array" ref="J189">IF(AND(I189="Fin de Bloc",I188="Fin de Bloc"),F189,IF(LEFT(I189,1)="D",SUM(F189:INDEX(F189:$F$20000,MATCH(TRUE,(I189:$I$20000="Fin de Bloc"),0))),""))</f>
        <v/>
      </c>
      <c r="K189" s="36"/>
      <c r="L189" s="18" t="str">
        <f>IF(J189=K189,"","différence")</f>
        <v/>
      </c>
    </row>
    <row r="190" spans="1:13">
      <c r="A190" s="5" t="s">
        <v>8</v>
      </c>
      <c r="B190" s="5" t="s">
        <v>31</v>
      </c>
      <c r="C190" s="5" t="s">
        <v>10</v>
      </c>
      <c r="D190" s="6">
        <v>41577</v>
      </c>
      <c r="E190" s="6">
        <v>41578</v>
      </c>
      <c r="F190" s="17">
        <v>2</v>
      </c>
      <c r="G190" s="8">
        <v>1</v>
      </c>
      <c r="H190" s="17" t="s">
        <v>11</v>
      </c>
      <c r="I190" s="12" t="str">
        <f>IF(B191&lt;&gt;B190,"Fin de Bloc",IF(I189="Fin de Bloc","D"&amp;ROW(),IF(D191&lt;&gt;"",IF(D191-E190&gt;=4,"Fin de Bloc",""),"Fin de Bloc")))</f>
        <v>Fin de Bloc</v>
      </c>
      <c r="J190" s="23" t="str">
        <f t="array" ref="J190">IF(AND(I190="Fin de Bloc",I189="Fin de Bloc"),F190,IF(LEFT(I190,1)="D",SUM(F190:INDEX(F190:$F$20000,MATCH(TRUE,(I190:$I$20000="Fin de Bloc"),0))),""))</f>
        <v/>
      </c>
      <c r="K190" s="36"/>
      <c r="L190" s="18" t="str">
        <f>IF(J190=K190,"","différence")</f>
        <v/>
      </c>
    </row>
    <row r="191" spans="1:13" ht="28">
      <c r="A191" s="5" t="s">
        <v>8</v>
      </c>
      <c r="B191" s="53" t="s">
        <v>32</v>
      </c>
      <c r="C191" s="53" t="s">
        <v>10</v>
      </c>
      <c r="D191" s="45">
        <v>41534</v>
      </c>
      <c r="E191" s="45">
        <v>41534</v>
      </c>
      <c r="F191" s="46">
        <v>1</v>
      </c>
      <c r="G191" s="79">
        <v>0</v>
      </c>
      <c r="H191" s="46" t="s">
        <v>11</v>
      </c>
      <c r="I191" s="50" t="str">
        <f>IF(B192&lt;&gt;B191,"Fin de Bloc",IF(I190="Fin de Bloc","D"&amp;ROW(),IF(D192&lt;&gt;"",IF(D192-E191&gt;=4,"Fin de Bloc",""),"Fin de Bloc")))</f>
        <v>D191</v>
      </c>
      <c r="J191" s="51">
        <f t="array" ref="J191">IF(AND(I191="Fin de Bloc",I190="Fin de Bloc"),F191,IF(LEFT(I191,1)="D",SUM(F191:INDEX(F191:$F$20000,MATCH(TRUE,(I191:$I$20000="Fin de Bloc"),0))),""))</f>
        <v>106</v>
      </c>
      <c r="K191" s="80">
        <f>SUM(F191:F244)</f>
        <v>106</v>
      </c>
      <c r="L191" s="52" t="str">
        <f>IF(J191=K191,"","différence")</f>
        <v/>
      </c>
      <c r="M191" s="81" t="s">
        <v>46</v>
      </c>
    </row>
    <row r="192" spans="1:13">
      <c r="A192" s="1" t="s">
        <v>8</v>
      </c>
      <c r="B192" s="48" t="s">
        <v>32</v>
      </c>
      <c r="C192" s="48" t="s">
        <v>10</v>
      </c>
      <c r="D192" s="43">
        <v>41535</v>
      </c>
      <c r="E192" s="43">
        <v>41536</v>
      </c>
      <c r="F192" s="44">
        <v>2</v>
      </c>
      <c r="G192" s="49">
        <v>1</v>
      </c>
      <c r="H192" s="44" t="s">
        <v>11</v>
      </c>
      <c r="I192" s="50" t="str">
        <f>IF(B193&lt;&gt;B192,"Fin de Bloc",IF(I191="Fin de Bloc","D"&amp;ROW(),IF(D193&lt;&gt;"",IF(D193-E192&gt;=4,"Fin de Bloc",""),"Fin de Bloc")))</f>
        <v/>
      </c>
      <c r="J192" s="51" t="str">
        <f t="array" ref="J192">IF(AND(I192="Fin de Bloc",I191="Fin de Bloc"),F192,IF(LEFT(I192,1)="D",SUM(F192:INDEX(F192:$F$20000,MATCH(TRUE,(I192:$I$20000="Fin de Bloc"),0))),""))</f>
        <v/>
      </c>
      <c r="K192" s="80"/>
      <c r="L192" s="52" t="str">
        <f>IF(J192=K192,"","différence")</f>
        <v/>
      </c>
      <c r="M192" s="81"/>
    </row>
    <row r="193" spans="1:13">
      <c r="A193" s="1" t="s">
        <v>8</v>
      </c>
      <c r="B193" s="48" t="s">
        <v>32</v>
      </c>
      <c r="C193" s="48" t="s">
        <v>10</v>
      </c>
      <c r="D193" s="43">
        <v>41537</v>
      </c>
      <c r="E193" s="43">
        <v>41537</v>
      </c>
      <c r="F193" s="44">
        <v>1</v>
      </c>
      <c r="G193" s="82">
        <v>0</v>
      </c>
      <c r="H193" s="44" t="s">
        <v>11</v>
      </c>
      <c r="I193" s="50" t="str">
        <f>IF(B194&lt;&gt;B193,"Fin de Bloc",IF(I192="Fin de Bloc","D"&amp;ROW(),IF(D194&lt;&gt;"",IF(D194-E193&gt;=4,"Fin de Bloc",""),"Fin de Bloc")))</f>
        <v/>
      </c>
      <c r="J193" s="51" t="str">
        <f t="array" ref="J193">IF(AND(I193="Fin de Bloc",I192="Fin de Bloc"),F193,IF(LEFT(I193,1)="D",SUM(F193:INDEX(F193:$F$20000,MATCH(TRUE,(I193:$I$20000="Fin de Bloc"),0))),""))</f>
        <v/>
      </c>
      <c r="K193" s="80"/>
      <c r="L193" s="52" t="str">
        <f>IF(J193=K193,"","différence")</f>
        <v/>
      </c>
      <c r="M193" s="81"/>
    </row>
    <row r="194" spans="1:13">
      <c r="A194" s="1" t="s">
        <v>8</v>
      </c>
      <c r="B194" s="48" t="s">
        <v>32</v>
      </c>
      <c r="C194" s="48" t="s">
        <v>10</v>
      </c>
      <c r="D194" s="43">
        <v>41538</v>
      </c>
      <c r="E194" s="43">
        <v>41539</v>
      </c>
      <c r="F194" s="44">
        <v>2</v>
      </c>
      <c r="G194" s="49">
        <v>1</v>
      </c>
      <c r="H194" s="44" t="s">
        <v>11</v>
      </c>
      <c r="I194" s="50" t="str">
        <f>IF(B195&lt;&gt;B194,"Fin de Bloc",IF(I193="Fin de Bloc","D"&amp;ROW(),IF(D195&lt;&gt;"",IF(D195-E194&gt;=4,"Fin de Bloc",""),"Fin de Bloc")))</f>
        <v/>
      </c>
      <c r="J194" s="51" t="str">
        <f t="array" ref="J194">IF(AND(I194="Fin de Bloc",I193="Fin de Bloc"),F194,IF(LEFT(I194,1)="D",SUM(F194:INDEX(F194:$F$20000,MATCH(TRUE,(I194:$I$20000="Fin de Bloc"),0))),""))</f>
        <v/>
      </c>
      <c r="K194" s="80"/>
      <c r="L194" s="52" t="str">
        <f>IF(J194=K194,"","différence")</f>
        <v/>
      </c>
      <c r="M194" s="81"/>
    </row>
    <row r="195" spans="1:13">
      <c r="A195" s="1" t="s">
        <v>8</v>
      </c>
      <c r="B195" s="48" t="s">
        <v>32</v>
      </c>
      <c r="C195" s="48" t="s">
        <v>10</v>
      </c>
      <c r="D195" s="43">
        <v>41540</v>
      </c>
      <c r="E195" s="43">
        <v>41542</v>
      </c>
      <c r="F195" s="44">
        <v>3</v>
      </c>
      <c r="G195" s="82">
        <v>0</v>
      </c>
      <c r="H195" s="44" t="s">
        <v>11</v>
      </c>
      <c r="I195" s="50" t="str">
        <f>IF(B196&lt;&gt;B195,"Fin de Bloc",IF(I194="Fin de Bloc","D"&amp;ROW(),IF(D196&lt;&gt;"",IF(D196-E195&gt;=4,"Fin de Bloc",""),"Fin de Bloc")))</f>
        <v/>
      </c>
      <c r="J195" s="51" t="str">
        <f t="array" ref="J195">IF(AND(I195="Fin de Bloc",I194="Fin de Bloc"),F195,IF(LEFT(I195,1)="D",SUM(F195:INDEX(F195:$F$20000,MATCH(TRUE,(I195:$I$20000="Fin de Bloc"),0))),""))</f>
        <v/>
      </c>
      <c r="K195" s="80"/>
      <c r="L195" s="52" t="str">
        <f>IF(J195=K195,"","différence")</f>
        <v/>
      </c>
      <c r="M195" s="81"/>
    </row>
    <row r="196" spans="1:13">
      <c r="A196" s="1" t="s">
        <v>8</v>
      </c>
      <c r="B196" s="48" t="s">
        <v>32</v>
      </c>
      <c r="C196" s="48" t="s">
        <v>10</v>
      </c>
      <c r="D196" s="43">
        <v>41543</v>
      </c>
      <c r="E196" s="43">
        <v>41544</v>
      </c>
      <c r="F196" s="44">
        <v>2</v>
      </c>
      <c r="G196" s="49">
        <v>1</v>
      </c>
      <c r="H196" s="44" t="s">
        <v>11</v>
      </c>
      <c r="I196" s="50" t="str">
        <f>IF(B197&lt;&gt;B196,"Fin de Bloc",IF(I195="Fin de Bloc","D"&amp;ROW(),IF(D197&lt;&gt;"",IF(D197-E196&gt;=4,"Fin de Bloc",""),"Fin de Bloc")))</f>
        <v/>
      </c>
      <c r="J196" s="51" t="str">
        <f t="array" ref="J196">IF(AND(I196="Fin de Bloc",I195="Fin de Bloc"),F196,IF(LEFT(I196,1)="D",SUM(F196:INDEX(F196:$F$20000,MATCH(TRUE,(I196:$I$20000="Fin de Bloc"),0))),""))</f>
        <v/>
      </c>
      <c r="K196" s="80"/>
      <c r="L196" s="52" t="str">
        <f>IF(J196=K196,"","différence")</f>
        <v/>
      </c>
      <c r="M196" s="81"/>
    </row>
    <row r="197" spans="1:13">
      <c r="A197" s="1" t="s">
        <v>8</v>
      </c>
      <c r="B197" s="48" t="s">
        <v>32</v>
      </c>
      <c r="C197" s="48" t="s">
        <v>10</v>
      </c>
      <c r="D197" s="43">
        <v>41545</v>
      </c>
      <c r="E197" s="43">
        <v>41546</v>
      </c>
      <c r="F197" s="44">
        <v>2</v>
      </c>
      <c r="G197" s="82">
        <v>0</v>
      </c>
      <c r="H197" s="44" t="s">
        <v>11</v>
      </c>
      <c r="I197" s="50" t="str">
        <f>IF(B198&lt;&gt;B197,"Fin de Bloc",IF(I196="Fin de Bloc","D"&amp;ROW(),IF(D198&lt;&gt;"",IF(D198-E197&gt;=4,"Fin de Bloc",""),"Fin de Bloc")))</f>
        <v/>
      </c>
      <c r="J197" s="51" t="str">
        <f t="array" ref="J197">IF(AND(I197="Fin de Bloc",I196="Fin de Bloc"),F197,IF(LEFT(I197,1)="D",SUM(F197:INDEX(F197:$F$20000,MATCH(TRUE,(I197:$I$20000="Fin de Bloc"),0))),""))</f>
        <v/>
      </c>
      <c r="K197" s="80"/>
      <c r="L197" s="52" t="str">
        <f>IF(J197=K197,"","différence")</f>
        <v/>
      </c>
      <c r="M197" s="81"/>
    </row>
    <row r="198" spans="1:13">
      <c r="A198" s="1" t="s">
        <v>8</v>
      </c>
      <c r="B198" s="48" t="s">
        <v>32</v>
      </c>
      <c r="C198" s="48" t="s">
        <v>10</v>
      </c>
      <c r="D198" s="43">
        <v>41547</v>
      </c>
      <c r="E198" s="43">
        <v>41548</v>
      </c>
      <c r="F198" s="44">
        <v>2</v>
      </c>
      <c r="G198" s="49">
        <v>1</v>
      </c>
      <c r="H198" s="44" t="s">
        <v>11</v>
      </c>
      <c r="I198" s="50" t="str">
        <f>IF(B199&lt;&gt;B198,"Fin de Bloc",IF(I197="Fin de Bloc","D"&amp;ROW(),IF(D199&lt;&gt;"",IF(D199-E198&gt;=4,"Fin de Bloc",""),"Fin de Bloc")))</f>
        <v/>
      </c>
      <c r="J198" s="51" t="str">
        <f t="array" ref="J198">IF(AND(I198="Fin de Bloc",I197="Fin de Bloc"),F198,IF(LEFT(I198,1)="D",SUM(F198:INDEX(F198:$F$20000,MATCH(TRUE,(I198:$I$20000="Fin de Bloc"),0))),""))</f>
        <v/>
      </c>
      <c r="K198" s="80"/>
      <c r="L198" s="52" t="str">
        <f>IF(J198=K198,"","différence")</f>
        <v/>
      </c>
      <c r="M198" s="81"/>
    </row>
    <row r="199" spans="1:13">
      <c r="A199" s="1" t="s">
        <v>8</v>
      </c>
      <c r="B199" s="48" t="s">
        <v>32</v>
      </c>
      <c r="C199" s="48" t="s">
        <v>10</v>
      </c>
      <c r="D199" s="43">
        <v>41549</v>
      </c>
      <c r="E199" s="43">
        <v>41550</v>
      </c>
      <c r="F199" s="44">
        <v>2</v>
      </c>
      <c r="G199" s="82">
        <v>0</v>
      </c>
      <c r="H199" s="44" t="s">
        <v>11</v>
      </c>
      <c r="I199" s="50" t="str">
        <f>IF(B200&lt;&gt;B199,"Fin de Bloc",IF(I198="Fin de Bloc","D"&amp;ROW(),IF(D200&lt;&gt;"",IF(D200-E199&gt;=4,"Fin de Bloc",""),"Fin de Bloc")))</f>
        <v/>
      </c>
      <c r="J199" s="51" t="str">
        <f t="array" ref="J199">IF(AND(I199="Fin de Bloc",I198="Fin de Bloc"),F199,IF(LEFT(I199,1)="D",SUM(F199:INDEX(F199:$F$20000,MATCH(TRUE,(I199:$I$20000="Fin de Bloc"),0))),""))</f>
        <v/>
      </c>
      <c r="K199" s="80"/>
      <c r="L199" s="52" t="str">
        <f>IF(J199=K199,"","différence")</f>
        <v/>
      </c>
      <c r="M199" s="81"/>
    </row>
    <row r="200" spans="1:13">
      <c r="A200" s="1" t="s">
        <v>8</v>
      </c>
      <c r="B200" s="48" t="s">
        <v>32</v>
      </c>
      <c r="C200" s="48" t="s">
        <v>10</v>
      </c>
      <c r="D200" s="43">
        <v>41551</v>
      </c>
      <c r="E200" s="43">
        <v>41551</v>
      </c>
      <c r="F200" s="44">
        <v>1</v>
      </c>
      <c r="G200" s="82">
        <v>0.5</v>
      </c>
      <c r="H200" s="44" t="s">
        <v>11</v>
      </c>
      <c r="I200" s="50" t="str">
        <f>IF(B201&lt;&gt;B200,"Fin de Bloc",IF(I199="Fin de Bloc","D"&amp;ROW(),IF(D201&lt;&gt;"",IF(D201-E200&gt;=4,"Fin de Bloc",""),"Fin de Bloc")))</f>
        <v/>
      </c>
      <c r="J200" s="51" t="str">
        <f t="array" ref="J200">IF(AND(I200="Fin de Bloc",I199="Fin de Bloc"),F200,IF(LEFT(I200,1)="D",SUM(F200:INDEX(F200:$F$20000,MATCH(TRUE,(I200:$I$20000="Fin de Bloc"),0))),""))</f>
        <v/>
      </c>
      <c r="K200" s="80"/>
      <c r="L200" s="52" t="str">
        <f>IF(J200=K200,"","différence")</f>
        <v/>
      </c>
      <c r="M200" s="81"/>
    </row>
    <row r="201" spans="1:13">
      <c r="A201" s="1" t="s">
        <v>8</v>
      </c>
      <c r="B201" s="48" t="s">
        <v>32</v>
      </c>
      <c r="C201" s="48" t="s">
        <v>10</v>
      </c>
      <c r="D201" s="43">
        <v>41552</v>
      </c>
      <c r="E201" s="43">
        <v>41554</v>
      </c>
      <c r="F201" s="44">
        <v>3</v>
      </c>
      <c r="G201" s="82">
        <v>0</v>
      </c>
      <c r="H201" s="44" t="s">
        <v>11</v>
      </c>
      <c r="I201" s="50" t="str">
        <f>IF(B202&lt;&gt;B201,"Fin de Bloc",IF(I200="Fin de Bloc","D"&amp;ROW(),IF(D202&lt;&gt;"",IF(D202-E201&gt;=4,"Fin de Bloc",""),"Fin de Bloc")))</f>
        <v/>
      </c>
      <c r="J201" s="51" t="str">
        <f t="array" ref="J201">IF(AND(I201="Fin de Bloc",I200="Fin de Bloc"),F201,IF(LEFT(I201,1)="D",SUM(F201:INDEX(F201:$F$20000,MATCH(TRUE,(I201:$I$20000="Fin de Bloc"),0))),""))</f>
        <v/>
      </c>
      <c r="K201" s="80"/>
      <c r="L201" s="52" t="str">
        <f>IF(J201=K201,"","différence")</f>
        <v/>
      </c>
      <c r="M201" s="81"/>
    </row>
    <row r="202" spans="1:13">
      <c r="A202" s="1" t="s">
        <v>8</v>
      </c>
      <c r="B202" s="48" t="s">
        <v>32</v>
      </c>
      <c r="C202" s="48" t="s">
        <v>10</v>
      </c>
      <c r="D202" s="43">
        <v>41555</v>
      </c>
      <c r="E202" s="43">
        <v>41556</v>
      </c>
      <c r="F202" s="44">
        <v>2</v>
      </c>
      <c r="G202" s="49">
        <v>1</v>
      </c>
      <c r="H202" s="44" t="s">
        <v>11</v>
      </c>
      <c r="I202" s="50" t="str">
        <f>IF(B203&lt;&gt;B202,"Fin de Bloc",IF(I201="Fin de Bloc","D"&amp;ROW(),IF(D203&lt;&gt;"",IF(D203-E202&gt;=4,"Fin de Bloc",""),"Fin de Bloc")))</f>
        <v/>
      </c>
      <c r="J202" s="51" t="str">
        <f t="array" ref="J202">IF(AND(I202="Fin de Bloc",I201="Fin de Bloc"),F202,IF(LEFT(I202,1)="D",SUM(F202:INDEX(F202:$F$20000,MATCH(TRUE,(I202:$I$20000="Fin de Bloc"),0))),""))</f>
        <v/>
      </c>
      <c r="K202" s="80"/>
      <c r="L202" s="52" t="str">
        <f>IF(J202=K202,"","différence")</f>
        <v/>
      </c>
      <c r="M202" s="81"/>
    </row>
    <row r="203" spans="1:13">
      <c r="A203" s="1" t="s">
        <v>8</v>
      </c>
      <c r="B203" s="48" t="s">
        <v>32</v>
      </c>
      <c r="C203" s="48" t="s">
        <v>10</v>
      </c>
      <c r="D203" s="43">
        <v>41557</v>
      </c>
      <c r="E203" s="43">
        <v>41558</v>
      </c>
      <c r="F203" s="44">
        <v>2</v>
      </c>
      <c r="G203" s="82">
        <v>0</v>
      </c>
      <c r="H203" s="44" t="s">
        <v>11</v>
      </c>
      <c r="I203" s="50" t="str">
        <f>IF(B204&lt;&gt;B203,"Fin de Bloc",IF(I202="Fin de Bloc","D"&amp;ROW(),IF(D204&lt;&gt;"",IF(D204-E203&gt;=4,"Fin de Bloc",""),"Fin de Bloc")))</f>
        <v/>
      </c>
      <c r="J203" s="51" t="str">
        <f t="array" ref="J203">IF(AND(I203="Fin de Bloc",I202="Fin de Bloc"),F203,IF(LEFT(I203,1)="D",SUM(F203:INDEX(F203:$F$20000,MATCH(TRUE,(I203:$I$20000="Fin de Bloc"),0))),""))</f>
        <v/>
      </c>
      <c r="K203" s="80"/>
      <c r="L203" s="52" t="str">
        <f>IF(J203=K203,"","différence")</f>
        <v/>
      </c>
      <c r="M203" s="81"/>
    </row>
    <row r="204" spans="1:13">
      <c r="A204" s="1" t="s">
        <v>8</v>
      </c>
      <c r="B204" s="48" t="s">
        <v>32</v>
      </c>
      <c r="C204" s="48" t="s">
        <v>10</v>
      </c>
      <c r="D204" s="43">
        <v>41559</v>
      </c>
      <c r="E204" s="43">
        <v>41560</v>
      </c>
      <c r="F204" s="44">
        <v>2</v>
      </c>
      <c r="G204" s="49">
        <v>1</v>
      </c>
      <c r="H204" s="44" t="s">
        <v>11</v>
      </c>
      <c r="I204" s="50" t="str">
        <f>IF(B205&lt;&gt;B204,"Fin de Bloc",IF(I203="Fin de Bloc","D"&amp;ROW(),IF(D205&lt;&gt;"",IF(D205-E204&gt;=4,"Fin de Bloc",""),"Fin de Bloc")))</f>
        <v/>
      </c>
      <c r="J204" s="51" t="str">
        <f t="array" ref="J204">IF(AND(I204="Fin de Bloc",I203="Fin de Bloc"),F204,IF(LEFT(I204,1)="D",SUM(F204:INDEX(F204:$F$20000,MATCH(TRUE,(I204:$I$20000="Fin de Bloc"),0))),""))</f>
        <v/>
      </c>
      <c r="K204" s="80"/>
      <c r="L204" s="52" t="str">
        <f>IF(J204=K204,"","différence")</f>
        <v/>
      </c>
      <c r="M204" s="81"/>
    </row>
    <row r="205" spans="1:13">
      <c r="A205" s="1" t="s">
        <v>8</v>
      </c>
      <c r="B205" s="48" t="s">
        <v>32</v>
      </c>
      <c r="C205" s="48" t="s">
        <v>10</v>
      </c>
      <c r="D205" s="43">
        <v>41561</v>
      </c>
      <c r="E205" s="43">
        <v>41562</v>
      </c>
      <c r="F205" s="44">
        <v>2</v>
      </c>
      <c r="G205" s="82">
        <v>0</v>
      </c>
      <c r="H205" s="44" t="s">
        <v>11</v>
      </c>
      <c r="I205" s="50" t="str">
        <f>IF(B206&lt;&gt;B205,"Fin de Bloc",IF(I204="Fin de Bloc","D"&amp;ROW(),IF(D206&lt;&gt;"",IF(D206-E205&gt;=4,"Fin de Bloc",""),"Fin de Bloc")))</f>
        <v/>
      </c>
      <c r="J205" s="51" t="str">
        <f t="array" ref="J205">IF(AND(I205="Fin de Bloc",I204="Fin de Bloc"),F205,IF(LEFT(I205,1)="D",SUM(F205:INDEX(F205:$F$20000,MATCH(TRUE,(I205:$I$20000="Fin de Bloc"),0))),""))</f>
        <v/>
      </c>
      <c r="K205" s="80"/>
      <c r="L205" s="52" t="str">
        <f>IF(J205=K205,"","différence")</f>
        <v/>
      </c>
      <c r="M205" s="81"/>
    </row>
    <row r="206" spans="1:13">
      <c r="A206" s="1" t="s">
        <v>8</v>
      </c>
      <c r="B206" s="48" t="s">
        <v>32</v>
      </c>
      <c r="C206" s="48" t="s">
        <v>10</v>
      </c>
      <c r="D206" s="43">
        <v>41563</v>
      </c>
      <c r="E206" s="43">
        <v>41563</v>
      </c>
      <c r="F206" s="44">
        <v>1</v>
      </c>
      <c r="G206" s="82">
        <v>0.5</v>
      </c>
      <c r="H206" s="44" t="s">
        <v>11</v>
      </c>
      <c r="I206" s="50" t="str">
        <f>IF(B207&lt;&gt;B206,"Fin de Bloc",IF(I205="Fin de Bloc","D"&amp;ROW(),IF(D207&lt;&gt;"",IF(D207-E206&gt;=4,"Fin de Bloc",""),"Fin de Bloc")))</f>
        <v/>
      </c>
      <c r="J206" s="51" t="str">
        <f t="array" ref="J206">IF(AND(I206="Fin de Bloc",I205="Fin de Bloc"),F206,IF(LEFT(I206,1)="D",SUM(F206:INDEX(F206:$F$20000,MATCH(TRUE,(I206:$I$20000="Fin de Bloc"),0))),""))</f>
        <v/>
      </c>
      <c r="K206" s="80"/>
      <c r="L206" s="52" t="str">
        <f>IF(J206=K206,"","différence")</f>
        <v/>
      </c>
      <c r="M206" s="81"/>
    </row>
    <row r="207" spans="1:13">
      <c r="A207" s="1" t="s">
        <v>8</v>
      </c>
      <c r="B207" s="48" t="s">
        <v>32</v>
      </c>
      <c r="C207" s="48" t="s">
        <v>10</v>
      </c>
      <c r="D207" s="43">
        <v>41564</v>
      </c>
      <c r="E207" s="43">
        <v>41566</v>
      </c>
      <c r="F207" s="44">
        <v>3</v>
      </c>
      <c r="G207" s="82">
        <v>0</v>
      </c>
      <c r="H207" s="44" t="s">
        <v>11</v>
      </c>
      <c r="I207" s="50" t="str">
        <f>IF(B208&lt;&gt;B207,"Fin de Bloc",IF(I206="Fin de Bloc","D"&amp;ROW(),IF(D208&lt;&gt;"",IF(D208-E207&gt;=4,"Fin de Bloc",""),"Fin de Bloc")))</f>
        <v/>
      </c>
      <c r="J207" s="51" t="str">
        <f t="array" ref="J207">IF(AND(I207="Fin de Bloc",I206="Fin de Bloc"),F207,IF(LEFT(I207,1)="D",SUM(F207:INDEX(F207:$F$20000,MATCH(TRUE,(I207:$I$20000="Fin de Bloc"),0))),""))</f>
        <v/>
      </c>
      <c r="K207" s="80"/>
      <c r="L207" s="52" t="str">
        <f>IF(J207=K207,"","différence")</f>
        <v/>
      </c>
      <c r="M207" s="81"/>
    </row>
    <row r="208" spans="1:13">
      <c r="A208" s="1" t="s">
        <v>8</v>
      </c>
      <c r="B208" s="48" t="s">
        <v>32</v>
      </c>
      <c r="C208" s="48" t="s">
        <v>10</v>
      </c>
      <c r="D208" s="43">
        <v>41567</v>
      </c>
      <c r="E208" s="43">
        <v>41568</v>
      </c>
      <c r="F208" s="44">
        <v>2</v>
      </c>
      <c r="G208" s="49">
        <v>1</v>
      </c>
      <c r="H208" s="44" t="s">
        <v>11</v>
      </c>
      <c r="I208" s="50" t="str">
        <f>IF(B209&lt;&gt;B208,"Fin de Bloc",IF(I207="Fin de Bloc","D"&amp;ROW(),IF(D209&lt;&gt;"",IF(D209-E208&gt;=4,"Fin de Bloc",""),"Fin de Bloc")))</f>
        <v/>
      </c>
      <c r="J208" s="51" t="str">
        <f t="array" ref="J208">IF(AND(I208="Fin de Bloc",I207="Fin de Bloc"),F208,IF(LEFT(I208,1)="D",SUM(F208:INDEX(F208:$F$20000,MATCH(TRUE,(I208:$I$20000="Fin de Bloc"),0))),""))</f>
        <v/>
      </c>
      <c r="K208" s="80"/>
      <c r="L208" s="52" t="str">
        <f>IF(J208=K208,"","différence")</f>
        <v/>
      </c>
      <c r="M208" s="81"/>
    </row>
    <row r="209" spans="1:13">
      <c r="A209" s="1" t="s">
        <v>8</v>
      </c>
      <c r="B209" s="48" t="s">
        <v>32</v>
      </c>
      <c r="C209" s="48" t="s">
        <v>10</v>
      </c>
      <c r="D209" s="43">
        <v>41569</v>
      </c>
      <c r="E209" s="43">
        <v>41570</v>
      </c>
      <c r="F209" s="44">
        <v>2</v>
      </c>
      <c r="G209" s="82">
        <v>0</v>
      </c>
      <c r="H209" s="44" t="s">
        <v>11</v>
      </c>
      <c r="I209" s="50" t="str">
        <f>IF(B210&lt;&gt;B209,"Fin de Bloc",IF(I208="Fin de Bloc","D"&amp;ROW(),IF(D210&lt;&gt;"",IF(D210-E209&gt;=4,"Fin de Bloc",""),"Fin de Bloc")))</f>
        <v/>
      </c>
      <c r="J209" s="51" t="str">
        <f t="array" ref="J209">IF(AND(I209="Fin de Bloc",I208="Fin de Bloc"),F209,IF(LEFT(I209,1)="D",SUM(F209:INDEX(F209:$F$20000,MATCH(TRUE,(I209:$I$20000="Fin de Bloc"),0))),""))</f>
        <v/>
      </c>
      <c r="K209" s="80"/>
      <c r="L209" s="52" t="str">
        <f>IF(J209=K209,"","différence")</f>
        <v/>
      </c>
      <c r="M209" s="81"/>
    </row>
    <row r="210" spans="1:13">
      <c r="A210" s="1" t="s">
        <v>8</v>
      </c>
      <c r="B210" s="48" t="s">
        <v>32</v>
      </c>
      <c r="C210" s="48" t="s">
        <v>10</v>
      </c>
      <c r="D210" s="43">
        <v>41571</v>
      </c>
      <c r="E210" s="43">
        <v>41572</v>
      </c>
      <c r="F210" s="44">
        <v>2</v>
      </c>
      <c r="G210" s="49">
        <v>1</v>
      </c>
      <c r="H210" s="44" t="s">
        <v>11</v>
      </c>
      <c r="I210" s="50" t="str">
        <f>IF(B211&lt;&gt;B210,"Fin de Bloc",IF(I209="Fin de Bloc","D"&amp;ROW(),IF(D211&lt;&gt;"",IF(D211-E210&gt;=4,"Fin de Bloc",""),"Fin de Bloc")))</f>
        <v/>
      </c>
      <c r="J210" s="51" t="str">
        <f t="array" ref="J210">IF(AND(I210="Fin de Bloc",I209="Fin de Bloc"),F210,IF(LEFT(I210,1)="D",SUM(F210:INDEX(F210:$F$20000,MATCH(TRUE,(I210:$I$20000="Fin de Bloc"),0))),""))</f>
        <v/>
      </c>
      <c r="K210" s="80"/>
      <c r="L210" s="52" t="str">
        <f>IF(J210=K210,"","différence")</f>
        <v/>
      </c>
      <c r="M210" s="81"/>
    </row>
    <row r="211" spans="1:13">
      <c r="A211" s="1" t="s">
        <v>8</v>
      </c>
      <c r="B211" s="48" t="s">
        <v>32</v>
      </c>
      <c r="C211" s="48" t="s">
        <v>10</v>
      </c>
      <c r="D211" s="43">
        <v>41573</v>
      </c>
      <c r="E211" s="43">
        <v>41574</v>
      </c>
      <c r="F211" s="44">
        <v>2</v>
      </c>
      <c r="G211" s="82">
        <v>0</v>
      </c>
      <c r="H211" s="44" t="s">
        <v>11</v>
      </c>
      <c r="I211" s="50" t="str">
        <f>IF(B212&lt;&gt;B211,"Fin de Bloc",IF(I210="Fin de Bloc","D"&amp;ROW(),IF(D212&lt;&gt;"",IF(D212-E211&gt;=4,"Fin de Bloc",""),"Fin de Bloc")))</f>
        <v/>
      </c>
      <c r="J211" s="51" t="str">
        <f t="array" ref="J211">IF(AND(I211="Fin de Bloc",I210="Fin de Bloc"),F211,IF(LEFT(I211,1)="D",SUM(F211:INDEX(F211:$F$20000,MATCH(TRUE,(I211:$I$20000="Fin de Bloc"),0))),""))</f>
        <v/>
      </c>
      <c r="K211" s="80"/>
      <c r="L211" s="52" t="str">
        <f>IF(J211=K211,"","différence")</f>
        <v/>
      </c>
      <c r="M211" s="81"/>
    </row>
    <row r="212" spans="1:13">
      <c r="A212" s="1" t="s">
        <v>8</v>
      </c>
      <c r="B212" s="48" t="s">
        <v>32</v>
      </c>
      <c r="C212" s="48" t="s">
        <v>10</v>
      </c>
      <c r="D212" s="43">
        <v>41575</v>
      </c>
      <c r="E212" s="43">
        <v>41575</v>
      </c>
      <c r="F212" s="44">
        <v>1</v>
      </c>
      <c r="G212" s="82">
        <v>0.5</v>
      </c>
      <c r="H212" s="44" t="s">
        <v>11</v>
      </c>
      <c r="I212" s="50" t="str">
        <f>IF(B213&lt;&gt;B212,"Fin de Bloc",IF(I211="Fin de Bloc","D"&amp;ROW(),IF(D213&lt;&gt;"",IF(D213-E212&gt;=4,"Fin de Bloc",""),"Fin de Bloc")))</f>
        <v/>
      </c>
      <c r="J212" s="51" t="str">
        <f t="array" ref="J212">IF(AND(I212="Fin de Bloc",I211="Fin de Bloc"),F212,IF(LEFT(I212,1)="D",SUM(F212:INDEX(F212:$F$20000,MATCH(TRUE,(I212:$I$20000="Fin de Bloc"),0))),""))</f>
        <v/>
      </c>
      <c r="K212" s="80"/>
      <c r="L212" s="52" t="str">
        <f>IF(J212=K212,"","différence")</f>
        <v/>
      </c>
      <c r="M212" s="81"/>
    </row>
    <row r="213" spans="1:13">
      <c r="A213" s="1" t="s">
        <v>8</v>
      </c>
      <c r="B213" s="48" t="s">
        <v>32</v>
      </c>
      <c r="C213" s="48" t="s">
        <v>10</v>
      </c>
      <c r="D213" s="43">
        <v>41576</v>
      </c>
      <c r="E213" s="43">
        <v>41578</v>
      </c>
      <c r="F213" s="44">
        <v>3</v>
      </c>
      <c r="G213" s="82">
        <v>0</v>
      </c>
      <c r="H213" s="44" t="s">
        <v>11</v>
      </c>
      <c r="I213" s="50" t="str">
        <f>IF(B214&lt;&gt;B213,"Fin de Bloc",IF(I212="Fin de Bloc","D"&amp;ROW(),IF(D214&lt;&gt;"",IF(D214-E213&gt;=4,"Fin de Bloc",""),"Fin de Bloc")))</f>
        <v/>
      </c>
      <c r="J213" s="51" t="str">
        <f t="array" ref="J213">IF(AND(I213="Fin de Bloc",I212="Fin de Bloc"),F213,IF(LEFT(I213,1)="D",SUM(F213:INDEX(F213:$F$20000,MATCH(TRUE,(I213:$I$20000="Fin de Bloc"),0))),""))</f>
        <v/>
      </c>
      <c r="K213" s="80"/>
      <c r="L213" s="52" t="str">
        <f>IF(J213=K213,"","différence")</f>
        <v/>
      </c>
      <c r="M213" s="81"/>
    </row>
    <row r="214" spans="1:13">
      <c r="A214" s="1" t="s">
        <v>8</v>
      </c>
      <c r="B214" s="48" t="s">
        <v>32</v>
      </c>
      <c r="C214" s="48" t="s">
        <v>10</v>
      </c>
      <c r="D214" s="43">
        <v>41579</v>
      </c>
      <c r="E214" s="43">
        <v>41580</v>
      </c>
      <c r="F214" s="44">
        <v>2</v>
      </c>
      <c r="G214" s="49">
        <v>1</v>
      </c>
      <c r="H214" s="44" t="s">
        <v>11</v>
      </c>
      <c r="I214" s="50" t="str">
        <f>IF(B215&lt;&gt;B214,"Fin de Bloc",IF(I213="Fin de Bloc","D"&amp;ROW(),IF(D215&lt;&gt;"",IF(D215-E214&gt;=4,"Fin de Bloc",""),"Fin de Bloc")))</f>
        <v/>
      </c>
      <c r="J214" s="51" t="str">
        <f t="array" ref="J214">IF(AND(I214="Fin de Bloc",I213="Fin de Bloc"),F214,IF(LEFT(I214,1)="D",SUM(F214:INDEX(F214:$F$20000,MATCH(TRUE,(I214:$I$20000="Fin de Bloc"),0))),""))</f>
        <v/>
      </c>
      <c r="K214" s="80"/>
      <c r="L214" s="52" t="str">
        <f>IF(J214=K214,"","différence")</f>
        <v/>
      </c>
      <c r="M214" s="81"/>
    </row>
    <row r="215" spans="1:13">
      <c r="A215" s="1" t="s">
        <v>8</v>
      </c>
      <c r="B215" s="48" t="s">
        <v>32</v>
      </c>
      <c r="C215" s="48" t="s">
        <v>10</v>
      </c>
      <c r="D215" s="43">
        <v>41581</v>
      </c>
      <c r="E215" s="43">
        <v>41582</v>
      </c>
      <c r="F215" s="44">
        <v>2</v>
      </c>
      <c r="G215" s="82">
        <v>0</v>
      </c>
      <c r="H215" s="44" t="s">
        <v>11</v>
      </c>
      <c r="I215" s="50" t="str">
        <f>IF(B216&lt;&gt;B215,"Fin de Bloc",IF(I214="Fin de Bloc","D"&amp;ROW(),IF(D216&lt;&gt;"",IF(D216-E215&gt;=4,"Fin de Bloc",""),"Fin de Bloc")))</f>
        <v/>
      </c>
      <c r="J215" s="51" t="str">
        <f t="array" ref="J215">IF(AND(I215="Fin de Bloc",I214="Fin de Bloc"),F215,IF(LEFT(I215,1)="D",SUM(F215:INDEX(F215:$F$20000,MATCH(TRUE,(I215:$I$20000="Fin de Bloc"),0))),""))</f>
        <v/>
      </c>
      <c r="K215" s="80"/>
      <c r="L215" s="52" t="str">
        <f>IF(J215=K215,"","différence")</f>
        <v/>
      </c>
      <c r="M215" s="81"/>
    </row>
    <row r="216" spans="1:13">
      <c r="A216" s="1" t="s">
        <v>8</v>
      </c>
      <c r="B216" s="48" t="s">
        <v>32</v>
      </c>
      <c r="C216" s="48" t="s">
        <v>10</v>
      </c>
      <c r="D216" s="43">
        <v>41583</v>
      </c>
      <c r="E216" s="43">
        <v>41584</v>
      </c>
      <c r="F216" s="44">
        <v>2</v>
      </c>
      <c r="G216" s="49">
        <v>1</v>
      </c>
      <c r="H216" s="44" t="s">
        <v>11</v>
      </c>
      <c r="I216" s="50" t="str">
        <f>IF(B217&lt;&gt;B216,"Fin de Bloc",IF(I215="Fin de Bloc","D"&amp;ROW(),IF(D217&lt;&gt;"",IF(D217-E216&gt;=4,"Fin de Bloc",""),"Fin de Bloc")))</f>
        <v/>
      </c>
      <c r="J216" s="51" t="str">
        <f t="array" ref="J216">IF(AND(I216="Fin de Bloc",I215="Fin de Bloc"),F216,IF(LEFT(I216,1)="D",SUM(F216:INDEX(F216:$F$20000,MATCH(TRUE,(I216:$I$20000="Fin de Bloc"),0))),""))</f>
        <v/>
      </c>
      <c r="K216" s="80"/>
      <c r="L216" s="52" t="str">
        <f>IF(J216=K216,"","différence")</f>
        <v/>
      </c>
      <c r="M216" s="81"/>
    </row>
    <row r="217" spans="1:13">
      <c r="A217" s="1" t="s">
        <v>8</v>
      </c>
      <c r="B217" s="48" t="s">
        <v>32</v>
      </c>
      <c r="C217" s="48" t="s">
        <v>10</v>
      </c>
      <c r="D217" s="43">
        <v>41585</v>
      </c>
      <c r="E217" s="43">
        <v>41586</v>
      </c>
      <c r="F217" s="44">
        <v>2</v>
      </c>
      <c r="G217" s="82">
        <v>0</v>
      </c>
      <c r="H217" s="44" t="s">
        <v>11</v>
      </c>
      <c r="I217" s="50" t="str">
        <f>IF(B218&lt;&gt;B217,"Fin de Bloc",IF(I216="Fin de Bloc","D"&amp;ROW(),IF(D218&lt;&gt;"",IF(D218-E217&gt;=4,"Fin de Bloc",""),"Fin de Bloc")))</f>
        <v/>
      </c>
      <c r="J217" s="51" t="str">
        <f t="array" ref="J217">IF(AND(I217="Fin de Bloc",I216="Fin de Bloc"),F217,IF(LEFT(I217,1)="D",SUM(F217:INDEX(F217:$F$20000,MATCH(TRUE,(I217:$I$20000="Fin de Bloc"),0))),""))</f>
        <v/>
      </c>
      <c r="K217" s="80"/>
      <c r="L217" s="52" t="str">
        <f>IF(J217=K217,"","différence")</f>
        <v/>
      </c>
      <c r="M217" s="81"/>
    </row>
    <row r="218" spans="1:13">
      <c r="A218" s="1" t="s">
        <v>8</v>
      </c>
      <c r="B218" s="48" t="s">
        <v>32</v>
      </c>
      <c r="C218" s="48" t="s">
        <v>10</v>
      </c>
      <c r="D218" s="43">
        <v>41587</v>
      </c>
      <c r="E218" s="43">
        <v>41587</v>
      </c>
      <c r="F218" s="44">
        <v>1</v>
      </c>
      <c r="G218" s="82">
        <v>0.5</v>
      </c>
      <c r="H218" s="44" t="s">
        <v>11</v>
      </c>
      <c r="I218" s="50" t="str">
        <f>IF(B219&lt;&gt;B218,"Fin de Bloc",IF(I217="Fin de Bloc","D"&amp;ROW(),IF(D219&lt;&gt;"",IF(D219-E218&gt;=4,"Fin de Bloc",""),"Fin de Bloc")))</f>
        <v/>
      </c>
      <c r="J218" s="51" t="str">
        <f t="array" ref="J218">IF(AND(I218="Fin de Bloc",I217="Fin de Bloc"),F218,IF(LEFT(I218,1)="D",SUM(F218:INDEX(F218:$F$20000,MATCH(TRUE,(I218:$I$20000="Fin de Bloc"),0))),""))</f>
        <v/>
      </c>
      <c r="K218" s="80"/>
      <c r="L218" s="52" t="str">
        <f>IF(J218=K218,"","différence")</f>
        <v/>
      </c>
      <c r="M218" s="81"/>
    </row>
    <row r="219" spans="1:13">
      <c r="A219" s="1" t="s">
        <v>8</v>
      </c>
      <c r="B219" s="48" t="s">
        <v>32</v>
      </c>
      <c r="C219" s="48" t="s">
        <v>10</v>
      </c>
      <c r="D219" s="43">
        <v>41588</v>
      </c>
      <c r="E219" s="43">
        <v>41590</v>
      </c>
      <c r="F219" s="44">
        <v>3</v>
      </c>
      <c r="G219" s="82">
        <v>0</v>
      </c>
      <c r="H219" s="44" t="s">
        <v>11</v>
      </c>
      <c r="I219" s="50" t="str">
        <f>IF(B220&lt;&gt;B219,"Fin de Bloc",IF(I218="Fin de Bloc","D"&amp;ROW(),IF(D220&lt;&gt;"",IF(D220-E219&gt;=4,"Fin de Bloc",""),"Fin de Bloc")))</f>
        <v/>
      </c>
      <c r="J219" s="51" t="str">
        <f t="array" ref="J219">IF(AND(I219="Fin de Bloc",I218="Fin de Bloc"),F219,IF(LEFT(I219,1)="D",SUM(F219:INDEX(F219:$F$20000,MATCH(TRUE,(I219:$I$20000="Fin de Bloc"),0))),""))</f>
        <v/>
      </c>
      <c r="K219" s="80"/>
      <c r="L219" s="52" t="str">
        <f>IF(J219=K219,"","différence")</f>
        <v/>
      </c>
      <c r="M219" s="81"/>
    </row>
    <row r="220" spans="1:13">
      <c r="A220" s="1" t="s">
        <v>8</v>
      </c>
      <c r="B220" s="48" t="s">
        <v>32</v>
      </c>
      <c r="C220" s="48" t="s">
        <v>10</v>
      </c>
      <c r="D220" s="43">
        <v>41591</v>
      </c>
      <c r="E220" s="43">
        <v>41592</v>
      </c>
      <c r="F220" s="44">
        <v>2</v>
      </c>
      <c r="G220" s="49">
        <v>1</v>
      </c>
      <c r="H220" s="44" t="s">
        <v>11</v>
      </c>
      <c r="I220" s="50" t="str">
        <f>IF(B221&lt;&gt;B220,"Fin de Bloc",IF(I219="Fin de Bloc","D"&amp;ROW(),IF(D221&lt;&gt;"",IF(D221-E220&gt;=4,"Fin de Bloc",""),"Fin de Bloc")))</f>
        <v/>
      </c>
      <c r="J220" s="51" t="str">
        <f t="array" ref="J220">IF(AND(I220="Fin de Bloc",I219="Fin de Bloc"),F220,IF(LEFT(I220,1)="D",SUM(F220:INDEX(F220:$F$20000,MATCH(TRUE,(I220:$I$20000="Fin de Bloc"),0))),""))</f>
        <v/>
      </c>
      <c r="K220" s="80"/>
      <c r="L220" s="52" t="str">
        <f>IF(J220=K220,"","différence")</f>
        <v/>
      </c>
      <c r="M220" s="81"/>
    </row>
    <row r="221" spans="1:13">
      <c r="A221" s="1" t="s">
        <v>8</v>
      </c>
      <c r="B221" s="48" t="s">
        <v>32</v>
      </c>
      <c r="C221" s="48" t="s">
        <v>10</v>
      </c>
      <c r="D221" s="43">
        <v>41593</v>
      </c>
      <c r="E221" s="43">
        <v>41594</v>
      </c>
      <c r="F221" s="44">
        <v>2</v>
      </c>
      <c r="G221" s="82">
        <v>0</v>
      </c>
      <c r="H221" s="44" t="s">
        <v>11</v>
      </c>
      <c r="I221" s="50" t="str">
        <f>IF(B222&lt;&gt;B221,"Fin de Bloc",IF(I220="Fin de Bloc","D"&amp;ROW(),IF(D222&lt;&gt;"",IF(D222-E221&gt;=4,"Fin de Bloc",""),"Fin de Bloc")))</f>
        <v/>
      </c>
      <c r="J221" s="51" t="str">
        <f t="array" ref="J221">IF(AND(I221="Fin de Bloc",I220="Fin de Bloc"),F221,IF(LEFT(I221,1)="D",SUM(F221:INDEX(F221:$F$20000,MATCH(TRUE,(I221:$I$20000="Fin de Bloc"),0))),""))</f>
        <v/>
      </c>
      <c r="K221" s="80"/>
      <c r="L221" s="52" t="str">
        <f>IF(J221=K221,"","différence")</f>
        <v/>
      </c>
      <c r="M221" s="81"/>
    </row>
    <row r="222" spans="1:13">
      <c r="A222" s="1" t="s">
        <v>8</v>
      </c>
      <c r="B222" s="48" t="s">
        <v>32</v>
      </c>
      <c r="C222" s="48" t="s">
        <v>10</v>
      </c>
      <c r="D222" s="43">
        <v>41595</v>
      </c>
      <c r="E222" s="43">
        <v>41596</v>
      </c>
      <c r="F222" s="44">
        <v>2</v>
      </c>
      <c r="G222" s="49">
        <v>1</v>
      </c>
      <c r="H222" s="44" t="s">
        <v>11</v>
      </c>
      <c r="I222" s="50" t="str">
        <f>IF(B223&lt;&gt;B222,"Fin de Bloc",IF(I221="Fin de Bloc","D"&amp;ROW(),IF(D223&lt;&gt;"",IF(D223-E222&gt;=4,"Fin de Bloc",""),"Fin de Bloc")))</f>
        <v/>
      </c>
      <c r="J222" s="51" t="str">
        <f t="array" ref="J222">IF(AND(I222="Fin de Bloc",I221="Fin de Bloc"),F222,IF(LEFT(I222,1)="D",SUM(F222:INDEX(F222:$F$20000,MATCH(TRUE,(I222:$I$20000="Fin de Bloc"),0))),""))</f>
        <v/>
      </c>
      <c r="K222" s="80"/>
      <c r="L222" s="52" t="str">
        <f>IF(J222=K222,"","différence")</f>
        <v/>
      </c>
      <c r="M222" s="81"/>
    </row>
    <row r="223" spans="1:13">
      <c r="A223" s="1" t="s">
        <v>8</v>
      </c>
      <c r="B223" s="48" t="s">
        <v>32</v>
      </c>
      <c r="C223" s="48" t="s">
        <v>10</v>
      </c>
      <c r="D223" s="43">
        <v>41597</v>
      </c>
      <c r="E223" s="43">
        <v>41598</v>
      </c>
      <c r="F223" s="44">
        <v>2</v>
      </c>
      <c r="G223" s="82">
        <v>0</v>
      </c>
      <c r="H223" s="44" t="s">
        <v>11</v>
      </c>
      <c r="I223" s="50" t="str">
        <f>IF(B224&lt;&gt;B223,"Fin de Bloc",IF(I222="Fin de Bloc","D"&amp;ROW(),IF(D224&lt;&gt;"",IF(D224-E223&gt;=4,"Fin de Bloc",""),"Fin de Bloc")))</f>
        <v/>
      </c>
      <c r="J223" s="51" t="str">
        <f t="array" ref="J223">IF(AND(I223="Fin de Bloc",I222="Fin de Bloc"),F223,IF(LEFT(I223,1)="D",SUM(F223:INDEX(F223:$F$20000,MATCH(TRUE,(I223:$I$20000="Fin de Bloc"),0))),""))</f>
        <v/>
      </c>
      <c r="K223" s="80"/>
      <c r="L223" s="52" t="str">
        <f>IF(J223=K223,"","différence")</f>
        <v/>
      </c>
      <c r="M223" s="81"/>
    </row>
    <row r="224" spans="1:13">
      <c r="A224" s="1" t="s">
        <v>8</v>
      </c>
      <c r="B224" s="48" t="s">
        <v>32</v>
      </c>
      <c r="C224" s="48" t="s">
        <v>10</v>
      </c>
      <c r="D224" s="43">
        <v>41599</v>
      </c>
      <c r="E224" s="43">
        <v>41599</v>
      </c>
      <c r="F224" s="44">
        <v>1</v>
      </c>
      <c r="G224" s="82">
        <v>0.5</v>
      </c>
      <c r="H224" s="44" t="s">
        <v>11</v>
      </c>
      <c r="I224" s="50" t="str">
        <f>IF(B225&lt;&gt;B224,"Fin de Bloc",IF(I223="Fin de Bloc","D"&amp;ROW(),IF(D225&lt;&gt;"",IF(D225-E224&gt;=4,"Fin de Bloc",""),"Fin de Bloc")))</f>
        <v/>
      </c>
      <c r="J224" s="51" t="str">
        <f t="array" ref="J224">IF(AND(I224="Fin de Bloc",I223="Fin de Bloc"),F224,IF(LEFT(I224,1)="D",SUM(F224:INDEX(F224:$F$20000,MATCH(TRUE,(I224:$I$20000="Fin de Bloc"),0))),""))</f>
        <v/>
      </c>
      <c r="K224" s="80"/>
      <c r="L224" s="52" t="str">
        <f>IF(J224=K224,"","différence")</f>
        <v/>
      </c>
      <c r="M224" s="81"/>
    </row>
    <row r="225" spans="1:13">
      <c r="A225" s="1" t="s">
        <v>8</v>
      </c>
      <c r="B225" s="48" t="s">
        <v>32</v>
      </c>
      <c r="C225" s="48" t="s">
        <v>10</v>
      </c>
      <c r="D225" s="43">
        <v>41600</v>
      </c>
      <c r="E225" s="43">
        <v>41602</v>
      </c>
      <c r="F225" s="44">
        <v>3</v>
      </c>
      <c r="G225" s="82">
        <v>0</v>
      </c>
      <c r="H225" s="44" t="s">
        <v>11</v>
      </c>
      <c r="I225" s="50" t="str">
        <f>IF(B226&lt;&gt;B225,"Fin de Bloc",IF(I224="Fin de Bloc","D"&amp;ROW(),IF(D226&lt;&gt;"",IF(D226-E225&gt;=4,"Fin de Bloc",""),"Fin de Bloc")))</f>
        <v/>
      </c>
      <c r="J225" s="51" t="str">
        <f t="array" ref="J225">IF(AND(I225="Fin de Bloc",I224="Fin de Bloc"),F225,IF(LEFT(I225,1)="D",SUM(F225:INDEX(F225:$F$20000,MATCH(TRUE,(I225:$I$20000="Fin de Bloc"),0))),""))</f>
        <v/>
      </c>
      <c r="K225" s="80"/>
      <c r="L225" s="52" t="str">
        <f>IF(J225=K225,"","différence")</f>
        <v/>
      </c>
      <c r="M225" s="81"/>
    </row>
    <row r="226" spans="1:13">
      <c r="A226" s="1" t="s">
        <v>8</v>
      </c>
      <c r="B226" s="48" t="s">
        <v>32</v>
      </c>
      <c r="C226" s="48" t="s">
        <v>10</v>
      </c>
      <c r="D226" s="43">
        <v>41603</v>
      </c>
      <c r="E226" s="43">
        <v>41604</v>
      </c>
      <c r="F226" s="44">
        <v>2</v>
      </c>
      <c r="G226" s="49">
        <v>1</v>
      </c>
      <c r="H226" s="44" t="s">
        <v>11</v>
      </c>
      <c r="I226" s="50" t="str">
        <f>IF(B227&lt;&gt;B226,"Fin de Bloc",IF(I225="Fin de Bloc","D"&amp;ROW(),IF(D227&lt;&gt;"",IF(D227-E226&gt;=4,"Fin de Bloc",""),"Fin de Bloc")))</f>
        <v/>
      </c>
      <c r="J226" s="51" t="str">
        <f t="array" ref="J226">IF(AND(I226="Fin de Bloc",I225="Fin de Bloc"),F226,IF(LEFT(I226,1)="D",SUM(F226:INDEX(F226:$F$20000,MATCH(TRUE,(I226:$I$20000="Fin de Bloc"),0))),""))</f>
        <v/>
      </c>
      <c r="K226" s="80"/>
      <c r="L226" s="52" t="str">
        <f>IF(J226=K226,"","différence")</f>
        <v/>
      </c>
      <c r="M226" s="81"/>
    </row>
    <row r="227" spans="1:13">
      <c r="A227" s="1" t="s">
        <v>8</v>
      </c>
      <c r="B227" s="48" t="s">
        <v>32</v>
      </c>
      <c r="C227" s="48" t="s">
        <v>10</v>
      </c>
      <c r="D227" s="43">
        <v>41605</v>
      </c>
      <c r="E227" s="43">
        <v>41606</v>
      </c>
      <c r="F227" s="44">
        <v>2</v>
      </c>
      <c r="G227" s="82">
        <v>0</v>
      </c>
      <c r="H227" s="44" t="s">
        <v>11</v>
      </c>
      <c r="I227" s="50" t="str">
        <f>IF(B228&lt;&gt;B227,"Fin de Bloc",IF(I226="Fin de Bloc","D"&amp;ROW(),IF(D228&lt;&gt;"",IF(D228-E227&gt;=4,"Fin de Bloc",""),"Fin de Bloc")))</f>
        <v/>
      </c>
      <c r="J227" s="51" t="str">
        <f t="array" ref="J227">IF(AND(I227="Fin de Bloc",I226="Fin de Bloc"),F227,IF(LEFT(I227,1)="D",SUM(F227:INDEX(F227:$F$20000,MATCH(TRUE,(I227:$I$20000="Fin de Bloc"),0))),""))</f>
        <v/>
      </c>
      <c r="K227" s="80"/>
      <c r="L227" s="52" t="str">
        <f>IF(J227=K227,"","différence")</f>
        <v/>
      </c>
      <c r="M227" s="81"/>
    </row>
    <row r="228" spans="1:13">
      <c r="A228" s="1" t="s">
        <v>8</v>
      </c>
      <c r="B228" s="48" t="s">
        <v>32</v>
      </c>
      <c r="C228" s="48" t="s">
        <v>10</v>
      </c>
      <c r="D228" s="43">
        <v>41607</v>
      </c>
      <c r="E228" s="43">
        <v>41608</v>
      </c>
      <c r="F228" s="44">
        <v>2</v>
      </c>
      <c r="G228" s="49">
        <v>1</v>
      </c>
      <c r="H228" s="44" t="s">
        <v>11</v>
      </c>
      <c r="I228" s="50" t="str">
        <f>IF(B229&lt;&gt;B228,"Fin de Bloc",IF(I227="Fin de Bloc","D"&amp;ROW(),IF(D229&lt;&gt;"",IF(D229-E228&gt;=4,"Fin de Bloc",""),"Fin de Bloc")))</f>
        <v/>
      </c>
      <c r="J228" s="51" t="str">
        <f t="array" ref="J228">IF(AND(I228="Fin de Bloc",I227="Fin de Bloc"),F228,IF(LEFT(I228,1)="D",SUM(F228:INDEX(F228:$F$20000,MATCH(TRUE,(I228:$I$20000="Fin de Bloc"),0))),""))</f>
        <v/>
      </c>
      <c r="K228" s="80"/>
      <c r="L228" s="52" t="str">
        <f>IF(J228=K228,"","différence")</f>
        <v/>
      </c>
      <c r="M228" s="81"/>
    </row>
    <row r="229" spans="1:13">
      <c r="A229" s="1" t="s">
        <v>8</v>
      </c>
      <c r="B229" s="48" t="s">
        <v>32</v>
      </c>
      <c r="C229" s="48" t="s">
        <v>10</v>
      </c>
      <c r="D229" s="43">
        <v>41609</v>
      </c>
      <c r="E229" s="43">
        <v>41610</v>
      </c>
      <c r="F229" s="44">
        <v>2</v>
      </c>
      <c r="G229" s="82">
        <v>0</v>
      </c>
      <c r="H229" s="44" t="s">
        <v>11</v>
      </c>
      <c r="I229" s="50" t="str">
        <f>IF(B230&lt;&gt;B229,"Fin de Bloc",IF(I228="Fin de Bloc","D"&amp;ROW(),IF(D230&lt;&gt;"",IF(D230-E229&gt;=4,"Fin de Bloc",""),"Fin de Bloc")))</f>
        <v/>
      </c>
      <c r="J229" s="51" t="str">
        <f t="array" ref="J229">IF(AND(I229="Fin de Bloc",I228="Fin de Bloc"),F229,IF(LEFT(I229,1)="D",SUM(F229:INDEX(F229:$F$20000,MATCH(TRUE,(I229:$I$20000="Fin de Bloc"),0))),""))</f>
        <v/>
      </c>
      <c r="K229" s="80"/>
      <c r="L229" s="52" t="str">
        <f>IF(J229=K229,"","différence")</f>
        <v/>
      </c>
      <c r="M229" s="81"/>
    </row>
    <row r="230" spans="1:13">
      <c r="A230" s="1" t="s">
        <v>8</v>
      </c>
      <c r="B230" s="48" t="s">
        <v>32</v>
      </c>
      <c r="C230" s="48" t="s">
        <v>10</v>
      </c>
      <c r="D230" s="43">
        <v>41611</v>
      </c>
      <c r="E230" s="43">
        <v>41611</v>
      </c>
      <c r="F230" s="44">
        <v>1</v>
      </c>
      <c r="G230" s="82">
        <v>0.5</v>
      </c>
      <c r="H230" s="44" t="s">
        <v>11</v>
      </c>
      <c r="I230" s="50" t="str">
        <f>IF(B231&lt;&gt;B230,"Fin de Bloc",IF(I229="Fin de Bloc","D"&amp;ROW(),IF(D231&lt;&gt;"",IF(D231-E230&gt;=4,"Fin de Bloc",""),"Fin de Bloc")))</f>
        <v/>
      </c>
      <c r="J230" s="51" t="str">
        <f t="array" ref="J230">IF(AND(I230="Fin de Bloc",I229="Fin de Bloc"),F230,IF(LEFT(I230,1)="D",SUM(F230:INDEX(F230:$F$20000,MATCH(TRUE,(I230:$I$20000="Fin de Bloc"),0))),""))</f>
        <v/>
      </c>
      <c r="K230" s="80"/>
      <c r="L230" s="52" t="str">
        <f>IF(J230=K230,"","différence")</f>
        <v/>
      </c>
      <c r="M230" s="81"/>
    </row>
    <row r="231" spans="1:13">
      <c r="A231" s="1" t="s">
        <v>8</v>
      </c>
      <c r="B231" s="48" t="s">
        <v>32</v>
      </c>
      <c r="C231" s="48" t="s">
        <v>10</v>
      </c>
      <c r="D231" s="43">
        <v>41612</v>
      </c>
      <c r="E231" s="43">
        <v>41614</v>
      </c>
      <c r="F231" s="44">
        <v>3</v>
      </c>
      <c r="G231" s="82">
        <v>0</v>
      </c>
      <c r="H231" s="44" t="s">
        <v>11</v>
      </c>
      <c r="I231" s="50" t="str">
        <f>IF(B232&lt;&gt;B231,"Fin de Bloc",IF(I230="Fin de Bloc","D"&amp;ROW(),IF(D232&lt;&gt;"",IF(D232-E231&gt;=4,"Fin de Bloc",""),"Fin de Bloc")))</f>
        <v/>
      </c>
      <c r="J231" s="51" t="str">
        <f t="array" ref="J231">IF(AND(I231="Fin de Bloc",I230="Fin de Bloc"),F231,IF(LEFT(I231,1)="D",SUM(F231:INDEX(F231:$F$20000,MATCH(TRUE,(I231:$I$20000="Fin de Bloc"),0))),""))</f>
        <v/>
      </c>
      <c r="K231" s="80"/>
      <c r="L231" s="52" t="str">
        <f>IF(J231=K231,"","différence")</f>
        <v/>
      </c>
      <c r="M231" s="81"/>
    </row>
    <row r="232" spans="1:13">
      <c r="A232" s="1" t="s">
        <v>8</v>
      </c>
      <c r="B232" s="48" t="s">
        <v>32</v>
      </c>
      <c r="C232" s="48" t="s">
        <v>10</v>
      </c>
      <c r="D232" s="43">
        <v>41615</v>
      </c>
      <c r="E232" s="43">
        <v>41616</v>
      </c>
      <c r="F232" s="44">
        <v>2</v>
      </c>
      <c r="G232" s="49">
        <v>1</v>
      </c>
      <c r="H232" s="44" t="s">
        <v>11</v>
      </c>
      <c r="I232" s="50" t="str">
        <f>IF(B233&lt;&gt;B232,"Fin de Bloc",IF(I231="Fin de Bloc","D"&amp;ROW(),IF(D233&lt;&gt;"",IF(D233-E232&gt;=4,"Fin de Bloc",""),"Fin de Bloc")))</f>
        <v/>
      </c>
      <c r="J232" s="51" t="str">
        <f t="array" ref="J232">IF(AND(I232="Fin de Bloc",I231="Fin de Bloc"),F232,IF(LEFT(I232,1)="D",SUM(F232:INDEX(F232:$F$20000,MATCH(TRUE,(I232:$I$20000="Fin de Bloc"),0))),""))</f>
        <v/>
      </c>
      <c r="K232" s="80"/>
      <c r="L232" s="52" t="str">
        <f>IF(J232=K232,"","différence")</f>
        <v/>
      </c>
      <c r="M232" s="81"/>
    </row>
    <row r="233" spans="1:13">
      <c r="A233" s="1" t="s">
        <v>8</v>
      </c>
      <c r="B233" s="48" t="s">
        <v>32</v>
      </c>
      <c r="C233" s="48" t="s">
        <v>10</v>
      </c>
      <c r="D233" s="43">
        <v>41617</v>
      </c>
      <c r="E233" s="43">
        <v>41618</v>
      </c>
      <c r="F233" s="44">
        <v>2</v>
      </c>
      <c r="G233" s="82">
        <v>0</v>
      </c>
      <c r="H233" s="44" t="s">
        <v>11</v>
      </c>
      <c r="I233" s="50" t="str">
        <f>IF(B234&lt;&gt;B233,"Fin de Bloc",IF(I232="Fin de Bloc","D"&amp;ROW(),IF(D234&lt;&gt;"",IF(D234-E233&gt;=4,"Fin de Bloc",""),"Fin de Bloc")))</f>
        <v/>
      </c>
      <c r="J233" s="51" t="str">
        <f t="array" ref="J233">IF(AND(I233="Fin de Bloc",I232="Fin de Bloc"),F233,IF(LEFT(I233,1)="D",SUM(F233:INDEX(F233:$F$20000,MATCH(TRUE,(I233:$I$20000="Fin de Bloc"),0))),""))</f>
        <v/>
      </c>
      <c r="K233" s="80"/>
      <c r="L233" s="52" t="str">
        <f>IF(J233=K233,"","différence")</f>
        <v/>
      </c>
      <c r="M233" s="81"/>
    </row>
    <row r="234" spans="1:13">
      <c r="A234" s="1" t="s">
        <v>8</v>
      </c>
      <c r="B234" s="48" t="s">
        <v>32</v>
      </c>
      <c r="C234" s="48" t="s">
        <v>10</v>
      </c>
      <c r="D234" s="43">
        <v>41619</v>
      </c>
      <c r="E234" s="43">
        <v>41620</v>
      </c>
      <c r="F234" s="44">
        <v>2</v>
      </c>
      <c r="G234" s="49">
        <v>1</v>
      </c>
      <c r="H234" s="44" t="s">
        <v>11</v>
      </c>
      <c r="I234" s="50" t="str">
        <f>IF(B235&lt;&gt;B234,"Fin de Bloc",IF(I233="Fin de Bloc","D"&amp;ROW(),IF(D235&lt;&gt;"",IF(D235-E234&gt;=4,"Fin de Bloc",""),"Fin de Bloc")))</f>
        <v/>
      </c>
      <c r="J234" s="51" t="str">
        <f t="array" ref="J234">IF(AND(I234="Fin de Bloc",I233="Fin de Bloc"),F234,IF(LEFT(I234,1)="D",SUM(F234:INDEX(F234:$F$20000,MATCH(TRUE,(I234:$I$20000="Fin de Bloc"),0))),""))</f>
        <v/>
      </c>
      <c r="K234" s="80"/>
      <c r="L234" s="52" t="str">
        <f>IF(J234=K234,"","différence")</f>
        <v/>
      </c>
      <c r="M234" s="81"/>
    </row>
    <row r="235" spans="1:13">
      <c r="A235" s="1" t="s">
        <v>8</v>
      </c>
      <c r="B235" s="48" t="s">
        <v>32</v>
      </c>
      <c r="C235" s="48" t="s">
        <v>10</v>
      </c>
      <c r="D235" s="43">
        <v>41621</v>
      </c>
      <c r="E235" s="43">
        <v>41622</v>
      </c>
      <c r="F235" s="44">
        <v>2</v>
      </c>
      <c r="G235" s="82">
        <v>0</v>
      </c>
      <c r="H235" s="44" t="s">
        <v>11</v>
      </c>
      <c r="I235" s="50" t="str">
        <f>IF(B236&lt;&gt;B235,"Fin de Bloc",IF(I234="Fin de Bloc","D"&amp;ROW(),IF(D236&lt;&gt;"",IF(D236-E235&gt;=4,"Fin de Bloc",""),"Fin de Bloc")))</f>
        <v/>
      </c>
      <c r="J235" s="51" t="str">
        <f t="array" ref="J235">IF(AND(I235="Fin de Bloc",I234="Fin de Bloc"),F235,IF(LEFT(I235,1)="D",SUM(F235:INDEX(F235:$F$20000,MATCH(TRUE,(I235:$I$20000="Fin de Bloc"),0))),""))</f>
        <v/>
      </c>
      <c r="K235" s="80"/>
      <c r="L235" s="52" t="str">
        <f>IF(J235=K235,"","différence")</f>
        <v/>
      </c>
      <c r="M235" s="81"/>
    </row>
    <row r="236" spans="1:13">
      <c r="A236" s="1" t="s">
        <v>8</v>
      </c>
      <c r="B236" s="48" t="s">
        <v>32</v>
      </c>
      <c r="C236" s="48" t="s">
        <v>10</v>
      </c>
      <c r="D236" s="43">
        <v>41623</v>
      </c>
      <c r="E236" s="43">
        <v>41623</v>
      </c>
      <c r="F236" s="44">
        <v>1</v>
      </c>
      <c r="G236" s="82">
        <v>0.5</v>
      </c>
      <c r="H236" s="44" t="s">
        <v>11</v>
      </c>
      <c r="I236" s="50" t="str">
        <f>IF(B237&lt;&gt;B236,"Fin de Bloc",IF(I235="Fin de Bloc","D"&amp;ROW(),IF(D237&lt;&gt;"",IF(D237-E236&gt;=4,"Fin de Bloc",""),"Fin de Bloc")))</f>
        <v/>
      </c>
      <c r="J236" s="51" t="str">
        <f t="array" ref="J236">IF(AND(I236="Fin de Bloc",I235="Fin de Bloc"),F236,IF(LEFT(I236,1)="D",SUM(F236:INDEX(F236:$F$20000,MATCH(TRUE,(I236:$I$20000="Fin de Bloc"),0))),""))</f>
        <v/>
      </c>
      <c r="K236" s="80"/>
      <c r="L236" s="52" t="str">
        <f>IF(J236=K236,"","différence")</f>
        <v/>
      </c>
      <c r="M236" s="81"/>
    </row>
    <row r="237" spans="1:13">
      <c r="A237" s="1" t="s">
        <v>8</v>
      </c>
      <c r="B237" s="48" t="s">
        <v>32</v>
      </c>
      <c r="C237" s="48" t="s">
        <v>10</v>
      </c>
      <c r="D237" s="43">
        <v>41624</v>
      </c>
      <c r="E237" s="43">
        <v>41626</v>
      </c>
      <c r="F237" s="44">
        <v>3</v>
      </c>
      <c r="G237" s="82">
        <v>0</v>
      </c>
      <c r="H237" s="44" t="s">
        <v>11</v>
      </c>
      <c r="I237" s="50" t="str">
        <f>IF(B238&lt;&gt;B237,"Fin de Bloc",IF(I236="Fin de Bloc","D"&amp;ROW(),IF(D238&lt;&gt;"",IF(D238-E237&gt;=4,"Fin de Bloc",""),"Fin de Bloc")))</f>
        <v/>
      </c>
      <c r="J237" s="51" t="str">
        <f t="array" ref="J237">IF(AND(I237="Fin de Bloc",I236="Fin de Bloc"),F237,IF(LEFT(I237,1)="D",SUM(F237:INDEX(F237:$F$20000,MATCH(TRUE,(I237:$I$20000="Fin de Bloc"),0))),""))</f>
        <v/>
      </c>
      <c r="K237" s="80"/>
      <c r="L237" s="52" t="str">
        <f>IF(J237=K237,"","différence")</f>
        <v/>
      </c>
      <c r="M237" s="81"/>
    </row>
    <row r="238" spans="1:13">
      <c r="A238" s="1" t="s">
        <v>8</v>
      </c>
      <c r="B238" s="48" t="s">
        <v>32</v>
      </c>
      <c r="C238" s="48" t="s">
        <v>10</v>
      </c>
      <c r="D238" s="43">
        <v>41627</v>
      </c>
      <c r="E238" s="43">
        <v>41628</v>
      </c>
      <c r="F238" s="44">
        <v>2</v>
      </c>
      <c r="G238" s="49">
        <v>1</v>
      </c>
      <c r="H238" s="44" t="s">
        <v>11</v>
      </c>
      <c r="I238" s="50" t="str">
        <f>IF(B239&lt;&gt;B238,"Fin de Bloc",IF(I237="Fin de Bloc","D"&amp;ROW(),IF(D239&lt;&gt;"",IF(D239-E238&gt;=4,"Fin de Bloc",""),"Fin de Bloc")))</f>
        <v/>
      </c>
      <c r="J238" s="51" t="str">
        <f t="array" ref="J238">IF(AND(I238="Fin de Bloc",I237="Fin de Bloc"),F238,IF(LEFT(I238,1)="D",SUM(F238:INDEX(F238:$F$20000,MATCH(TRUE,(I238:$I$20000="Fin de Bloc"),0))),""))</f>
        <v/>
      </c>
      <c r="K238" s="80"/>
      <c r="L238" s="52" t="str">
        <f>IF(J238=K238,"","différence")</f>
        <v/>
      </c>
      <c r="M238" s="81"/>
    </row>
    <row r="239" spans="1:13">
      <c r="A239" s="1" t="s">
        <v>8</v>
      </c>
      <c r="B239" s="48" t="s">
        <v>32</v>
      </c>
      <c r="C239" s="48" t="s">
        <v>10</v>
      </c>
      <c r="D239" s="43">
        <v>41629</v>
      </c>
      <c r="E239" s="43">
        <v>41630</v>
      </c>
      <c r="F239" s="44">
        <v>2</v>
      </c>
      <c r="G239" s="82">
        <v>0</v>
      </c>
      <c r="H239" s="44" t="s">
        <v>11</v>
      </c>
      <c r="I239" s="50" t="str">
        <f>IF(B240&lt;&gt;B239,"Fin de Bloc",IF(I238="Fin de Bloc","D"&amp;ROW(),IF(D240&lt;&gt;"",IF(D240-E239&gt;=4,"Fin de Bloc",""),"Fin de Bloc")))</f>
        <v/>
      </c>
      <c r="J239" s="51" t="str">
        <f t="array" ref="J239">IF(AND(I239="Fin de Bloc",I238="Fin de Bloc"),F239,IF(LEFT(I239,1)="D",SUM(F239:INDEX(F239:$F$20000,MATCH(TRUE,(I239:$I$20000="Fin de Bloc"),0))),""))</f>
        <v/>
      </c>
      <c r="K239" s="80"/>
      <c r="L239" s="52" t="str">
        <f>IF(J239=K239,"","différence")</f>
        <v/>
      </c>
      <c r="M239" s="81"/>
    </row>
    <row r="240" spans="1:13">
      <c r="A240" s="1" t="s">
        <v>8</v>
      </c>
      <c r="B240" s="48" t="s">
        <v>32</v>
      </c>
      <c r="C240" s="48" t="s">
        <v>10</v>
      </c>
      <c r="D240" s="43">
        <v>41631</v>
      </c>
      <c r="E240" s="43">
        <v>41632</v>
      </c>
      <c r="F240" s="44">
        <v>2</v>
      </c>
      <c r="G240" s="49">
        <v>1</v>
      </c>
      <c r="H240" s="44" t="s">
        <v>11</v>
      </c>
      <c r="I240" s="50" t="str">
        <f>IF(B241&lt;&gt;B240,"Fin de Bloc",IF(I239="Fin de Bloc","D"&amp;ROW(),IF(D241&lt;&gt;"",IF(D241-E240&gt;=4,"Fin de Bloc",""),"Fin de Bloc")))</f>
        <v/>
      </c>
      <c r="J240" s="51" t="str">
        <f t="array" ref="J240">IF(AND(I240="Fin de Bloc",I239="Fin de Bloc"),F240,IF(LEFT(I240,1)="D",SUM(F240:INDEX(F240:$F$20000,MATCH(TRUE,(I240:$I$20000="Fin de Bloc"),0))),""))</f>
        <v/>
      </c>
      <c r="K240" s="80"/>
      <c r="L240" s="52" t="str">
        <f>IF(J240=K240,"","différence")</f>
        <v/>
      </c>
      <c r="M240" s="81"/>
    </row>
    <row r="241" spans="1:13">
      <c r="A241" s="1" t="s">
        <v>8</v>
      </c>
      <c r="B241" s="48" t="s">
        <v>32</v>
      </c>
      <c r="C241" s="48" t="s">
        <v>10</v>
      </c>
      <c r="D241" s="43">
        <v>41633</v>
      </c>
      <c r="E241" s="43">
        <v>41634</v>
      </c>
      <c r="F241" s="44">
        <v>2</v>
      </c>
      <c r="G241" s="82">
        <v>0</v>
      </c>
      <c r="H241" s="44" t="s">
        <v>11</v>
      </c>
      <c r="I241" s="50" t="str">
        <f>IF(B242&lt;&gt;B241,"Fin de Bloc",IF(I240="Fin de Bloc","D"&amp;ROW(),IF(D242&lt;&gt;"",IF(D242-E241&gt;=4,"Fin de Bloc",""),"Fin de Bloc")))</f>
        <v/>
      </c>
      <c r="J241" s="51" t="str">
        <f t="array" ref="J241">IF(AND(I241="Fin de Bloc",I240="Fin de Bloc"),F241,IF(LEFT(I241,1)="D",SUM(F241:INDEX(F241:$F$20000,MATCH(TRUE,(I241:$I$20000="Fin de Bloc"),0))),""))</f>
        <v/>
      </c>
      <c r="K241" s="80"/>
      <c r="L241" s="52" t="str">
        <f>IF(J241=K241,"","différence")</f>
        <v/>
      </c>
      <c r="M241" s="81"/>
    </row>
    <row r="242" spans="1:13">
      <c r="A242" s="1" t="s">
        <v>8</v>
      </c>
      <c r="B242" s="48" t="s">
        <v>32</v>
      </c>
      <c r="C242" s="48" t="s">
        <v>10</v>
      </c>
      <c r="D242" s="43">
        <v>41635</v>
      </c>
      <c r="E242" s="43">
        <v>41635</v>
      </c>
      <c r="F242" s="44">
        <v>1</v>
      </c>
      <c r="G242" s="82">
        <v>0.5</v>
      </c>
      <c r="H242" s="44" t="s">
        <v>11</v>
      </c>
      <c r="I242" s="50" t="str">
        <f>IF(B243&lt;&gt;B242,"Fin de Bloc",IF(I241="Fin de Bloc","D"&amp;ROW(),IF(D243&lt;&gt;"",IF(D243-E242&gt;=4,"Fin de Bloc",""),"Fin de Bloc")))</f>
        <v/>
      </c>
      <c r="J242" s="51" t="str">
        <f t="array" ref="J242">IF(AND(I242="Fin de Bloc",I241="Fin de Bloc"),F242,IF(LEFT(I242,1)="D",SUM(F242:INDEX(F242:$F$20000,MATCH(TRUE,(I242:$I$20000="Fin de Bloc"),0))),""))</f>
        <v/>
      </c>
      <c r="K242" s="80"/>
      <c r="L242" s="52" t="str">
        <f>IF(J242=K242,"","différence")</f>
        <v/>
      </c>
      <c r="M242" s="81"/>
    </row>
    <row r="243" spans="1:13">
      <c r="A243" s="1" t="s">
        <v>8</v>
      </c>
      <c r="B243" s="48" t="s">
        <v>32</v>
      </c>
      <c r="C243" s="48" t="s">
        <v>10</v>
      </c>
      <c r="D243" s="43">
        <v>41636</v>
      </c>
      <c r="E243" s="43">
        <v>41638</v>
      </c>
      <c r="F243" s="44">
        <v>3</v>
      </c>
      <c r="G243" s="82">
        <v>0</v>
      </c>
      <c r="H243" s="44" t="s">
        <v>11</v>
      </c>
      <c r="I243" s="50" t="str">
        <f>IF(B244&lt;&gt;B243,"Fin de Bloc",IF(I242="Fin de Bloc","D"&amp;ROW(),IF(D244&lt;&gt;"",IF(D244-E243&gt;=4,"Fin de Bloc",""),"Fin de Bloc")))</f>
        <v/>
      </c>
      <c r="J243" s="51" t="str">
        <f t="array" ref="J243">IF(AND(I243="Fin de Bloc",I242="Fin de Bloc"),F243,IF(LEFT(I243,1)="D",SUM(F243:INDEX(F243:$F$20000,MATCH(TRUE,(I243:$I$20000="Fin de Bloc"),0))),""))</f>
        <v/>
      </c>
      <c r="K243" s="80"/>
      <c r="L243" s="52" t="str">
        <f>IF(J243=K243,"","différence")</f>
        <v/>
      </c>
      <c r="M243" s="81"/>
    </row>
    <row r="244" spans="1:13">
      <c r="A244" s="5" t="s">
        <v>8</v>
      </c>
      <c r="B244" s="53" t="s">
        <v>32</v>
      </c>
      <c r="C244" s="53" t="s">
        <v>10</v>
      </c>
      <c r="D244" s="45">
        <v>41639</v>
      </c>
      <c r="E244" s="45">
        <v>41639</v>
      </c>
      <c r="F244" s="46">
        <v>1</v>
      </c>
      <c r="G244" s="79">
        <v>0.5</v>
      </c>
      <c r="H244" s="46" t="s">
        <v>11</v>
      </c>
      <c r="I244" s="50" t="str">
        <f>IF(B245&lt;&gt;B244,"Fin de Bloc",IF(I243="Fin de Bloc","D"&amp;ROW(),IF(D245&lt;&gt;"",IF(D245-E244&gt;=4,"Fin de Bloc",""),"Fin de Bloc")))</f>
        <v>Fin de Bloc</v>
      </c>
      <c r="J244" s="51" t="str">
        <f t="array" ref="J244">IF(AND(I244="Fin de Bloc",I243="Fin de Bloc"),F244,IF(LEFT(I244,1)="D",SUM(F244:INDEX(F244:$F$20000,MATCH(TRUE,(I244:$I$20000="Fin de Bloc"),0))),""))</f>
        <v/>
      </c>
      <c r="K244" s="80"/>
      <c r="L244" s="52" t="str">
        <f>IF(J244=K244,"","différence")</f>
        <v/>
      </c>
      <c r="M244" s="81"/>
    </row>
    <row r="245" spans="1:13">
      <c r="A245" s="5" t="s">
        <v>8</v>
      </c>
      <c r="B245" s="5" t="s">
        <v>33</v>
      </c>
      <c r="C245" s="5" t="s">
        <v>10</v>
      </c>
      <c r="D245" s="6">
        <v>41555</v>
      </c>
      <c r="E245" s="6">
        <v>41555</v>
      </c>
      <c r="F245" s="17">
        <v>1</v>
      </c>
      <c r="G245" s="7">
        <v>0.5</v>
      </c>
      <c r="H245" s="17" t="s">
        <v>11</v>
      </c>
      <c r="I245" s="12" t="str">
        <f>IF(B246&lt;&gt;B245,"Fin de Bloc",IF(I244="Fin de Bloc","D"&amp;ROW(),IF(D246&lt;&gt;"",IF(D246-E245&gt;=4,"Fin de Bloc",""),"Fin de Bloc")))</f>
        <v>Fin de Bloc</v>
      </c>
      <c r="J245" s="23">
        <f t="array" ref="J245">IF(AND(I245="Fin de Bloc",I244="Fin de Bloc"),F245,IF(LEFT(I245,1)="D",SUM(F245:INDEX(F245:$F$20000,MATCH(TRUE,(I245:$I$20000="Fin de Bloc"),0))),""))</f>
        <v>1</v>
      </c>
      <c r="K245" s="27">
        <f>F245</f>
        <v>1</v>
      </c>
      <c r="L245" s="18" t="str">
        <f>IF(J245=K245,"","différence")</f>
        <v/>
      </c>
    </row>
    <row r="246" spans="1:13">
      <c r="A246" s="5" t="s">
        <v>8</v>
      </c>
      <c r="B246" s="5" t="s">
        <v>34</v>
      </c>
      <c r="C246" s="5" t="s">
        <v>10</v>
      </c>
      <c r="D246" s="6">
        <v>41284</v>
      </c>
      <c r="E246" s="6">
        <v>41285</v>
      </c>
      <c r="F246" s="17">
        <v>2</v>
      </c>
      <c r="G246" s="7">
        <v>0</v>
      </c>
      <c r="H246" s="17" t="s">
        <v>11</v>
      </c>
      <c r="I246" s="12" t="str">
        <f>IF(B247&lt;&gt;B246,"Fin de Bloc",IF(I245="Fin de Bloc","D"&amp;ROW(),IF(D247&lt;&gt;"",IF(D247-E246&gt;=4,"Fin de Bloc",""),"Fin de Bloc")))</f>
        <v>D246</v>
      </c>
      <c r="J246" s="23">
        <f t="array" ref="J246">IF(AND(I246="Fin de Bloc",I245="Fin de Bloc"),F246,IF(LEFT(I246,1)="D",SUM(F246:INDEX(F246:$F$20000,MATCH(TRUE,(I246:$I$20000="Fin de Bloc"),0))),""))</f>
        <v>95</v>
      </c>
      <c r="K246" s="32">
        <f>SUM(F246:F292)</f>
        <v>95</v>
      </c>
      <c r="L246" s="18" t="str">
        <f>IF(J246=K246,"","différence")</f>
        <v/>
      </c>
    </row>
    <row r="247" spans="1:13">
      <c r="A247" s="1" t="s">
        <v>8</v>
      </c>
      <c r="B247" s="1" t="s">
        <v>34</v>
      </c>
      <c r="C247" s="1" t="s">
        <v>10</v>
      </c>
      <c r="D247" s="2">
        <v>41286</v>
      </c>
      <c r="E247" s="2">
        <v>41287</v>
      </c>
      <c r="F247" s="15">
        <v>2</v>
      </c>
      <c r="G247" s="4">
        <v>1</v>
      </c>
      <c r="H247" s="15" t="s">
        <v>11</v>
      </c>
      <c r="I247" s="12" t="str">
        <f>IF(B248&lt;&gt;B247,"Fin de Bloc",IF(I246="Fin de Bloc","D"&amp;ROW(),IF(D248&lt;&gt;"",IF(D248-E247&gt;=4,"Fin de Bloc",""),"Fin de Bloc")))</f>
        <v/>
      </c>
      <c r="J247" s="23" t="str">
        <f t="array" ref="J247">IF(AND(I247="Fin de Bloc",I246="Fin de Bloc"),F247,IF(LEFT(I247,1)="D",SUM(F247:INDEX(F247:$F$20000,MATCH(TRUE,(I247:$I$20000="Fin de Bloc"),0))),""))</f>
        <v/>
      </c>
      <c r="K247" s="32"/>
      <c r="L247" s="18" t="str">
        <f>IF(J247=K247,"","différence")</f>
        <v/>
      </c>
    </row>
    <row r="248" spans="1:13">
      <c r="A248" s="1" t="s">
        <v>8</v>
      </c>
      <c r="B248" s="1" t="s">
        <v>34</v>
      </c>
      <c r="C248" s="1" t="s">
        <v>10</v>
      </c>
      <c r="D248" s="2">
        <v>41288</v>
      </c>
      <c r="E248" s="2">
        <v>41290</v>
      </c>
      <c r="F248" s="15">
        <v>3</v>
      </c>
      <c r="G248" s="3">
        <v>0</v>
      </c>
      <c r="H248" s="15" t="s">
        <v>11</v>
      </c>
      <c r="I248" s="12" t="str">
        <f>IF(B249&lt;&gt;B248,"Fin de Bloc",IF(I247="Fin de Bloc","D"&amp;ROW(),IF(D249&lt;&gt;"",IF(D249-E248&gt;=4,"Fin de Bloc",""),"Fin de Bloc")))</f>
        <v/>
      </c>
      <c r="J248" s="23" t="str">
        <f t="array" ref="J248">IF(AND(I248="Fin de Bloc",I247="Fin de Bloc"),F248,IF(LEFT(I248,1)="D",SUM(F248:INDEX(F248:$F$20000,MATCH(TRUE,(I248:$I$20000="Fin de Bloc"),0))),""))</f>
        <v/>
      </c>
      <c r="K248" s="32"/>
      <c r="L248" s="18" t="str">
        <f>IF(J248=K248,"","différence")</f>
        <v/>
      </c>
    </row>
    <row r="249" spans="1:13">
      <c r="A249" s="1" t="s">
        <v>8</v>
      </c>
      <c r="B249" s="1" t="s">
        <v>34</v>
      </c>
      <c r="C249" s="1" t="s">
        <v>10</v>
      </c>
      <c r="D249" s="2">
        <v>41291</v>
      </c>
      <c r="E249" s="2">
        <v>41292</v>
      </c>
      <c r="F249" s="15">
        <v>2</v>
      </c>
      <c r="G249" s="4">
        <v>1</v>
      </c>
      <c r="H249" s="15" t="s">
        <v>11</v>
      </c>
      <c r="I249" s="12" t="str">
        <f>IF(B250&lt;&gt;B249,"Fin de Bloc",IF(I248="Fin de Bloc","D"&amp;ROW(),IF(D250&lt;&gt;"",IF(D250-E249&gt;=4,"Fin de Bloc",""),"Fin de Bloc")))</f>
        <v/>
      </c>
      <c r="J249" s="23" t="str">
        <f t="array" ref="J249">IF(AND(I249="Fin de Bloc",I248="Fin de Bloc"),F249,IF(LEFT(I249,1)="D",SUM(F249:INDEX(F249:$F$20000,MATCH(TRUE,(I249:$I$20000="Fin de Bloc"),0))),""))</f>
        <v/>
      </c>
      <c r="K249" s="32"/>
      <c r="L249" s="18" t="str">
        <f>IF(J249=K249,"","différence")</f>
        <v/>
      </c>
    </row>
    <row r="250" spans="1:13">
      <c r="A250" s="1" t="s">
        <v>8</v>
      </c>
      <c r="B250" s="1" t="s">
        <v>34</v>
      </c>
      <c r="C250" s="1" t="s">
        <v>10</v>
      </c>
      <c r="D250" s="2">
        <v>41293</v>
      </c>
      <c r="E250" s="2">
        <v>41294</v>
      </c>
      <c r="F250" s="15">
        <v>2</v>
      </c>
      <c r="G250" s="3">
        <v>0</v>
      </c>
      <c r="H250" s="15" t="s">
        <v>11</v>
      </c>
      <c r="I250" s="12" t="str">
        <f>IF(B251&lt;&gt;B250,"Fin de Bloc",IF(I249="Fin de Bloc","D"&amp;ROW(),IF(D251&lt;&gt;"",IF(D251-E250&gt;=4,"Fin de Bloc",""),"Fin de Bloc")))</f>
        <v/>
      </c>
      <c r="J250" s="23" t="str">
        <f t="array" ref="J250">IF(AND(I250="Fin de Bloc",I249="Fin de Bloc"),F250,IF(LEFT(I250,1)="D",SUM(F250:INDEX(F250:$F$20000,MATCH(TRUE,(I250:$I$20000="Fin de Bloc"),0))),""))</f>
        <v/>
      </c>
      <c r="K250" s="32"/>
      <c r="L250" s="18" t="str">
        <f>IF(J250=K250,"","différence")</f>
        <v/>
      </c>
    </row>
    <row r="251" spans="1:13">
      <c r="A251" s="1" t="s">
        <v>8</v>
      </c>
      <c r="B251" s="1" t="s">
        <v>34</v>
      </c>
      <c r="C251" s="1" t="s">
        <v>10</v>
      </c>
      <c r="D251" s="2">
        <v>41295</v>
      </c>
      <c r="E251" s="2">
        <v>41296</v>
      </c>
      <c r="F251" s="15">
        <v>2</v>
      </c>
      <c r="G251" s="4">
        <v>1</v>
      </c>
      <c r="H251" s="15" t="s">
        <v>11</v>
      </c>
      <c r="I251" s="12" t="str">
        <f>IF(B252&lt;&gt;B251,"Fin de Bloc",IF(I250="Fin de Bloc","D"&amp;ROW(),IF(D252&lt;&gt;"",IF(D252-E251&gt;=4,"Fin de Bloc",""),"Fin de Bloc")))</f>
        <v/>
      </c>
      <c r="J251" s="23" t="str">
        <f t="array" ref="J251">IF(AND(I251="Fin de Bloc",I250="Fin de Bloc"),F251,IF(LEFT(I251,1)="D",SUM(F251:INDEX(F251:$F$20000,MATCH(TRUE,(I251:$I$20000="Fin de Bloc"),0))),""))</f>
        <v/>
      </c>
      <c r="K251" s="32"/>
      <c r="L251" s="18" t="str">
        <f>IF(J251=K251,"","différence")</f>
        <v/>
      </c>
    </row>
    <row r="252" spans="1:13">
      <c r="A252" s="1" t="s">
        <v>8</v>
      </c>
      <c r="B252" s="1" t="s">
        <v>34</v>
      </c>
      <c r="C252" s="1" t="s">
        <v>10</v>
      </c>
      <c r="D252" s="2">
        <v>41297</v>
      </c>
      <c r="E252" s="2">
        <v>41298</v>
      </c>
      <c r="F252" s="15">
        <v>2</v>
      </c>
      <c r="G252" s="3">
        <v>0</v>
      </c>
      <c r="H252" s="15" t="s">
        <v>11</v>
      </c>
      <c r="I252" s="12" t="str">
        <f>IF(B253&lt;&gt;B252,"Fin de Bloc",IF(I251="Fin de Bloc","D"&amp;ROW(),IF(D253&lt;&gt;"",IF(D253-E252&gt;=4,"Fin de Bloc",""),"Fin de Bloc")))</f>
        <v/>
      </c>
      <c r="J252" s="23" t="str">
        <f t="array" ref="J252">IF(AND(I252="Fin de Bloc",I251="Fin de Bloc"),F252,IF(LEFT(I252,1)="D",SUM(F252:INDEX(F252:$F$20000,MATCH(TRUE,(I252:$I$20000="Fin de Bloc"),0))),""))</f>
        <v/>
      </c>
      <c r="K252" s="32"/>
      <c r="L252" s="18" t="str">
        <f>IF(J252=K252,"","différence")</f>
        <v/>
      </c>
    </row>
    <row r="253" spans="1:13">
      <c r="A253" s="1" t="s">
        <v>8</v>
      </c>
      <c r="B253" s="1" t="s">
        <v>34</v>
      </c>
      <c r="C253" s="1" t="s">
        <v>10</v>
      </c>
      <c r="D253" s="2">
        <v>41299</v>
      </c>
      <c r="E253" s="2">
        <v>41299</v>
      </c>
      <c r="F253" s="15">
        <v>1</v>
      </c>
      <c r="G253" s="3">
        <v>0.5</v>
      </c>
      <c r="H253" s="15" t="s">
        <v>11</v>
      </c>
      <c r="I253" s="12" t="str">
        <f>IF(B254&lt;&gt;B253,"Fin de Bloc",IF(I252="Fin de Bloc","D"&amp;ROW(),IF(D254&lt;&gt;"",IF(D254-E253&gt;=4,"Fin de Bloc",""),"Fin de Bloc")))</f>
        <v/>
      </c>
      <c r="J253" s="23" t="str">
        <f t="array" ref="J253">IF(AND(I253="Fin de Bloc",I252="Fin de Bloc"),F253,IF(LEFT(I253,1)="D",SUM(F253:INDEX(F253:$F$20000,MATCH(TRUE,(I253:$I$20000="Fin de Bloc"),0))),""))</f>
        <v/>
      </c>
      <c r="K253" s="32"/>
      <c r="L253" s="18" t="str">
        <f>IF(J253=K253,"","différence")</f>
        <v/>
      </c>
    </row>
    <row r="254" spans="1:13">
      <c r="A254" s="1" t="s">
        <v>8</v>
      </c>
      <c r="B254" s="1" t="s">
        <v>34</v>
      </c>
      <c r="C254" s="1" t="s">
        <v>10</v>
      </c>
      <c r="D254" s="2">
        <v>41300</v>
      </c>
      <c r="E254" s="2">
        <v>41302</v>
      </c>
      <c r="F254" s="15">
        <v>3</v>
      </c>
      <c r="G254" s="3">
        <v>0</v>
      </c>
      <c r="H254" s="15" t="s">
        <v>11</v>
      </c>
      <c r="I254" s="12" t="str">
        <f>IF(B255&lt;&gt;B254,"Fin de Bloc",IF(I253="Fin de Bloc","D"&amp;ROW(),IF(D255&lt;&gt;"",IF(D255-E254&gt;=4,"Fin de Bloc",""),"Fin de Bloc")))</f>
        <v/>
      </c>
      <c r="J254" s="23" t="str">
        <f t="array" ref="J254">IF(AND(I254="Fin de Bloc",I253="Fin de Bloc"),F254,IF(LEFT(I254,1)="D",SUM(F254:INDEX(F254:$F$20000,MATCH(TRUE,(I254:$I$20000="Fin de Bloc"),0))),""))</f>
        <v/>
      </c>
      <c r="K254" s="32"/>
      <c r="L254" s="18" t="str">
        <f>IF(J254=K254,"","différence")</f>
        <v/>
      </c>
    </row>
    <row r="255" spans="1:13">
      <c r="A255" s="1" t="s">
        <v>8</v>
      </c>
      <c r="B255" s="1" t="s">
        <v>34</v>
      </c>
      <c r="C255" s="1" t="s">
        <v>10</v>
      </c>
      <c r="D255" s="2">
        <v>41303</v>
      </c>
      <c r="E255" s="2">
        <v>41304</v>
      </c>
      <c r="F255" s="15">
        <v>2</v>
      </c>
      <c r="G255" s="4">
        <v>1</v>
      </c>
      <c r="H255" s="15" t="s">
        <v>11</v>
      </c>
      <c r="I255" s="12" t="str">
        <f>IF(B256&lt;&gt;B255,"Fin de Bloc",IF(I254="Fin de Bloc","D"&amp;ROW(),IF(D256&lt;&gt;"",IF(D256-E255&gt;=4,"Fin de Bloc",""),"Fin de Bloc")))</f>
        <v/>
      </c>
      <c r="J255" s="23" t="str">
        <f t="array" ref="J255">IF(AND(I255="Fin de Bloc",I254="Fin de Bloc"),F255,IF(LEFT(I255,1)="D",SUM(F255:INDEX(F255:$F$20000,MATCH(TRUE,(I255:$I$20000="Fin de Bloc"),0))),""))</f>
        <v/>
      </c>
      <c r="K255" s="32"/>
      <c r="L255" s="18" t="str">
        <f>IF(J255=K255,"","différence")</f>
        <v/>
      </c>
    </row>
    <row r="256" spans="1:13">
      <c r="A256" s="1" t="s">
        <v>8</v>
      </c>
      <c r="B256" s="1" t="s">
        <v>34</v>
      </c>
      <c r="C256" s="1" t="s">
        <v>10</v>
      </c>
      <c r="D256" s="2">
        <v>41305</v>
      </c>
      <c r="E256" s="2">
        <v>41306</v>
      </c>
      <c r="F256" s="15">
        <v>2</v>
      </c>
      <c r="G256" s="3">
        <v>0</v>
      </c>
      <c r="H256" s="15" t="s">
        <v>11</v>
      </c>
      <c r="I256" s="12" t="str">
        <f>IF(B257&lt;&gt;B256,"Fin de Bloc",IF(I255="Fin de Bloc","D"&amp;ROW(),IF(D257&lt;&gt;"",IF(D257-E256&gt;=4,"Fin de Bloc",""),"Fin de Bloc")))</f>
        <v/>
      </c>
      <c r="J256" s="23" t="str">
        <f t="array" ref="J256">IF(AND(I256="Fin de Bloc",I255="Fin de Bloc"),F256,IF(LEFT(I256,1)="D",SUM(F256:INDEX(F256:$F$20000,MATCH(TRUE,(I256:$I$20000="Fin de Bloc"),0))),""))</f>
        <v/>
      </c>
      <c r="K256" s="32"/>
      <c r="L256" s="18" t="str">
        <f>IF(J256=K256,"","différence")</f>
        <v/>
      </c>
    </row>
    <row r="257" spans="1:12">
      <c r="A257" s="1" t="s">
        <v>8</v>
      </c>
      <c r="B257" s="1" t="s">
        <v>34</v>
      </c>
      <c r="C257" s="1" t="s">
        <v>10</v>
      </c>
      <c r="D257" s="2">
        <v>41307</v>
      </c>
      <c r="E257" s="2">
        <v>41308</v>
      </c>
      <c r="F257" s="15">
        <v>2</v>
      </c>
      <c r="G257" s="4">
        <v>1</v>
      </c>
      <c r="H257" s="15" t="s">
        <v>11</v>
      </c>
      <c r="I257" s="12" t="str">
        <f>IF(B258&lt;&gt;B257,"Fin de Bloc",IF(I256="Fin de Bloc","D"&amp;ROW(),IF(D258&lt;&gt;"",IF(D258-E257&gt;=4,"Fin de Bloc",""),"Fin de Bloc")))</f>
        <v/>
      </c>
      <c r="J257" s="23" t="str">
        <f t="array" ref="J257">IF(AND(I257="Fin de Bloc",I256="Fin de Bloc"),F257,IF(LEFT(I257,1)="D",SUM(F257:INDEX(F257:$F$20000,MATCH(TRUE,(I257:$I$20000="Fin de Bloc"),0))),""))</f>
        <v/>
      </c>
      <c r="K257" s="32"/>
      <c r="L257" s="18" t="str">
        <f>IF(J257=K257,"","différence")</f>
        <v/>
      </c>
    </row>
    <row r="258" spans="1:12">
      <c r="A258" s="1" t="s">
        <v>8</v>
      </c>
      <c r="B258" s="1" t="s">
        <v>34</v>
      </c>
      <c r="C258" s="1" t="s">
        <v>10</v>
      </c>
      <c r="D258" s="2">
        <v>41309</v>
      </c>
      <c r="E258" s="2">
        <v>41310</v>
      </c>
      <c r="F258" s="15">
        <v>2</v>
      </c>
      <c r="G258" s="3">
        <v>0</v>
      </c>
      <c r="H258" s="15" t="s">
        <v>11</v>
      </c>
      <c r="I258" s="12" t="str">
        <f>IF(B259&lt;&gt;B258,"Fin de Bloc",IF(I257="Fin de Bloc","D"&amp;ROW(),IF(D259&lt;&gt;"",IF(D259-E258&gt;=4,"Fin de Bloc",""),"Fin de Bloc")))</f>
        <v/>
      </c>
      <c r="J258" s="23" t="str">
        <f t="array" ref="J258">IF(AND(I258="Fin de Bloc",I257="Fin de Bloc"),F258,IF(LEFT(I258,1)="D",SUM(F258:INDEX(F258:$F$20000,MATCH(TRUE,(I258:$I$20000="Fin de Bloc"),0))),""))</f>
        <v/>
      </c>
      <c r="K258" s="32"/>
      <c r="L258" s="18" t="str">
        <f>IF(J258=K258,"","différence")</f>
        <v/>
      </c>
    </row>
    <row r="259" spans="1:12">
      <c r="A259" s="1" t="s">
        <v>8</v>
      </c>
      <c r="B259" s="1" t="s">
        <v>34</v>
      </c>
      <c r="C259" s="1" t="s">
        <v>10</v>
      </c>
      <c r="D259" s="2">
        <v>41311</v>
      </c>
      <c r="E259" s="2">
        <v>41311</v>
      </c>
      <c r="F259" s="15">
        <v>1</v>
      </c>
      <c r="G259" s="3">
        <v>0.5</v>
      </c>
      <c r="H259" s="15" t="s">
        <v>11</v>
      </c>
      <c r="I259" s="12" t="str">
        <f>IF(B260&lt;&gt;B259,"Fin de Bloc",IF(I258="Fin de Bloc","D"&amp;ROW(),IF(D260&lt;&gt;"",IF(D260-E259&gt;=4,"Fin de Bloc",""),"Fin de Bloc")))</f>
        <v/>
      </c>
      <c r="J259" s="23" t="str">
        <f t="array" ref="J259">IF(AND(I259="Fin de Bloc",I258="Fin de Bloc"),F259,IF(LEFT(I259,1)="D",SUM(F259:INDEX(F259:$F$20000,MATCH(TRUE,(I259:$I$20000="Fin de Bloc"),0))),""))</f>
        <v/>
      </c>
      <c r="K259" s="32"/>
      <c r="L259" s="18" t="str">
        <f>IF(J259=K259,"","différence")</f>
        <v/>
      </c>
    </row>
    <row r="260" spans="1:12">
      <c r="A260" s="1" t="s">
        <v>8</v>
      </c>
      <c r="B260" s="1" t="s">
        <v>34</v>
      </c>
      <c r="C260" s="1" t="s">
        <v>10</v>
      </c>
      <c r="D260" s="2">
        <v>41312</v>
      </c>
      <c r="E260" s="2">
        <v>41314</v>
      </c>
      <c r="F260" s="15">
        <v>3</v>
      </c>
      <c r="G260" s="3">
        <v>0</v>
      </c>
      <c r="H260" s="15" t="s">
        <v>11</v>
      </c>
      <c r="I260" s="12" t="str">
        <f>IF(B261&lt;&gt;B260,"Fin de Bloc",IF(I259="Fin de Bloc","D"&amp;ROW(),IF(D261&lt;&gt;"",IF(D261-E260&gt;=4,"Fin de Bloc",""),"Fin de Bloc")))</f>
        <v/>
      </c>
      <c r="J260" s="23" t="str">
        <f t="array" ref="J260">IF(AND(I260="Fin de Bloc",I259="Fin de Bloc"),F260,IF(LEFT(I260,1)="D",SUM(F260:INDEX(F260:$F$20000,MATCH(TRUE,(I260:$I$20000="Fin de Bloc"),0))),""))</f>
        <v/>
      </c>
      <c r="K260" s="32"/>
      <c r="L260" s="18" t="str">
        <f>IF(J260=K260,"","différence")</f>
        <v/>
      </c>
    </row>
    <row r="261" spans="1:12">
      <c r="A261" s="1" t="s">
        <v>8</v>
      </c>
      <c r="B261" s="1" t="s">
        <v>34</v>
      </c>
      <c r="C261" s="1" t="s">
        <v>10</v>
      </c>
      <c r="D261" s="2">
        <v>41315</v>
      </c>
      <c r="E261" s="2">
        <v>41316</v>
      </c>
      <c r="F261" s="15">
        <v>2</v>
      </c>
      <c r="G261" s="4">
        <v>1</v>
      </c>
      <c r="H261" s="15" t="s">
        <v>11</v>
      </c>
      <c r="I261" s="12" t="str">
        <f>IF(B262&lt;&gt;B261,"Fin de Bloc",IF(I260="Fin de Bloc","D"&amp;ROW(),IF(D262&lt;&gt;"",IF(D262-E261&gt;=4,"Fin de Bloc",""),"Fin de Bloc")))</f>
        <v/>
      </c>
      <c r="J261" s="23" t="str">
        <f t="array" ref="J261">IF(AND(I261="Fin de Bloc",I260="Fin de Bloc"),F261,IF(LEFT(I261,1)="D",SUM(F261:INDEX(F261:$F$20000,MATCH(TRUE,(I261:$I$20000="Fin de Bloc"),0))),""))</f>
        <v/>
      </c>
      <c r="K261" s="32"/>
      <c r="L261" s="18" t="str">
        <f>IF(J261=K261,"","différence")</f>
        <v/>
      </c>
    </row>
    <row r="262" spans="1:12">
      <c r="A262" s="1" t="s">
        <v>8</v>
      </c>
      <c r="B262" s="1" t="s">
        <v>34</v>
      </c>
      <c r="C262" s="1" t="s">
        <v>10</v>
      </c>
      <c r="D262" s="2">
        <v>41317</v>
      </c>
      <c r="E262" s="2">
        <v>41318</v>
      </c>
      <c r="F262" s="15">
        <v>2</v>
      </c>
      <c r="G262" s="3">
        <v>0</v>
      </c>
      <c r="H262" s="15" t="s">
        <v>11</v>
      </c>
      <c r="I262" s="12" t="str">
        <f>IF(B263&lt;&gt;B262,"Fin de Bloc",IF(I261="Fin de Bloc","D"&amp;ROW(),IF(D263&lt;&gt;"",IF(D263-E262&gt;=4,"Fin de Bloc",""),"Fin de Bloc")))</f>
        <v/>
      </c>
      <c r="J262" s="23" t="str">
        <f t="array" ref="J262">IF(AND(I262="Fin de Bloc",I261="Fin de Bloc"),F262,IF(LEFT(I262,1)="D",SUM(F262:INDEX(F262:$F$20000,MATCH(TRUE,(I262:$I$20000="Fin de Bloc"),0))),""))</f>
        <v/>
      </c>
      <c r="K262" s="32"/>
      <c r="L262" s="18" t="str">
        <f>IF(J262=K262,"","différence")</f>
        <v/>
      </c>
    </row>
    <row r="263" spans="1:12">
      <c r="A263" s="1" t="s">
        <v>8</v>
      </c>
      <c r="B263" s="1" t="s">
        <v>34</v>
      </c>
      <c r="C263" s="1" t="s">
        <v>10</v>
      </c>
      <c r="D263" s="2">
        <v>41319</v>
      </c>
      <c r="E263" s="2">
        <v>41320</v>
      </c>
      <c r="F263" s="15">
        <v>2</v>
      </c>
      <c r="G263" s="4">
        <v>1</v>
      </c>
      <c r="H263" s="15" t="s">
        <v>11</v>
      </c>
      <c r="I263" s="12" t="str">
        <f>IF(B264&lt;&gt;B263,"Fin de Bloc",IF(I262="Fin de Bloc","D"&amp;ROW(),IF(D264&lt;&gt;"",IF(D264-E263&gt;=4,"Fin de Bloc",""),"Fin de Bloc")))</f>
        <v/>
      </c>
      <c r="J263" s="23" t="str">
        <f t="array" ref="J263">IF(AND(I263="Fin de Bloc",I262="Fin de Bloc"),F263,IF(LEFT(I263,1)="D",SUM(F263:INDEX(F263:$F$20000,MATCH(TRUE,(I263:$I$20000="Fin de Bloc"),0))),""))</f>
        <v/>
      </c>
      <c r="K263" s="32"/>
      <c r="L263" s="18" t="str">
        <f>IF(J263=K263,"","différence")</f>
        <v/>
      </c>
    </row>
    <row r="264" spans="1:12">
      <c r="A264" s="1" t="s">
        <v>8</v>
      </c>
      <c r="B264" s="1" t="s">
        <v>34</v>
      </c>
      <c r="C264" s="1" t="s">
        <v>10</v>
      </c>
      <c r="D264" s="2">
        <v>41321</v>
      </c>
      <c r="E264" s="2">
        <v>41322</v>
      </c>
      <c r="F264" s="15">
        <v>2</v>
      </c>
      <c r="G264" s="3">
        <v>0</v>
      </c>
      <c r="H264" s="15" t="s">
        <v>11</v>
      </c>
      <c r="I264" s="12" t="str">
        <f>IF(B265&lt;&gt;B264,"Fin de Bloc",IF(I263="Fin de Bloc","D"&amp;ROW(),IF(D265&lt;&gt;"",IF(D265-E264&gt;=4,"Fin de Bloc",""),"Fin de Bloc")))</f>
        <v/>
      </c>
      <c r="J264" s="23" t="str">
        <f t="array" ref="J264">IF(AND(I264="Fin de Bloc",I263="Fin de Bloc"),F264,IF(LEFT(I264,1)="D",SUM(F264:INDEX(F264:$F$20000,MATCH(TRUE,(I264:$I$20000="Fin de Bloc"),0))),""))</f>
        <v/>
      </c>
      <c r="K264" s="32"/>
      <c r="L264" s="18" t="str">
        <f>IF(J264=K264,"","différence")</f>
        <v/>
      </c>
    </row>
    <row r="265" spans="1:12">
      <c r="A265" s="1" t="s">
        <v>8</v>
      </c>
      <c r="B265" s="1" t="s">
        <v>34</v>
      </c>
      <c r="C265" s="1" t="s">
        <v>10</v>
      </c>
      <c r="D265" s="2">
        <v>41323</v>
      </c>
      <c r="E265" s="2">
        <v>41323</v>
      </c>
      <c r="F265" s="15">
        <v>1</v>
      </c>
      <c r="G265" s="3">
        <v>0.5</v>
      </c>
      <c r="H265" s="15" t="s">
        <v>11</v>
      </c>
      <c r="I265" s="12" t="str">
        <f>IF(B266&lt;&gt;B265,"Fin de Bloc",IF(I264="Fin de Bloc","D"&amp;ROW(),IF(D266&lt;&gt;"",IF(D266-E265&gt;=4,"Fin de Bloc",""),"Fin de Bloc")))</f>
        <v/>
      </c>
      <c r="J265" s="23" t="str">
        <f t="array" ref="J265">IF(AND(I265="Fin de Bloc",I264="Fin de Bloc"),F265,IF(LEFT(I265,1)="D",SUM(F265:INDEX(F265:$F$20000,MATCH(TRUE,(I265:$I$20000="Fin de Bloc"),0))),""))</f>
        <v/>
      </c>
      <c r="K265" s="32"/>
      <c r="L265" s="18" t="str">
        <f>IF(J265=K265,"","différence")</f>
        <v/>
      </c>
    </row>
    <row r="266" spans="1:12">
      <c r="A266" s="1" t="s">
        <v>8</v>
      </c>
      <c r="B266" s="1" t="s">
        <v>34</v>
      </c>
      <c r="C266" s="1" t="s">
        <v>10</v>
      </c>
      <c r="D266" s="2">
        <v>41324</v>
      </c>
      <c r="E266" s="2">
        <v>41326</v>
      </c>
      <c r="F266" s="15">
        <v>3</v>
      </c>
      <c r="G266" s="3">
        <v>0</v>
      </c>
      <c r="H266" s="15" t="s">
        <v>11</v>
      </c>
      <c r="I266" s="12" t="str">
        <f>IF(B267&lt;&gt;B266,"Fin de Bloc",IF(I265="Fin de Bloc","D"&amp;ROW(),IF(D267&lt;&gt;"",IF(D267-E266&gt;=4,"Fin de Bloc",""),"Fin de Bloc")))</f>
        <v/>
      </c>
      <c r="J266" s="23" t="str">
        <f t="array" ref="J266">IF(AND(I266="Fin de Bloc",I265="Fin de Bloc"),F266,IF(LEFT(I266,1)="D",SUM(F266:INDEX(F266:$F$20000,MATCH(TRUE,(I266:$I$20000="Fin de Bloc"),0))),""))</f>
        <v/>
      </c>
      <c r="K266" s="32"/>
      <c r="L266" s="18" t="str">
        <f>IF(J266=K266,"","différence")</f>
        <v/>
      </c>
    </row>
    <row r="267" spans="1:12">
      <c r="A267" s="1" t="s">
        <v>8</v>
      </c>
      <c r="B267" s="1" t="s">
        <v>34</v>
      </c>
      <c r="C267" s="1" t="s">
        <v>10</v>
      </c>
      <c r="D267" s="2">
        <v>41327</v>
      </c>
      <c r="E267" s="2">
        <v>41328</v>
      </c>
      <c r="F267" s="15">
        <v>2</v>
      </c>
      <c r="G267" s="4">
        <v>1</v>
      </c>
      <c r="H267" s="15" t="s">
        <v>11</v>
      </c>
      <c r="I267" s="12" t="str">
        <f>IF(B268&lt;&gt;B267,"Fin de Bloc",IF(I266="Fin de Bloc","D"&amp;ROW(),IF(D268&lt;&gt;"",IF(D268-E267&gt;=4,"Fin de Bloc",""),"Fin de Bloc")))</f>
        <v/>
      </c>
      <c r="J267" s="23" t="str">
        <f t="array" ref="J267">IF(AND(I267="Fin de Bloc",I266="Fin de Bloc"),F267,IF(LEFT(I267,1)="D",SUM(F267:INDEX(F267:$F$20000,MATCH(TRUE,(I267:$I$20000="Fin de Bloc"),0))),""))</f>
        <v/>
      </c>
      <c r="K267" s="32"/>
      <c r="L267" s="18" t="str">
        <f>IF(J267=K267,"","différence")</f>
        <v/>
      </c>
    </row>
    <row r="268" spans="1:12">
      <c r="A268" s="1" t="s">
        <v>8</v>
      </c>
      <c r="B268" s="1" t="s">
        <v>34</v>
      </c>
      <c r="C268" s="1" t="s">
        <v>10</v>
      </c>
      <c r="D268" s="2">
        <v>41329</v>
      </c>
      <c r="E268" s="2">
        <v>41330</v>
      </c>
      <c r="F268" s="15">
        <v>2</v>
      </c>
      <c r="G268" s="3">
        <v>0</v>
      </c>
      <c r="H268" s="15" t="s">
        <v>11</v>
      </c>
      <c r="I268" s="12" t="str">
        <f>IF(B269&lt;&gt;B268,"Fin de Bloc",IF(I267="Fin de Bloc","D"&amp;ROW(),IF(D269&lt;&gt;"",IF(D269-E268&gt;=4,"Fin de Bloc",""),"Fin de Bloc")))</f>
        <v/>
      </c>
      <c r="J268" s="23" t="str">
        <f t="array" ref="J268">IF(AND(I268="Fin de Bloc",I267="Fin de Bloc"),F268,IF(LEFT(I268,1)="D",SUM(F268:INDEX(F268:$F$20000,MATCH(TRUE,(I268:$I$20000="Fin de Bloc"),0))),""))</f>
        <v/>
      </c>
      <c r="K268" s="32"/>
      <c r="L268" s="18" t="str">
        <f>IF(J268=K268,"","différence")</f>
        <v/>
      </c>
    </row>
    <row r="269" spans="1:12">
      <c r="A269" s="1" t="s">
        <v>8</v>
      </c>
      <c r="B269" s="1" t="s">
        <v>34</v>
      </c>
      <c r="C269" s="1" t="s">
        <v>10</v>
      </c>
      <c r="D269" s="2">
        <v>41331</v>
      </c>
      <c r="E269" s="2">
        <v>41332</v>
      </c>
      <c r="F269" s="15">
        <v>2</v>
      </c>
      <c r="G269" s="4">
        <v>1</v>
      </c>
      <c r="H269" s="15" t="s">
        <v>11</v>
      </c>
      <c r="I269" s="12" t="str">
        <f>IF(B270&lt;&gt;B269,"Fin de Bloc",IF(I268="Fin de Bloc","D"&amp;ROW(),IF(D270&lt;&gt;"",IF(D270-E269&gt;=4,"Fin de Bloc",""),"Fin de Bloc")))</f>
        <v/>
      </c>
      <c r="J269" s="23" t="str">
        <f t="array" ref="J269">IF(AND(I269="Fin de Bloc",I268="Fin de Bloc"),F269,IF(LEFT(I269,1)="D",SUM(F269:INDEX(F269:$F$20000,MATCH(TRUE,(I269:$I$20000="Fin de Bloc"),0))),""))</f>
        <v/>
      </c>
      <c r="K269" s="32"/>
      <c r="L269" s="18" t="str">
        <f>IF(J269=K269,"","différence")</f>
        <v/>
      </c>
    </row>
    <row r="270" spans="1:12">
      <c r="A270" s="1" t="s">
        <v>8</v>
      </c>
      <c r="B270" s="1" t="s">
        <v>34</v>
      </c>
      <c r="C270" s="1" t="s">
        <v>10</v>
      </c>
      <c r="D270" s="2">
        <v>41333</v>
      </c>
      <c r="E270" s="2">
        <v>41334</v>
      </c>
      <c r="F270" s="15">
        <v>2</v>
      </c>
      <c r="G270" s="3">
        <v>0</v>
      </c>
      <c r="H270" s="15" t="s">
        <v>11</v>
      </c>
      <c r="I270" s="12" t="str">
        <f>IF(B271&lt;&gt;B270,"Fin de Bloc",IF(I269="Fin de Bloc","D"&amp;ROW(),IF(D271&lt;&gt;"",IF(D271-E270&gt;=4,"Fin de Bloc",""),"Fin de Bloc")))</f>
        <v/>
      </c>
      <c r="J270" s="23" t="str">
        <f t="array" ref="J270">IF(AND(I270="Fin de Bloc",I269="Fin de Bloc"),F270,IF(LEFT(I270,1)="D",SUM(F270:INDEX(F270:$F$20000,MATCH(TRUE,(I270:$I$20000="Fin de Bloc"),0))),""))</f>
        <v/>
      </c>
      <c r="K270" s="32"/>
      <c r="L270" s="18" t="str">
        <f>IF(J270=K270,"","différence")</f>
        <v/>
      </c>
    </row>
    <row r="271" spans="1:12">
      <c r="A271" s="1" t="s">
        <v>8</v>
      </c>
      <c r="B271" s="1" t="s">
        <v>34</v>
      </c>
      <c r="C271" s="1" t="s">
        <v>10</v>
      </c>
      <c r="D271" s="2">
        <v>41335</v>
      </c>
      <c r="E271" s="2">
        <v>41335</v>
      </c>
      <c r="F271" s="15">
        <v>1</v>
      </c>
      <c r="G271" s="3">
        <v>0.5</v>
      </c>
      <c r="H271" s="15" t="s">
        <v>11</v>
      </c>
      <c r="I271" s="12" t="str">
        <f>IF(B272&lt;&gt;B271,"Fin de Bloc",IF(I270="Fin de Bloc","D"&amp;ROW(),IF(D272&lt;&gt;"",IF(D272-E271&gt;=4,"Fin de Bloc",""),"Fin de Bloc")))</f>
        <v/>
      </c>
      <c r="J271" s="23" t="str">
        <f t="array" ref="J271">IF(AND(I271="Fin de Bloc",I270="Fin de Bloc"),F271,IF(LEFT(I271,1)="D",SUM(F271:INDEX(F271:$F$20000,MATCH(TRUE,(I271:$I$20000="Fin de Bloc"),0))),""))</f>
        <v/>
      </c>
      <c r="K271" s="32"/>
      <c r="L271" s="18" t="str">
        <f>IF(J271=K271,"","différence")</f>
        <v/>
      </c>
    </row>
    <row r="272" spans="1:12">
      <c r="A272" s="1" t="s">
        <v>8</v>
      </c>
      <c r="B272" s="1" t="s">
        <v>34</v>
      </c>
      <c r="C272" s="1" t="s">
        <v>10</v>
      </c>
      <c r="D272" s="2">
        <v>41336</v>
      </c>
      <c r="E272" s="2">
        <v>41338</v>
      </c>
      <c r="F272" s="15">
        <v>3</v>
      </c>
      <c r="G272" s="3">
        <v>0</v>
      </c>
      <c r="H272" s="15" t="s">
        <v>11</v>
      </c>
      <c r="I272" s="12" t="str">
        <f>IF(B273&lt;&gt;B272,"Fin de Bloc",IF(I271="Fin de Bloc","D"&amp;ROW(),IF(D273&lt;&gt;"",IF(D273-E272&gt;=4,"Fin de Bloc",""),"Fin de Bloc")))</f>
        <v/>
      </c>
      <c r="J272" s="23" t="str">
        <f t="array" ref="J272">IF(AND(I272="Fin de Bloc",I271="Fin de Bloc"),F272,IF(LEFT(I272,1)="D",SUM(F272:INDEX(F272:$F$20000,MATCH(TRUE,(I272:$I$20000="Fin de Bloc"),0))),""))</f>
        <v/>
      </c>
      <c r="K272" s="32"/>
      <c r="L272" s="18" t="str">
        <f>IF(J272=K272,"","différence")</f>
        <v/>
      </c>
    </row>
    <row r="273" spans="1:12">
      <c r="A273" s="1" t="s">
        <v>8</v>
      </c>
      <c r="B273" s="1" t="s">
        <v>34</v>
      </c>
      <c r="C273" s="1" t="s">
        <v>10</v>
      </c>
      <c r="D273" s="2">
        <v>41339</v>
      </c>
      <c r="E273" s="2">
        <v>41340</v>
      </c>
      <c r="F273" s="15">
        <v>2</v>
      </c>
      <c r="G273" s="4">
        <v>1</v>
      </c>
      <c r="H273" s="15" t="s">
        <v>11</v>
      </c>
      <c r="I273" s="12" t="str">
        <f>IF(B274&lt;&gt;B273,"Fin de Bloc",IF(I272="Fin de Bloc","D"&amp;ROW(),IF(D274&lt;&gt;"",IF(D274-E273&gt;=4,"Fin de Bloc",""),"Fin de Bloc")))</f>
        <v/>
      </c>
      <c r="J273" s="23" t="str">
        <f t="array" ref="J273">IF(AND(I273="Fin de Bloc",I272="Fin de Bloc"),F273,IF(LEFT(I273,1)="D",SUM(F273:INDEX(F273:$F$20000,MATCH(TRUE,(I273:$I$20000="Fin de Bloc"),0))),""))</f>
        <v/>
      </c>
      <c r="K273" s="32"/>
      <c r="L273" s="18" t="str">
        <f>IF(J273=K273,"","différence")</f>
        <v/>
      </c>
    </row>
    <row r="274" spans="1:12">
      <c r="A274" s="1" t="s">
        <v>8</v>
      </c>
      <c r="B274" s="1" t="s">
        <v>34</v>
      </c>
      <c r="C274" s="1" t="s">
        <v>10</v>
      </c>
      <c r="D274" s="2">
        <v>41341</v>
      </c>
      <c r="E274" s="2">
        <v>41342</v>
      </c>
      <c r="F274" s="15">
        <v>2</v>
      </c>
      <c r="G274" s="3">
        <v>0</v>
      </c>
      <c r="H274" s="15" t="s">
        <v>11</v>
      </c>
      <c r="I274" s="12" t="str">
        <f>IF(B275&lt;&gt;B274,"Fin de Bloc",IF(I273="Fin de Bloc","D"&amp;ROW(),IF(D275&lt;&gt;"",IF(D275-E274&gt;=4,"Fin de Bloc",""),"Fin de Bloc")))</f>
        <v/>
      </c>
      <c r="J274" s="23" t="str">
        <f t="array" ref="J274">IF(AND(I274="Fin de Bloc",I273="Fin de Bloc"),F274,IF(LEFT(I274,1)="D",SUM(F274:INDEX(F274:$F$20000,MATCH(TRUE,(I274:$I$20000="Fin de Bloc"),0))),""))</f>
        <v/>
      </c>
      <c r="K274" s="32"/>
      <c r="L274" s="18" t="str">
        <f>IF(J274=K274,"","différence")</f>
        <v/>
      </c>
    </row>
    <row r="275" spans="1:12">
      <c r="A275" s="1" t="s">
        <v>8</v>
      </c>
      <c r="B275" s="1" t="s">
        <v>34</v>
      </c>
      <c r="C275" s="1" t="s">
        <v>10</v>
      </c>
      <c r="D275" s="2">
        <v>41343</v>
      </c>
      <c r="E275" s="2">
        <v>41344</v>
      </c>
      <c r="F275" s="15">
        <v>2</v>
      </c>
      <c r="G275" s="4">
        <v>1</v>
      </c>
      <c r="H275" s="15" t="s">
        <v>11</v>
      </c>
      <c r="I275" s="12" t="str">
        <f>IF(B276&lt;&gt;B275,"Fin de Bloc",IF(I274="Fin de Bloc","D"&amp;ROW(),IF(D276&lt;&gt;"",IF(D276-E275&gt;=4,"Fin de Bloc",""),"Fin de Bloc")))</f>
        <v/>
      </c>
      <c r="J275" s="23" t="str">
        <f t="array" ref="J275">IF(AND(I275="Fin de Bloc",I274="Fin de Bloc"),F275,IF(LEFT(I275,1)="D",SUM(F275:INDEX(F275:$F$20000,MATCH(TRUE,(I275:$I$20000="Fin de Bloc"),0))),""))</f>
        <v/>
      </c>
      <c r="K275" s="32"/>
      <c r="L275" s="18" t="str">
        <f>IF(J275=K275,"","différence")</f>
        <v/>
      </c>
    </row>
    <row r="276" spans="1:12">
      <c r="A276" s="1" t="s">
        <v>8</v>
      </c>
      <c r="B276" s="1" t="s">
        <v>34</v>
      </c>
      <c r="C276" s="1" t="s">
        <v>10</v>
      </c>
      <c r="D276" s="2">
        <v>41345</v>
      </c>
      <c r="E276" s="2">
        <v>41346</v>
      </c>
      <c r="F276" s="15">
        <v>2</v>
      </c>
      <c r="G276" s="3">
        <v>0</v>
      </c>
      <c r="H276" s="15" t="s">
        <v>11</v>
      </c>
      <c r="I276" s="12" t="str">
        <f>IF(B277&lt;&gt;B276,"Fin de Bloc",IF(I275="Fin de Bloc","D"&amp;ROW(),IF(D277&lt;&gt;"",IF(D277-E276&gt;=4,"Fin de Bloc",""),"Fin de Bloc")))</f>
        <v/>
      </c>
      <c r="J276" s="23" t="str">
        <f t="array" ref="J276">IF(AND(I276="Fin de Bloc",I275="Fin de Bloc"),F276,IF(LEFT(I276,1)="D",SUM(F276:INDEX(F276:$F$20000,MATCH(TRUE,(I276:$I$20000="Fin de Bloc"),0))),""))</f>
        <v/>
      </c>
      <c r="K276" s="32"/>
      <c r="L276" s="18" t="str">
        <f>IF(J276=K276,"","différence")</f>
        <v/>
      </c>
    </row>
    <row r="277" spans="1:12">
      <c r="A277" s="1" t="s">
        <v>8</v>
      </c>
      <c r="B277" s="1" t="s">
        <v>34</v>
      </c>
      <c r="C277" s="1" t="s">
        <v>10</v>
      </c>
      <c r="D277" s="2">
        <v>41347</v>
      </c>
      <c r="E277" s="2">
        <v>41347</v>
      </c>
      <c r="F277" s="15">
        <v>1</v>
      </c>
      <c r="G277" s="3">
        <v>0.5</v>
      </c>
      <c r="H277" s="15" t="s">
        <v>11</v>
      </c>
      <c r="I277" s="12" t="str">
        <f>IF(B278&lt;&gt;B277,"Fin de Bloc",IF(I276="Fin de Bloc","D"&amp;ROW(),IF(D278&lt;&gt;"",IF(D278-E277&gt;=4,"Fin de Bloc",""),"Fin de Bloc")))</f>
        <v/>
      </c>
      <c r="J277" s="23" t="str">
        <f t="array" ref="J277">IF(AND(I277="Fin de Bloc",I276="Fin de Bloc"),F277,IF(LEFT(I277,1)="D",SUM(F277:INDEX(F277:$F$20000,MATCH(TRUE,(I277:$I$20000="Fin de Bloc"),0))),""))</f>
        <v/>
      </c>
      <c r="K277" s="32"/>
      <c r="L277" s="18" t="str">
        <f>IF(J277=K277,"","différence")</f>
        <v/>
      </c>
    </row>
    <row r="278" spans="1:12">
      <c r="A278" s="1" t="s">
        <v>8</v>
      </c>
      <c r="B278" s="1" t="s">
        <v>34</v>
      </c>
      <c r="C278" s="1" t="s">
        <v>10</v>
      </c>
      <c r="D278" s="2">
        <v>41348</v>
      </c>
      <c r="E278" s="2">
        <v>41350</v>
      </c>
      <c r="F278" s="15">
        <v>3</v>
      </c>
      <c r="G278" s="3">
        <v>0</v>
      </c>
      <c r="H278" s="15" t="s">
        <v>11</v>
      </c>
      <c r="I278" s="12" t="str">
        <f>IF(B279&lt;&gt;B278,"Fin de Bloc",IF(I277="Fin de Bloc","D"&amp;ROW(),IF(D279&lt;&gt;"",IF(D279-E278&gt;=4,"Fin de Bloc",""),"Fin de Bloc")))</f>
        <v/>
      </c>
      <c r="J278" s="23" t="str">
        <f t="array" ref="J278">IF(AND(I278="Fin de Bloc",I277="Fin de Bloc"),F278,IF(LEFT(I278,1)="D",SUM(F278:INDEX(F278:$F$20000,MATCH(TRUE,(I278:$I$20000="Fin de Bloc"),0))),""))</f>
        <v/>
      </c>
      <c r="K278" s="32"/>
      <c r="L278" s="18" t="str">
        <f>IF(J278=K278,"","différence")</f>
        <v/>
      </c>
    </row>
    <row r="279" spans="1:12">
      <c r="A279" s="1" t="s">
        <v>8</v>
      </c>
      <c r="B279" s="1" t="s">
        <v>34</v>
      </c>
      <c r="C279" s="1" t="s">
        <v>10</v>
      </c>
      <c r="D279" s="2">
        <v>41351</v>
      </c>
      <c r="E279" s="2">
        <v>41352</v>
      </c>
      <c r="F279" s="15">
        <v>2</v>
      </c>
      <c r="G279" s="4">
        <v>1</v>
      </c>
      <c r="H279" s="15" t="s">
        <v>11</v>
      </c>
      <c r="I279" s="12" t="str">
        <f>IF(B280&lt;&gt;B279,"Fin de Bloc",IF(I278="Fin de Bloc","D"&amp;ROW(),IF(D280&lt;&gt;"",IF(D280-E279&gt;=4,"Fin de Bloc",""),"Fin de Bloc")))</f>
        <v/>
      </c>
      <c r="J279" s="23" t="str">
        <f t="array" ref="J279">IF(AND(I279="Fin de Bloc",I278="Fin de Bloc"),F279,IF(LEFT(I279,1)="D",SUM(F279:INDEX(F279:$F$20000,MATCH(TRUE,(I279:$I$20000="Fin de Bloc"),0))),""))</f>
        <v/>
      </c>
      <c r="K279" s="32"/>
      <c r="L279" s="18" t="str">
        <f>IF(J279=K279,"","différence")</f>
        <v/>
      </c>
    </row>
    <row r="280" spans="1:12">
      <c r="A280" s="1" t="s">
        <v>8</v>
      </c>
      <c r="B280" s="1" t="s">
        <v>34</v>
      </c>
      <c r="C280" s="1" t="s">
        <v>10</v>
      </c>
      <c r="D280" s="2">
        <v>41353</v>
      </c>
      <c r="E280" s="2">
        <v>41354</v>
      </c>
      <c r="F280" s="15">
        <v>2</v>
      </c>
      <c r="G280" s="3">
        <v>0</v>
      </c>
      <c r="H280" s="15" t="s">
        <v>11</v>
      </c>
      <c r="I280" s="12" t="str">
        <f>IF(B281&lt;&gt;B280,"Fin de Bloc",IF(I279="Fin de Bloc","D"&amp;ROW(),IF(D281&lt;&gt;"",IF(D281-E280&gt;=4,"Fin de Bloc",""),"Fin de Bloc")))</f>
        <v/>
      </c>
      <c r="J280" s="23" t="str">
        <f t="array" ref="J280">IF(AND(I280="Fin de Bloc",I279="Fin de Bloc"),F280,IF(LEFT(I280,1)="D",SUM(F280:INDEX(F280:$F$20000,MATCH(TRUE,(I280:$I$20000="Fin de Bloc"),0))),""))</f>
        <v/>
      </c>
      <c r="K280" s="32"/>
      <c r="L280" s="18" t="str">
        <f>IF(J280=K280,"","différence")</f>
        <v/>
      </c>
    </row>
    <row r="281" spans="1:12">
      <c r="A281" s="1" t="s">
        <v>8</v>
      </c>
      <c r="B281" s="1" t="s">
        <v>34</v>
      </c>
      <c r="C281" s="1" t="s">
        <v>10</v>
      </c>
      <c r="D281" s="2">
        <v>41355</v>
      </c>
      <c r="E281" s="2">
        <v>41356</v>
      </c>
      <c r="F281" s="15">
        <v>2</v>
      </c>
      <c r="G281" s="4">
        <v>1</v>
      </c>
      <c r="H281" s="15" t="s">
        <v>11</v>
      </c>
      <c r="I281" s="12" t="str">
        <f>IF(B282&lt;&gt;B281,"Fin de Bloc",IF(I280="Fin de Bloc","D"&amp;ROW(),IF(D282&lt;&gt;"",IF(D282-E281&gt;=4,"Fin de Bloc",""),"Fin de Bloc")))</f>
        <v/>
      </c>
      <c r="J281" s="23" t="str">
        <f t="array" ref="J281">IF(AND(I281="Fin de Bloc",I280="Fin de Bloc"),F281,IF(LEFT(I281,1)="D",SUM(F281:INDEX(F281:$F$20000,MATCH(TRUE,(I281:$I$20000="Fin de Bloc"),0))),""))</f>
        <v/>
      </c>
      <c r="K281" s="32"/>
      <c r="L281" s="18" t="str">
        <f>IF(J281=K281,"","différence")</f>
        <v/>
      </c>
    </row>
    <row r="282" spans="1:12">
      <c r="A282" s="1" t="s">
        <v>8</v>
      </c>
      <c r="B282" s="1" t="s">
        <v>34</v>
      </c>
      <c r="C282" s="1" t="s">
        <v>10</v>
      </c>
      <c r="D282" s="2">
        <v>41357</v>
      </c>
      <c r="E282" s="2">
        <v>41358</v>
      </c>
      <c r="F282" s="15">
        <v>2</v>
      </c>
      <c r="G282" s="3">
        <v>0</v>
      </c>
      <c r="H282" s="15" t="s">
        <v>11</v>
      </c>
      <c r="I282" s="12" t="str">
        <f>IF(B283&lt;&gt;B282,"Fin de Bloc",IF(I281="Fin de Bloc","D"&amp;ROW(),IF(D283&lt;&gt;"",IF(D283-E282&gt;=4,"Fin de Bloc",""),"Fin de Bloc")))</f>
        <v/>
      </c>
      <c r="J282" s="23" t="str">
        <f t="array" ref="J282">IF(AND(I282="Fin de Bloc",I281="Fin de Bloc"),F282,IF(LEFT(I282,1)="D",SUM(F282:INDEX(F282:$F$20000,MATCH(TRUE,(I282:$I$20000="Fin de Bloc"),0))),""))</f>
        <v/>
      </c>
      <c r="K282" s="32"/>
      <c r="L282" s="18" t="str">
        <f>IF(J282=K282,"","différence")</f>
        <v/>
      </c>
    </row>
    <row r="283" spans="1:12">
      <c r="A283" s="1" t="s">
        <v>8</v>
      </c>
      <c r="B283" s="1" t="s">
        <v>34</v>
      </c>
      <c r="C283" s="1" t="s">
        <v>10</v>
      </c>
      <c r="D283" s="2">
        <v>41359</v>
      </c>
      <c r="E283" s="2">
        <v>41359</v>
      </c>
      <c r="F283" s="15">
        <v>1</v>
      </c>
      <c r="G283" s="3">
        <v>0.5</v>
      </c>
      <c r="H283" s="15" t="s">
        <v>11</v>
      </c>
      <c r="I283" s="12" t="str">
        <f>IF(B284&lt;&gt;B283,"Fin de Bloc",IF(I282="Fin de Bloc","D"&amp;ROW(),IF(D284&lt;&gt;"",IF(D284-E283&gt;=4,"Fin de Bloc",""),"Fin de Bloc")))</f>
        <v/>
      </c>
      <c r="J283" s="23" t="str">
        <f t="array" ref="J283">IF(AND(I283="Fin de Bloc",I282="Fin de Bloc"),F283,IF(LEFT(I283,1)="D",SUM(F283:INDEX(F283:$F$20000,MATCH(TRUE,(I283:$I$20000="Fin de Bloc"),0))),""))</f>
        <v/>
      </c>
      <c r="K283" s="32"/>
      <c r="L283" s="18" t="str">
        <f>IF(J283=K283,"","différence")</f>
        <v/>
      </c>
    </row>
    <row r="284" spans="1:12">
      <c r="A284" s="1" t="s">
        <v>8</v>
      </c>
      <c r="B284" s="1" t="s">
        <v>34</v>
      </c>
      <c r="C284" s="1" t="s">
        <v>10</v>
      </c>
      <c r="D284" s="2">
        <v>41360</v>
      </c>
      <c r="E284" s="2">
        <v>41362</v>
      </c>
      <c r="F284" s="15">
        <v>3</v>
      </c>
      <c r="G284" s="3">
        <v>0</v>
      </c>
      <c r="H284" s="15" t="s">
        <v>11</v>
      </c>
      <c r="I284" s="12" t="str">
        <f>IF(B285&lt;&gt;B284,"Fin de Bloc",IF(I283="Fin de Bloc","D"&amp;ROW(),IF(D285&lt;&gt;"",IF(D285-E284&gt;=4,"Fin de Bloc",""),"Fin de Bloc")))</f>
        <v/>
      </c>
      <c r="J284" s="23" t="str">
        <f t="array" ref="J284">IF(AND(I284="Fin de Bloc",I283="Fin de Bloc"),F284,IF(LEFT(I284,1)="D",SUM(F284:INDEX(F284:$F$20000,MATCH(TRUE,(I284:$I$20000="Fin de Bloc"),0))),""))</f>
        <v/>
      </c>
      <c r="K284" s="32"/>
      <c r="L284" s="18" t="str">
        <f>IF(J284=K284,"","différence")</f>
        <v/>
      </c>
    </row>
    <row r="285" spans="1:12">
      <c r="A285" s="1" t="s">
        <v>8</v>
      </c>
      <c r="B285" s="1" t="s">
        <v>34</v>
      </c>
      <c r="C285" s="1" t="s">
        <v>10</v>
      </c>
      <c r="D285" s="2">
        <v>41363</v>
      </c>
      <c r="E285" s="2">
        <v>41364</v>
      </c>
      <c r="F285" s="15">
        <v>2</v>
      </c>
      <c r="G285" s="4">
        <v>1</v>
      </c>
      <c r="H285" s="15" t="s">
        <v>11</v>
      </c>
      <c r="I285" s="12" t="str">
        <f>IF(B286&lt;&gt;B285,"Fin de Bloc",IF(I284="Fin de Bloc","D"&amp;ROW(),IF(D286&lt;&gt;"",IF(D286-E285&gt;=4,"Fin de Bloc",""),"Fin de Bloc")))</f>
        <v/>
      </c>
      <c r="J285" s="23" t="str">
        <f t="array" ref="J285">IF(AND(I285="Fin de Bloc",I284="Fin de Bloc"),F285,IF(LEFT(I285,1)="D",SUM(F285:INDEX(F285:$F$20000,MATCH(TRUE,(I285:$I$20000="Fin de Bloc"),0))),""))</f>
        <v/>
      </c>
      <c r="K285" s="32"/>
      <c r="L285" s="18" t="str">
        <f>IF(J285=K285,"","différence")</f>
        <v/>
      </c>
    </row>
    <row r="286" spans="1:12">
      <c r="A286" s="1" t="s">
        <v>8</v>
      </c>
      <c r="B286" s="1" t="s">
        <v>34</v>
      </c>
      <c r="C286" s="1" t="s">
        <v>10</v>
      </c>
      <c r="D286" s="2">
        <v>41365</v>
      </c>
      <c r="E286" s="2">
        <v>41366</v>
      </c>
      <c r="F286" s="15">
        <v>2</v>
      </c>
      <c r="G286" s="3">
        <v>0</v>
      </c>
      <c r="H286" s="15" t="s">
        <v>11</v>
      </c>
      <c r="I286" s="12" t="str">
        <f>IF(B287&lt;&gt;B286,"Fin de Bloc",IF(I285="Fin de Bloc","D"&amp;ROW(),IF(D287&lt;&gt;"",IF(D287-E286&gt;=4,"Fin de Bloc",""),"Fin de Bloc")))</f>
        <v/>
      </c>
      <c r="J286" s="23" t="str">
        <f t="array" ref="J286">IF(AND(I286="Fin de Bloc",I285="Fin de Bloc"),F286,IF(LEFT(I286,1)="D",SUM(F286:INDEX(F286:$F$20000,MATCH(TRUE,(I286:$I$20000="Fin de Bloc"),0))),""))</f>
        <v/>
      </c>
      <c r="K286" s="32"/>
      <c r="L286" s="18" t="str">
        <f>IF(J286=K286,"","différence")</f>
        <v/>
      </c>
    </row>
    <row r="287" spans="1:12">
      <c r="A287" s="1" t="s">
        <v>8</v>
      </c>
      <c r="B287" s="1" t="s">
        <v>34</v>
      </c>
      <c r="C287" s="1" t="s">
        <v>10</v>
      </c>
      <c r="D287" s="2">
        <v>41367</v>
      </c>
      <c r="E287" s="2">
        <v>41368</v>
      </c>
      <c r="F287" s="15">
        <v>2</v>
      </c>
      <c r="G287" s="4">
        <v>1</v>
      </c>
      <c r="H287" s="15" t="s">
        <v>11</v>
      </c>
      <c r="I287" s="12" t="str">
        <f>IF(B288&lt;&gt;B287,"Fin de Bloc",IF(I286="Fin de Bloc","D"&amp;ROW(),IF(D288&lt;&gt;"",IF(D288-E287&gt;=4,"Fin de Bloc",""),"Fin de Bloc")))</f>
        <v/>
      </c>
      <c r="J287" s="23" t="str">
        <f t="array" ref="J287">IF(AND(I287="Fin de Bloc",I286="Fin de Bloc"),F287,IF(LEFT(I287,1)="D",SUM(F287:INDEX(F287:$F$20000,MATCH(TRUE,(I287:$I$20000="Fin de Bloc"),0))),""))</f>
        <v/>
      </c>
      <c r="K287" s="32"/>
      <c r="L287" s="18" t="str">
        <f>IF(J287=K287,"","différence")</f>
        <v/>
      </c>
    </row>
    <row r="288" spans="1:12">
      <c r="A288" s="1" t="s">
        <v>8</v>
      </c>
      <c r="B288" s="1" t="s">
        <v>34</v>
      </c>
      <c r="C288" s="1" t="s">
        <v>10</v>
      </c>
      <c r="D288" s="2">
        <v>41369</v>
      </c>
      <c r="E288" s="2">
        <v>41370</v>
      </c>
      <c r="F288" s="15">
        <v>2</v>
      </c>
      <c r="G288" s="3">
        <v>0</v>
      </c>
      <c r="H288" s="15" t="s">
        <v>11</v>
      </c>
      <c r="I288" s="12" t="str">
        <f>IF(B289&lt;&gt;B288,"Fin de Bloc",IF(I287="Fin de Bloc","D"&amp;ROW(),IF(D289&lt;&gt;"",IF(D289-E288&gt;=4,"Fin de Bloc",""),"Fin de Bloc")))</f>
        <v/>
      </c>
      <c r="J288" s="23" t="str">
        <f t="array" ref="J288">IF(AND(I288="Fin de Bloc",I287="Fin de Bloc"),F288,IF(LEFT(I288,1)="D",SUM(F288:INDEX(F288:$F$20000,MATCH(TRUE,(I288:$I$20000="Fin de Bloc"),0))),""))</f>
        <v/>
      </c>
      <c r="K288" s="32"/>
      <c r="L288" s="18" t="str">
        <f>IF(J288=K288,"","différence")</f>
        <v/>
      </c>
    </row>
    <row r="289" spans="1:12">
      <c r="A289" s="1" t="s">
        <v>8</v>
      </c>
      <c r="B289" s="1" t="s">
        <v>34</v>
      </c>
      <c r="C289" s="1" t="s">
        <v>10</v>
      </c>
      <c r="D289" s="2">
        <v>41371</v>
      </c>
      <c r="E289" s="2">
        <v>41371</v>
      </c>
      <c r="F289" s="15">
        <v>1</v>
      </c>
      <c r="G289" s="3">
        <v>0.5</v>
      </c>
      <c r="H289" s="15" t="s">
        <v>11</v>
      </c>
      <c r="I289" s="12" t="str">
        <f>IF(B290&lt;&gt;B289,"Fin de Bloc",IF(I288="Fin de Bloc","D"&amp;ROW(),IF(D290&lt;&gt;"",IF(D290-E289&gt;=4,"Fin de Bloc",""),"Fin de Bloc")))</f>
        <v/>
      </c>
      <c r="J289" s="23" t="str">
        <f t="array" ref="J289">IF(AND(I289="Fin de Bloc",I288="Fin de Bloc"),F289,IF(LEFT(I289,1)="D",SUM(F289:INDEX(F289:$F$20000,MATCH(TRUE,(I289:$I$20000="Fin de Bloc"),0))),""))</f>
        <v/>
      </c>
      <c r="K289" s="32"/>
      <c r="L289" s="18" t="str">
        <f>IF(J289=K289,"","différence")</f>
        <v/>
      </c>
    </row>
    <row r="290" spans="1:12">
      <c r="A290" s="1" t="s">
        <v>8</v>
      </c>
      <c r="B290" s="1" t="s">
        <v>34</v>
      </c>
      <c r="C290" s="1" t="s">
        <v>10</v>
      </c>
      <c r="D290" s="2">
        <v>41372</v>
      </c>
      <c r="E290" s="2">
        <v>41374</v>
      </c>
      <c r="F290" s="15">
        <v>3</v>
      </c>
      <c r="G290" s="3">
        <v>0</v>
      </c>
      <c r="H290" s="15" t="s">
        <v>11</v>
      </c>
      <c r="I290" s="12" t="str">
        <f>IF(B291&lt;&gt;B290,"Fin de Bloc",IF(I289="Fin de Bloc","D"&amp;ROW(),IF(D291&lt;&gt;"",IF(D291-E290&gt;=4,"Fin de Bloc",""),"Fin de Bloc")))</f>
        <v/>
      </c>
      <c r="J290" s="23" t="str">
        <f t="array" ref="J290">IF(AND(I290="Fin de Bloc",I289="Fin de Bloc"),F290,IF(LEFT(I290,1)="D",SUM(F290:INDEX(F290:$F$20000,MATCH(TRUE,(I290:$I$20000="Fin de Bloc"),0))),""))</f>
        <v/>
      </c>
      <c r="K290" s="32"/>
      <c r="L290" s="18" t="str">
        <f>IF(J290=K290,"","différence")</f>
        <v/>
      </c>
    </row>
    <row r="291" spans="1:12">
      <c r="A291" s="1" t="s">
        <v>8</v>
      </c>
      <c r="B291" s="1" t="s">
        <v>34</v>
      </c>
      <c r="C291" s="1" t="s">
        <v>10</v>
      </c>
      <c r="D291" s="2">
        <v>41375</v>
      </c>
      <c r="E291" s="2">
        <v>41376</v>
      </c>
      <c r="F291" s="15">
        <v>2</v>
      </c>
      <c r="G291" s="4">
        <v>1</v>
      </c>
      <c r="H291" s="15" t="s">
        <v>11</v>
      </c>
      <c r="I291" s="12" t="str">
        <f>IF(B292&lt;&gt;B291,"Fin de Bloc",IF(I290="Fin de Bloc","D"&amp;ROW(),IF(D292&lt;&gt;"",IF(D292-E291&gt;=4,"Fin de Bloc",""),"Fin de Bloc")))</f>
        <v/>
      </c>
      <c r="J291" s="23" t="str">
        <f t="array" ref="J291">IF(AND(I291="Fin de Bloc",I290="Fin de Bloc"),F291,IF(LEFT(I291,1)="D",SUM(F291:INDEX(F291:$F$20000,MATCH(TRUE,(I291:$I$20000="Fin de Bloc"),0))),""))</f>
        <v/>
      </c>
      <c r="K291" s="32"/>
      <c r="L291" s="18" t="str">
        <f>IF(J291=K291,"","différence")</f>
        <v/>
      </c>
    </row>
    <row r="292" spans="1:12">
      <c r="A292" s="1" t="s">
        <v>8</v>
      </c>
      <c r="B292" s="1" t="s">
        <v>34</v>
      </c>
      <c r="C292" s="1" t="s">
        <v>10</v>
      </c>
      <c r="D292" s="2">
        <v>41377</v>
      </c>
      <c r="E292" s="2">
        <v>41378</v>
      </c>
      <c r="F292" s="15">
        <v>2</v>
      </c>
      <c r="G292" s="3">
        <v>0</v>
      </c>
      <c r="H292" s="15" t="s">
        <v>11</v>
      </c>
      <c r="I292" s="12" t="str">
        <f>IF(B293&lt;&gt;B292,"Fin de Bloc",IF(I291="Fin de Bloc","D"&amp;ROW(),IF(D293&lt;&gt;"",IF(D293-E292&gt;=4,"Fin de Bloc",""),"Fin de Bloc")))</f>
        <v>Fin de Bloc</v>
      </c>
      <c r="J292" s="23" t="str">
        <f t="array" ref="J292">IF(AND(I292="Fin de Bloc",I291="Fin de Bloc"),F292,IF(LEFT(I292,1)="D",SUM(F292:INDEX(F292:$F$20000,MATCH(TRUE,(I292:$I$20000="Fin de Bloc"),0))),""))</f>
        <v/>
      </c>
      <c r="K292" s="32"/>
      <c r="L292" s="18" t="str">
        <f>IF(J292=K292,"","différence")</f>
        <v/>
      </c>
    </row>
  </sheetData>
  <sheetProtection selectLockedCells="1" selectUnlockedCells="1"/>
  <autoFilter ref="A1:L292"/>
  <mergeCells count="12">
    <mergeCell ref="M2:M20"/>
    <mergeCell ref="M102:M103"/>
    <mergeCell ref="M128:M129"/>
    <mergeCell ref="M155:M158"/>
    <mergeCell ref="M137:M138"/>
    <mergeCell ref="M146:M148"/>
    <mergeCell ref="M40:M41"/>
    <mergeCell ref="M50:M51"/>
    <mergeCell ref="M45:M48"/>
    <mergeCell ref="M87:M88"/>
    <mergeCell ref="M96:M97"/>
    <mergeCell ref="M60:M61"/>
  </mergeCells>
  <pageMargins left="0.7" right="0.7" top="0.75" bottom="0.75" header="0.51180555555555551" footer="0.5118055555555555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D25"/>
  <sheetViews>
    <sheetView workbookViewId="0"/>
  </sheetViews>
  <sheetFormatPr baseColWidth="10" defaultColWidth="8.83203125" defaultRowHeight="14" x14ac:dyDescent="0"/>
  <cols>
    <col min="1" max="1" width="13.33203125" bestFit="1" customWidth="1"/>
    <col min="2" max="2" width="9.5" style="12" bestFit="1" customWidth="1"/>
  </cols>
  <sheetData>
    <row r="1" spans="1:4" ht="18">
      <c r="A1" s="20">
        <f ca="1">SUMPRODUCT(1/COUNTIF(colnoms,colnoms))</f>
        <v>23.999999999999982</v>
      </c>
      <c r="B1" s="14" t="s">
        <v>36</v>
      </c>
      <c r="C1" s="19" t="s">
        <v>37</v>
      </c>
      <c r="D1" s="19" t="s">
        <v>38</v>
      </c>
    </row>
    <row r="2" spans="1:4">
      <c r="A2" s="1" t="str">
        <f t="array" aca="1" ref="A2" ca="1">IF(ROW(A1)&gt;$A$1,"",INDEX(colnoms,MIN(IF(COUNTIF(A$1:A1,colnoms)=0,ROW(colnoms)-1))))</f>
        <v>Nathalie</v>
      </c>
      <c r="B2" s="13">
        <f ca="1">COUNTIF(Données!$B$1:$B$292,Infos!A2)</f>
        <v>27</v>
      </c>
      <c r="C2" s="18">
        <f ca="1">MATCH(A2,Données!B:B,0)</f>
        <v>2</v>
      </c>
      <c r="D2" s="18">
        <f ca="1">B2+C2-1</f>
        <v>28</v>
      </c>
    </row>
    <row r="3" spans="1:4">
      <c r="A3" s="1" t="str">
        <f t="array" aca="1" ref="A3" ca="1">IF(ROW(A2)&gt;$A$1,"",INDEX(colnoms,MIN(IF(COUNTIF(A$1:A2,colnoms)=0,ROW(colnoms)-1))))</f>
        <v>Sébastien</v>
      </c>
      <c r="B3" s="13">
        <f ca="1">COUNTIF(Données!$B$1:$B$292,Infos!A3)</f>
        <v>10</v>
      </c>
      <c r="C3" s="18">
        <f ca="1">MATCH(A3,Données!B:B,0)</f>
        <v>29</v>
      </c>
      <c r="D3" s="18">
        <f t="shared" ref="D3:D25" ca="1" si="0">B3+C3-1</f>
        <v>38</v>
      </c>
    </row>
    <row r="4" spans="1:4">
      <c r="A4" s="1" t="str">
        <f t="array" aca="1" ref="A4" ca="1">IF(ROW(A3)&gt;$A$1,"",INDEX(colnoms,MIN(IF(COUNTIF(A$1:A3,colnoms)=0,ROW(colnoms)-1))))</f>
        <v>Nicole</v>
      </c>
      <c r="B4" s="13">
        <f ca="1">COUNTIF(Données!$B$1:$B$292,Infos!A4)</f>
        <v>1</v>
      </c>
      <c r="C4" s="18">
        <f ca="1">MATCH(A4,Données!B:B,0)</f>
        <v>39</v>
      </c>
      <c r="D4" s="18">
        <f t="shared" ca="1" si="0"/>
        <v>39</v>
      </c>
    </row>
    <row r="5" spans="1:4">
      <c r="A5" s="1" t="str">
        <f t="array" aca="1" ref="A5" ca="1">IF(ROW(A4)&gt;$A$1,"",INDEX(colnoms,MIN(IF(COUNTIF(A$1:A4,colnoms)=0,ROW(colnoms)-1))))</f>
        <v>Béatrice</v>
      </c>
      <c r="B5" s="13">
        <f ca="1">COUNTIF(Données!$B$1:$B$292,Infos!A5)</f>
        <v>12</v>
      </c>
      <c r="C5" s="18">
        <f ca="1">MATCH(A5,Données!B:B,0)</f>
        <v>40</v>
      </c>
      <c r="D5" s="18">
        <f t="shared" ca="1" si="0"/>
        <v>51</v>
      </c>
    </row>
    <row r="6" spans="1:4">
      <c r="A6" s="1" t="str">
        <f t="array" aca="1" ref="A6" ca="1">IF(ROW(A5)&gt;$A$1,"",INDEX(colnoms,MIN(IF(COUNTIF(A$1:A5,colnoms)=0,ROW(colnoms)-1))))</f>
        <v>Franck</v>
      </c>
      <c r="B6" s="13">
        <f ca="1">COUNTIF(Données!$B$1:$B$292,Infos!A6)</f>
        <v>20</v>
      </c>
      <c r="C6" s="18">
        <f ca="1">MATCH(A6,Données!B:B,0)</f>
        <v>52</v>
      </c>
      <c r="D6" s="18">
        <f t="shared" ca="1" si="0"/>
        <v>71</v>
      </c>
    </row>
    <row r="7" spans="1:4">
      <c r="A7" s="1" t="str">
        <f t="array" aca="1" ref="A7" ca="1">IF(ROW(A6)&gt;$A$1,"",INDEX(colnoms,MIN(IF(COUNTIF(A$1:A6,colnoms)=0,ROW(colnoms)-1))))</f>
        <v>Solange</v>
      </c>
      <c r="B7" s="13">
        <f ca="1">COUNTIF(Données!$B$1:$B$292,Infos!A7)</f>
        <v>8</v>
      </c>
      <c r="C7" s="18">
        <f ca="1">MATCH(A7,Données!B:B,0)</f>
        <v>72</v>
      </c>
      <c r="D7" s="18">
        <f t="shared" ca="1" si="0"/>
        <v>79</v>
      </c>
    </row>
    <row r="8" spans="1:4">
      <c r="A8" s="1" t="str">
        <f t="array" aca="1" ref="A8" ca="1">IF(ROW(A7)&gt;$A$1,"",INDEX(colnoms,MIN(IF(COUNTIF(A$1:A7,colnoms)=0,ROW(colnoms)-1))))</f>
        <v>Erica</v>
      </c>
      <c r="B8" s="13">
        <f ca="1">COUNTIF(Données!$B$1:$B$292,Infos!A8)</f>
        <v>6</v>
      </c>
      <c r="C8" s="18">
        <f ca="1">MATCH(A8,Données!B:B,0)</f>
        <v>80</v>
      </c>
      <c r="D8" s="18">
        <f t="shared" ca="1" si="0"/>
        <v>85</v>
      </c>
    </row>
    <row r="9" spans="1:4">
      <c r="A9" s="1" t="str">
        <f t="array" aca="1" ref="A9" ca="1">IF(ROW(A8)&gt;$A$1,"",INDEX(colnoms,MIN(IF(COUNTIF(A$1:A8,colnoms)=0,ROW(colnoms)-1))))</f>
        <v>Karine</v>
      </c>
      <c r="B9" s="13">
        <f ca="1">COUNTIF(Données!$B$1:$B$292,Infos!A9)</f>
        <v>1</v>
      </c>
      <c r="C9" s="18">
        <f ca="1">MATCH(A9,Données!B:B,0)</f>
        <v>86</v>
      </c>
      <c r="D9" s="18">
        <f t="shared" ca="1" si="0"/>
        <v>86</v>
      </c>
    </row>
    <row r="10" spans="1:4">
      <c r="A10" s="1" t="str">
        <f t="array" aca="1" ref="A10" ca="1">IF(ROW(A9)&gt;$A$1,"",INDEX(colnoms,MIN(IF(COUNTIF(A$1:A9,colnoms)=0,ROW(colnoms)-1))))</f>
        <v>Ludovic</v>
      </c>
      <c r="B10" s="13">
        <f ca="1">COUNTIF(Données!$B$1:$B$292,Infos!A10)</f>
        <v>4</v>
      </c>
      <c r="C10" s="18">
        <f ca="1">MATCH(A10,Données!B:B,0)</f>
        <v>87</v>
      </c>
      <c r="D10" s="18">
        <f t="shared" ca="1" si="0"/>
        <v>90</v>
      </c>
    </row>
    <row r="11" spans="1:4">
      <c r="A11" s="1" t="str">
        <f t="array" aca="1" ref="A11" ca="1">IF(ROW(A10)&gt;$A$1,"",INDEX(colnoms,MIN(IF(COUNTIF(A$1:A10,colnoms)=0,ROW(colnoms)-1))))</f>
        <v>Rwanda</v>
      </c>
      <c r="B11" s="13">
        <f ca="1">COUNTIF(Données!$B$1:$B$292,Infos!A11)</f>
        <v>1</v>
      </c>
      <c r="C11" s="18">
        <f ca="1">MATCH(A11,Données!B:B,0)</f>
        <v>91</v>
      </c>
      <c r="D11" s="18">
        <f t="shared" ca="1" si="0"/>
        <v>91</v>
      </c>
    </row>
    <row r="12" spans="1:4">
      <c r="A12" s="1" t="str">
        <f t="array" aca="1" ref="A12" ca="1">IF(ROW(A11)&gt;$A$1,"",INDEX(colnoms,MIN(IF(COUNTIF(A$1:A11,colnoms)=0,ROW(colnoms)-1))))</f>
        <v>Henri</v>
      </c>
      <c r="B12" s="13">
        <f ca="1">COUNTIF(Données!$B$1:$B$292,Infos!A12)</f>
        <v>4</v>
      </c>
      <c r="C12" s="18">
        <f ca="1">MATCH(A12,Données!B:B,0)</f>
        <v>92</v>
      </c>
      <c r="D12" s="18">
        <f t="shared" ca="1" si="0"/>
        <v>95</v>
      </c>
    </row>
    <row r="13" spans="1:4">
      <c r="A13" s="1" t="str">
        <f t="array" aca="1" ref="A13" ca="1">IF(ROW(A12)&gt;$A$1,"",INDEX(colnoms,MIN(IF(COUNTIF(A$1:A12,colnoms)=0,ROW(colnoms)-1))))</f>
        <v>Jean</v>
      </c>
      <c r="B13" s="13">
        <f ca="1">COUNTIF(Données!$B$1:$B$292,Infos!A13)</f>
        <v>32</v>
      </c>
      <c r="C13" s="18">
        <f ca="1">MATCH(A13,Données!B:B,0)</f>
        <v>96</v>
      </c>
      <c r="D13" s="18">
        <f t="shared" ca="1" si="0"/>
        <v>127</v>
      </c>
    </row>
    <row r="14" spans="1:4">
      <c r="A14" s="1" t="str">
        <f t="array" aca="1" ref="A14" ca="1">IF(ROW(A13)&gt;$A$1,"",INDEX(colnoms,MIN(IF(COUNTIF(A$1:A13,colnoms)=0,ROW(colnoms)-1))))</f>
        <v>Gaelle</v>
      </c>
      <c r="B14" s="13">
        <f ca="1">COUNTIF(Données!$B$1:$B$292,Infos!A14)</f>
        <v>2</v>
      </c>
      <c r="C14" s="18">
        <f ca="1">MATCH(A14,Données!B:B,0)</f>
        <v>128</v>
      </c>
      <c r="D14" s="18">
        <f t="shared" ca="1" si="0"/>
        <v>129</v>
      </c>
    </row>
    <row r="15" spans="1:4">
      <c r="A15" s="1" t="str">
        <f t="array" aca="1" ref="A15" ca="1">IF(ROW(A14)&gt;$A$1,"",INDEX(colnoms,MIN(IF(COUNTIF(A$1:A14,colnoms)=0,ROW(colnoms)-1))))</f>
        <v>Helene</v>
      </c>
      <c r="B15" s="13">
        <f ca="1">COUNTIF(Données!$B$1:$B$292,Infos!A15)</f>
        <v>2</v>
      </c>
      <c r="C15" s="18">
        <f ca="1">MATCH(A15,Données!B:B,0)</f>
        <v>130</v>
      </c>
      <c r="D15" s="18">
        <f t="shared" ca="1" si="0"/>
        <v>131</v>
      </c>
    </row>
    <row r="16" spans="1:4">
      <c r="A16" s="1" t="str">
        <f t="array" aca="1" ref="A16" ca="1">IF(ROW(A15)&gt;$A$1,"",INDEX(colnoms,MIN(IF(COUNTIF(A$1:A15,colnoms)=0,ROW(colnoms)-1))))</f>
        <v>Lauriane</v>
      </c>
      <c r="B16" s="13">
        <f ca="1">COUNTIF(Données!$B$1:$B$292,Infos!A16)</f>
        <v>5</v>
      </c>
      <c r="C16" s="18">
        <f ca="1">MATCH(A16,Données!B:B,0)</f>
        <v>132</v>
      </c>
      <c r="D16" s="18">
        <f t="shared" ca="1" si="0"/>
        <v>136</v>
      </c>
    </row>
    <row r="17" spans="1:4">
      <c r="A17" s="1" t="str">
        <f t="array" aca="1" ref="A17" ca="1">IF(ROW(A16)&gt;$A$1,"",INDEX(colnoms,MIN(IF(COUNTIF(A$1:A16,colnoms)=0,ROW(colnoms)-1))))</f>
        <v>Vanessa</v>
      </c>
      <c r="B17" s="13">
        <f ca="1">COUNTIF(Données!$B$1:$B$292,Infos!A17)</f>
        <v>2</v>
      </c>
      <c r="C17" s="18">
        <f ca="1">MATCH(A17,Données!B:B,0)</f>
        <v>137</v>
      </c>
      <c r="D17" s="18">
        <f t="shared" ca="1" si="0"/>
        <v>138</v>
      </c>
    </row>
    <row r="18" spans="1:4">
      <c r="A18" s="1" t="str">
        <f t="array" aca="1" ref="A18" ca="1">IF(ROW(A17)&gt;$A$1,"",INDEX(colnoms,MIN(IF(COUNTIF(A$1:A17,colnoms)=0,ROW(colnoms)-1))))</f>
        <v>Guillaume</v>
      </c>
      <c r="B18" s="13">
        <f ca="1">COUNTIF(Données!$B$1:$B$292,Infos!A18)</f>
        <v>4</v>
      </c>
      <c r="C18" s="18">
        <f ca="1">MATCH(A18,Données!B:B,0)</f>
        <v>139</v>
      </c>
      <c r="D18" s="18">
        <f t="shared" ca="1" si="0"/>
        <v>142</v>
      </c>
    </row>
    <row r="19" spans="1:4">
      <c r="A19" s="1" t="str">
        <f t="array" aca="1" ref="A19" ca="1">IF(ROW(A18)&gt;$A$1,"",INDEX(colnoms,MIN(IF(COUNTIF(A$1:A18,colnoms)=0,ROW(colnoms)-1))))</f>
        <v>Didier</v>
      </c>
      <c r="B19" s="13">
        <f ca="1">COUNTIF(Données!$B$1:$B$292,Infos!A19)</f>
        <v>1</v>
      </c>
      <c r="C19" s="18">
        <f ca="1">MATCH(A19,Données!B:B,0)</f>
        <v>143</v>
      </c>
      <c r="D19" s="18">
        <f t="shared" ca="1" si="0"/>
        <v>143</v>
      </c>
    </row>
    <row r="20" spans="1:4">
      <c r="A20" s="1" t="str">
        <f t="array" aca="1" ref="A20" ca="1">IF(ROW(A19)&gt;$A$1,"",INDEX(colnoms,MIN(IF(COUNTIF(A$1:A19,colnoms)=0,ROW(colnoms)-1))))</f>
        <v>Eric</v>
      </c>
      <c r="B20" s="13">
        <f ca="1">COUNTIF(Données!$B$1:$B$292,Infos!A20)</f>
        <v>5</v>
      </c>
      <c r="C20" s="18">
        <f ca="1">MATCH(A20,Données!B:B,0)</f>
        <v>144</v>
      </c>
      <c r="D20" s="18">
        <f t="shared" ca="1" si="0"/>
        <v>148</v>
      </c>
    </row>
    <row r="21" spans="1:4">
      <c r="A21" s="1" t="str">
        <f t="array" aca="1" ref="A21" ca="1">IF(ROW(A20)&gt;$A$1,"",INDEX(colnoms,MIN(IF(COUNTIF(A$1:A20,colnoms)=0,ROW(colnoms)-1))))</f>
        <v>Sandrine</v>
      </c>
      <c r="B21" s="13">
        <f ca="1">COUNTIF(Données!$B$1:$B$292,Infos!A21)</f>
        <v>17</v>
      </c>
      <c r="C21" s="18">
        <f ca="1">MATCH(A21,Données!B:B,0)</f>
        <v>149</v>
      </c>
      <c r="D21" s="18">
        <f t="shared" ca="1" si="0"/>
        <v>165</v>
      </c>
    </row>
    <row r="22" spans="1:4">
      <c r="A22" s="1" t="str">
        <f t="array" aca="1" ref="A22" ca="1">IF(ROW(A21)&gt;$A$1,"",INDEX(colnoms,MIN(IF(COUNTIF(A$1:A21,colnoms)=0,ROW(colnoms)-1))))</f>
        <v>Joël</v>
      </c>
      <c r="B22" s="13">
        <f ca="1">COUNTIF(Données!$B$1:$B$292,Infos!A22)</f>
        <v>25</v>
      </c>
      <c r="C22" s="18">
        <f ca="1">MATCH(A22,Données!B:B,0)</f>
        <v>166</v>
      </c>
      <c r="D22" s="18">
        <f t="shared" ca="1" si="0"/>
        <v>190</v>
      </c>
    </row>
    <row r="23" spans="1:4">
      <c r="A23" s="1" t="str">
        <f t="array" aca="1" ref="A23" ca="1">IF(ROW(A22)&gt;$A$1,"",INDEX(colnoms,MIN(IF(COUNTIF(A$1:A22,colnoms)=0,ROW(colnoms)-1))))</f>
        <v>Stéphane</v>
      </c>
      <c r="B23" s="13">
        <f ca="1">COUNTIF(Données!$B$1:$B$292,Infos!A23)</f>
        <v>54</v>
      </c>
      <c r="C23" s="18">
        <f ca="1">MATCH(A23,Données!B:B,0)</f>
        <v>191</v>
      </c>
      <c r="D23" s="18">
        <f t="shared" ca="1" si="0"/>
        <v>244</v>
      </c>
    </row>
    <row r="24" spans="1:4">
      <c r="A24" s="1" t="str">
        <f t="array" aca="1" ref="A24" ca="1">IF(ROW(A23)&gt;$A$1,"",INDEX(colnoms,MIN(IF(COUNTIF(A$1:A23,colnoms)=0,ROW(colnoms)-1))))</f>
        <v>Pascal</v>
      </c>
      <c r="B24" s="13">
        <f ca="1">COUNTIF(Données!$B$1:$B$292,Infos!A24)</f>
        <v>1</v>
      </c>
      <c r="C24" s="18">
        <f ca="1">MATCH(A24,Données!B:B,0)</f>
        <v>245</v>
      </c>
      <c r="D24" s="18">
        <f t="shared" ca="1" si="0"/>
        <v>245</v>
      </c>
    </row>
    <row r="25" spans="1:4">
      <c r="A25" s="1" t="str">
        <f t="array" aca="1" ref="A25" ca="1">IF(ROW(A24)&gt;$A$1,"",INDEX(colnoms,MIN(IF(COUNTIF(A$1:A24,colnoms)=0,ROW(colnoms)-1))))</f>
        <v>Bruno</v>
      </c>
      <c r="B25" s="13">
        <f ca="1">COUNTIF(Données!$B$1:$B$292,Infos!A25)</f>
        <v>47</v>
      </c>
      <c r="C25" s="18">
        <f ca="1">MATCH(A25,Données!B:B,0)</f>
        <v>246</v>
      </c>
      <c r="D25" s="18">
        <f t="shared" ca="1" si="0"/>
        <v>292</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Infos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dc:creator>
  <cp:lastModifiedBy>D L</cp:lastModifiedBy>
  <dcterms:created xsi:type="dcterms:W3CDTF">2015-01-12T14:15:21Z</dcterms:created>
  <dcterms:modified xsi:type="dcterms:W3CDTF">2015-01-18T21:59:41Z</dcterms:modified>
</cp:coreProperties>
</file>