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365" windowHeight="375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1" i="1"/>
  <c r="K7" i="1" l="1"/>
  <c r="K6" i="1"/>
  <c r="I1" i="1"/>
  <c r="I6" i="1"/>
  <c r="I2" i="1"/>
  <c r="K3" i="1"/>
  <c r="K4" i="1" s="1"/>
  <c r="K5" i="1" s="1"/>
  <c r="K2" i="1"/>
  <c r="I4" i="1"/>
  <c r="I3" i="1"/>
  <c r="I5" i="1" l="1"/>
</calcChain>
</file>

<file path=xl/sharedStrings.xml><?xml version="1.0" encoding="utf-8"?>
<sst xmlns="http://schemas.openxmlformats.org/spreadsheetml/2006/main" count="92" uniqueCount="51">
  <si>
    <t>Jour</t>
  </si>
  <si>
    <t>Nom</t>
  </si>
  <si>
    <t>Plages horaires</t>
  </si>
  <si>
    <t>Durée</t>
  </si>
  <si>
    <t>jeu 01</t>
  </si>
  <si>
    <t>08:00-20:00</t>
  </si>
  <si>
    <t>lun 05</t>
  </si>
  <si>
    <t>16:30-23:59</t>
  </si>
  <si>
    <t>ven 09</t>
  </si>
  <si>
    <t>sam 10</t>
  </si>
  <si>
    <t>dim 11</t>
  </si>
  <si>
    <t>mer 14</t>
  </si>
  <si>
    <t>23:59-08:00</t>
  </si>
  <si>
    <t>ven 16</t>
  </si>
  <si>
    <t>lun 19</t>
  </si>
  <si>
    <t>ven 23</t>
  </si>
  <si>
    <t>sam 24</t>
  </si>
  <si>
    <t>20:00-08:00</t>
  </si>
  <si>
    <t>dim 25</t>
  </si>
  <si>
    <t>jeu 29</t>
  </si>
  <si>
    <t>Total</t>
  </si>
  <si>
    <t>Nuit</t>
  </si>
  <si>
    <t>Dimanche</t>
  </si>
  <si>
    <t>Ferié</t>
  </si>
  <si>
    <t>Heures Sup</t>
  </si>
  <si>
    <t>Habillage</t>
  </si>
  <si>
    <t>Primes panier</t>
  </si>
  <si>
    <t>Vacation</t>
  </si>
  <si>
    <t>Plages horaire</t>
  </si>
  <si>
    <t>A</t>
  </si>
  <si>
    <t>PLAGE HORAIRE</t>
  </si>
  <si>
    <t>TAUX JOUR</t>
  </si>
  <si>
    <t>TAUX NUIT</t>
  </si>
  <si>
    <t>B</t>
  </si>
  <si>
    <t>C</t>
  </si>
  <si>
    <t xml:space="preserve"> </t>
  </si>
  <si>
    <t>D</t>
  </si>
  <si>
    <t>DIMANCHE</t>
  </si>
  <si>
    <t>FERIE</t>
  </si>
  <si>
    <t>NON</t>
  </si>
  <si>
    <t>OUI</t>
  </si>
  <si>
    <t>BASE</t>
  </si>
  <si>
    <t>TAUX</t>
  </si>
  <si>
    <t>GAIN</t>
  </si>
  <si>
    <t>heure de nuit de 21H à 06H majorée 10%</t>
  </si>
  <si>
    <t>heure de dimanche de minuit à 23H59 majorée à 10%</t>
  </si>
  <si>
    <t>IDEM pour les jours ferié majorée à 10%</t>
  </si>
  <si>
    <t>heures supplémentaire majorée à 10%</t>
  </si>
  <si>
    <t>prime habillage de 13c pour chaque heure faite</t>
  </si>
  <si>
    <t>prime de panier de 3,44euros à chaque vacation</t>
  </si>
  <si>
    <t>taux horaire de 9,93euros heure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</si>
</sst>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h:mm;@"/>
    <numFmt numFmtId="165" formatCode="[h]:mm:ss;@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b/>
      <sz val="8"/>
      <color rgb="FFFFFFFF"/>
      <name val="Arial"/>
      <family val="2"/>
    </font>
    <font>
      <sz val="18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rgb="FFFFFFFF"/>
      <name val="Arial"/>
      <family val="2"/>
    </font>
    <font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42A9C4"/>
        <bgColor indexed="64"/>
      </patternFill>
    </fill>
    <fill>
      <patternFill patternType="solid">
        <fgColor rgb="FFFFFACD"/>
        <bgColor indexed="64"/>
      </patternFill>
    </fill>
    <fill>
      <patternFill patternType="solid">
        <fgColor rgb="FFFFDAB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rgb="FF2198BF"/>
      </left>
      <right style="medium">
        <color rgb="FF2198BF"/>
      </right>
      <top style="medium">
        <color rgb="FF2198BF"/>
      </top>
      <bottom style="medium">
        <color rgb="FF2198BF"/>
      </bottom>
      <diagonal/>
    </border>
    <border>
      <left style="medium">
        <color rgb="FF2198BF"/>
      </left>
      <right/>
      <top style="medium">
        <color rgb="FF2198BF"/>
      </top>
      <bottom style="medium">
        <color rgb="FF2198BF"/>
      </bottom>
      <diagonal/>
    </border>
    <border>
      <left/>
      <right style="medium">
        <color rgb="FF2198BF"/>
      </right>
      <top style="medium">
        <color rgb="FF2198BF"/>
      </top>
      <bottom style="medium">
        <color rgb="FF2198BF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rgb="FF2198BF"/>
      </left>
      <right style="medium">
        <color rgb="FF2198BF"/>
      </right>
      <top style="thick">
        <color rgb="FF2198BF"/>
      </top>
      <bottom style="medium">
        <color rgb="FF2198BF"/>
      </bottom>
      <diagonal/>
    </border>
    <border>
      <left style="medium">
        <color rgb="FF2198BF"/>
      </left>
      <right style="thick">
        <color rgb="FF2198BF"/>
      </right>
      <top style="thick">
        <color rgb="FF2198BF"/>
      </top>
      <bottom style="medium">
        <color rgb="FF2198BF"/>
      </bottom>
      <diagonal/>
    </border>
    <border>
      <left style="medium">
        <color rgb="FF2198BF"/>
      </left>
      <right style="thick">
        <color rgb="FF2198BF"/>
      </right>
      <top style="medium">
        <color rgb="FF2198BF"/>
      </top>
      <bottom style="medium">
        <color rgb="FF2198BF"/>
      </bottom>
      <diagonal/>
    </border>
    <border>
      <left style="medium">
        <color rgb="FF2198BF"/>
      </left>
      <right style="medium">
        <color rgb="FF2198BF"/>
      </right>
      <top style="medium">
        <color rgb="FF2198BF"/>
      </top>
      <bottom style="thick">
        <color rgb="FF2198BF"/>
      </bottom>
      <diagonal/>
    </border>
    <border>
      <left style="medium">
        <color rgb="FF2198BF"/>
      </left>
      <right style="thick">
        <color rgb="FF2198BF"/>
      </right>
      <top style="medium">
        <color rgb="FF2198BF"/>
      </top>
      <bottom style="thick">
        <color rgb="FF2198BF"/>
      </bottom>
      <diagonal/>
    </border>
    <border>
      <left/>
      <right style="medium">
        <color rgb="FF2198BF"/>
      </right>
      <top style="thick">
        <color rgb="FF2198BF"/>
      </top>
      <bottom style="medium">
        <color rgb="FF2198BF"/>
      </bottom>
      <diagonal/>
    </border>
    <border>
      <left/>
      <right style="medium">
        <color rgb="FF2198BF"/>
      </right>
      <top style="medium">
        <color rgb="FF2198BF"/>
      </top>
      <bottom style="thick">
        <color rgb="FF2198BF"/>
      </bottom>
      <diagonal/>
    </border>
    <border>
      <left style="thick">
        <color rgb="FF2198BF"/>
      </left>
      <right style="thick">
        <color rgb="FF2198BF"/>
      </right>
      <top style="thick">
        <color rgb="FF2198BF"/>
      </top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rgb="FF2198BF"/>
      </left>
      <right/>
      <top style="thick">
        <color rgb="FF2198BF"/>
      </top>
      <bottom/>
      <diagonal/>
    </border>
    <border>
      <left/>
      <right style="thick">
        <color rgb="FF2198BF"/>
      </right>
      <top/>
      <bottom style="thick">
        <color rgb="FF2198BF"/>
      </bottom>
      <diagonal/>
    </border>
    <border>
      <left style="thick">
        <color rgb="FF2198BF"/>
      </left>
      <right style="thick">
        <color rgb="FF2198BF"/>
      </right>
      <top/>
      <bottom style="thick">
        <color rgb="FF2198BF"/>
      </bottom>
      <diagonal/>
    </border>
    <border>
      <left style="thick">
        <color rgb="FF00B050"/>
      </left>
      <right style="medium">
        <color rgb="FF00B050"/>
      </right>
      <top style="thick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thick">
        <color rgb="FF00B050"/>
      </top>
      <bottom style="medium">
        <color rgb="FF00B050"/>
      </bottom>
      <diagonal/>
    </border>
    <border>
      <left style="thick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thick">
        <color rgb="FF00B050"/>
      </left>
      <right style="medium">
        <color rgb="FF00B050"/>
      </right>
      <top style="medium">
        <color rgb="FF00B050"/>
      </top>
      <bottom style="thick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thick">
        <color rgb="FF00B050"/>
      </bottom>
      <diagonal/>
    </border>
    <border>
      <left style="medium">
        <color rgb="FF00B050"/>
      </left>
      <right/>
      <top style="medium">
        <color rgb="FF00B050"/>
      </top>
      <bottom style="thick">
        <color rgb="FF00B050"/>
      </bottom>
      <diagonal/>
    </border>
    <border>
      <left/>
      <right style="thick">
        <color rgb="FF00B050"/>
      </right>
      <top style="medium">
        <color rgb="FF00B050"/>
      </top>
      <bottom style="thick">
        <color rgb="FF00B050"/>
      </bottom>
      <diagonal/>
    </border>
    <border>
      <left style="medium">
        <color rgb="FF00B050"/>
      </left>
      <right/>
      <top style="thick">
        <color rgb="FF00B050"/>
      </top>
      <bottom style="medium">
        <color rgb="FF00B050"/>
      </bottom>
      <diagonal/>
    </border>
    <border>
      <left/>
      <right style="thick">
        <color rgb="FF00B050"/>
      </right>
      <top style="thick">
        <color rgb="FF00B050"/>
      </top>
      <bottom style="medium">
        <color rgb="FF00B050"/>
      </bottom>
      <diagonal/>
    </border>
    <border>
      <left/>
      <right/>
      <top style="medium">
        <color rgb="FF2198BF"/>
      </top>
      <bottom/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00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0" fillId="8" borderId="7" xfId="0" applyFill="1" applyBorder="1"/>
    <xf numFmtId="0" fontId="0" fillId="9" borderId="7" xfId="0" applyFill="1" applyBorder="1"/>
    <xf numFmtId="0" fontId="0" fillId="9" borderId="8" xfId="0" applyFill="1" applyBorder="1"/>
    <xf numFmtId="0" fontId="0" fillId="0" borderId="4" xfId="0" applyBorder="1"/>
    <xf numFmtId="0" fontId="0" fillId="10" borderId="4" xfId="0" applyFill="1" applyBorder="1" applyAlignment="1">
      <alignment horizontal="center" vertical="center" shrinkToFit="1"/>
    </xf>
    <xf numFmtId="0" fontId="0" fillId="11" borderId="4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0" fillId="12" borderId="4" xfId="0" applyFill="1" applyBorder="1" applyAlignment="1">
      <alignment horizontal="center" vertical="center" shrinkToFit="1"/>
    </xf>
    <xf numFmtId="0" fontId="0" fillId="8" borderId="6" xfId="0" applyFill="1" applyBorder="1"/>
    <xf numFmtId="0" fontId="0" fillId="8" borderId="8" xfId="0" applyFill="1" applyBorder="1"/>
    <xf numFmtId="0" fontId="0" fillId="9" borderId="6" xfId="0" applyFill="1" applyBorder="1"/>
    <xf numFmtId="0" fontId="0" fillId="13" borderId="7" xfId="0" applyFill="1" applyBorder="1"/>
    <xf numFmtId="0" fontId="0" fillId="13" borderId="8" xfId="0" applyFill="1" applyBorder="1"/>
    <xf numFmtId="0" fontId="4" fillId="5" borderId="9" xfId="0" applyFont="1" applyFill="1" applyBorder="1" applyAlignment="1">
      <alignment horizontal="center" vertical="center" shrinkToFit="1"/>
    </xf>
    <xf numFmtId="20" fontId="5" fillId="0" borderId="1" xfId="0" applyNumberFormat="1" applyFont="1" applyBorder="1" applyAlignment="1">
      <alignment horizontal="center" vertical="center" shrinkToFit="1"/>
    </xf>
    <xf numFmtId="0" fontId="4" fillId="5" borderId="12" xfId="0" applyFont="1" applyFill="1" applyBorder="1" applyAlignment="1">
      <alignment horizontal="center" vertical="center" shrinkToFit="1"/>
    </xf>
    <xf numFmtId="0" fontId="6" fillId="10" borderId="14" xfId="0" applyFont="1" applyFill="1" applyBorder="1" applyAlignment="1">
      <alignment horizontal="center" vertical="center" shrinkToFit="1"/>
    </xf>
    <xf numFmtId="0" fontId="4" fillId="11" borderId="3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 shrinkToFit="1"/>
    </xf>
    <xf numFmtId="0" fontId="5" fillId="12" borderId="15" xfId="0" applyFont="1" applyFill="1" applyBorder="1" applyAlignment="1">
      <alignment horizontal="center" vertical="center" shrinkToFit="1"/>
    </xf>
    <xf numFmtId="0" fontId="2" fillId="2" borderId="16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shrinkToFit="1"/>
    </xf>
    <xf numFmtId="0" fontId="1" fillId="11" borderId="1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shrinkToFit="1"/>
    </xf>
    <xf numFmtId="0" fontId="0" fillId="0" borderId="17" xfId="0" applyBorder="1"/>
    <xf numFmtId="0" fontId="0" fillId="0" borderId="18" xfId="0" applyBorder="1"/>
    <xf numFmtId="20" fontId="0" fillId="0" borderId="18" xfId="0" applyNumberFormat="1" applyBorder="1"/>
    <xf numFmtId="20" fontId="0" fillId="8" borderId="18" xfId="0" applyNumberFormat="1" applyFill="1" applyBorder="1"/>
    <xf numFmtId="0" fontId="0" fillId="8" borderId="18" xfId="0" applyFill="1" applyBorder="1"/>
    <xf numFmtId="0" fontId="0" fillId="9" borderId="18" xfId="0" applyFill="1" applyBorder="1"/>
    <xf numFmtId="20" fontId="0" fillId="9" borderId="20" xfId="0" applyNumberFormat="1" applyFill="1" applyBorder="1" applyAlignment="1">
      <alignment horizontal="left" vertical="center"/>
    </xf>
    <xf numFmtId="0" fontId="0" fillId="9" borderId="21" xfId="0" applyFill="1" applyBorder="1"/>
    <xf numFmtId="0" fontId="0" fillId="8" borderId="21" xfId="0" applyFill="1" applyBorder="1"/>
    <xf numFmtId="20" fontId="0" fillId="8" borderId="21" xfId="0" applyNumberFormat="1" applyFill="1" applyBorder="1"/>
    <xf numFmtId="0" fontId="0" fillId="0" borderId="21" xfId="0" applyBorder="1"/>
    <xf numFmtId="0" fontId="0" fillId="0" borderId="22" xfId="0" applyBorder="1"/>
    <xf numFmtId="0" fontId="0" fillId="0" borderId="20" xfId="0" applyBorder="1"/>
    <xf numFmtId="20" fontId="0" fillId="8" borderId="21" xfId="0" applyNumberFormat="1" applyFill="1" applyBorder="1" applyAlignment="1">
      <alignment horizontal="left"/>
    </xf>
    <xf numFmtId="20" fontId="0" fillId="8" borderId="21" xfId="0" applyNumberFormat="1" applyFill="1" applyBorder="1" applyAlignment="1">
      <alignment horizontal="right"/>
    </xf>
    <xf numFmtId="0" fontId="0" fillId="9" borderId="23" xfId="0" applyFill="1" applyBorder="1"/>
    <xf numFmtId="0" fontId="0" fillId="9" borderId="24" xfId="0" applyFill="1" applyBorder="1"/>
    <xf numFmtId="0" fontId="0" fillId="8" borderId="24" xfId="0" applyFill="1" applyBorder="1"/>
    <xf numFmtId="20" fontId="0" fillId="8" borderId="24" xfId="0" applyNumberFormat="1" applyFill="1" applyBorder="1" applyAlignment="1">
      <alignment horizontal="right"/>
    </xf>
    <xf numFmtId="0" fontId="0" fillId="0" borderId="24" xfId="0" applyBorder="1"/>
    <xf numFmtId="20" fontId="0" fillId="8" borderId="24" xfId="0" applyNumberFormat="1" applyFill="1" applyBorder="1" applyAlignment="1">
      <alignment horizontal="left"/>
    </xf>
    <xf numFmtId="0" fontId="0" fillId="9" borderId="25" xfId="0" applyFill="1" applyBorder="1"/>
    <xf numFmtId="0" fontId="4" fillId="14" borderId="1" xfId="0" applyFont="1" applyFill="1" applyBorder="1" applyAlignment="1">
      <alignment horizontal="center" vertical="center" shrinkToFit="1"/>
    </xf>
    <xf numFmtId="0" fontId="1" fillId="14" borderId="1" xfId="0" applyFont="1" applyFill="1" applyBorder="1" applyAlignment="1">
      <alignment horizontal="center" vertical="center" wrapText="1"/>
    </xf>
    <xf numFmtId="0" fontId="0" fillId="15" borderId="6" xfId="0" applyFill="1" applyBorder="1"/>
    <xf numFmtId="0" fontId="0" fillId="15" borderId="7" xfId="0" applyFill="1" applyBorder="1"/>
    <xf numFmtId="0" fontId="0" fillId="15" borderId="8" xfId="0" applyFill="1" applyBorder="1"/>
    <xf numFmtId="0" fontId="0" fillId="16" borderId="26" xfId="0" applyFill="1" applyBorder="1"/>
    <xf numFmtId="0" fontId="0" fillId="16" borderId="27" xfId="0" applyFill="1" applyBorder="1"/>
    <xf numFmtId="0" fontId="0" fillId="16" borderId="28" xfId="0" applyFill="1" applyBorder="1"/>
    <xf numFmtId="164" fontId="7" fillId="0" borderId="5" xfId="0" applyNumberFormat="1" applyFont="1" applyBorder="1" applyAlignment="1">
      <alignment horizontal="left" vertical="center"/>
    </xf>
    <xf numFmtId="164" fontId="7" fillId="0" borderId="4" xfId="0" applyNumberFormat="1" applyFont="1" applyBorder="1" applyAlignment="1">
      <alignment horizontal="left" vertical="center" shrinkToFit="1"/>
    </xf>
    <xf numFmtId="0" fontId="0" fillId="13" borderId="6" xfId="0" applyFill="1" applyBorder="1"/>
    <xf numFmtId="0" fontId="0" fillId="9" borderId="19" xfId="0" applyFill="1" applyBorder="1"/>
    <xf numFmtId="0" fontId="1" fillId="17" borderId="1" xfId="0" applyFont="1" applyFill="1" applyBorder="1" applyAlignment="1">
      <alignment horizontal="center" vertical="center" wrapText="1"/>
    </xf>
    <xf numFmtId="20" fontId="0" fillId="0" borderId="9" xfId="0" applyNumberForma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20" fontId="0" fillId="0" borderId="12" xfId="0" applyNumberForma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165" fontId="1" fillId="14" borderId="1" xfId="0" applyNumberFormat="1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165" fontId="1" fillId="14" borderId="2" xfId="0" applyNumberFormat="1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shrinkToFit="1"/>
    </xf>
    <xf numFmtId="0" fontId="0" fillId="6" borderId="31" xfId="0" applyFill="1" applyBorder="1" applyAlignment="1">
      <alignment horizontal="center" vertical="center" shrinkToFi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166" fontId="5" fillId="18" borderId="33" xfId="0" applyNumberFormat="1" applyFont="1" applyFill="1" applyBorder="1" applyAlignment="1">
      <alignment horizontal="center" vertical="center"/>
    </xf>
    <xf numFmtId="166" fontId="4" fillId="18" borderId="35" xfId="0" applyNumberFormat="1" applyFont="1" applyFill="1" applyBorder="1" applyAlignment="1">
      <alignment horizontal="center" vertical="center" wrapText="1"/>
    </xf>
    <xf numFmtId="9" fontId="0" fillId="0" borderId="0" xfId="0" applyNumberFormat="1"/>
    <xf numFmtId="44" fontId="4" fillId="18" borderId="35" xfId="1" applyFont="1" applyFill="1" applyBorder="1" applyAlignment="1">
      <alignment horizontal="center" vertical="center" wrapText="1"/>
    </xf>
    <xf numFmtId="166" fontId="0" fillId="0" borderId="0" xfId="0" applyNumberFormat="1"/>
    <xf numFmtId="0" fontId="0" fillId="0" borderId="42" xfId="0" applyBorder="1" applyAlignment="1"/>
    <xf numFmtId="0" fontId="0" fillId="0" borderId="0" xfId="0" applyAlignment="1"/>
    <xf numFmtId="46" fontId="0" fillId="0" borderId="37" xfId="0" applyNumberFormat="1" applyBorder="1" applyAlignment="1">
      <alignment horizontal="center" shrinkToFit="1"/>
    </xf>
    <xf numFmtId="0" fontId="0" fillId="0" borderId="37" xfId="0" applyBorder="1" applyAlignment="1">
      <alignment horizontal="center" shrinkToFit="1"/>
    </xf>
    <xf numFmtId="0" fontId="8" fillId="5" borderId="35" xfId="0" applyFont="1" applyFill="1" applyBorder="1" applyAlignment="1">
      <alignment horizontal="center" vertical="center" wrapText="1"/>
    </xf>
    <xf numFmtId="165" fontId="8" fillId="5" borderId="33" xfId="0" applyNumberFormat="1" applyFont="1" applyFill="1" applyBorder="1" applyAlignment="1">
      <alignment horizontal="center" vertical="center" wrapText="1"/>
    </xf>
    <xf numFmtId="165" fontId="8" fillId="5" borderId="35" xfId="0" applyNumberFormat="1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0" fillId="0" borderId="39" xfId="0" applyBorder="1" applyAlignment="1"/>
    <xf numFmtId="166" fontId="0" fillId="0" borderId="40" xfId="0" applyNumberFormat="1" applyBorder="1" applyAlignment="1"/>
    <xf numFmtId="0" fontId="0" fillId="0" borderId="41" xfId="0" applyBorder="1" applyAlignment="1"/>
    <xf numFmtId="0" fontId="3" fillId="7" borderId="0" xfId="0" applyFont="1" applyFill="1" applyAlignment="1">
      <alignment horizontal="center" vertical="center" shrinkToFi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/>
  </sheetViews>
  <sheetFormatPr defaultColWidth="11.42578125" defaultRowHeight="15" x14ac:dyDescent="0.25"/>
  <cols>
    <col min="10" max="13" width="9.7109375" customWidth="1"/>
  </cols>
  <sheetData>
    <row r="1" spans="1:15" ht="24" thickTop="1" thickBot="1" x14ac:dyDescent="0.3">
      <c r="A1" s="25" t="s">
        <v>0</v>
      </c>
      <c r="B1" s="25" t="s">
        <v>1</v>
      </c>
      <c r="C1" s="25" t="s">
        <v>2</v>
      </c>
      <c r="D1" s="25" t="s">
        <v>3</v>
      </c>
      <c r="E1" s="25" t="s">
        <v>21</v>
      </c>
      <c r="F1" s="25" t="s">
        <v>22</v>
      </c>
      <c r="G1" s="75" t="s">
        <v>23</v>
      </c>
      <c r="H1" s="79" t="s">
        <v>20</v>
      </c>
      <c r="I1" s="93">
        <f>SUM(D2:D13)</f>
        <v>4.7270833333333337</v>
      </c>
      <c r="J1" s="93"/>
      <c r="K1" s="83">
        <v>9.93</v>
      </c>
      <c r="L1" s="97">
        <f>(TEXT(I1,"JJ")*24)*K1+TEXT(I1,"HH")*K1+(TEXT(I1,"MM")/60)</f>
        <v>1122.1066666666666</v>
      </c>
      <c r="M1" s="98"/>
    </row>
    <row r="2" spans="1:15" ht="16.5" thickTop="1" thickBot="1" x14ac:dyDescent="0.3">
      <c r="A2" s="63" t="s">
        <v>4</v>
      </c>
      <c r="B2" s="26" t="s">
        <v>34</v>
      </c>
      <c r="C2" s="52" t="s">
        <v>5</v>
      </c>
      <c r="D2" s="74">
        <v>0.5</v>
      </c>
      <c r="E2" s="74">
        <v>0</v>
      </c>
      <c r="F2" s="74">
        <v>0</v>
      </c>
      <c r="G2" s="76">
        <v>0.5</v>
      </c>
      <c r="H2" s="80" t="s">
        <v>21</v>
      </c>
      <c r="I2" s="94">
        <f>SUM(E2:E13)</f>
        <v>1.8729166666666668</v>
      </c>
      <c r="J2" s="94"/>
      <c r="K2" s="84">
        <f>K1+10%*K1</f>
        <v>10.923</v>
      </c>
      <c r="L2" s="97">
        <f t="shared" ref="L2:L7" si="0">(TEXT(I2,"JJ")*24)*K2+TEXT(I2,"HH")*K2+(TEXT(I2,"MM")/60)</f>
        <v>480.62866666666662</v>
      </c>
      <c r="M2" s="98"/>
      <c r="N2" s="87"/>
      <c r="O2" s="87"/>
    </row>
    <row r="3" spans="1:15" ht="16.5" thickTop="1" thickBot="1" x14ac:dyDescent="0.3">
      <c r="A3" s="2" t="s">
        <v>6</v>
      </c>
      <c r="B3" s="4" t="s">
        <v>29</v>
      </c>
      <c r="C3" s="52" t="s">
        <v>7</v>
      </c>
      <c r="D3" s="74">
        <v>0.31180555555555556</v>
      </c>
      <c r="E3" s="74">
        <v>0.12430555555555556</v>
      </c>
      <c r="F3" s="74">
        <v>0</v>
      </c>
      <c r="G3" s="76">
        <v>0</v>
      </c>
      <c r="H3" s="80" t="s">
        <v>22</v>
      </c>
      <c r="I3" s="94">
        <f>SUM(F2:F13)</f>
        <v>0.99999999999999989</v>
      </c>
      <c r="J3" s="94"/>
      <c r="K3" s="84">
        <f t="shared" ref="K3:K5" si="1">K2+10%*K2</f>
        <v>12.0153</v>
      </c>
      <c r="L3" s="97">
        <f t="shared" si="0"/>
        <v>288.38386666666668</v>
      </c>
      <c r="M3" s="98"/>
    </row>
    <row r="4" spans="1:15" ht="16.5" thickTop="1" thickBot="1" x14ac:dyDescent="0.3">
      <c r="A4" s="2" t="s">
        <v>8</v>
      </c>
      <c r="B4" s="4" t="s">
        <v>29</v>
      </c>
      <c r="C4" s="52" t="s">
        <v>7</v>
      </c>
      <c r="D4" s="74">
        <v>0.31180555555555556</v>
      </c>
      <c r="E4" s="74">
        <v>0.12430555555555556</v>
      </c>
      <c r="F4" s="74">
        <v>0</v>
      </c>
      <c r="G4" s="76">
        <v>0</v>
      </c>
      <c r="H4" s="80" t="s">
        <v>23</v>
      </c>
      <c r="I4" s="94">
        <f>SUM(G2:G13)</f>
        <v>0.5</v>
      </c>
      <c r="J4" s="94"/>
      <c r="K4" s="84">
        <f t="shared" si="1"/>
        <v>13.21683</v>
      </c>
      <c r="L4" s="97">
        <f t="shared" si="0"/>
        <v>158.61862666666667</v>
      </c>
      <c r="M4" s="98"/>
    </row>
    <row r="5" spans="1:15" ht="16.5" thickTop="1" thickBot="1" x14ac:dyDescent="0.3">
      <c r="A5" s="1" t="s">
        <v>9</v>
      </c>
      <c r="B5" s="26" t="s">
        <v>34</v>
      </c>
      <c r="C5" s="52" t="s">
        <v>5</v>
      </c>
      <c r="D5" s="74">
        <v>0.5</v>
      </c>
      <c r="E5" s="74">
        <v>0</v>
      </c>
      <c r="F5" s="74">
        <v>0</v>
      </c>
      <c r="G5" s="76">
        <v>0</v>
      </c>
      <c r="H5" s="80" t="s">
        <v>24</v>
      </c>
      <c r="I5" s="94">
        <f>I1-I8</f>
        <v>0.39375000000000071</v>
      </c>
      <c r="J5" s="94"/>
      <c r="K5" s="84">
        <f t="shared" si="1"/>
        <v>14.538513</v>
      </c>
      <c r="L5" s="97">
        <f t="shared" si="0"/>
        <v>130.86328366666669</v>
      </c>
      <c r="M5" s="98"/>
    </row>
    <row r="6" spans="1:15" ht="16.5" thickTop="1" thickBot="1" x14ac:dyDescent="0.3">
      <c r="A6" s="3" t="s">
        <v>10</v>
      </c>
      <c r="B6" s="26" t="s">
        <v>34</v>
      </c>
      <c r="C6" s="52" t="s">
        <v>5</v>
      </c>
      <c r="D6" s="74">
        <v>0.5</v>
      </c>
      <c r="E6" s="74">
        <v>0</v>
      </c>
      <c r="F6" s="74">
        <v>0.5</v>
      </c>
      <c r="G6" s="76">
        <v>0</v>
      </c>
      <c r="H6" s="80" t="s">
        <v>25</v>
      </c>
      <c r="I6" s="94">
        <f>I1</f>
        <v>4.7270833333333337</v>
      </c>
      <c r="J6" s="94"/>
      <c r="K6" s="84">
        <f>0.13*TEXT(I6,"JJ")*24+TEXT(I6,"HH")*0.13</f>
        <v>14.690000000000001</v>
      </c>
      <c r="L6" s="97">
        <f t="shared" si="0"/>
        <v>1659.9866666666669</v>
      </c>
      <c r="M6" s="98"/>
    </row>
    <row r="7" spans="1:15" ht="24" thickTop="1" thickBot="1" x14ac:dyDescent="0.3">
      <c r="A7" s="2" t="s">
        <v>11</v>
      </c>
      <c r="B7" s="27" t="s">
        <v>33</v>
      </c>
      <c r="C7" s="52" t="s">
        <v>12</v>
      </c>
      <c r="D7" s="74">
        <v>0.33402777777777781</v>
      </c>
      <c r="E7" s="74">
        <v>0.25069444444444444</v>
      </c>
      <c r="F7" s="74">
        <v>0</v>
      </c>
      <c r="G7" s="76">
        <v>0</v>
      </c>
      <c r="H7" s="80" t="s">
        <v>26</v>
      </c>
      <c r="I7" s="92">
        <v>12</v>
      </c>
      <c r="J7" s="92"/>
      <c r="K7" s="86">
        <f>3.44*I7</f>
        <v>41.28</v>
      </c>
      <c r="L7" s="97">
        <f t="shared" si="0"/>
        <v>11888.656666666666</v>
      </c>
      <c r="M7" s="98"/>
    </row>
    <row r="8" spans="1:15" ht="17.45" customHeight="1" thickBot="1" x14ac:dyDescent="0.3">
      <c r="A8" s="2" t="s">
        <v>13</v>
      </c>
      <c r="B8" s="4" t="s">
        <v>29</v>
      </c>
      <c r="C8" s="52" t="s">
        <v>7</v>
      </c>
      <c r="D8" s="74">
        <v>0.31180555555555556</v>
      </c>
      <c r="E8" s="74">
        <v>0.12430555555555556</v>
      </c>
      <c r="F8" s="74">
        <v>0</v>
      </c>
      <c r="G8" s="76">
        <v>0</v>
      </c>
      <c r="H8" s="81" t="s">
        <v>41</v>
      </c>
      <c r="I8" s="90">
        <v>4.333333333333333</v>
      </c>
      <c r="J8" s="91"/>
      <c r="K8" s="82" t="s">
        <v>42</v>
      </c>
      <c r="L8" s="95" t="s">
        <v>43</v>
      </c>
      <c r="M8" s="96"/>
    </row>
    <row r="9" spans="1:15" ht="17.45" customHeight="1" thickBot="1" x14ac:dyDescent="0.3">
      <c r="A9" s="2" t="s">
        <v>14</v>
      </c>
      <c r="B9" s="4" t="s">
        <v>29</v>
      </c>
      <c r="C9" s="52" t="s">
        <v>7</v>
      </c>
      <c r="D9" s="74">
        <v>0.31180555555555556</v>
      </c>
      <c r="E9" s="74">
        <v>0.12430555555555556</v>
      </c>
      <c r="F9" s="74">
        <v>0</v>
      </c>
      <c r="G9" s="74">
        <v>0</v>
      </c>
      <c r="H9" s="77" t="s">
        <v>27</v>
      </c>
      <c r="I9" s="78" t="s">
        <v>28</v>
      </c>
      <c r="J9" s="78" t="s">
        <v>3</v>
      </c>
      <c r="K9" s="78" t="s">
        <v>21</v>
      </c>
      <c r="L9" s="78" t="s">
        <v>22</v>
      </c>
      <c r="M9" s="78" t="s">
        <v>23</v>
      </c>
    </row>
    <row r="10" spans="1:15" ht="17.25" thickTop="1" thickBot="1" x14ac:dyDescent="0.3">
      <c r="A10" s="2" t="s">
        <v>15</v>
      </c>
      <c r="B10" s="27" t="s">
        <v>33</v>
      </c>
      <c r="C10" s="52" t="s">
        <v>12</v>
      </c>
      <c r="D10" s="74">
        <v>0.33402777777777781</v>
      </c>
      <c r="E10" s="74">
        <v>0.25069444444444444</v>
      </c>
      <c r="F10" s="74">
        <v>0</v>
      </c>
      <c r="G10" s="74">
        <v>0</v>
      </c>
      <c r="H10" s="21" t="s">
        <v>29</v>
      </c>
      <c r="I10" s="18" t="s">
        <v>7</v>
      </c>
      <c r="J10" s="64">
        <v>0.31180555555555556</v>
      </c>
      <c r="K10" s="64">
        <v>0.12430555555555556</v>
      </c>
      <c r="L10" s="65" t="s">
        <v>39</v>
      </c>
      <c r="M10" s="66" t="s">
        <v>39</v>
      </c>
    </row>
    <row r="11" spans="1:15" ht="16.5" thickBot="1" x14ac:dyDescent="0.3">
      <c r="A11" s="1" t="s">
        <v>16</v>
      </c>
      <c r="B11" s="28" t="s">
        <v>36</v>
      </c>
      <c r="C11" s="52" t="s">
        <v>17</v>
      </c>
      <c r="D11" s="74">
        <v>0.5</v>
      </c>
      <c r="E11" s="74">
        <v>0.375</v>
      </c>
      <c r="F11" s="74">
        <v>0.33333333333333331</v>
      </c>
      <c r="G11" s="74">
        <v>0</v>
      </c>
      <c r="H11" s="22" t="s">
        <v>33</v>
      </c>
      <c r="I11" s="19" t="s">
        <v>12</v>
      </c>
      <c r="J11" s="67">
        <v>0.33402777777777781</v>
      </c>
      <c r="K11" s="67">
        <v>0.25069444444444444</v>
      </c>
      <c r="L11" s="68" t="s">
        <v>39</v>
      </c>
      <c r="M11" s="69" t="s">
        <v>39</v>
      </c>
    </row>
    <row r="12" spans="1:15" ht="16.5" thickBot="1" x14ac:dyDescent="0.3">
      <c r="A12" s="3" t="s">
        <v>18</v>
      </c>
      <c r="B12" s="28" t="s">
        <v>36</v>
      </c>
      <c r="C12" s="52" t="s">
        <v>17</v>
      </c>
      <c r="D12" s="74">
        <v>0.5</v>
      </c>
      <c r="E12" s="74">
        <v>0.375</v>
      </c>
      <c r="F12" s="74">
        <v>0.16666666666666666</v>
      </c>
      <c r="G12" s="74">
        <v>0</v>
      </c>
      <c r="H12" s="23" t="s">
        <v>34</v>
      </c>
      <c r="I12" s="51" t="s">
        <v>5</v>
      </c>
      <c r="J12" s="67">
        <v>0.5</v>
      </c>
      <c r="K12" s="67">
        <v>0</v>
      </c>
      <c r="L12" s="67" t="s">
        <v>40</v>
      </c>
      <c r="M12" s="70" t="s">
        <v>40</v>
      </c>
    </row>
    <row r="13" spans="1:15" ht="16.5" thickBot="1" x14ac:dyDescent="0.3">
      <c r="A13" s="2" t="s">
        <v>19</v>
      </c>
      <c r="B13" s="4" t="s">
        <v>29</v>
      </c>
      <c r="C13" s="52" t="s">
        <v>7</v>
      </c>
      <c r="D13" s="74">
        <v>0.31180555555555556</v>
      </c>
      <c r="E13" s="74">
        <v>0.12430555555555556</v>
      </c>
      <c r="F13" s="74">
        <v>0</v>
      </c>
      <c r="G13" s="74">
        <v>0</v>
      </c>
      <c r="H13" s="24" t="s">
        <v>36</v>
      </c>
      <c r="I13" s="20" t="s">
        <v>17</v>
      </c>
      <c r="J13" s="71">
        <v>0.5</v>
      </c>
      <c r="K13" s="71">
        <v>0.375</v>
      </c>
      <c r="L13" s="72" t="s">
        <v>40</v>
      </c>
      <c r="M13" s="73" t="s">
        <v>40</v>
      </c>
    </row>
    <row r="14" spans="1:15" x14ac:dyDescent="0.25">
      <c r="B14" s="88" t="s">
        <v>50</v>
      </c>
      <c r="C14" s="88"/>
      <c r="D14" s="88"/>
      <c r="E14" s="88"/>
    </row>
    <row r="15" spans="1:15" x14ac:dyDescent="0.25">
      <c r="B15" s="89" t="s">
        <v>44</v>
      </c>
      <c r="C15" s="89"/>
      <c r="D15" s="89"/>
      <c r="E15" s="89"/>
      <c r="I15" s="85"/>
    </row>
    <row r="16" spans="1:15" x14ac:dyDescent="0.25">
      <c r="B16" t="s">
        <v>45</v>
      </c>
    </row>
    <row r="17" spans="2:2" x14ac:dyDescent="0.25">
      <c r="B17" t="s">
        <v>46</v>
      </c>
    </row>
    <row r="18" spans="2:2" x14ac:dyDescent="0.25">
      <c r="B18" t="s">
        <v>47</v>
      </c>
    </row>
    <row r="19" spans="2:2" x14ac:dyDescent="0.25">
      <c r="B19" t="s">
        <v>48</v>
      </c>
    </row>
    <row r="20" spans="2:2" x14ac:dyDescent="0.25">
      <c r="B20" t="s">
        <v>49</v>
      </c>
    </row>
  </sheetData>
  <mergeCells count="18">
    <mergeCell ref="L8:M8"/>
    <mergeCell ref="L1:M1"/>
    <mergeCell ref="L2:M2"/>
    <mergeCell ref="L3:M3"/>
    <mergeCell ref="L4:M4"/>
    <mergeCell ref="L5:M5"/>
    <mergeCell ref="L6:M6"/>
    <mergeCell ref="L7:M7"/>
    <mergeCell ref="B14:E14"/>
    <mergeCell ref="B15:E15"/>
    <mergeCell ref="I8:J8"/>
    <mergeCell ref="I7:J7"/>
    <mergeCell ref="I1:J1"/>
    <mergeCell ref="I2:J2"/>
    <mergeCell ref="I3:J3"/>
    <mergeCell ref="I4:J4"/>
    <mergeCell ref="I5:J5"/>
    <mergeCell ref="I6:J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"/>
  <sheetViews>
    <sheetView zoomScaleNormal="100" workbookViewId="0">
      <selection activeCell="S18" sqref="S18"/>
    </sheetView>
  </sheetViews>
  <sheetFormatPr defaultColWidth="11.42578125" defaultRowHeight="15" x14ac:dyDescent="0.25"/>
  <cols>
    <col min="2" max="26" width="5.28515625" customWidth="1"/>
  </cols>
  <sheetData>
    <row r="1" spans="1:26" ht="24" thickBot="1" x14ac:dyDescent="0.35">
      <c r="B1" s="99" t="s">
        <v>30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6" ht="15.6" thickTop="1" thickBot="1" x14ac:dyDescent="0.35">
      <c r="B2" s="59">
        <v>0</v>
      </c>
      <c r="C2" s="59">
        <v>4.1666666666666699E-2</v>
      </c>
      <c r="D2" s="59">
        <v>8.3333333333333301E-2</v>
      </c>
      <c r="E2" s="59">
        <v>0.125</v>
      </c>
      <c r="F2" s="59">
        <v>0.16666666666666699</v>
      </c>
      <c r="G2" s="59">
        <v>0.20833333333333301</v>
      </c>
      <c r="H2" s="59">
        <v>0.25</v>
      </c>
      <c r="I2" s="59">
        <v>0.29166666666666702</v>
      </c>
      <c r="J2" s="59">
        <v>0.33333333333333298</v>
      </c>
      <c r="K2" s="59">
        <v>0.375</v>
      </c>
      <c r="L2" s="59">
        <v>0.41666666666666702</v>
      </c>
      <c r="M2" s="59">
        <v>0.45833333333333298</v>
      </c>
      <c r="N2" s="59">
        <v>0.5</v>
      </c>
      <c r="O2" s="59">
        <v>0.54166666666666696</v>
      </c>
      <c r="P2" s="59">
        <v>0.58333333333333304</v>
      </c>
      <c r="Q2" s="59">
        <v>0.625</v>
      </c>
      <c r="R2" s="59">
        <v>0.66666666666666696</v>
      </c>
      <c r="S2" s="59">
        <v>0.70833333333333304</v>
      </c>
      <c r="T2" s="59">
        <v>0.75</v>
      </c>
      <c r="U2" s="59">
        <v>0.79166666666666696</v>
      </c>
      <c r="V2" s="59">
        <v>0.83333333333333304</v>
      </c>
      <c r="W2" s="59">
        <v>0.875</v>
      </c>
      <c r="X2" s="59">
        <v>0.91666666666666696</v>
      </c>
      <c r="Y2" s="60">
        <v>0.95833333333333337</v>
      </c>
    </row>
    <row r="3" spans="1:26" ht="15.6" thickTop="1" thickBot="1" x14ac:dyDescent="0.35">
      <c r="A3" s="8" t="s">
        <v>31</v>
      </c>
      <c r="B3" s="61"/>
      <c r="C3" s="16"/>
      <c r="D3" s="16"/>
      <c r="E3" s="16"/>
      <c r="F3" s="16"/>
      <c r="G3" s="16"/>
      <c r="H3" s="1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14"/>
      <c r="W3" s="16"/>
      <c r="X3" s="16"/>
      <c r="Y3" s="17"/>
    </row>
    <row r="4" spans="1:26" ht="15.6" thickTop="1" thickBot="1" x14ac:dyDescent="0.35">
      <c r="A4" s="8" t="s">
        <v>32</v>
      </c>
      <c r="B4" s="15"/>
      <c r="C4" s="6"/>
      <c r="D4" s="6"/>
      <c r="E4" s="6"/>
      <c r="F4" s="6"/>
      <c r="G4" s="7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5"/>
      <c r="X4" s="6"/>
      <c r="Y4" s="7"/>
    </row>
    <row r="5" spans="1:26" ht="15.6" thickTop="1" thickBot="1" x14ac:dyDescent="0.35">
      <c r="A5" s="8" t="s">
        <v>37</v>
      </c>
      <c r="B5" s="53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5"/>
    </row>
    <row r="6" spans="1:26" ht="15.6" thickTop="1" thickBot="1" x14ac:dyDescent="0.35">
      <c r="A6" s="8" t="s">
        <v>38</v>
      </c>
      <c r="B6" s="56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8"/>
    </row>
    <row r="7" spans="1:26" ht="15.6" thickTop="1" thickBot="1" x14ac:dyDescent="0.35">
      <c r="A7" s="9" t="s">
        <v>29</v>
      </c>
      <c r="B7" s="29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1"/>
      <c r="S7" s="32">
        <v>0.6875</v>
      </c>
      <c r="T7" s="33"/>
      <c r="U7" s="33"/>
      <c r="V7" s="33"/>
      <c r="W7" s="34"/>
      <c r="X7" s="34"/>
      <c r="Y7" s="62"/>
    </row>
    <row r="8" spans="1:26" ht="15.6" thickTop="1" thickBot="1" x14ac:dyDescent="0.35">
      <c r="A8" s="10" t="s">
        <v>33</v>
      </c>
      <c r="B8" s="35">
        <v>0.99930555555555556</v>
      </c>
      <c r="C8" s="36"/>
      <c r="D8" s="36"/>
      <c r="E8" s="36"/>
      <c r="F8" s="36"/>
      <c r="G8" s="36"/>
      <c r="H8" s="37"/>
      <c r="I8" s="38">
        <v>0.33333333333333331</v>
      </c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40"/>
    </row>
    <row r="9" spans="1:26" ht="16.5" thickTop="1" thickBot="1" x14ac:dyDescent="0.3">
      <c r="A9" s="11" t="s">
        <v>34</v>
      </c>
      <c r="B9" s="41"/>
      <c r="C9" s="39"/>
      <c r="D9" s="39"/>
      <c r="E9" s="39"/>
      <c r="F9" s="39"/>
      <c r="G9" s="39"/>
      <c r="H9" s="39"/>
      <c r="I9" s="39"/>
      <c r="J9" s="42">
        <v>0.33333333333333331</v>
      </c>
      <c r="K9" s="37"/>
      <c r="L9" s="37"/>
      <c r="M9" s="37"/>
      <c r="N9" s="37"/>
      <c r="O9" s="37"/>
      <c r="P9" s="37"/>
      <c r="Q9" s="37"/>
      <c r="R9" s="37"/>
      <c r="S9" s="37"/>
      <c r="T9" s="37"/>
      <c r="U9" s="43">
        <v>0.83333333333333337</v>
      </c>
      <c r="V9" s="39"/>
      <c r="W9" s="39"/>
      <c r="X9" s="39"/>
      <c r="Y9" s="40"/>
    </row>
    <row r="10" spans="1:26" ht="16.5" thickTop="1" thickBot="1" x14ac:dyDescent="0.3">
      <c r="A10" s="12" t="s">
        <v>36</v>
      </c>
      <c r="B10" s="44"/>
      <c r="C10" s="45"/>
      <c r="D10" s="45"/>
      <c r="E10" s="45"/>
      <c r="F10" s="45"/>
      <c r="G10" s="45"/>
      <c r="H10" s="46"/>
      <c r="I10" s="47">
        <v>0.33333333333333331</v>
      </c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9">
        <v>0.83333333333333337</v>
      </c>
      <c r="W10" s="45"/>
      <c r="X10" s="45"/>
      <c r="Y10" s="50"/>
    </row>
    <row r="11" spans="1:26" ht="15.75" thickTop="1" x14ac:dyDescent="0.25"/>
    <row r="19" spans="7:7" x14ac:dyDescent="0.25">
      <c r="G19" t="s">
        <v>35</v>
      </c>
    </row>
  </sheetData>
  <mergeCells count="1">
    <mergeCell ref="B1:Z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courtin benoit</dc:creator>
  <cp:lastModifiedBy>Benoît ATIBARD</cp:lastModifiedBy>
  <dcterms:created xsi:type="dcterms:W3CDTF">2015-01-21T15:51:42Z</dcterms:created>
  <dcterms:modified xsi:type="dcterms:W3CDTF">2015-01-23T14:46:43Z</dcterms:modified>
</cp:coreProperties>
</file>