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avier\Documents\HANDBALL\EQUIPES\"/>
    </mc:Choice>
  </mc:AlternateContent>
  <bookViews>
    <workbookView xWindow="0" yWindow="0" windowWidth="23040" windowHeight="10092" tabRatio="835"/>
  </bookViews>
  <sheets>
    <sheet name="Fenix toulouse" sheetId="1" r:id="rId1"/>
    <sheet name="Journée_1" sheetId="2" r:id="rId2"/>
    <sheet name="Journée_2" sheetId="3" r:id="rId3"/>
    <sheet name="Journée_3" sheetId="4" r:id="rId4"/>
    <sheet name="Journée_4" sheetId="5" r:id="rId5"/>
    <sheet name="Journée_5" sheetId="6" r:id="rId6"/>
    <sheet name="Journée_6" sheetId="7" r:id="rId7"/>
    <sheet name="Journée_7" sheetId="8" r:id="rId8"/>
    <sheet name="Journée_8" sheetId="9" r:id="rId9"/>
    <sheet name="Journée_9" sheetId="10" r:id="rId10"/>
    <sheet name="Journée_10" sheetId="11" r:id="rId11"/>
    <sheet name="Journée_11" sheetId="12" r:id="rId12"/>
    <sheet name="Journée_12" sheetId="13" r:id="rId13"/>
    <sheet name="Journée_13" sheetId="14" r:id="rId14"/>
    <sheet name="Journée_14" sheetId="15" r:id="rId15"/>
    <sheet name="Journée_15" sheetId="16" r:id="rId16"/>
    <sheet name="Journée_16" sheetId="17" r:id="rId17"/>
    <sheet name="Journée_17" sheetId="18" r:id="rId18"/>
    <sheet name="Journée_18" sheetId="19" r:id="rId19"/>
    <sheet name="Journée_19" sheetId="20" r:id="rId20"/>
    <sheet name="Journée_20" sheetId="21" r:id="rId21"/>
    <sheet name="Journée_21" sheetId="22" r:id="rId22"/>
    <sheet name="Journée_22" sheetId="23" r:id="rId23"/>
    <sheet name="Journée_23" sheetId="24" r:id="rId24"/>
    <sheet name="Journée_24" sheetId="25" r:id="rId25"/>
    <sheet name="Journée_25" sheetId="26" r:id="rId26"/>
    <sheet name="Journée_26" sheetId="27" r:id="rId2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3" i="1"/>
  <c r="F16" i="6" l="1"/>
  <c r="F32" i="1" s="1"/>
  <c r="F16" i="7"/>
  <c r="B33" i="1" s="1"/>
  <c r="F16" i="8"/>
  <c r="B34" i="1" s="1"/>
  <c r="F16" i="9"/>
  <c r="B35" i="1" s="1"/>
  <c r="F16" i="10"/>
  <c r="F36" i="1" s="1"/>
  <c r="F16" i="11"/>
  <c r="B37" i="1" s="1"/>
  <c r="F16" i="12"/>
  <c r="F38" i="1" s="1"/>
  <c r="F16" i="13"/>
  <c r="B39" i="1" s="1"/>
  <c r="F16" i="14"/>
  <c r="B40" i="1" s="1"/>
  <c r="F16" i="15"/>
  <c r="B41" i="1" s="1"/>
  <c r="F16" i="16"/>
  <c r="B42" i="1" s="1"/>
  <c r="F16" i="17"/>
  <c r="F43" i="1" s="1"/>
  <c r="F16" i="18"/>
  <c r="B44" i="1" s="1"/>
  <c r="F16" i="19"/>
  <c r="F45" i="1" s="1"/>
  <c r="F16" i="20"/>
  <c r="B46" i="1" s="1"/>
  <c r="F16" i="21"/>
  <c r="D47" i="1" s="1"/>
  <c r="F16" i="22"/>
  <c r="F48" i="1" s="1"/>
  <c r="F16" i="23"/>
  <c r="F49" i="1" s="1"/>
  <c r="F16" i="24"/>
  <c r="B50" i="1" s="1"/>
  <c r="F16" i="25"/>
  <c r="B51" i="1" s="1"/>
  <c r="F16" i="26"/>
  <c r="B52" i="1" s="1"/>
  <c r="F16" i="27"/>
  <c r="B53" i="1" s="1"/>
  <c r="B28" i="1"/>
  <c r="F16" i="4"/>
  <c r="F30" i="1" s="1"/>
  <c r="F16" i="3"/>
  <c r="F16" i="5"/>
  <c r="D31" i="1" s="1"/>
  <c r="F16" i="2"/>
  <c r="F28" i="1" s="1"/>
  <c r="D29" i="1" l="1"/>
  <c r="B32" i="1"/>
  <c r="D48" i="1"/>
  <c r="B36" i="1"/>
  <c r="F40" i="1"/>
  <c r="D34" i="1"/>
  <c r="D39" i="1"/>
  <c r="F50" i="1"/>
  <c r="D50" i="1"/>
  <c r="F34" i="1"/>
  <c r="B48" i="1"/>
  <c r="D32" i="1"/>
  <c r="F42" i="1"/>
  <c r="B47" i="1"/>
  <c r="F47" i="1"/>
  <c r="D42" i="1"/>
  <c r="D52" i="1"/>
  <c r="F31" i="1"/>
  <c r="B45" i="1"/>
  <c r="D40" i="1"/>
  <c r="D36" i="1"/>
  <c r="B49" i="1"/>
  <c r="D44" i="1"/>
  <c r="F52" i="1"/>
  <c r="B38" i="1"/>
  <c r="F44" i="1"/>
  <c r="B31" i="1"/>
  <c r="F39" i="1"/>
  <c r="B43" i="1"/>
  <c r="B29" i="1"/>
  <c r="D33" i="1"/>
  <c r="D41" i="1"/>
  <c r="D49" i="1"/>
  <c r="F33" i="1"/>
  <c r="F41" i="1"/>
  <c r="D35" i="1"/>
  <c r="D43" i="1"/>
  <c r="D51" i="1"/>
  <c r="F35" i="1"/>
  <c r="F51" i="1"/>
  <c r="B30" i="1"/>
  <c r="D37" i="1"/>
  <c r="D45" i="1"/>
  <c r="D53" i="1"/>
  <c r="F37" i="1"/>
  <c r="F53" i="1"/>
  <c r="D30" i="1"/>
  <c r="D38" i="1"/>
  <c r="D46" i="1"/>
  <c r="F46" i="1"/>
  <c r="D28" i="1"/>
  <c r="F29" i="1"/>
  <c r="H3" i="10"/>
  <c r="H4" i="10"/>
  <c r="H5" i="10"/>
  <c r="H6" i="10"/>
  <c r="H7" i="10"/>
  <c r="H8" i="10"/>
  <c r="H9" i="10"/>
  <c r="H10" i="10"/>
  <c r="H11" i="10"/>
  <c r="H12" i="10"/>
  <c r="H13" i="10"/>
  <c r="H14" i="10"/>
  <c r="H15" i="10"/>
  <c r="H2" i="10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2" i="11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2" i="12"/>
  <c r="H3" i="13"/>
  <c r="H4" i="13"/>
  <c r="H5" i="13"/>
  <c r="H6" i="13"/>
  <c r="H7" i="13"/>
  <c r="H8" i="13"/>
  <c r="H9" i="13"/>
  <c r="H10" i="13"/>
  <c r="H11" i="13"/>
  <c r="H12" i="13"/>
  <c r="H13" i="13"/>
  <c r="H14" i="13"/>
  <c r="H15" i="13"/>
  <c r="H2" i="13"/>
  <c r="H3" i="14"/>
  <c r="H4" i="14"/>
  <c r="H5" i="14"/>
  <c r="H6" i="14"/>
  <c r="H7" i="14"/>
  <c r="H8" i="14"/>
  <c r="H9" i="14"/>
  <c r="H10" i="14"/>
  <c r="H11" i="14"/>
  <c r="H12" i="14"/>
  <c r="H13" i="14"/>
  <c r="H14" i="14"/>
  <c r="H15" i="14"/>
  <c r="H2" i="14"/>
  <c r="H3" i="15"/>
  <c r="H4" i="15"/>
  <c r="H5" i="15"/>
  <c r="H6" i="15"/>
  <c r="H7" i="15"/>
  <c r="H8" i="15"/>
  <c r="H9" i="15"/>
  <c r="H10" i="15"/>
  <c r="H11" i="15"/>
  <c r="H12" i="15"/>
  <c r="H13" i="15"/>
  <c r="H14" i="15"/>
  <c r="H15" i="15"/>
  <c r="H2" i="15"/>
  <c r="H3" i="16"/>
  <c r="H4" i="16"/>
  <c r="H5" i="16"/>
  <c r="H6" i="16"/>
  <c r="H7" i="16"/>
  <c r="H8" i="16"/>
  <c r="H9" i="16"/>
  <c r="H10" i="16"/>
  <c r="H11" i="16"/>
  <c r="H12" i="16"/>
  <c r="H13" i="16"/>
  <c r="H14" i="16"/>
  <c r="H15" i="16"/>
  <c r="H2" i="16"/>
  <c r="H3" i="17"/>
  <c r="H4" i="17"/>
  <c r="H5" i="17"/>
  <c r="H6" i="17"/>
  <c r="H7" i="17"/>
  <c r="H8" i="17"/>
  <c r="H9" i="17"/>
  <c r="H10" i="17"/>
  <c r="H11" i="17"/>
  <c r="H12" i="17"/>
  <c r="H13" i="17"/>
  <c r="H14" i="17"/>
  <c r="H15" i="17"/>
  <c r="H2" i="17"/>
  <c r="H3" i="18"/>
  <c r="H4" i="18"/>
  <c r="H5" i="18"/>
  <c r="H6" i="18"/>
  <c r="H7" i="18"/>
  <c r="H8" i="18"/>
  <c r="H9" i="18"/>
  <c r="H10" i="18"/>
  <c r="H11" i="18"/>
  <c r="H12" i="18"/>
  <c r="H13" i="18"/>
  <c r="H14" i="18"/>
  <c r="H15" i="18"/>
  <c r="H2" i="18"/>
  <c r="H3" i="19"/>
  <c r="H4" i="19"/>
  <c r="H5" i="19"/>
  <c r="H6" i="19"/>
  <c r="H7" i="19"/>
  <c r="H8" i="19"/>
  <c r="H9" i="19"/>
  <c r="H10" i="19"/>
  <c r="H11" i="19"/>
  <c r="H12" i="19"/>
  <c r="H13" i="19"/>
  <c r="H14" i="19"/>
  <c r="H15" i="19"/>
  <c r="H2" i="19"/>
  <c r="H3" i="20"/>
  <c r="H4" i="20"/>
  <c r="H5" i="20"/>
  <c r="H6" i="20"/>
  <c r="H7" i="20"/>
  <c r="H8" i="20"/>
  <c r="H9" i="20"/>
  <c r="H10" i="20"/>
  <c r="H11" i="20"/>
  <c r="H12" i="20"/>
  <c r="H13" i="20"/>
  <c r="H14" i="20"/>
  <c r="H15" i="20"/>
  <c r="H2" i="20"/>
  <c r="H3" i="21"/>
  <c r="H4" i="21"/>
  <c r="H5" i="21"/>
  <c r="H6" i="21"/>
  <c r="H7" i="21"/>
  <c r="H8" i="21"/>
  <c r="H9" i="21"/>
  <c r="H10" i="21"/>
  <c r="H11" i="21"/>
  <c r="H12" i="21"/>
  <c r="H13" i="21"/>
  <c r="H14" i="21"/>
  <c r="H15" i="21"/>
  <c r="H2" i="21"/>
  <c r="H3" i="22"/>
  <c r="H4" i="22"/>
  <c r="H5" i="22"/>
  <c r="H6" i="22"/>
  <c r="H7" i="22"/>
  <c r="H8" i="22"/>
  <c r="H9" i="22"/>
  <c r="H10" i="22"/>
  <c r="H11" i="22"/>
  <c r="H12" i="22"/>
  <c r="H13" i="22"/>
  <c r="H14" i="22"/>
  <c r="H15" i="22"/>
  <c r="H2" i="22"/>
  <c r="H3" i="23"/>
  <c r="H4" i="23"/>
  <c r="H5" i="23"/>
  <c r="H6" i="23"/>
  <c r="H7" i="23"/>
  <c r="H8" i="23"/>
  <c r="H9" i="23"/>
  <c r="H10" i="23"/>
  <c r="H11" i="23"/>
  <c r="H12" i="23"/>
  <c r="H13" i="23"/>
  <c r="H14" i="23"/>
  <c r="H15" i="23"/>
  <c r="H2" i="23"/>
  <c r="H3" i="24"/>
  <c r="H4" i="24"/>
  <c r="H5" i="24"/>
  <c r="H6" i="24"/>
  <c r="H7" i="24"/>
  <c r="H8" i="24"/>
  <c r="H9" i="24"/>
  <c r="H10" i="24"/>
  <c r="H11" i="24"/>
  <c r="H12" i="24"/>
  <c r="H13" i="24"/>
  <c r="H14" i="24"/>
  <c r="H15" i="24"/>
  <c r="H2" i="24"/>
  <c r="H3" i="25"/>
  <c r="H4" i="25"/>
  <c r="H5" i="25"/>
  <c r="H6" i="25"/>
  <c r="H7" i="25"/>
  <c r="H8" i="25"/>
  <c r="H9" i="25"/>
  <c r="H10" i="25"/>
  <c r="H11" i="25"/>
  <c r="H12" i="25"/>
  <c r="H13" i="25"/>
  <c r="H14" i="25"/>
  <c r="H15" i="25"/>
  <c r="H2" i="25"/>
  <c r="H3" i="26"/>
  <c r="H4" i="26"/>
  <c r="H5" i="26"/>
  <c r="H6" i="26"/>
  <c r="H7" i="26"/>
  <c r="H8" i="26"/>
  <c r="H9" i="26"/>
  <c r="H10" i="26"/>
  <c r="H11" i="26"/>
  <c r="H12" i="26"/>
  <c r="H13" i="26"/>
  <c r="H14" i="26"/>
  <c r="H15" i="26"/>
  <c r="H2" i="26"/>
  <c r="H4" i="27"/>
  <c r="H5" i="27"/>
  <c r="H6" i="27"/>
  <c r="H7" i="27"/>
  <c r="H8" i="27"/>
  <c r="H9" i="27"/>
  <c r="H10" i="27"/>
  <c r="H11" i="27"/>
  <c r="H12" i="27"/>
  <c r="H13" i="27"/>
  <c r="H14" i="27"/>
  <c r="H15" i="27"/>
  <c r="H2" i="27"/>
  <c r="H3" i="27"/>
  <c r="H3" i="9"/>
  <c r="H4" i="9"/>
  <c r="H5" i="9"/>
  <c r="H6" i="9"/>
  <c r="H7" i="9"/>
  <c r="H8" i="9"/>
  <c r="H9" i="9"/>
  <c r="H10" i="9"/>
  <c r="H11" i="9"/>
  <c r="H12" i="9"/>
  <c r="H13" i="9"/>
  <c r="H14" i="9"/>
  <c r="H15" i="9"/>
  <c r="H2" i="9"/>
  <c r="H3" i="8"/>
  <c r="H4" i="8"/>
  <c r="H5" i="8"/>
  <c r="H6" i="8"/>
  <c r="H7" i="8"/>
  <c r="H8" i="8"/>
  <c r="H9" i="8"/>
  <c r="H10" i="8"/>
  <c r="H11" i="8"/>
  <c r="H12" i="8"/>
  <c r="H13" i="8"/>
  <c r="H14" i="8"/>
  <c r="H15" i="8"/>
  <c r="H2" i="8"/>
  <c r="H3" i="7"/>
  <c r="H4" i="7"/>
  <c r="H5" i="7"/>
  <c r="H6" i="7"/>
  <c r="H7" i="7"/>
  <c r="H8" i="7"/>
  <c r="H9" i="7"/>
  <c r="H10" i="7"/>
  <c r="H11" i="7"/>
  <c r="H12" i="7"/>
  <c r="H13" i="7"/>
  <c r="H14" i="7"/>
  <c r="H15" i="7"/>
  <c r="H2" i="7"/>
  <c r="H3" i="6"/>
  <c r="H4" i="6"/>
  <c r="H5" i="6"/>
  <c r="H6" i="6"/>
  <c r="H7" i="6"/>
  <c r="H8" i="6"/>
  <c r="H9" i="6"/>
  <c r="H10" i="6"/>
  <c r="H11" i="6"/>
  <c r="H12" i="6"/>
  <c r="H13" i="6"/>
  <c r="H14" i="6"/>
  <c r="H15" i="6"/>
  <c r="H2" i="6"/>
  <c r="H3" i="5"/>
  <c r="H4" i="5"/>
  <c r="H5" i="5"/>
  <c r="H6" i="5"/>
  <c r="H7" i="5"/>
  <c r="H8" i="5"/>
  <c r="H9" i="5"/>
  <c r="H10" i="5"/>
  <c r="H11" i="5"/>
  <c r="H12" i="5"/>
  <c r="H13" i="5"/>
  <c r="H14" i="5"/>
  <c r="H15" i="5"/>
  <c r="H2" i="5"/>
  <c r="H3" i="4"/>
  <c r="H4" i="4"/>
  <c r="H5" i="4"/>
  <c r="H6" i="4"/>
  <c r="H7" i="4"/>
  <c r="H8" i="4"/>
  <c r="H9" i="4"/>
  <c r="H10" i="4"/>
  <c r="H11" i="4"/>
  <c r="H12" i="4"/>
  <c r="H13" i="4"/>
  <c r="H14" i="4"/>
  <c r="H15" i="4"/>
  <c r="H2" i="4"/>
  <c r="H3" i="3"/>
  <c r="H4" i="3"/>
  <c r="H5" i="3"/>
  <c r="H6" i="3"/>
  <c r="H7" i="3"/>
  <c r="H8" i="3"/>
  <c r="H9" i="3"/>
  <c r="H10" i="3"/>
  <c r="H11" i="3"/>
  <c r="H12" i="3"/>
  <c r="H13" i="3"/>
  <c r="H14" i="3"/>
  <c r="H15" i="3"/>
  <c r="H2" i="3"/>
  <c r="H3" i="2"/>
  <c r="H4" i="2"/>
  <c r="H5" i="2"/>
  <c r="H6" i="2"/>
  <c r="H7" i="2"/>
  <c r="H8" i="2"/>
  <c r="H9" i="2"/>
  <c r="H10" i="2"/>
  <c r="H11" i="2"/>
  <c r="H12" i="2"/>
  <c r="H13" i="2"/>
  <c r="H14" i="2"/>
  <c r="H15" i="2"/>
  <c r="H2" i="2"/>
  <c r="A3" i="1"/>
  <c r="F4" i="1"/>
  <c r="O4" i="1"/>
  <c r="F5" i="1"/>
  <c r="J5" i="1" s="1"/>
  <c r="F6" i="1"/>
  <c r="F7" i="1"/>
  <c r="F8" i="1"/>
  <c r="F9" i="1"/>
  <c r="F10" i="1"/>
  <c r="J10" i="1" s="1"/>
  <c r="F11" i="1"/>
  <c r="F12" i="1"/>
  <c r="F13" i="1"/>
  <c r="F14" i="1"/>
  <c r="F15" i="1"/>
  <c r="F16" i="1"/>
  <c r="H17" i="1" l="1"/>
  <c r="J11" i="1"/>
  <c r="J4" i="1"/>
  <c r="J12" i="1"/>
  <c r="J9" i="1"/>
  <c r="J16" i="1"/>
  <c r="J8" i="1"/>
  <c r="J15" i="1"/>
  <c r="J14" i="1"/>
  <c r="J13" i="1"/>
  <c r="J7" i="1"/>
  <c r="J6" i="1"/>
  <c r="J3" i="1"/>
</calcChain>
</file>

<file path=xl/sharedStrings.xml><?xml version="1.0" encoding="utf-8"?>
<sst xmlns="http://schemas.openxmlformats.org/spreadsheetml/2006/main" count="382" uniqueCount="84">
  <si>
    <t>ANDJELKOVIC danijel</t>
  </si>
  <si>
    <t>EA</t>
  </si>
  <si>
    <t>BONILAURI jordan</t>
  </si>
  <si>
    <t>A</t>
  </si>
  <si>
    <t>CALVEL rémi</t>
  </si>
  <si>
    <t>CHELLE pierrick</t>
  </si>
  <si>
    <t>DUMOULIN cyril</t>
  </si>
  <si>
    <t>FERNANDEZ jerome</t>
  </si>
  <si>
    <t>GILBERT maxime</t>
  </si>
  <si>
    <t>ILIC nemanja</t>
  </si>
  <si>
    <t>MORENCY cyril</t>
  </si>
  <si>
    <t>OSMAJIC vladimir</t>
  </si>
  <si>
    <t>UEA</t>
  </si>
  <si>
    <t>PARDIN wesley</t>
  </si>
  <si>
    <t>PAVADE jackson</t>
  </si>
  <si>
    <t>PORTE valentin</t>
  </si>
  <si>
    <t>ZVIZEJ miha</t>
  </si>
  <si>
    <t>GARCIA GUERRERO antonio</t>
  </si>
  <si>
    <t>COACH</t>
  </si>
  <si>
    <t>Numéro maillot</t>
  </si>
  <si>
    <t>Nom joueur</t>
  </si>
  <si>
    <t>Numéro de licence</t>
  </si>
  <si>
    <t>Nombre de match</t>
  </si>
  <si>
    <t>Moyenne de but par match</t>
  </si>
  <si>
    <t>Nombre de but totaux</t>
  </si>
  <si>
    <t>2431001101737</t>
  </si>
  <si>
    <t>BONILAURI Jordan</t>
  </si>
  <si>
    <t>2431001101433</t>
  </si>
  <si>
    <t>2431001101195</t>
  </si>
  <si>
    <t>2431001102156</t>
  </si>
  <si>
    <t>FERNANDEZ Jerome</t>
  </si>
  <si>
    <t>2431001101819</t>
  </si>
  <si>
    <t>2431001101660</t>
  </si>
  <si>
    <t>2431001102032</t>
  </si>
  <si>
    <t>2431001101445</t>
  </si>
  <si>
    <t>OSMAJIC Vladimir</t>
  </si>
  <si>
    <t>2431001102034</t>
  </si>
  <si>
    <t>2431001101451</t>
  </si>
  <si>
    <t>PAVADE Jackson</t>
  </si>
  <si>
    <t>2431001101665</t>
  </si>
  <si>
    <t>2431001101577</t>
  </si>
  <si>
    <t>Journée saisie</t>
  </si>
  <si>
    <t>Nbr de joueurs</t>
  </si>
  <si>
    <t>Victoire contre :</t>
  </si>
  <si>
    <t>Contre</t>
  </si>
  <si>
    <t>Défaite contre :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</si>
  <si>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</si>
  <si>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</si>
  <si>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</si>
  <si>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</si>
  <si>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</si>
  <si>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</si>
  <si>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</si>
  <si>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</si>
  <si>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</si>
  <si>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</si>
  <si>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</si>
  <si>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</si>
  <si>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</si>
  <si>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</si>
  <si>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</si>
  <si>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</si>
  <si>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</si>
  <si>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</si>
  <si>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</si>
  <si>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</si>
  <si>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</si>
  <si>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</si>
  <si>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</si>
  <si>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</si>
  <si>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</si>
  <si>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</si>
  <si>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Nul contre :</t>
  </si>
  <si>
    <t>Nom équipe</t>
  </si>
  <si>
    <t>Score</t>
  </si>
  <si>
    <t>Chambery</t>
  </si>
  <si>
    <t>Lieu</t>
  </si>
  <si>
    <t xml:space="preserve">Domicile </t>
  </si>
  <si>
    <t>Extérieur</t>
  </si>
  <si>
    <t>PORTE Valentin</t>
  </si>
  <si>
    <t>Domicile</t>
  </si>
  <si>
    <t>N° de joueur</t>
  </si>
  <si>
    <t>N° de licence</t>
  </si>
  <si>
    <t>Nombre de 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</si>
</sst>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sz val="8"/>
      <color theme="1"/>
      <name val="Arial"/>
      <family val="2"/>
    </font>
    <font>
      <b/>
      <sz val="11"/>
      <color theme="1"/>
      <name val="Times New Roman"/>
      <family val="1"/>
    </font>
    <font>
      <sz val="12"/>
      <color theme="1"/>
      <name val="Times New Roman"/>
      <family val="1"/>
    </font>
    <font>
      <sz val="6"/>
      <color theme="1"/>
      <name val="Times New Roman"/>
      <family val="1"/>
    </font>
    <font>
      <sz val="10"/>
      <name val="Times New Roman"/>
      <family val="1"/>
    </font>
    <font>
      <sz val="10"/>
      <name val="Arial"/>
      <family val="2"/>
    </font>
    <font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2" fontId="0" fillId="0" borderId="0" xfId="0" applyNumberFormat="1"/>
    <xf numFmtId="0" fontId="6" fillId="0" borderId="0" xfId="0" applyFont="1" applyAlignment="1">
      <alignment vertical="center"/>
    </xf>
    <xf numFmtId="0" fontId="0" fillId="0" borderId="1" xfId="0" applyBorder="1"/>
    <xf numFmtId="0" fontId="5" fillId="0" borderId="1" xfId="0" applyFont="1" applyBorder="1" applyAlignment="1">
      <alignment vertical="center"/>
    </xf>
    <xf numFmtId="1" fontId="4" fillId="0" borderId="1" xfId="0" applyNumberFormat="1" applyFont="1" applyBorder="1" applyAlignment="1">
      <alignment vertical="center"/>
    </xf>
    <xf numFmtId="1" fontId="4" fillId="0" borderId="1" xfId="0" applyNumberFormat="1" applyFont="1" applyBorder="1"/>
    <xf numFmtId="1" fontId="1" fillId="0" borderId="1" xfId="0" applyNumberFormat="1" applyFont="1" applyBorder="1"/>
    <xf numFmtId="0" fontId="0" fillId="2" borderId="1" xfId="0" applyFill="1" applyBorder="1"/>
    <xf numFmtId="15" fontId="0" fillId="0" borderId="0" xfId="0" applyNumberFormat="1"/>
    <xf numFmtId="1" fontId="0" fillId="0" borderId="0" xfId="0" applyNumberFormat="1"/>
    <xf numFmtId="0" fontId="7" fillId="0" borderId="4" xfId="0" applyNumberFormat="1" applyFont="1" applyFill="1" applyBorder="1" applyAlignment="1" applyProtection="1">
      <alignment horizontal="left" vertical="top"/>
    </xf>
    <xf numFmtId="0" fontId="0" fillId="0" borderId="4" xfId="0" applyBorder="1"/>
    <xf numFmtId="0" fontId="9" fillId="0" borderId="0" xfId="0" applyFont="1" applyBorder="1" applyAlignment="1">
      <alignment vertical="center"/>
    </xf>
    <xf numFmtId="2" fontId="9" fillId="0" borderId="0" xfId="0" applyNumberFormat="1" applyFont="1" applyBorder="1"/>
    <xf numFmtId="2" fontId="9" fillId="0" borderId="5" xfId="0" applyNumberFormat="1" applyFont="1" applyBorder="1"/>
    <xf numFmtId="0" fontId="9" fillId="0" borderId="6" xfId="0" applyFont="1" applyBorder="1" applyAlignment="1">
      <alignment vertical="center"/>
    </xf>
    <xf numFmtId="2" fontId="9" fillId="0" borderId="6" xfId="0" applyNumberFormat="1" applyFont="1" applyBorder="1"/>
    <xf numFmtId="2" fontId="9" fillId="0" borderId="7" xfId="0" applyNumberFormat="1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0" fillId="0" borderId="4" xfId="0" applyFont="1" applyBorder="1"/>
    <xf numFmtId="0" fontId="7" fillId="0" borderId="0" xfId="0" applyNumberFormat="1" applyFont="1" applyFill="1" applyBorder="1" applyAlignment="1" applyProtection="1">
      <alignment horizontal="center" vertical="top"/>
    </xf>
    <xf numFmtId="0" fontId="7" fillId="0" borderId="13" xfId="0" applyNumberFormat="1" applyFont="1" applyFill="1" applyBorder="1" applyAlignment="1" applyProtection="1">
      <alignment horizontal="center" vertical="top"/>
    </xf>
    <xf numFmtId="1" fontId="7" fillId="0" borderId="1" xfId="0" applyNumberFormat="1" applyFont="1" applyFill="1" applyBorder="1" applyAlignment="1" applyProtection="1">
      <alignment horizontal="center" vertical="top"/>
    </xf>
    <xf numFmtId="0" fontId="7" fillId="0" borderId="1" xfId="0" applyNumberFormat="1" applyFont="1" applyFill="1" applyBorder="1" applyAlignment="1" applyProtection="1">
      <alignment horizontal="left" vertical="top"/>
    </xf>
    <xf numFmtId="0" fontId="7" fillId="0" borderId="1" xfId="0" applyNumberFormat="1" applyFont="1" applyFill="1" applyBorder="1" applyAlignment="1" applyProtection="1">
      <alignment horizontal="left" vertical="top" indent="2"/>
    </xf>
    <xf numFmtId="0" fontId="7" fillId="0" borderId="1" xfId="0" applyNumberFormat="1" applyFont="1" applyFill="1" applyBorder="1" applyAlignment="1" applyProtection="1">
      <alignment horizontal="center" vertical="top"/>
    </xf>
    <xf numFmtId="0" fontId="8" fillId="0" borderId="1" xfId="0" applyNumberFormat="1" applyFont="1" applyFill="1" applyBorder="1" applyAlignment="1" applyProtection="1">
      <alignment horizontal="center" vertical="top"/>
    </xf>
    <xf numFmtId="1" fontId="7" fillId="0" borderId="1" xfId="0" applyNumberFormat="1" applyFont="1" applyFill="1" applyBorder="1" applyAlignment="1" applyProtection="1">
      <alignment horizontal="left" vertical="top" indent="2"/>
    </xf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wrapText="1"/>
    </xf>
    <xf numFmtId="0" fontId="5" fillId="0" borderId="1" xfId="0" applyFont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wrapText="1" shrinkToFit="1"/>
    </xf>
    <xf numFmtId="1" fontId="0" fillId="0" borderId="1" xfId="0" applyNumberFormat="1" applyBorder="1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1" fontId="7" fillId="0" borderId="11" xfId="0" applyNumberFormat="1" applyFont="1" applyFill="1" applyBorder="1" applyAlignment="1" applyProtection="1">
      <alignment horizontal="center" vertical="top"/>
    </xf>
    <xf numFmtId="0" fontId="7" fillId="0" borderId="11" xfId="0" applyNumberFormat="1" applyFont="1" applyFill="1" applyBorder="1" applyAlignment="1" applyProtection="1">
      <alignment horizontal="left" vertical="top"/>
    </xf>
    <xf numFmtId="0" fontId="7" fillId="0" borderId="11" xfId="0" applyNumberFormat="1" applyFont="1" applyFill="1" applyBorder="1" applyAlignment="1" applyProtection="1">
      <alignment horizontal="left" vertical="top" indent="2"/>
    </xf>
    <xf numFmtId="0" fontId="7" fillId="0" borderId="11" xfId="0" applyNumberFormat="1" applyFont="1" applyFill="1" applyBorder="1" applyAlignment="1" applyProtection="1">
      <alignment horizontal="center" vertical="top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3"/>
  <sheetViews>
    <sheetView tabSelected="1" workbookViewId="0">
      <selection activeCell="G21" sqref="G21"/>
    </sheetView>
  </sheetViews>
  <sheetFormatPr baseColWidth="10" defaultRowHeight="14.4" x14ac:dyDescent="0.3"/>
  <cols>
    <col min="1" max="1" width="15.5546875" customWidth="1"/>
    <col min="2" max="2" width="14" customWidth="1"/>
    <col min="3" max="3" width="13.5546875" customWidth="1"/>
    <col min="5" max="5" width="16.5546875" bestFit="1" customWidth="1"/>
    <col min="14" max="14" width="12.77734375" customWidth="1"/>
  </cols>
  <sheetData>
    <row r="1" spans="1:15" ht="15" thickBot="1" x14ac:dyDescent="0.35"/>
    <row r="2" spans="1:15" ht="15" thickBot="1" x14ac:dyDescent="0.35">
      <c r="A2" t="s">
        <v>42</v>
      </c>
      <c r="B2" s="10" t="s">
        <v>19</v>
      </c>
      <c r="C2" s="36" t="s">
        <v>20</v>
      </c>
      <c r="D2" s="36"/>
      <c r="E2" s="10" t="s">
        <v>21</v>
      </c>
      <c r="F2" s="37" t="s">
        <v>22</v>
      </c>
      <c r="G2" s="37"/>
      <c r="H2" s="36" t="s">
        <v>24</v>
      </c>
      <c r="I2" s="36"/>
      <c r="J2" s="36" t="s">
        <v>23</v>
      </c>
      <c r="K2" s="36"/>
      <c r="N2" s="11" t="s">
        <v>41</v>
      </c>
      <c r="O2">
        <v>3</v>
      </c>
    </row>
    <row r="3" spans="1:15" ht="16.2" thickBot="1" x14ac:dyDescent="0.35">
      <c r="A3">
        <f>COUNT(B3:B16)</f>
        <v>14</v>
      </c>
      <c r="B3" s="6">
        <v>15</v>
      </c>
      <c r="C3" s="33" t="s">
        <v>0</v>
      </c>
      <c r="D3" s="34"/>
      <c r="E3" s="7">
        <v>2431001101737</v>
      </c>
      <c r="F3" s="38">
        <f>IF(Journée_1!$F$16=0,0,VLOOKUP($B3,Journée_1!$B$2:$G$15,6,FALSE))+IF(Journée_2!$F$16=0,0,VLOOKUP(#REF!,Journée_2!$B$2:$F$15,5,FALSE))+IF(Journée_3!$F$16=0,0,VLOOKUP(#REF!,Journée_3!$B$2:$F$15,5,FALSE))+IF(Journée_4!$F$16=0,0,VLOOKUP(#REF!,Journée_4!$B$2:$F$15,5,FALSE))+IF(Journée_5!$F$16=0,0,VLOOKUP(#REF!,Journée_5!$B$2:$F$15,5,FALSE))+IF(Journée_6!$F$16=0,0,VLOOKUP(#REF!,Journée_6!$B$2:$F$15,5,FALSE))+IF(Journée_7!$F$16=0,0,VLOOKUP(#REF!,Journée_7!$B$2:$F$15,5,FALSE))+IF(Journée_8!$F$16=0,0,VLOOKUP(#REF!,Journée_8!$B$2:$F$15,5,FALSE))+IF(Journée_9!$F$16=0,0,VLOOKUP(#REF!,Journée_9!$B$2:$F$15,5,FALSE))+IF(Journée_10!$F$16=0,0,VLOOKUP(#REF!,Journée_10!$B$2:$F$15,5,FALSE))+IF(Journée_11!$F$16=0,0,VLOOKUP(#REF!,Journée_11!$B$2:$F$15,5,FALSE))+IF(Journée_12!$F$16=0,0,VLOOKUP(#REF!,Journée_12!$B$2:$F$15,5,FALSE))+IF(Journée_13!$F$16=0,0,VLOOKUP(#REF!,Journée_13!$B$2:$F$15,5,FALSE))+IF(Journée_14!$F$16=0,0,VLOOKUP(#REF!,Journée_14!$B$2:$F$15,5,FALSE))+IF(Journée_15!$F$16=0,0,VLOOKUP(#REF!,Journée_15!$B$2:$F$15,5,FALSE))+IF(Journée_16!$F$16=0,0,VLOOKUP(#REF!,Journée_16!$B$2:$F$15,5,FALSE))+IF(Journée_17!$F$16=0,0,VLOOKUP(#REF!,Journée_17!$B$2:$F$15,5,FALSE))+IF(Journée_18!$F$16=0,0,VLOOKUP(#REF!,Journée_18!$B$2:$F$15,5,FALSE))+IF(Journée_19!$F$16=0,0,VLOOKUP(#REF!,Journée_19!$B$2:$F$15,5,FALSE))+IF(Journée_20!$F$16=0,0,VLOOKUP(#REF!,Journée_20!$B$2:$F$15,5,FALSE))+IF(Journée_21!$F$16=0,0,VLOOKUP(#REF!,Journée_21!$B$2:$F$15,5,FALSE))+IF(Journée_22!$F$16=0,0,VLOOKUP(#REF!,Journée_22!$B$2:$F$15,5,FALSE))+IF(Journée_23!$F$16=0,0,VLOOKUP(#REF!,Journée_23!$B$2:$F$15,5,FALSE))+IF(Journée_24!$F$16=0,0,VLOOKUP(#REF!,Journée_24!$B$2:$F$15,5,FALSE))+IF(Journée_25!$F$16=0,0,VLOOKUP(#REF!,Journée_25!$B$2:$F$15,5,FALSE))+IF(Journée_26!$F$16=0,0,VLOOKUP(#REF!,Journée_26!$B$2:$F$15,5,FALSE))</f>
        <v>1</v>
      </c>
      <c r="G3" s="34"/>
      <c r="H3" s="38">
        <f>IF(Journée_1!$F$16=0,0,VLOOKUP($B3,Journée_1!$B$2:$F$15,5,FALSE))+IF(Journée_2!$F$16=0,0,VLOOKUP($B3,Journée_2!$B$2:$F$15,5,FALSE))+IF(Journée_3!$F$16=0,0,VLOOKUP($B3,Journée_3!$B$2:$F$15,5,FALSE))+IF(Journée_4!$F$16=0,0,VLOOKUP($B3,Journée_4!$B$2:$F$15,5,FALSE))+IF(Journée_5!$F$16=0,0,VLOOKUP($B3,Journée_5!$B$2:$F$15,5,FALSE))+IF(Journée_6!$F$16=0,0,VLOOKUP($B3,Journée_6!$B$2:$F$15,5,FALSE))+IF(Journée_7!$F$16=0,0,VLOOKUP($B3,Journée_7!$B$2:$F$15,5,FALSE))+IF(Journée_8!$F$16=0,0,VLOOKUP($B3,Journée_8!$B$2:$F$15,5,FALSE))+IF(Journée_9!$F$16=0,0,VLOOKUP($B3,Journée_9!$B$2:$F$15,5,FALSE))+IF(Journée_10!$F$16=0,0,VLOOKUP($B3,Journée_10!$B$2:$F$15,5,FALSE))+IF(Journée_11!$F$16=0,0,VLOOKUP($B3,Journée_11!$B$2:$F$15,5,FALSE))+IF(Journée_12!$F$16=0,0,VLOOKUP($B3,Journée_12!$B$2:$F$15,5,FALSE))+IF(Journée_13!$F$16=0,0,VLOOKUP($B3,Journée_13!$B$2:$F$15,5,FALSE))+IF(Journée_14!$F$16=0,0,VLOOKUP($B3,Journée_14!$B$2:$F$15,5,FALSE))+IF(Journée_15!$F$16=0,0,VLOOKUP($B3,Journée_15!$B$2:$F$15,5,FALSE))+IF(Journée_16!$F$16=0,0,VLOOKUP($B3,Journée_16!$B$2:$F$15,5,FALSE))+IF(Journée_17!$F$16=0,0,VLOOKUP($B3,Journée_17!$B$2:$F$15,5,FALSE))+IF(Journée_18!$F$16=0,0,VLOOKUP($B3,Journée_18!$B$2:$F$15,5,FALSE))+IF(Journée_19!$F$16=0,0,VLOOKUP($B3,Journée_19!$B$2:$F$15,5,FALSE))+IF(Journée_20!$F$16=0,0,VLOOKUP($B3,Journée_20!$B$2:$F$15,5,FALSE))+IF(Journée_21!$F$16=0,0,VLOOKUP($B3,Journée_21!$B$2:$F$15,5,FALSE))+IF(Journée_22!$F$16=0,0,VLOOKUP($B3,Journée_22!$B$2:$F$15,5,FALSE))+IF(Journée_23!$F$16=0,0,VLOOKUP($B3,Journée_23!$B$2:$F$15,5,FALSE))+IF(Journée_24!$F$16=0,0,VLOOKUP($B3,Journée_24!$B$2:$F$15,5,FALSE))+IF(Journée_25!$F$16=0,0,VLOOKUP($B3,Journée_25!$B$2:$F$15,5,FALSE))+IF(Journée_26!$F$16=0,0,VLOOKUP($B3,Journée_26!$B$2:$F$15,5,FALSE))</f>
        <v>3</v>
      </c>
      <c r="I3" s="34"/>
      <c r="J3" s="34">
        <f>H3/F3</f>
        <v>3</v>
      </c>
      <c r="K3" s="34"/>
      <c r="L3" s="12"/>
    </row>
    <row r="4" spans="1:15" ht="16.2" customHeight="1" thickBot="1" x14ac:dyDescent="0.35">
      <c r="B4" s="6">
        <v>47</v>
      </c>
      <c r="C4" s="33" t="s">
        <v>2</v>
      </c>
      <c r="D4" s="34"/>
      <c r="E4" s="7">
        <v>2431001101433</v>
      </c>
      <c r="F4" s="34">
        <f>IF(B4=Journée_1!B3,1,0)+IF(B4=Journée_2!B3,1,0)+IF(B4=Journée_3!B3,1,0)+IF(B4=Journée_4!B3,1,0)+IF(B4=Journée_5!B3,1,0)+IF(B4=Journée_6!B3,1,0)+IF(B4=Journée_7!B3,1,0)+IF(B4=Journée_8!B3,1,0)+IF(B4=Journée_9!B3,1,0)+IF(B4=Journée_10!B3,1,0)+IF(B4=Journée_11!B3,1,0)+IF(B4=Journée_12!B3,1,0)+IF(B4=Journée_13!B3,1,0)+IF(B4=Journée_14!B3,1,0)+IF(B4=Journée_15!B3,1,0)+IF(B4=Journée_16!B3,1,0)+IF(B4=Journée_17!B3,1,0)+IF(B4=Journée_18!B3,1,0)+IF(B4=Journée_19!B3,1,0)+IF(B4=Journée_20!B3,1,0)+IF(B4=Journée_21!B3,1,0)+IF(B4=Journée_22!B3,1,0)+IF(B4=Journée_23!B3,1,0)+IF(B4=Journée_24!B3,1,0)+IF(B4=Journée_25!B3,1,0)+IF(B4=Journée_26!B3,1,0)</f>
        <v>1</v>
      </c>
      <c r="G4" s="34"/>
      <c r="H4" s="38">
        <f>IF(Journée_1!$F$16=0,0,VLOOKUP($B4,Journée_1!$B$2:$F$15,5,FALSE))+IF(Journée_2!$F$16=0,0,VLOOKUP($B4,Journée_2!$B$2:$F$15,5,FALSE))+IF(Journée_3!$F$16=0,0,VLOOKUP($B4,Journée_3!$B$2:$F$15,5,FALSE))+IF(Journée_4!$F$16=0,0,VLOOKUP($B4,Journée_4!$B$2:$F$15,5,FALSE))+IF(Journée_5!$F$16=0,0,VLOOKUP($B4,Journée_5!$B$2:$F$15,5,FALSE))+IF(Journée_6!$F$16=0,0,VLOOKUP($B4,Journée_6!$B$2:$F$15,5,FALSE))+IF(Journée_7!$F$16=0,0,VLOOKUP($B4,Journée_7!$B$2:$F$15,5,FALSE))+IF(Journée_8!$F$16=0,0,VLOOKUP($B4,Journée_8!$B$2:$F$15,5,FALSE))+IF(Journée_9!$F$16=0,0,VLOOKUP($B4,Journée_9!$B$2:$F$15,5,FALSE))+IF(Journée_10!$F$16=0,0,VLOOKUP($B4,Journée_10!$B$2:$F$15,5,FALSE))+IF(Journée_11!$F$16=0,0,VLOOKUP($B4,Journée_11!$B$2:$F$15,5,FALSE))+IF(Journée_12!$F$16=0,0,VLOOKUP($B4,Journée_12!$B$2:$F$15,5,FALSE))+IF(Journée_13!$F$16=0,0,VLOOKUP($B4,Journée_13!$B$2:$F$15,5,FALSE))+IF(Journée_14!$F$16=0,0,VLOOKUP($B4,Journée_14!$B$2:$F$15,5,FALSE))+IF(Journée_15!$F$16=0,0,VLOOKUP($B4,Journée_15!$B$2:$F$15,5,FALSE))+IF(Journée_16!$F$16=0,0,VLOOKUP($B4,Journée_16!$B$2:$F$15,5,FALSE))+IF(Journée_17!$F$16=0,0,VLOOKUP($B4,Journée_17!$B$2:$F$15,5,FALSE))+IF(Journée_18!$F$16=0,0,VLOOKUP($B4,Journée_18!$B$2:$F$15,5,FALSE))+IF(Journée_19!$F$16=0,0,VLOOKUP($B4,Journée_19!$B$2:$F$15,5,FALSE))+IF(Journée_20!$F$16=0,0,VLOOKUP($B4,Journée_20!$B$2:$F$15,5,FALSE))+IF(Journée_21!$F$16=0,0,VLOOKUP($B4,Journée_21!$B$2:$F$15,5,FALSE))+IF(Journée_22!$F$16=0,0,VLOOKUP($B4,Journée_22!$B$2:$F$15,5,FALSE))+IF(Journée_23!$F$16=0,0,VLOOKUP($B4,Journée_23!$B$2:$F$15,5,FALSE))+IF(Journée_24!$F$16=0,0,VLOOKUP($B4,Journée_24!$B$2:$F$15,5,FALSE))+IF(Journée_25!$F$16=0,0,VLOOKUP($B4,Journée_25!$B$2:$F$15,5,FALSE))+IF(Journée_26!$F$16=0,0,VLOOKUP($B4,Journée_26!$B$2:$F$15,5,FALSE))</f>
        <v>0</v>
      </c>
      <c r="I4" s="34"/>
      <c r="J4" s="34">
        <f t="shared" ref="J4:J16" si="0">H4/F4</f>
        <v>0</v>
      </c>
      <c r="K4" s="34"/>
      <c r="L4" s="12"/>
      <c r="O4" t="str">
        <f>CONCATENATE("'journée","_",O2,"'")</f>
        <v>'journée_3'</v>
      </c>
    </row>
    <row r="5" spans="1:15" ht="16.2" customHeight="1" thickBot="1" x14ac:dyDescent="0.35">
      <c r="B5" s="6">
        <v>25</v>
      </c>
      <c r="C5" s="33" t="s">
        <v>4</v>
      </c>
      <c r="D5" s="34"/>
      <c r="E5" s="7">
        <v>2431001100870</v>
      </c>
      <c r="F5" s="34">
        <f>IF(B5=Journée_1!B4,1,0)+IF(B5=Journée_2!B4,1,0)+IF(B5=Journée_3!B4,1,0)+IF(B5=Journée_4!B4,1,0)+IF(B5=Journée_5!B4,1,0)+IF(B5=Journée_6!B4,1,0)+IF(B5=Journée_7!B4,1,0)+IF(B5=Journée_8!B4,1,0)+IF(B5=Journée_9!B4,1,0)+IF(B5=Journée_10!B4,1,0)+IF(B5=Journée_11!B4,1,0)+IF(B5=Journée_12!B4,1,0)+IF(B5=Journée_13!B4,1,0)+IF(B5=Journée_14!B4,1,0)+IF(B5=Journée_15!B4,1,0)+IF(B5=Journée_16!B4,1,0)+IF(B5=Journée_17!B4,1,0)+IF(B5=Journée_18!B4,1,0)+IF(B5=Journée_19!B4,1,0)+IF(B5=Journée_20!B4,1,0)+IF(B5=Journée_21!B4,1,0)+IF(B5=Journée_22!B4,1,0)+IF(B5=Journée_23!B4,1,0)+IF(B5=Journée_24!B4,1,0)+IF(B5=Journée_25!B4,1,0)+IF(B5=Journée_26!B4,1,0)</f>
        <v>1</v>
      </c>
      <c r="G5" s="34"/>
      <c r="H5" s="38">
        <f>IF(Journée_1!$F$16=0,0,VLOOKUP($B5,Journée_1!$B$2:$F$15,5,FALSE))+IF(Journée_2!$F$16=0,0,VLOOKUP($B5,Journée_2!$B$2:$F$15,5,FALSE))+IF(Journée_3!$F$16=0,0,VLOOKUP($B5,Journée_3!$B$2:$F$15,5,FALSE))+IF(Journée_4!$F$16=0,0,VLOOKUP($B5,Journée_4!$B$2:$F$15,5,FALSE))+IF(Journée_5!$F$16=0,0,VLOOKUP($B5,Journée_5!$B$2:$F$15,5,FALSE))+IF(Journée_6!$F$16=0,0,VLOOKUP($B5,Journée_6!$B$2:$F$15,5,FALSE))+IF(Journée_7!$F$16=0,0,VLOOKUP($B5,Journée_7!$B$2:$F$15,5,FALSE))+IF(Journée_8!$F$16=0,0,VLOOKUP($B5,Journée_8!$B$2:$F$15,5,FALSE))+IF(Journée_9!$F$16=0,0,VLOOKUP($B5,Journée_9!$B$2:$F$15,5,FALSE))+IF(Journée_10!$F$16=0,0,VLOOKUP($B5,Journée_10!$B$2:$F$15,5,FALSE))+IF(Journée_11!$F$16=0,0,VLOOKUP($B5,Journée_11!$B$2:$F$15,5,FALSE))+IF(Journée_12!$F$16=0,0,VLOOKUP($B5,Journée_12!$B$2:$F$15,5,FALSE))+IF(Journée_13!$F$16=0,0,VLOOKUP($B5,Journée_13!$B$2:$F$15,5,FALSE))+IF(Journée_14!$F$16=0,0,VLOOKUP($B5,Journée_14!$B$2:$F$15,5,FALSE))+IF(Journée_15!$F$16=0,0,VLOOKUP($B5,Journée_15!$B$2:$F$15,5,FALSE))+IF(Journée_16!$F$16=0,0,VLOOKUP($B5,Journée_16!$B$2:$F$15,5,FALSE))+IF(Journée_17!$F$16=0,0,VLOOKUP($B5,Journée_17!$B$2:$F$15,5,FALSE))+IF(Journée_18!$F$16=0,0,VLOOKUP($B5,Journée_18!$B$2:$F$15,5,FALSE))+IF(Journée_19!$F$16=0,0,VLOOKUP($B5,Journée_19!$B$2:$F$15,5,FALSE))+IF(Journée_20!$F$16=0,0,VLOOKUP($B5,Journée_20!$B$2:$F$15,5,FALSE))+IF(Journée_21!$F$16=0,0,VLOOKUP($B5,Journée_21!$B$2:$F$15,5,FALSE))+IF(Journée_22!$F$16=0,0,VLOOKUP($B5,Journée_22!$B$2:$F$15,5,FALSE))+IF(Journée_23!$F$16=0,0,VLOOKUP($B5,Journée_23!$B$2:$F$15,5,FALSE))+IF(Journée_24!$F$16=0,0,VLOOKUP($B5,Journée_24!$B$2:$F$15,5,FALSE))+IF(Journée_25!$F$16=0,0,VLOOKUP($B5,Journée_25!$B$2:$F$15,5,FALSE))+IF(Journée_26!$F$16=0,0,VLOOKUP($B5,Journée_26!$B$2:$F$15,5,FALSE))</f>
        <v>0</v>
      </c>
      <c r="I5" s="34"/>
      <c r="J5" s="34">
        <f t="shared" si="0"/>
        <v>0</v>
      </c>
      <c r="K5" s="34"/>
      <c r="L5" s="12"/>
    </row>
    <row r="6" spans="1:15" ht="16.2" customHeight="1" thickBot="1" x14ac:dyDescent="0.35">
      <c r="B6" s="6">
        <v>3</v>
      </c>
      <c r="C6" s="33" t="s">
        <v>5</v>
      </c>
      <c r="D6" s="34"/>
      <c r="E6" s="7">
        <v>2431001101195</v>
      </c>
      <c r="F6" s="34">
        <f>IF(B6=Journée_1!B5,1,0)+IF(B6=Journée_2!B5,1,0)+IF(B6=Journée_3!B5,1,0)+IF(B6=Journée_4!B5,1,0)+IF(B6=Journée_5!B5,1,0)+IF(B6=Journée_6!B5,1,0)+IF(B6=Journée_7!B5,1,0)+IF(B6=Journée_8!B5,1,0)+IF(B6=Journée_9!B5,1,0)+IF(B6=Journée_10!B5,1,0)+IF(B6=Journée_11!B5,1,0)+IF(B6=Journée_12!B5,1,0)+IF(B6=Journée_13!B5,1,0)+IF(B6=Journée_14!B5,1,0)+IF(B6=Journée_15!B5,1,0)+IF(B6=Journée_16!B5,1,0)+IF(B6=Journée_17!B5,1,0)+IF(B6=Journée_18!B5,1,0)+IF(B6=Journée_19!B5,1,0)+IF(B6=Journée_20!B5,1,0)+IF(B6=Journée_21!B5,1,0)+IF(B6=Journée_22!B5,1,0)+IF(B6=Journée_23!B5,1,0)+IF(B6=Journée_24!B5,1,0)+IF(B6=Journée_25!B5,1,0)+IF(B6=Journée_26!B5,1,0)</f>
        <v>1</v>
      </c>
      <c r="G6" s="34"/>
      <c r="H6" s="38">
        <f>IF(Journée_1!$F$16=0,0,VLOOKUP($B6,Journée_1!$B$2:$F$15,5,FALSE))+IF(Journée_2!$F$16=0,0,VLOOKUP($B6,Journée_2!$B$2:$F$15,5,FALSE))+IF(Journée_3!$F$16=0,0,VLOOKUP($B6,Journée_3!$B$2:$F$15,5,FALSE))+IF(Journée_4!$F$16=0,0,VLOOKUP($B6,Journée_4!$B$2:$F$15,5,FALSE))+IF(Journée_5!$F$16=0,0,VLOOKUP($B6,Journée_5!$B$2:$F$15,5,FALSE))+IF(Journée_6!$F$16=0,0,VLOOKUP($B6,Journée_6!$B$2:$F$15,5,FALSE))+IF(Journée_7!$F$16=0,0,VLOOKUP($B6,Journée_7!$B$2:$F$15,5,FALSE))+IF(Journée_8!$F$16=0,0,VLOOKUP($B6,Journée_8!$B$2:$F$15,5,FALSE))+IF(Journée_9!$F$16=0,0,VLOOKUP($B6,Journée_9!$B$2:$F$15,5,FALSE))+IF(Journée_10!$F$16=0,0,VLOOKUP($B6,Journée_10!$B$2:$F$15,5,FALSE))+IF(Journée_11!$F$16=0,0,VLOOKUP($B6,Journée_11!$B$2:$F$15,5,FALSE))+IF(Journée_12!$F$16=0,0,VLOOKUP($B6,Journée_12!$B$2:$F$15,5,FALSE))+IF(Journée_13!$F$16=0,0,VLOOKUP($B6,Journée_13!$B$2:$F$15,5,FALSE))+IF(Journée_14!$F$16=0,0,VLOOKUP($B6,Journée_14!$B$2:$F$15,5,FALSE))+IF(Journée_15!$F$16=0,0,VLOOKUP($B6,Journée_15!$B$2:$F$15,5,FALSE))+IF(Journée_16!$F$16=0,0,VLOOKUP($B6,Journée_16!$B$2:$F$15,5,FALSE))+IF(Journée_17!$F$16=0,0,VLOOKUP($B6,Journée_17!$B$2:$F$15,5,FALSE))+IF(Journée_18!$F$16=0,0,VLOOKUP($B6,Journée_18!$B$2:$F$15,5,FALSE))+IF(Journée_19!$F$16=0,0,VLOOKUP($B6,Journée_19!$B$2:$F$15,5,FALSE))+IF(Journée_20!$F$16=0,0,VLOOKUP($B6,Journée_20!$B$2:$F$15,5,FALSE))+IF(Journée_21!$F$16=0,0,VLOOKUP($B6,Journée_21!$B$2:$F$15,5,FALSE))+IF(Journée_22!$F$16=0,0,VLOOKUP($B6,Journée_22!$B$2:$F$15,5,FALSE))+IF(Journée_23!$F$16=0,0,VLOOKUP($B6,Journée_23!$B$2:$F$15,5,FALSE))+IF(Journée_24!$F$16=0,0,VLOOKUP($B6,Journée_24!$B$2:$F$15,5,FALSE))+IF(Journée_25!$F$16=0,0,VLOOKUP($B6,Journée_25!$B$2:$F$15,5,FALSE))+IF(Journée_26!$F$16=0,0,VLOOKUP($B6,Journée_26!$B$2:$F$15,5,FALSE))</f>
        <v>4</v>
      </c>
      <c r="I6" s="34"/>
      <c r="J6" s="34">
        <f t="shared" si="0"/>
        <v>4</v>
      </c>
      <c r="K6" s="34"/>
      <c r="L6" s="12"/>
    </row>
    <row r="7" spans="1:15" ht="16.2" customHeight="1" thickBot="1" x14ac:dyDescent="0.35">
      <c r="B7" s="6">
        <v>16</v>
      </c>
      <c r="C7" s="33" t="s">
        <v>6</v>
      </c>
      <c r="D7" s="34"/>
      <c r="E7" s="7">
        <v>2431001102156</v>
      </c>
      <c r="F7" s="34">
        <f>IF(B7=Journée_1!B6,1,0)+IF(B7=Journée_2!B6,1,0)+IF(B7=Journée_3!B6,1,0)+IF(B7=Journée_4!B6,1,0)+IF(B7=Journée_5!B6,1,0)+IF(B7=Journée_6!B6,1,0)+IF(B7=Journée_7!B6,1,0)+IF(B7=Journée_8!B6,1,0)+IF(B7=Journée_9!B6,1,0)+IF(B7=Journée_10!B6,1,0)+IF(B7=Journée_11!B6,1,0)+IF(B7=Journée_12!B6,1,0)+IF(B7=Journée_13!B6,1,0)+IF(B7=Journée_14!B6,1,0)+IF(B7=Journée_15!B6,1,0)+IF(B7=Journée_16!B6,1,0)+IF(B7=Journée_17!B6,1,0)+IF(B7=Journée_18!B6,1,0)+IF(B7=Journée_19!B6,1,0)+IF(B7=Journée_20!B6,1,0)+IF(B7=Journée_21!B6,1,0)+IF(B7=Journée_22!B6,1,0)+IF(B7=Journée_23!B6,1,0)+IF(B7=Journée_24!B6,1,0)+IF(B7=Journée_25!B6,1,0)+IF(B7=Journée_26!B6,1,0)</f>
        <v>1</v>
      </c>
      <c r="G7" s="34"/>
      <c r="H7" s="38">
        <f>IF(Journée_1!$F$16=0,0,VLOOKUP($B7,Journée_1!$B$2:$F$15,5,FALSE))+IF(Journée_2!$F$16=0,0,VLOOKUP($B7,Journée_2!$B$2:$F$15,5,FALSE))+IF(Journée_3!$F$16=0,0,VLOOKUP($B7,Journée_3!$B$2:$F$15,5,FALSE))+IF(Journée_4!$F$16=0,0,VLOOKUP($B7,Journée_4!$B$2:$F$15,5,FALSE))+IF(Journée_5!$F$16=0,0,VLOOKUP($B7,Journée_5!$B$2:$F$15,5,FALSE))+IF(Journée_6!$F$16=0,0,VLOOKUP($B7,Journée_6!$B$2:$F$15,5,FALSE))+IF(Journée_7!$F$16=0,0,VLOOKUP($B7,Journée_7!$B$2:$F$15,5,FALSE))+IF(Journée_8!$F$16=0,0,VLOOKUP($B7,Journée_8!$B$2:$F$15,5,FALSE))+IF(Journée_9!$F$16=0,0,VLOOKUP($B7,Journée_9!$B$2:$F$15,5,FALSE))+IF(Journée_10!$F$16=0,0,VLOOKUP($B7,Journée_10!$B$2:$F$15,5,FALSE))+IF(Journée_11!$F$16=0,0,VLOOKUP($B7,Journée_11!$B$2:$F$15,5,FALSE))+IF(Journée_12!$F$16=0,0,VLOOKUP($B7,Journée_12!$B$2:$F$15,5,FALSE))+IF(Journée_13!$F$16=0,0,VLOOKUP($B7,Journée_13!$B$2:$F$15,5,FALSE))+IF(Journée_14!$F$16=0,0,VLOOKUP($B7,Journée_14!$B$2:$F$15,5,FALSE))+IF(Journée_15!$F$16=0,0,VLOOKUP($B7,Journée_15!$B$2:$F$15,5,FALSE))+IF(Journée_16!$F$16=0,0,VLOOKUP($B7,Journée_16!$B$2:$F$15,5,FALSE))+IF(Journée_17!$F$16=0,0,VLOOKUP($B7,Journée_17!$B$2:$F$15,5,FALSE))+IF(Journée_18!$F$16=0,0,VLOOKUP($B7,Journée_18!$B$2:$F$15,5,FALSE))+IF(Journée_19!$F$16=0,0,VLOOKUP($B7,Journée_19!$B$2:$F$15,5,FALSE))+IF(Journée_20!$F$16=0,0,VLOOKUP($B7,Journée_20!$B$2:$F$15,5,FALSE))+IF(Journée_21!$F$16=0,0,VLOOKUP($B7,Journée_21!$B$2:$F$15,5,FALSE))+IF(Journée_22!$F$16=0,0,VLOOKUP($B7,Journée_22!$B$2:$F$15,5,FALSE))+IF(Journée_23!$F$16=0,0,VLOOKUP($B7,Journée_23!$B$2:$F$15,5,FALSE))+IF(Journée_24!$F$16=0,0,VLOOKUP($B7,Journée_24!$B$2:$F$15,5,FALSE))+IF(Journée_25!$F$16=0,0,VLOOKUP($B7,Journée_25!$B$2:$F$15,5,FALSE))+IF(Journée_26!$F$16=0,0,VLOOKUP($B7,Journée_26!$B$2:$F$15,5,FALSE))</f>
        <v>0</v>
      </c>
      <c r="I7" s="34"/>
      <c r="J7" s="34">
        <f t="shared" si="0"/>
        <v>0</v>
      </c>
      <c r="K7" s="34"/>
      <c r="L7" s="12"/>
    </row>
    <row r="8" spans="1:15" ht="16.2" customHeight="1" thickBot="1" x14ac:dyDescent="0.35">
      <c r="B8" s="6">
        <v>11</v>
      </c>
      <c r="C8" s="33" t="s">
        <v>7</v>
      </c>
      <c r="D8" s="34"/>
      <c r="E8" s="7">
        <v>2431001101819</v>
      </c>
      <c r="F8" s="34">
        <f>IF(B8=Journée_1!B7,1,0)+IF(B8=Journée_2!B7,1,0)+IF(B8=Journée_3!B7,1,0)+IF(B8=Journée_4!B7,1,0)+IF(B8=Journée_5!B7,1,0)+IF(B8=Journée_6!B7,1,0)+IF(B8=Journée_7!B7,1,0)+IF(B8=Journée_8!B7,1,0)+IF(B8=Journée_9!B7,1,0)+IF(B8=Journée_10!B7,1,0)+IF(B8=Journée_11!B7,1,0)+IF(B8=Journée_12!B7,1,0)+IF(B8=Journée_13!B7,1,0)+IF(B8=Journée_14!B7,1,0)+IF(B8=Journée_15!B7,1,0)+IF(B8=Journée_16!B7,1,0)+IF(B8=Journée_17!B7,1,0)+IF(B8=Journée_18!B7,1,0)+IF(B8=Journée_19!B7,1,0)+IF(B8=Journée_20!B7,1,0)+IF(B8=Journée_21!B7,1,0)+IF(B8=Journée_22!B7,1,0)+IF(B8=Journée_23!B7,1,0)+IF(B8=Journée_24!B7,1,0)+IF(B8=Journée_25!B7,1,0)+IF(B8=Journée_26!B7,1,0)</f>
        <v>1</v>
      </c>
      <c r="G8" s="34"/>
      <c r="H8" s="38">
        <f>IF(Journée_1!$F$16=0,0,VLOOKUP($B8,Journée_1!$B$2:$F$15,5,FALSE))+IF(Journée_2!$F$16=0,0,VLOOKUP($B8,Journée_2!$B$2:$F$15,5,FALSE))+IF(Journée_3!$F$16=0,0,VLOOKUP($B8,Journée_3!$B$2:$F$15,5,FALSE))+IF(Journée_4!$F$16=0,0,VLOOKUP($B8,Journée_4!$B$2:$F$15,5,FALSE))+IF(Journée_5!$F$16=0,0,VLOOKUP($B8,Journée_5!$B$2:$F$15,5,FALSE))+IF(Journée_6!$F$16=0,0,VLOOKUP($B8,Journée_6!$B$2:$F$15,5,FALSE))+IF(Journée_7!$F$16=0,0,VLOOKUP($B8,Journée_7!$B$2:$F$15,5,FALSE))+IF(Journée_8!$F$16=0,0,VLOOKUP($B8,Journée_8!$B$2:$F$15,5,FALSE))+IF(Journée_9!$F$16=0,0,VLOOKUP($B8,Journée_9!$B$2:$F$15,5,FALSE))+IF(Journée_10!$F$16=0,0,VLOOKUP($B8,Journée_10!$B$2:$F$15,5,FALSE))+IF(Journée_11!$F$16=0,0,VLOOKUP($B8,Journée_11!$B$2:$F$15,5,FALSE))+IF(Journée_12!$F$16=0,0,VLOOKUP($B8,Journée_12!$B$2:$F$15,5,FALSE))+IF(Journée_13!$F$16=0,0,VLOOKUP($B8,Journée_13!$B$2:$F$15,5,FALSE))+IF(Journée_14!$F$16=0,0,VLOOKUP($B8,Journée_14!$B$2:$F$15,5,FALSE))+IF(Journée_15!$F$16=0,0,VLOOKUP($B8,Journée_15!$B$2:$F$15,5,FALSE))+IF(Journée_16!$F$16=0,0,VLOOKUP($B8,Journée_16!$B$2:$F$15,5,FALSE))+IF(Journée_17!$F$16=0,0,VLOOKUP($B8,Journée_17!$B$2:$F$15,5,FALSE))+IF(Journée_18!$F$16=0,0,VLOOKUP($B8,Journée_18!$B$2:$F$15,5,FALSE))+IF(Journée_19!$F$16=0,0,VLOOKUP($B8,Journée_19!$B$2:$F$15,5,FALSE))+IF(Journée_20!$F$16=0,0,VLOOKUP($B8,Journée_20!$B$2:$F$15,5,FALSE))+IF(Journée_21!$F$16=0,0,VLOOKUP($B8,Journée_21!$B$2:$F$15,5,FALSE))+IF(Journée_22!$F$16=0,0,VLOOKUP($B8,Journée_22!$B$2:$F$15,5,FALSE))+IF(Journée_23!$F$16=0,0,VLOOKUP($B8,Journée_23!$B$2:$F$15,5,FALSE))+IF(Journée_24!$F$16=0,0,VLOOKUP($B8,Journée_24!$B$2:$F$15,5,FALSE))+IF(Journée_25!$F$16=0,0,VLOOKUP($B8,Journée_25!$B$2:$F$15,5,FALSE))+IF(Journée_26!$F$16=0,0,VLOOKUP($B8,Journée_26!$B$2:$F$15,5,FALSE))</f>
        <v>7</v>
      </c>
      <c r="I8" s="34"/>
      <c r="J8" s="34">
        <f t="shared" si="0"/>
        <v>7</v>
      </c>
      <c r="K8" s="34"/>
      <c r="L8" s="12"/>
    </row>
    <row r="9" spans="1:15" ht="16.2" customHeight="1" thickBot="1" x14ac:dyDescent="0.35">
      <c r="B9" s="6">
        <v>10</v>
      </c>
      <c r="C9" s="33" t="s">
        <v>8</v>
      </c>
      <c r="D9" s="34"/>
      <c r="E9" s="7">
        <v>2431001101660</v>
      </c>
      <c r="F9" s="34">
        <f>IF(B9=Journée_1!B8,1,0)+IF(B9=Journée_2!B8,1,0)+IF(B9=Journée_3!B8,1,0)+IF(B9=Journée_4!B8,1,0)+IF(B9=Journée_5!B8,1,0)+IF(B9=Journée_6!B8,1,0)+IF(B9=Journée_7!B8,1,0)+IF(B9=Journée_8!B8,1,0)+IF(B9=Journée_9!B8,1,0)+IF(B9=Journée_10!B8,1,0)+IF(B9=Journée_11!B8,1,0)+IF(B9=Journée_12!B8,1,0)+IF(B9=Journée_13!B8,1,0)+IF(B9=Journée_14!B8,1,0)+IF(B9=Journée_15!B8,1,0)+IF(B9=Journée_16!B8,1,0)+IF(B9=Journée_17!B8,1,0)+IF(B9=Journée_18!B8,1,0)+IF(B9=Journée_19!B8,1,0)+IF(B9=Journée_20!B8,1,0)+IF(B9=Journée_21!B8,1,0)+IF(B9=Journée_22!B8,1,0)+IF(B9=Journée_23!B8,1,0)+IF(B9=Journée_24!B8,1,0)+IF(B9=Journée_25!B8,1,0)+IF(B9=Journée_26!B8,1,0)</f>
        <v>1</v>
      </c>
      <c r="G9" s="34"/>
      <c r="H9" s="38">
        <f>IF(Journée_1!$F$16=0,0,VLOOKUP($B9,Journée_1!$B$2:$F$15,5,FALSE))+IF(Journée_2!$F$16=0,0,VLOOKUP($B9,Journée_2!$B$2:$F$15,5,FALSE))+IF(Journée_3!$F$16=0,0,VLOOKUP($B9,Journée_3!$B$2:$F$15,5,FALSE))+IF(Journée_4!$F$16=0,0,VLOOKUP($B9,Journée_4!$B$2:$F$15,5,FALSE))+IF(Journée_5!$F$16=0,0,VLOOKUP($B9,Journée_5!$B$2:$F$15,5,FALSE))+IF(Journée_6!$F$16=0,0,VLOOKUP($B9,Journée_6!$B$2:$F$15,5,FALSE))+IF(Journée_7!$F$16=0,0,VLOOKUP($B9,Journée_7!$B$2:$F$15,5,FALSE))+IF(Journée_8!$F$16=0,0,VLOOKUP($B9,Journée_8!$B$2:$F$15,5,FALSE))+IF(Journée_9!$F$16=0,0,VLOOKUP($B9,Journée_9!$B$2:$F$15,5,FALSE))+IF(Journée_10!$F$16=0,0,VLOOKUP($B9,Journée_10!$B$2:$F$15,5,FALSE))+IF(Journée_11!$F$16=0,0,VLOOKUP($B9,Journée_11!$B$2:$F$15,5,FALSE))+IF(Journée_12!$F$16=0,0,VLOOKUP($B9,Journée_12!$B$2:$F$15,5,FALSE))+IF(Journée_13!$F$16=0,0,VLOOKUP($B9,Journée_13!$B$2:$F$15,5,FALSE))+IF(Journée_14!$F$16=0,0,VLOOKUP($B9,Journée_14!$B$2:$F$15,5,FALSE))+IF(Journée_15!$F$16=0,0,VLOOKUP($B9,Journée_15!$B$2:$F$15,5,FALSE))+IF(Journée_16!$F$16=0,0,VLOOKUP($B9,Journée_16!$B$2:$F$15,5,FALSE))+IF(Journée_17!$F$16=0,0,VLOOKUP($B9,Journée_17!$B$2:$F$15,5,FALSE))+IF(Journée_18!$F$16=0,0,VLOOKUP($B9,Journée_18!$B$2:$F$15,5,FALSE))+IF(Journée_19!$F$16=0,0,VLOOKUP($B9,Journée_19!$B$2:$F$15,5,FALSE))+IF(Journée_20!$F$16=0,0,VLOOKUP($B9,Journée_20!$B$2:$F$15,5,FALSE))+IF(Journée_21!$F$16=0,0,VLOOKUP($B9,Journée_21!$B$2:$F$15,5,FALSE))+IF(Journée_22!$F$16=0,0,VLOOKUP($B9,Journée_22!$B$2:$F$15,5,FALSE))+IF(Journée_23!$F$16=0,0,VLOOKUP($B9,Journée_23!$B$2:$F$15,5,FALSE))+IF(Journée_24!$F$16=0,0,VLOOKUP($B9,Journée_24!$B$2:$F$15,5,FALSE))+IF(Journée_25!$F$16=0,0,VLOOKUP($B9,Journée_25!$B$2:$F$15,5,FALSE))+IF(Journée_26!$F$16=0,0,VLOOKUP($B9,Journée_26!$B$2:$F$15,5,FALSE))</f>
        <v>3</v>
      </c>
      <c r="I9" s="34"/>
      <c r="J9" s="34">
        <f t="shared" si="0"/>
        <v>3</v>
      </c>
      <c r="K9" s="34"/>
      <c r="L9" s="12"/>
    </row>
    <row r="10" spans="1:15" ht="16.2" customHeight="1" thickBot="1" x14ac:dyDescent="0.35">
      <c r="B10" s="6">
        <v>19</v>
      </c>
      <c r="C10" s="33" t="s">
        <v>9</v>
      </c>
      <c r="D10" s="34"/>
      <c r="E10" s="7">
        <v>2431001102032</v>
      </c>
      <c r="F10" s="34">
        <f>IF(B10=Journée_1!B9,1,0)+IF(B10=Journée_2!B9,1,0)+IF(B10=Journée_3!B9,1,0)+IF(B10=Journée_4!B9,1,0)+IF(B10=Journée_5!B9,1,0)+IF(B10=Journée_6!B9,1,0)+IF(B10=Journée_7!B9,1,0)+IF(B10=Journée_8!B9,1,0)+IF(B10=Journée_9!B9,1,0)+IF(B10=Journée_10!B9,1,0)+IF(B10=Journée_11!B9,1,0)+IF(B10=Journée_12!B9,1,0)+IF(B10=Journée_13!B9,1,0)+IF(B10=Journée_14!B9,1,0)+IF(B10=Journée_15!B9,1,0)+IF(B10=Journée_16!B9,1,0)+IF(B10=Journée_17!B9,1,0)+IF(B10=Journée_18!B9,1,0)+IF(B10=Journée_19!B9,1,0)+IF(B10=Journée_20!B9,1,0)+IF(B10=Journée_21!B9,1,0)+IF(B10=Journée_22!B9,1,0)+IF(B10=Journée_23!B9,1,0)+IF(B10=Journée_24!B9,1,0)+IF(B10=Journée_25!B9,1,0)+IF(B10=Journée_26!B9,1,0)</f>
        <v>1</v>
      </c>
      <c r="G10" s="34"/>
      <c r="H10" s="38">
        <f>IF(Journée_1!$F$16=0,0,VLOOKUP($B10,Journée_1!$B$2:$F$15,5,FALSE))+IF(Journée_2!$F$16=0,0,VLOOKUP($B10,Journée_2!$B$2:$F$15,5,FALSE))+IF(Journée_3!$F$16=0,0,VLOOKUP($B10,Journée_3!$B$2:$F$15,5,FALSE))+IF(Journée_4!$F$16=0,0,VLOOKUP($B10,Journée_4!$B$2:$F$15,5,FALSE))+IF(Journée_5!$F$16=0,0,VLOOKUP($B10,Journée_5!$B$2:$F$15,5,FALSE))+IF(Journée_6!$F$16=0,0,VLOOKUP($B10,Journée_6!$B$2:$F$15,5,FALSE))+IF(Journée_7!$F$16=0,0,VLOOKUP($B10,Journée_7!$B$2:$F$15,5,FALSE))+IF(Journée_8!$F$16=0,0,VLOOKUP($B10,Journée_8!$B$2:$F$15,5,FALSE))+IF(Journée_9!$F$16=0,0,VLOOKUP($B10,Journée_9!$B$2:$F$15,5,FALSE))+IF(Journée_10!$F$16=0,0,VLOOKUP($B10,Journée_10!$B$2:$F$15,5,FALSE))+IF(Journée_11!$F$16=0,0,VLOOKUP($B10,Journée_11!$B$2:$F$15,5,FALSE))+IF(Journée_12!$F$16=0,0,VLOOKUP($B10,Journée_12!$B$2:$F$15,5,FALSE))+IF(Journée_13!$F$16=0,0,VLOOKUP($B10,Journée_13!$B$2:$F$15,5,FALSE))+IF(Journée_14!$F$16=0,0,VLOOKUP($B10,Journée_14!$B$2:$F$15,5,FALSE))+IF(Journée_15!$F$16=0,0,VLOOKUP($B10,Journée_15!$B$2:$F$15,5,FALSE))+IF(Journée_16!$F$16=0,0,VLOOKUP($B10,Journée_16!$B$2:$F$15,5,FALSE))+IF(Journée_17!$F$16=0,0,VLOOKUP($B10,Journée_17!$B$2:$F$15,5,FALSE))+IF(Journée_18!$F$16=0,0,VLOOKUP($B10,Journée_18!$B$2:$F$15,5,FALSE))+IF(Journée_19!$F$16=0,0,VLOOKUP($B10,Journée_19!$B$2:$F$15,5,FALSE))+IF(Journée_20!$F$16=0,0,VLOOKUP($B10,Journée_20!$B$2:$F$15,5,FALSE))+IF(Journée_21!$F$16=0,0,VLOOKUP($B10,Journée_21!$B$2:$F$15,5,FALSE))+IF(Journée_22!$F$16=0,0,VLOOKUP($B10,Journée_22!$B$2:$F$15,5,FALSE))+IF(Journée_23!$F$16=0,0,VLOOKUP($B10,Journée_23!$B$2:$F$15,5,FALSE))+IF(Journée_24!$F$16=0,0,VLOOKUP($B10,Journée_24!$B$2:$F$15,5,FALSE))+IF(Journée_25!$F$16=0,0,VLOOKUP($B10,Journée_25!$B$2:$F$15,5,FALSE))+IF(Journée_26!$F$16=0,0,VLOOKUP($B10,Journée_26!$B$2:$F$15,5,FALSE))</f>
        <v>3</v>
      </c>
      <c r="I10" s="34"/>
      <c r="J10" s="34">
        <f t="shared" si="0"/>
        <v>3</v>
      </c>
      <c r="K10" s="34"/>
      <c r="L10" s="12"/>
    </row>
    <row r="11" spans="1:15" ht="16.2" customHeight="1" thickBot="1" x14ac:dyDescent="0.35">
      <c r="B11" s="6">
        <v>20</v>
      </c>
      <c r="C11" s="33" t="s">
        <v>10</v>
      </c>
      <c r="D11" s="34"/>
      <c r="E11" s="7">
        <v>2431001101445</v>
      </c>
      <c r="F11" s="34">
        <f>IF(B11=Journée_1!B10,1,0)+IF(B11=Journée_2!B10,1,0)+IF(B11=Journée_3!B10,1,0)+IF(B11=Journée_4!B10,1,0)+IF(B11=Journée_5!B10,1,0)+IF(B11=Journée_6!B10,1,0)+IF(B11=Journée_7!B10,1,0)+IF(B11=Journée_8!B10,1,0)+IF(B11=Journée_9!B10,1,0)+IF(B11=Journée_10!B10,1,0)+IF(B11=Journée_11!B10,1,0)+IF(B11=Journée_12!B10,1,0)+IF(B11=Journée_13!B10,1,0)+IF(B11=Journée_14!B10,1,0)+IF(B11=Journée_15!B10,1,0)+IF(B11=Journée_16!B10,1,0)+IF(B11=Journée_17!B10,1,0)+IF(B11=Journée_18!B10,1,0)+IF(B11=Journée_19!B10,1,0)+IF(B11=Journée_20!B10,1,0)+IF(B11=Journée_21!B10,1,0)+IF(B11=Journée_22!B10,1,0)+IF(B11=Journée_23!B10,1,0)+IF(B11=Journée_24!B10,1,0)+IF(B11=Journée_25!B10,1,0)+IF(B11=Journée_26!B10,1,0)</f>
        <v>1</v>
      </c>
      <c r="G11" s="34"/>
      <c r="H11" s="38">
        <f>IF(Journée_1!$F$16=0,0,VLOOKUP($B11,Journée_1!$B$2:$F$15,5,FALSE))+IF(Journée_2!$F$16=0,0,VLOOKUP($B11,Journée_2!$B$2:$F$15,5,FALSE))+IF(Journée_3!$F$16=0,0,VLOOKUP($B11,Journée_3!$B$2:$F$15,5,FALSE))+IF(Journée_4!$F$16=0,0,VLOOKUP($B11,Journée_4!$B$2:$F$15,5,FALSE))+IF(Journée_5!$F$16=0,0,VLOOKUP($B11,Journée_5!$B$2:$F$15,5,FALSE))+IF(Journée_6!$F$16=0,0,VLOOKUP($B11,Journée_6!$B$2:$F$15,5,FALSE))+IF(Journée_7!$F$16=0,0,VLOOKUP($B11,Journée_7!$B$2:$F$15,5,FALSE))+IF(Journée_8!$F$16=0,0,VLOOKUP($B11,Journée_8!$B$2:$F$15,5,FALSE))+IF(Journée_9!$F$16=0,0,VLOOKUP($B11,Journée_9!$B$2:$F$15,5,FALSE))+IF(Journée_10!$F$16=0,0,VLOOKUP($B11,Journée_10!$B$2:$F$15,5,FALSE))+IF(Journée_11!$F$16=0,0,VLOOKUP($B11,Journée_11!$B$2:$F$15,5,FALSE))+IF(Journée_12!$F$16=0,0,VLOOKUP($B11,Journée_12!$B$2:$F$15,5,FALSE))+IF(Journée_13!$F$16=0,0,VLOOKUP($B11,Journée_13!$B$2:$F$15,5,FALSE))+IF(Journée_14!$F$16=0,0,VLOOKUP($B11,Journée_14!$B$2:$F$15,5,FALSE))+IF(Journée_15!$F$16=0,0,VLOOKUP($B11,Journée_15!$B$2:$F$15,5,FALSE))+IF(Journée_16!$F$16=0,0,VLOOKUP($B11,Journée_16!$B$2:$F$15,5,FALSE))+IF(Journée_17!$F$16=0,0,VLOOKUP($B11,Journée_17!$B$2:$F$15,5,FALSE))+IF(Journée_18!$F$16=0,0,VLOOKUP($B11,Journée_18!$B$2:$F$15,5,FALSE))+IF(Journée_19!$F$16=0,0,VLOOKUP($B11,Journée_19!$B$2:$F$15,5,FALSE))+IF(Journée_20!$F$16=0,0,VLOOKUP($B11,Journée_20!$B$2:$F$15,5,FALSE))+IF(Journée_21!$F$16=0,0,VLOOKUP($B11,Journée_21!$B$2:$F$15,5,FALSE))+IF(Journée_22!$F$16=0,0,VLOOKUP($B11,Journée_22!$B$2:$F$15,5,FALSE))+IF(Journée_23!$F$16=0,0,VLOOKUP($B11,Journée_23!$B$2:$F$15,5,FALSE))+IF(Journée_24!$F$16=0,0,VLOOKUP($B11,Journée_24!$B$2:$F$15,5,FALSE))+IF(Journée_25!$F$16=0,0,VLOOKUP($B11,Journée_25!$B$2:$F$15,5,FALSE))+IF(Journée_26!$F$16=0,0,VLOOKUP($B11,Journée_26!$B$2:$F$15,5,FALSE))</f>
        <v>1</v>
      </c>
      <c r="I11" s="34"/>
      <c r="J11" s="34">
        <f t="shared" si="0"/>
        <v>1</v>
      </c>
      <c r="K11" s="34"/>
      <c r="L11" s="12"/>
    </row>
    <row r="12" spans="1:15" ht="16.2" customHeight="1" thickBot="1" x14ac:dyDescent="0.35">
      <c r="B12" s="6">
        <v>88</v>
      </c>
      <c r="C12" s="33" t="s">
        <v>11</v>
      </c>
      <c r="D12" s="34"/>
      <c r="E12" s="7">
        <v>2431001102034</v>
      </c>
      <c r="F12" s="34">
        <f>IF(B12=Journée_1!B11,1,0)+IF(B12=Journée_2!B11,1,0)+IF(B12=Journée_3!B11,1,0)+IF(B12=Journée_4!B11,1,0)+IF(B12=Journée_5!B11,1,0)+IF(B12=Journée_6!B11,1,0)+IF(B12=Journée_7!B11,1,0)+IF(B12=Journée_8!B11,1,0)+IF(B12=Journée_9!B11,1,0)+IF(B12=Journée_10!B11,1,0)+IF(B12=Journée_11!B11,1,0)+IF(B12=Journée_12!B11,1,0)+IF(B12=Journée_13!B11,1,0)+IF(B12=Journée_14!B11,1,0)+IF(B12=Journée_15!B11,1,0)+IF(B12=Journée_16!B11,1,0)+IF(B12=Journée_17!B11,1,0)+IF(B12=Journée_18!B11,1,0)+IF(B12=Journée_19!B11,1,0)+IF(B12=Journée_20!B11,1,0)+IF(B12=Journée_21!B11,1,0)+IF(B12=Journée_22!B11,1,0)+IF(B12=Journée_23!B11,1,0)+IF(B12=Journée_24!B11,1,0)+IF(B12=Journée_25!B11,1,0)+IF(B12=Journée_26!B11,1,0)</f>
        <v>1</v>
      </c>
      <c r="G12" s="34"/>
      <c r="H12" s="38">
        <f>IF(Journée_1!$F$16=0,0,VLOOKUP($B12,Journée_1!$B$2:$F$15,5,FALSE))+IF(Journée_2!$F$16=0,0,VLOOKUP($B12,Journée_2!$B$2:$F$15,5,FALSE))+IF(Journée_3!$F$16=0,0,VLOOKUP($B12,Journée_3!$B$2:$F$15,5,FALSE))+IF(Journée_4!$F$16=0,0,VLOOKUP($B12,Journée_4!$B$2:$F$15,5,FALSE))+IF(Journée_5!$F$16=0,0,VLOOKUP($B12,Journée_5!$B$2:$F$15,5,FALSE))+IF(Journée_6!$F$16=0,0,VLOOKUP($B12,Journée_6!$B$2:$F$15,5,FALSE))+IF(Journée_7!$F$16=0,0,VLOOKUP($B12,Journée_7!$B$2:$F$15,5,FALSE))+IF(Journée_8!$F$16=0,0,VLOOKUP($B12,Journée_8!$B$2:$F$15,5,FALSE))+IF(Journée_9!$F$16=0,0,VLOOKUP($B12,Journée_9!$B$2:$F$15,5,FALSE))+IF(Journée_10!$F$16=0,0,VLOOKUP($B12,Journée_10!$B$2:$F$15,5,FALSE))+IF(Journée_11!$F$16=0,0,VLOOKUP($B12,Journée_11!$B$2:$F$15,5,FALSE))+IF(Journée_12!$F$16=0,0,VLOOKUP($B12,Journée_12!$B$2:$F$15,5,FALSE))+IF(Journée_13!$F$16=0,0,VLOOKUP($B12,Journée_13!$B$2:$F$15,5,FALSE))+IF(Journée_14!$F$16=0,0,VLOOKUP($B12,Journée_14!$B$2:$F$15,5,FALSE))+IF(Journée_15!$F$16=0,0,VLOOKUP($B12,Journée_15!$B$2:$F$15,5,FALSE))+IF(Journée_16!$F$16=0,0,VLOOKUP($B12,Journée_16!$B$2:$F$15,5,FALSE))+IF(Journée_17!$F$16=0,0,VLOOKUP($B12,Journée_17!$B$2:$F$15,5,FALSE))+IF(Journée_18!$F$16=0,0,VLOOKUP($B12,Journée_18!$B$2:$F$15,5,FALSE))+IF(Journée_19!$F$16=0,0,VLOOKUP($B12,Journée_19!$B$2:$F$15,5,FALSE))+IF(Journée_20!$F$16=0,0,VLOOKUP($B12,Journée_20!$B$2:$F$15,5,FALSE))+IF(Journée_21!$F$16=0,0,VLOOKUP($B12,Journée_21!$B$2:$F$15,5,FALSE))+IF(Journée_22!$F$16=0,0,VLOOKUP($B12,Journée_22!$B$2:$F$15,5,FALSE))+IF(Journée_23!$F$16=0,0,VLOOKUP($B12,Journée_23!$B$2:$F$15,5,FALSE))+IF(Journée_24!$F$16=0,0,VLOOKUP($B12,Journée_24!$B$2:$F$15,5,FALSE))+IF(Journée_25!$F$16=0,0,VLOOKUP($B12,Journée_25!$B$2:$F$15,5,FALSE))+IF(Journée_26!$F$16=0,0,VLOOKUP($B12,Journée_26!$B$2:$F$15,5,FALSE))</f>
        <v>0</v>
      </c>
      <c r="I12" s="34"/>
      <c r="J12" s="34">
        <f t="shared" si="0"/>
        <v>0</v>
      </c>
      <c r="K12" s="34"/>
      <c r="L12" s="12"/>
    </row>
    <row r="13" spans="1:15" ht="16.2" customHeight="1" thickBot="1" x14ac:dyDescent="0.35">
      <c r="B13" s="6">
        <v>12</v>
      </c>
      <c r="C13" s="33" t="s">
        <v>13</v>
      </c>
      <c r="D13" s="34"/>
      <c r="E13" s="7">
        <v>2431001101451</v>
      </c>
      <c r="F13" s="34">
        <f>IF(B13=Journée_1!B12,1,0)+IF(B13=Journée_2!B12,1,0)+IF(B13=Journée_3!B12,1,0)+IF(B13=Journée_4!B12,1,0)+IF(B13=Journée_5!B12,1,0)+IF(B13=Journée_6!B12,1,0)+IF(B13=Journée_7!B12,1,0)+IF(B13=Journée_8!B12,1,0)+IF(B13=Journée_9!B12,1,0)+IF(B13=Journée_10!B12,1,0)+IF(B13=Journée_11!B12,1,0)+IF(B13=Journée_12!B12,1,0)+IF(B13=Journée_13!B12,1,0)+IF(B13=Journée_14!B12,1,0)+IF(B13=Journée_15!B12,1,0)+IF(B13=Journée_16!B12,1,0)+IF(B13=Journée_17!B12,1,0)+IF(B13=Journée_18!B12,1,0)+IF(B13=Journée_19!B12,1,0)+IF(B13=Journée_20!B12,1,0)+IF(B13=Journée_21!B12,1,0)+IF(B13=Journée_22!B12,1,0)+IF(B13=Journée_23!B12,1,0)+IF(B13=Journée_24!B12,1,0)+IF(B13=Journée_25!B12,1,0)+IF(B13=Journée_26!B12,1,0)</f>
        <v>1</v>
      </c>
      <c r="G13" s="34"/>
      <c r="H13" s="38">
        <f>IF(Journée_1!$F$16=0,0,VLOOKUP($B13,Journée_1!$B$2:$F$15,5,FALSE))+IF(Journée_2!$F$16=0,0,VLOOKUP($B13,Journée_2!$B$2:$F$15,5,FALSE))+IF(Journée_3!$F$16=0,0,VLOOKUP($B13,Journée_3!$B$2:$F$15,5,FALSE))+IF(Journée_4!$F$16=0,0,VLOOKUP($B13,Journée_4!$B$2:$F$15,5,FALSE))+IF(Journée_5!$F$16=0,0,VLOOKUP($B13,Journée_5!$B$2:$F$15,5,FALSE))+IF(Journée_6!$F$16=0,0,VLOOKUP($B13,Journée_6!$B$2:$F$15,5,FALSE))+IF(Journée_7!$F$16=0,0,VLOOKUP($B13,Journée_7!$B$2:$F$15,5,FALSE))+IF(Journée_8!$F$16=0,0,VLOOKUP($B13,Journée_8!$B$2:$F$15,5,FALSE))+IF(Journée_9!$F$16=0,0,VLOOKUP($B13,Journée_9!$B$2:$F$15,5,FALSE))+IF(Journée_10!$F$16=0,0,VLOOKUP($B13,Journée_10!$B$2:$F$15,5,FALSE))+IF(Journée_11!$F$16=0,0,VLOOKUP($B13,Journée_11!$B$2:$F$15,5,FALSE))+IF(Journée_12!$F$16=0,0,VLOOKUP($B13,Journée_12!$B$2:$F$15,5,FALSE))+IF(Journée_13!$F$16=0,0,VLOOKUP($B13,Journée_13!$B$2:$F$15,5,FALSE))+IF(Journée_14!$F$16=0,0,VLOOKUP($B13,Journée_14!$B$2:$F$15,5,FALSE))+IF(Journée_15!$F$16=0,0,VLOOKUP($B13,Journée_15!$B$2:$F$15,5,FALSE))+IF(Journée_16!$F$16=0,0,VLOOKUP($B13,Journée_16!$B$2:$F$15,5,FALSE))+IF(Journée_17!$F$16=0,0,VLOOKUP($B13,Journée_17!$B$2:$F$15,5,FALSE))+IF(Journée_18!$F$16=0,0,VLOOKUP($B13,Journée_18!$B$2:$F$15,5,FALSE))+IF(Journée_19!$F$16=0,0,VLOOKUP($B13,Journée_19!$B$2:$F$15,5,FALSE))+IF(Journée_20!$F$16=0,0,VLOOKUP($B13,Journée_20!$B$2:$F$15,5,FALSE))+IF(Journée_21!$F$16=0,0,VLOOKUP($B13,Journée_21!$B$2:$F$15,5,FALSE))+IF(Journée_22!$F$16=0,0,VLOOKUP($B13,Journée_22!$B$2:$F$15,5,FALSE))+IF(Journée_23!$F$16=0,0,VLOOKUP($B13,Journée_23!$B$2:$F$15,5,FALSE))+IF(Journée_24!$F$16=0,0,VLOOKUP($B13,Journée_24!$B$2:$F$15,5,FALSE))+IF(Journée_25!$F$16=0,0,VLOOKUP($B13,Journée_25!$B$2:$F$15,5,FALSE))+IF(Journée_26!$F$16=0,0,VLOOKUP($B13,Journée_26!$B$2:$F$15,5,FALSE))</f>
        <v>0</v>
      </c>
      <c r="I13" s="34"/>
      <c r="J13" s="34">
        <f t="shared" si="0"/>
        <v>0</v>
      </c>
      <c r="K13" s="34"/>
      <c r="L13" s="12"/>
    </row>
    <row r="14" spans="1:15" ht="16.2" customHeight="1" thickBot="1" x14ac:dyDescent="0.35">
      <c r="B14" s="6">
        <v>14</v>
      </c>
      <c r="C14" s="33" t="s">
        <v>14</v>
      </c>
      <c r="D14" s="34"/>
      <c r="E14" s="7">
        <v>2431001101665</v>
      </c>
      <c r="F14" s="34">
        <f>IF(B14=Journée_1!B13,1,0)+IF(B14=Journée_2!B13,1,0)+IF(B14=Journée_3!B13,1,0)+IF(B14=Journée_4!B13,1,0)+IF(B14=Journée_5!B13,1,0)+IF(B14=Journée_6!B13,1,0)+IF(B14=Journée_7!B13,1,0)+IF(B14=Journée_8!B13,1,0)+IF(B14=Journée_9!B13,1,0)+IF(B14=Journée_10!B13,1,0)+IF(B14=Journée_11!B13,1,0)+IF(B14=Journée_12!B13,1,0)+IF(B14=Journée_13!B13,1,0)+IF(B14=Journée_14!B13,1,0)+IF(B14=Journée_15!B13,1,0)+IF(B14=Journée_16!B13,1,0)+IF(B14=Journée_17!B13,1,0)+IF(B14=Journée_18!B13,1,0)+IF(B14=Journée_19!B13,1,0)+IF(B14=Journée_20!B13,1,0)+IF(B14=Journée_21!B13,1,0)+IF(B14=Journée_22!B13,1,0)+IF(B14=Journée_23!B13,1,0)+IF(B14=Journée_24!B13,1,0)+IF(B14=Journée_25!B13,1,0)+IF(B14=Journée_26!B13,1,0)</f>
        <v>1</v>
      </c>
      <c r="G14" s="34"/>
      <c r="H14" s="38">
        <f>IF(Journée_1!$F$16=0,0,VLOOKUP($B14,Journée_1!$B$2:$F$15,5,FALSE))+IF(Journée_2!$F$16=0,0,VLOOKUP($B14,Journée_2!$B$2:$F$15,5,FALSE))+IF(Journée_3!$F$16=0,0,VLOOKUP($B14,Journée_3!$B$2:$F$15,5,FALSE))+IF(Journée_4!$F$16=0,0,VLOOKUP($B14,Journée_4!$B$2:$F$15,5,FALSE))+IF(Journée_5!$F$16=0,0,VLOOKUP($B14,Journée_5!$B$2:$F$15,5,FALSE))+IF(Journée_6!$F$16=0,0,VLOOKUP($B14,Journée_6!$B$2:$F$15,5,FALSE))+IF(Journée_7!$F$16=0,0,VLOOKUP($B14,Journée_7!$B$2:$F$15,5,FALSE))+IF(Journée_8!$F$16=0,0,VLOOKUP($B14,Journée_8!$B$2:$F$15,5,FALSE))+IF(Journée_9!$F$16=0,0,VLOOKUP($B14,Journée_9!$B$2:$F$15,5,FALSE))+IF(Journée_10!$F$16=0,0,VLOOKUP($B14,Journée_10!$B$2:$F$15,5,FALSE))+IF(Journée_11!$F$16=0,0,VLOOKUP($B14,Journée_11!$B$2:$F$15,5,FALSE))+IF(Journée_12!$F$16=0,0,VLOOKUP($B14,Journée_12!$B$2:$F$15,5,FALSE))+IF(Journée_13!$F$16=0,0,VLOOKUP($B14,Journée_13!$B$2:$F$15,5,FALSE))+IF(Journée_14!$F$16=0,0,VLOOKUP($B14,Journée_14!$B$2:$F$15,5,FALSE))+IF(Journée_15!$F$16=0,0,VLOOKUP($B14,Journée_15!$B$2:$F$15,5,FALSE))+IF(Journée_16!$F$16=0,0,VLOOKUP($B14,Journée_16!$B$2:$F$15,5,FALSE))+IF(Journée_17!$F$16=0,0,VLOOKUP($B14,Journée_17!$B$2:$F$15,5,FALSE))+IF(Journée_18!$F$16=0,0,VLOOKUP($B14,Journée_18!$B$2:$F$15,5,FALSE))+IF(Journée_19!$F$16=0,0,VLOOKUP($B14,Journée_19!$B$2:$F$15,5,FALSE))+IF(Journée_20!$F$16=0,0,VLOOKUP($B14,Journée_20!$B$2:$F$15,5,FALSE))+IF(Journée_21!$F$16=0,0,VLOOKUP($B14,Journée_21!$B$2:$F$15,5,FALSE))+IF(Journée_22!$F$16=0,0,VLOOKUP($B14,Journée_22!$B$2:$F$15,5,FALSE))+IF(Journée_23!$F$16=0,0,VLOOKUP($B14,Journée_23!$B$2:$F$15,5,FALSE))+IF(Journée_24!$F$16=0,0,VLOOKUP($B14,Journée_24!$B$2:$F$15,5,FALSE))+IF(Journée_25!$F$16=0,0,VLOOKUP($B14,Journée_25!$B$2:$F$15,5,FALSE))+IF(Journée_26!$F$16=0,0,VLOOKUP($B14,Journée_26!$B$2:$F$15,5,FALSE))</f>
        <v>0</v>
      </c>
      <c r="I14" s="34"/>
      <c r="J14" s="34">
        <f t="shared" si="0"/>
        <v>0</v>
      </c>
      <c r="K14" s="34"/>
      <c r="L14" s="12"/>
    </row>
    <row r="15" spans="1:15" ht="16.2" customHeight="1" thickBot="1" x14ac:dyDescent="0.35">
      <c r="B15" s="6">
        <v>28</v>
      </c>
      <c r="C15" s="33" t="s">
        <v>15</v>
      </c>
      <c r="D15" s="34"/>
      <c r="E15" s="7">
        <v>2431001101577</v>
      </c>
      <c r="F15" s="34">
        <f>IF(B15=Journée_1!B14,1,0)+IF(B15=Journée_2!B14,1,0)+IF(B15=Journée_3!B14,1,0)+IF(B15=Journée_4!B14,1,0)+IF(B15=Journée_5!B14,1,0)+IF(B15=Journée_6!B14,1,0)+IF(B15=Journée_7!B14,1,0)+IF(B15=Journée_8!B14,1,0)+IF(B15=Journée_9!B14,1,0)+IF(B15=Journée_10!B14,1,0)+IF(B15=Journée_11!B14,1,0)+IF(B15=Journée_12!B14,1,0)+IF(B15=Journée_13!B14,1,0)+IF(B15=Journée_14!B14,1,0)+IF(B15=Journée_15!B14,1,0)+IF(B15=Journée_16!B14,1,0)+IF(B15=Journée_17!B14,1,0)+IF(B15=Journée_18!B14,1,0)+IF(B15=Journée_19!B14,1,0)+IF(B15=Journée_20!B14,1,0)+IF(B15=Journée_21!B14,1,0)+IF(B15=Journée_22!B14,1,0)+IF(B15=Journée_23!B14,1,0)+IF(B15=Journée_24!B14,1,0)+IF(B15=Journée_25!B14,1,0)+IF(B15=Journée_26!B14,1,0)</f>
        <v>1</v>
      </c>
      <c r="G15" s="34"/>
      <c r="H15" s="38">
        <f>IF(Journée_1!$F$16=0,0,VLOOKUP($B15,Journée_1!$B$2:$F$15,5,FALSE))+IF(Journée_2!$F$16=0,0,VLOOKUP($B15,Journée_2!$B$2:$F$15,5,FALSE))+IF(Journée_3!$F$16=0,0,VLOOKUP($B15,Journée_3!$B$2:$F$15,5,FALSE))+IF(Journée_4!$F$16=0,0,VLOOKUP($B15,Journée_4!$B$2:$F$15,5,FALSE))+IF(Journée_5!$F$16=0,0,VLOOKUP($B15,Journée_5!$B$2:$F$15,5,FALSE))+IF(Journée_6!$F$16=0,0,VLOOKUP($B15,Journée_6!$B$2:$F$15,5,FALSE))+IF(Journée_7!$F$16=0,0,VLOOKUP($B15,Journée_7!$B$2:$F$15,5,FALSE))+IF(Journée_8!$F$16=0,0,VLOOKUP($B15,Journée_8!$B$2:$F$15,5,FALSE))+IF(Journée_9!$F$16=0,0,VLOOKUP($B15,Journée_9!$B$2:$F$15,5,FALSE))+IF(Journée_10!$F$16=0,0,VLOOKUP($B15,Journée_10!$B$2:$F$15,5,FALSE))+IF(Journée_11!$F$16=0,0,VLOOKUP($B15,Journée_11!$B$2:$F$15,5,FALSE))+IF(Journée_12!$F$16=0,0,VLOOKUP($B15,Journée_12!$B$2:$F$15,5,FALSE))+IF(Journée_13!$F$16=0,0,VLOOKUP($B15,Journée_13!$B$2:$F$15,5,FALSE))+IF(Journée_14!$F$16=0,0,VLOOKUP($B15,Journée_14!$B$2:$F$15,5,FALSE))+IF(Journée_15!$F$16=0,0,VLOOKUP($B15,Journée_15!$B$2:$F$15,5,FALSE))+IF(Journée_16!$F$16=0,0,VLOOKUP($B15,Journée_16!$B$2:$F$15,5,FALSE))+IF(Journée_17!$F$16=0,0,VLOOKUP($B15,Journée_17!$B$2:$F$15,5,FALSE))+IF(Journée_18!$F$16=0,0,VLOOKUP($B15,Journée_18!$B$2:$F$15,5,FALSE))+IF(Journée_19!$F$16=0,0,VLOOKUP($B15,Journée_19!$B$2:$F$15,5,FALSE))+IF(Journée_20!$F$16=0,0,VLOOKUP($B15,Journée_20!$B$2:$F$15,5,FALSE))+IF(Journée_21!$F$16=0,0,VLOOKUP($B15,Journée_21!$B$2:$F$15,5,FALSE))+IF(Journée_22!$F$16=0,0,VLOOKUP($B15,Journée_22!$B$2:$F$15,5,FALSE))+IF(Journée_23!$F$16=0,0,VLOOKUP($B15,Journée_23!$B$2:$F$15,5,FALSE))+IF(Journée_24!$F$16=0,0,VLOOKUP($B15,Journée_24!$B$2:$F$15,5,FALSE))+IF(Journée_25!$F$16=0,0,VLOOKUP($B15,Journée_25!$B$2:$F$15,5,FALSE))+IF(Journée_26!$F$16=0,0,VLOOKUP($B15,Journée_26!$B$2:$F$15,5,FALSE))</f>
        <v>1</v>
      </c>
      <c r="I15" s="34"/>
      <c r="J15" s="34">
        <f t="shared" si="0"/>
        <v>1</v>
      </c>
      <c r="K15" s="34"/>
      <c r="L15" s="12"/>
    </row>
    <row r="16" spans="1:15" ht="16.2" customHeight="1" thickBot="1" x14ac:dyDescent="0.35">
      <c r="B16" s="6">
        <v>22</v>
      </c>
      <c r="C16" s="33" t="s">
        <v>16</v>
      </c>
      <c r="D16" s="34"/>
      <c r="E16" s="8">
        <v>2431001101946</v>
      </c>
      <c r="F16" s="34">
        <f>IF(B16=Journée_1!B15,1,0)+IF(B16=Journée_2!B15,1,0)+IF(B16=Journée_3!B15,1,0)+IF(B16=Journée_4!B15,1,0)+IF(B16=Journée_5!B15,1,0)+IF(B16=Journée_6!B15,1,0)+IF(B16=Journée_7!B15,1,0)+IF(B16=Journée_8!B15,1,0)+IF(B16=Journée_9!B15,1,0)+IF(B16=Journée_10!B15,1,0)+IF(B16=Journée_11!B15,1,0)+IF(B16=Journée_12!B15,1,0)+IF(B16=Journée_13!B15,1,0)+IF(B16=Journée_14!B15,1,0)+IF(B16=Journée_15!B15,1,0)+IF(B16=Journée_16!B15,1,0)+IF(B16=Journée_17!B15,1,0)+IF(B16=Journée_18!B15,1,0)+IF(B16=Journée_19!B15,1,0)+IF(B16=Journée_20!B15,1,0)+IF(B16=Journée_21!B15,1,0)+IF(B16=Journée_22!B15,1,0)+IF(B16=Journée_23!B15,1,0)+IF(B16=Journée_24!B15,1,0)+IF(B16=Journée_25!B15,1,0)+IF(B16=Journée_26!B15,1,0)</f>
        <v>1</v>
      </c>
      <c r="G16" s="34"/>
      <c r="H16" s="38">
        <f>IF(Journée_1!$F$16=0,0,VLOOKUP($B16,Journée_1!$B$2:$F$15,5,FALSE))+IF(Journée_2!$F$16=0,0,VLOOKUP($B16,Journée_2!$B$2:$F$15,5,FALSE))+IF(Journée_3!$F$16=0,0,VLOOKUP($B16,Journée_3!$B$2:$F$15,5,FALSE))+IF(Journée_4!$F$16=0,0,VLOOKUP($B16,Journée_4!$B$2:$F$15,5,FALSE))+IF(Journée_5!$F$16=0,0,VLOOKUP($B16,Journée_5!$B$2:$F$15,5,FALSE))+IF(Journée_6!$F$16=0,0,VLOOKUP($B16,Journée_6!$B$2:$F$15,5,FALSE))+IF(Journée_7!$F$16=0,0,VLOOKUP($B16,Journée_7!$B$2:$F$15,5,FALSE))+IF(Journée_8!$F$16=0,0,VLOOKUP($B16,Journée_8!$B$2:$F$15,5,FALSE))+IF(Journée_9!$F$16=0,0,VLOOKUP($B16,Journée_9!$B$2:$F$15,5,FALSE))+IF(Journée_10!$F$16=0,0,VLOOKUP($B16,Journée_10!$B$2:$F$15,5,FALSE))+IF(Journée_11!$F$16=0,0,VLOOKUP($B16,Journée_11!$B$2:$F$15,5,FALSE))+IF(Journée_12!$F$16=0,0,VLOOKUP($B16,Journée_12!$B$2:$F$15,5,FALSE))+IF(Journée_13!$F$16=0,0,VLOOKUP($B16,Journée_13!$B$2:$F$15,5,FALSE))+IF(Journée_14!$F$16=0,0,VLOOKUP($B16,Journée_14!$B$2:$F$15,5,FALSE))+IF(Journée_15!$F$16=0,0,VLOOKUP($B16,Journée_15!$B$2:$F$15,5,FALSE))+IF(Journée_16!$F$16=0,0,VLOOKUP($B16,Journée_16!$B$2:$F$15,5,FALSE))+IF(Journée_17!$F$16=0,0,VLOOKUP($B16,Journée_17!$B$2:$F$15,5,FALSE))+IF(Journée_18!$F$16=0,0,VLOOKUP($B16,Journée_18!$B$2:$F$15,5,FALSE))+IF(Journée_19!$F$16=0,0,VLOOKUP($B16,Journée_19!$B$2:$F$15,5,FALSE))+IF(Journée_20!$F$16=0,0,VLOOKUP($B16,Journée_20!$B$2:$F$15,5,FALSE))+IF(Journée_21!$F$16=0,0,VLOOKUP($B16,Journée_21!$B$2:$F$15,5,FALSE))+IF(Journée_22!$F$16=0,0,VLOOKUP($B16,Journée_22!$B$2:$F$15,5,FALSE))+IF(Journée_23!$F$16=0,0,VLOOKUP($B16,Journée_23!$B$2:$F$15,5,FALSE))+IF(Journée_24!$F$16=0,0,VLOOKUP($B16,Journée_24!$B$2:$F$15,5,FALSE))+IF(Journée_25!$F$16=0,0,VLOOKUP($B16,Journée_25!$B$2:$F$15,5,FALSE))+IF(Journée_26!$F$16=0,0,VLOOKUP($B16,Journée_26!$B$2:$F$15,5,FALSE))</f>
        <v>4</v>
      </c>
      <c r="I16" s="34"/>
      <c r="J16" s="34">
        <f t="shared" si="0"/>
        <v>4</v>
      </c>
      <c r="K16" s="34"/>
      <c r="L16" s="12"/>
    </row>
    <row r="17" spans="1:11" ht="16.2" thickBot="1" x14ac:dyDescent="0.35">
      <c r="B17" s="5" t="s">
        <v>18</v>
      </c>
      <c r="C17" s="35" t="s">
        <v>17</v>
      </c>
      <c r="D17" s="35"/>
      <c r="E17" s="9">
        <v>2431001102165</v>
      </c>
      <c r="F17" s="39"/>
      <c r="G17" s="40"/>
      <c r="H17" s="40">
        <f>SUM(H3:I16)</f>
        <v>26</v>
      </c>
      <c r="I17" s="40"/>
      <c r="J17" s="40"/>
      <c r="K17" s="40"/>
    </row>
    <row r="18" spans="1:11" x14ac:dyDescent="0.3">
      <c r="E18" s="3"/>
    </row>
    <row r="19" spans="1:11" x14ac:dyDescent="0.3">
      <c r="E19" s="3"/>
    </row>
    <row r="26" spans="1:11" ht="15" thickBot="1" x14ac:dyDescent="0.35"/>
    <row r="27" spans="1:11" ht="15" thickBot="1" x14ac:dyDescent="0.35">
      <c r="A27" s="41" t="s">
        <v>43</v>
      </c>
      <c r="B27" s="42"/>
      <c r="C27" s="41" t="s">
        <v>45</v>
      </c>
      <c r="D27" s="42"/>
      <c r="E27" s="41" t="s">
        <v>72</v>
      </c>
      <c r="F27" s="42"/>
    </row>
    <row r="28" spans="1:11" x14ac:dyDescent="0.3">
      <c r="A28" s="21" t="s">
        <v>46</v>
      </c>
      <c r="B28" s="15" t="str">
        <f>IF(Journée_1!$F$16&gt;Journée_1!$D$18,Journée_1!$C$18,"")</f>
        <v>Chambery</v>
      </c>
      <c r="C28" s="21" t="s">
        <v>46</v>
      </c>
      <c r="D28" s="16" t="str">
        <f>IF(Journée_1!$F$16&lt;Journée_1!$D$18,Journée_1!$C$18,"")</f>
        <v/>
      </c>
      <c r="E28" s="21" t="s">
        <v>46</v>
      </c>
      <c r="F28" s="17" t="str">
        <f>IF(Journée_1!$F$16=Journée_1!$D$18,Journée_1!$C$18,"")</f>
        <v/>
      </c>
    </row>
    <row r="29" spans="1:11" x14ac:dyDescent="0.3">
      <c r="A29" s="22" t="s">
        <v>47</v>
      </c>
      <c r="B29" s="15" t="str">
        <f>IF(Journée_2!$F$16&gt;Journée_2!$D$18,Journée_2!$C$18,"")</f>
        <v/>
      </c>
      <c r="C29" s="22" t="s">
        <v>47</v>
      </c>
      <c r="D29" s="16" t="str">
        <f>IF(Journée_2!$F$16&lt;Journée_2!$D$18,Journée_2!$C$18,"")</f>
        <v/>
      </c>
      <c r="E29" s="22" t="s">
        <v>47</v>
      </c>
      <c r="F29" s="17">
        <f>IF(Journée_2!$F$16=Journée_2!$D$18,Journée_2!$C$18,"")</f>
        <v>0</v>
      </c>
    </row>
    <row r="30" spans="1:11" x14ac:dyDescent="0.3">
      <c r="A30" s="22" t="s">
        <v>48</v>
      </c>
      <c r="B30" s="15" t="str">
        <f>IF(Journée_3!$F$16&gt;Journée_3!$D$18,Journée_3!$C$18,"")</f>
        <v/>
      </c>
      <c r="C30" s="22" t="s">
        <v>48</v>
      </c>
      <c r="D30" s="16" t="str">
        <f>IF(Journée_3!$F$16&lt;Journée_3!$D$18,Journée_3!$C$18,"")</f>
        <v/>
      </c>
      <c r="E30" s="22" t="s">
        <v>48</v>
      </c>
      <c r="F30" s="17">
        <f>IF(Journée_3!$F$16=Journée_3!$D$18,Journée_3!$C$18,"")</f>
        <v>0</v>
      </c>
    </row>
    <row r="31" spans="1:11" x14ac:dyDescent="0.3">
      <c r="A31" s="22" t="s">
        <v>49</v>
      </c>
      <c r="B31" s="15" t="str">
        <f>IF(Journée_4!$F$16&gt;Journée_4!$D$18,Journée_4!$C$18,"")</f>
        <v/>
      </c>
      <c r="C31" s="22" t="s">
        <v>49</v>
      </c>
      <c r="D31" s="16" t="str">
        <f>IF(Journée_4!$F$16&lt;Journée_4!$D$18,Journée_4!$C$18,"")</f>
        <v/>
      </c>
      <c r="E31" s="22" t="s">
        <v>49</v>
      </c>
      <c r="F31" s="17">
        <f>IF(Journée_4!$F$16=Journée_4!$D$18,Journée_4!$C$18,"")</f>
        <v>0</v>
      </c>
    </row>
    <row r="32" spans="1:11" x14ac:dyDescent="0.3">
      <c r="A32" s="22" t="s">
        <v>50</v>
      </c>
      <c r="B32" s="15" t="str">
        <f>IF(Journée_5!$F$16&gt;Journée_5!$D$18,Journée_5!$C$18,"")</f>
        <v/>
      </c>
      <c r="C32" s="22" t="s">
        <v>50</v>
      </c>
      <c r="D32" s="16" t="str">
        <f>IF(Journée_5!$F$16&lt;Journée_5!$D$18,Journée_5!$C$18,"")</f>
        <v/>
      </c>
      <c r="E32" s="22" t="s">
        <v>50</v>
      </c>
      <c r="F32" s="17">
        <f>IF(Journée_5!$F$16=Journée_5!$D$18,Journée_5!$C$18,"")</f>
        <v>0</v>
      </c>
    </row>
    <row r="33" spans="1:6" x14ac:dyDescent="0.3">
      <c r="A33" s="22" t="s">
        <v>51</v>
      </c>
      <c r="B33" s="15" t="str">
        <f>IF(Journée_6!$F$16&gt;Journée_6!$D$18,Journée_6!$C$18,"")</f>
        <v/>
      </c>
      <c r="C33" s="22" t="s">
        <v>51</v>
      </c>
      <c r="D33" s="16" t="str">
        <f>IF(Journée_6!$F$16&lt;Journée_6!$D$18,Journée_6!$C$18,"")</f>
        <v/>
      </c>
      <c r="E33" s="22" t="s">
        <v>51</v>
      </c>
      <c r="F33" s="17">
        <f>IF(Journée_6!$F$16=Journée_6!$D$18,Journée_6!$C$18,"")</f>
        <v>0</v>
      </c>
    </row>
    <row r="34" spans="1:6" x14ac:dyDescent="0.3">
      <c r="A34" s="22" t="s">
        <v>52</v>
      </c>
      <c r="B34" s="15" t="str">
        <f>IF(Journée_7!$F$16&gt;Journée_7!$D$18,Journée_7!$C$18,"")</f>
        <v/>
      </c>
      <c r="C34" s="22" t="s">
        <v>52</v>
      </c>
      <c r="D34" s="16" t="str">
        <f>IF(Journée_7!$F$16&lt;Journée_7!$D$18,Journée_7!$C$18,"")</f>
        <v/>
      </c>
      <c r="E34" s="22" t="s">
        <v>52</v>
      </c>
      <c r="F34" s="17">
        <f>IF(Journée_7!$F$16=Journée_7!$D$18,Journée_7!$C$18,"")</f>
        <v>0</v>
      </c>
    </row>
    <row r="35" spans="1:6" x14ac:dyDescent="0.3">
      <c r="A35" s="22" t="s">
        <v>53</v>
      </c>
      <c r="B35" s="15" t="str">
        <f>IF(Journée_8!$F$16&gt;Journée_8!$D$18,Journée_8!$C$18,"")</f>
        <v/>
      </c>
      <c r="C35" s="22" t="s">
        <v>53</v>
      </c>
      <c r="D35" s="16" t="str">
        <f>IF(Journée_8!$F$16&lt;Journée_8!$D$18,Journée_8!$C$18,"")</f>
        <v/>
      </c>
      <c r="E35" s="22" t="s">
        <v>53</v>
      </c>
      <c r="F35" s="17">
        <f>IF(Journée_8!$F$16=Journée_8!$D$18,Journée_8!$C$18,"")</f>
        <v>0</v>
      </c>
    </row>
    <row r="36" spans="1:6" x14ac:dyDescent="0.3">
      <c r="A36" s="22" t="s">
        <v>54</v>
      </c>
      <c r="B36" s="15" t="str">
        <f>IF(Journée_9!$F$16&gt;Journée_9!$D$18,Journée_9!$C$18,"")</f>
        <v/>
      </c>
      <c r="C36" s="22" t="s">
        <v>54</v>
      </c>
      <c r="D36" s="16" t="str">
        <f>IF(Journée_9!$F$16&lt;Journée_9!$D$18,Journée_9!$C$18,"")</f>
        <v/>
      </c>
      <c r="E36" s="22" t="s">
        <v>54</v>
      </c>
      <c r="F36" s="17">
        <f>IF(Journée_9!$F$16=Journée_9!$D$18,Journée_9!$C$18,"")</f>
        <v>0</v>
      </c>
    </row>
    <row r="37" spans="1:6" x14ac:dyDescent="0.3">
      <c r="A37" s="22" t="s">
        <v>55</v>
      </c>
      <c r="B37" s="15" t="str">
        <f>IF(Journée_10!$F$16&gt;Journée_10!$D$18,Journée_10!$C$18,"")</f>
        <v/>
      </c>
      <c r="C37" s="22" t="s">
        <v>55</v>
      </c>
      <c r="D37" s="16" t="str">
        <f>IF(Journée_10!$F$16&lt;Journée_10!$D$18,Journée_10!$C$18,"")</f>
        <v/>
      </c>
      <c r="E37" s="22" t="s">
        <v>55</v>
      </c>
      <c r="F37" s="17">
        <f>IF(Journée_10!$F$16=Journée_10!$D$18,Journée_10!$C$18,"")</f>
        <v>0</v>
      </c>
    </row>
    <row r="38" spans="1:6" x14ac:dyDescent="0.3">
      <c r="A38" s="22" t="s">
        <v>56</v>
      </c>
      <c r="B38" s="15" t="str">
        <f>IF(Journée_11!$F$16&gt;Journée_11!$D$18,Journée_11!$C$18,"")</f>
        <v/>
      </c>
      <c r="C38" s="22" t="s">
        <v>56</v>
      </c>
      <c r="D38" s="16" t="str">
        <f>IF(Journée_11!$F$16&lt;Journée_11!$D$18,Journée_11!$C$18,"")</f>
        <v/>
      </c>
      <c r="E38" s="22" t="s">
        <v>56</v>
      </c>
      <c r="F38" s="17">
        <f>IF(Journée_11!$F$16=Journée_11!$D$18,Journée_11!$C$18,"")</f>
        <v>0</v>
      </c>
    </row>
    <row r="39" spans="1:6" x14ac:dyDescent="0.3">
      <c r="A39" s="22" t="s">
        <v>57</v>
      </c>
      <c r="B39" s="15" t="str">
        <f>IF(Journée_12!$F$16&gt;Journée_12!$D$18,Journée_12!$C$18,"")</f>
        <v/>
      </c>
      <c r="C39" s="22" t="s">
        <v>57</v>
      </c>
      <c r="D39" s="16" t="str">
        <f>IF(Journée_12!$F$16&lt;Journée_12!$D$18,Journée_12!$C$18,"")</f>
        <v/>
      </c>
      <c r="E39" s="22" t="s">
        <v>57</v>
      </c>
      <c r="F39" s="17">
        <f>IF(Journée_12!$F$16=Journée_12!$D$18,Journée_12!$C$18,"")</f>
        <v>0</v>
      </c>
    </row>
    <row r="40" spans="1:6" x14ac:dyDescent="0.3">
      <c r="A40" s="22" t="s">
        <v>58</v>
      </c>
      <c r="B40" s="15" t="str">
        <f>IF(Journée_13!$F$16&gt;Journée_13!$D$18,Journée_13!$C$18,"")</f>
        <v/>
      </c>
      <c r="C40" s="22" t="s">
        <v>58</v>
      </c>
      <c r="D40" s="16" t="str">
        <f>IF(Journée_13!$F$16&lt;Journée_13!$D$18,Journée_13!$C$18,"")</f>
        <v/>
      </c>
      <c r="E40" s="22" t="s">
        <v>58</v>
      </c>
      <c r="F40" s="17">
        <f>IF(Journée_13!$F$16=Journée_13!$D$18,Journée_13!$C$18,"")</f>
        <v>0</v>
      </c>
    </row>
    <row r="41" spans="1:6" x14ac:dyDescent="0.3">
      <c r="A41" s="22" t="s">
        <v>59</v>
      </c>
      <c r="B41" s="15" t="str">
        <f>IF(Journée_14!$F$16&gt;Journée_14!$D$18,Journée_14!$C$18,"")</f>
        <v/>
      </c>
      <c r="C41" s="22" t="s">
        <v>59</v>
      </c>
      <c r="D41" s="16" t="str">
        <f>IF(Journée_14!$F$16&lt;Journée_14!$D$18,Journée_14!$C$18,"")</f>
        <v/>
      </c>
      <c r="E41" s="22" t="s">
        <v>59</v>
      </c>
      <c r="F41" s="17">
        <f>IF(Journée_14!$F$16=Journée_14!$D$18,Journée_14!$C$18,"")</f>
        <v>0</v>
      </c>
    </row>
    <row r="42" spans="1:6" x14ac:dyDescent="0.3">
      <c r="A42" s="22" t="s">
        <v>60</v>
      </c>
      <c r="B42" s="15" t="str">
        <f>IF(Journée_15!$F$16&gt;Journée_15!$D$18,Journée_15!$C$18,"")</f>
        <v/>
      </c>
      <c r="C42" s="22" t="s">
        <v>60</v>
      </c>
      <c r="D42" s="16" t="str">
        <f>IF(Journée_15!$F$16&lt;Journée_15!$D$18,Journée_15!$C$18,"")</f>
        <v/>
      </c>
      <c r="E42" s="22" t="s">
        <v>60</v>
      </c>
      <c r="F42" s="17">
        <f>IF(Journée_15!$F$16=Journée_15!$D$18,Journée_15!$C$18,"")</f>
        <v>0</v>
      </c>
    </row>
    <row r="43" spans="1:6" x14ac:dyDescent="0.3">
      <c r="A43" s="22" t="s">
        <v>61</v>
      </c>
      <c r="B43" s="15" t="str">
        <f>IF(Journée_16!$F$16&gt;Journée_16!$D$18,Journée_16!$C$18,"")</f>
        <v/>
      </c>
      <c r="C43" s="22" t="s">
        <v>61</v>
      </c>
      <c r="D43" s="16" t="str">
        <f>IF(Journée_16!$F$16&lt;Journée_16!$D$18,Journée_16!$C$18,"")</f>
        <v/>
      </c>
      <c r="E43" s="22" t="s">
        <v>61</v>
      </c>
      <c r="F43" s="17">
        <f>IF(Journée_16!$F$16=Journée_16!$D$18,Journée_16!$C$18,"")</f>
        <v>0</v>
      </c>
    </row>
    <row r="44" spans="1:6" x14ac:dyDescent="0.3">
      <c r="A44" s="22" t="s">
        <v>62</v>
      </c>
      <c r="B44" s="15" t="str">
        <f>IF(Journée_17!$F$16&gt;Journée_17!$D$18,Journée_17!$C$18,"")</f>
        <v/>
      </c>
      <c r="C44" s="22" t="s">
        <v>62</v>
      </c>
      <c r="D44" s="16" t="str">
        <f>IF(Journée_17!$F$16&lt;Journée_17!$D$18,Journée_17!$C$18,"")</f>
        <v/>
      </c>
      <c r="E44" s="22" t="s">
        <v>62</v>
      </c>
      <c r="F44" s="17">
        <f>IF(Journée_17!$F$16=Journée_17!$D$18,Journée_17!$C$18,"")</f>
        <v>0</v>
      </c>
    </row>
    <row r="45" spans="1:6" x14ac:dyDescent="0.3">
      <c r="A45" s="22" t="s">
        <v>63</v>
      </c>
      <c r="B45" s="15" t="str">
        <f>IF(Journée_18!$F$16&gt;Journée_18!$D$18,Journée_18!$C$18,"")</f>
        <v/>
      </c>
      <c r="C45" s="22" t="s">
        <v>63</v>
      </c>
      <c r="D45" s="16" t="str">
        <f>IF(Journée_18!$F$16&lt;Journée_18!$D$18,Journée_18!$C$18,"")</f>
        <v/>
      </c>
      <c r="E45" s="22" t="s">
        <v>63</v>
      </c>
      <c r="F45" s="17">
        <f>IF(Journée_18!$F$16=Journée_18!$D$18,Journée_18!$C$18,"")</f>
        <v>0</v>
      </c>
    </row>
    <row r="46" spans="1:6" x14ac:dyDescent="0.3">
      <c r="A46" s="22" t="s">
        <v>64</v>
      </c>
      <c r="B46" s="15" t="str">
        <f>IF(Journée_19!$F$16&gt;Journée_19!$D$18,Journée_19!$C$18,"")</f>
        <v/>
      </c>
      <c r="C46" s="22" t="s">
        <v>64</v>
      </c>
      <c r="D46" s="16" t="str">
        <f>IF(Journée_19!$F$16&lt;Journée_19!$D$18,Journée_19!$C$18,"")</f>
        <v/>
      </c>
      <c r="E46" s="22" t="s">
        <v>64</v>
      </c>
      <c r="F46" s="17">
        <f>IF(Journée_19!$F$16=Journée_19!$D$18,Journée_19!$C$18,"")</f>
        <v>0</v>
      </c>
    </row>
    <row r="47" spans="1:6" x14ac:dyDescent="0.3">
      <c r="A47" s="22" t="s">
        <v>65</v>
      </c>
      <c r="B47" s="15" t="str">
        <f>IF(Journée_20!$F$16&gt;Journée_20!$D$18,Journée_20!$C$18,"")</f>
        <v/>
      </c>
      <c r="C47" s="22" t="s">
        <v>65</v>
      </c>
      <c r="D47" s="16" t="str">
        <f>IF(Journée_20!$F$16&lt;Journée_20!$D$18,Journée_20!$C$18,"")</f>
        <v/>
      </c>
      <c r="E47" s="22" t="s">
        <v>65</v>
      </c>
      <c r="F47" s="17">
        <f>IF(Journée_20!$F$16=Journée_20!$D$18,Journée_20!$C$18,"")</f>
        <v>0</v>
      </c>
    </row>
    <row r="48" spans="1:6" x14ac:dyDescent="0.3">
      <c r="A48" s="22" t="s">
        <v>66</v>
      </c>
      <c r="B48" s="15" t="str">
        <f>IF(Journée_21!$F$16&gt;Journée_21!$D$18,Journée_21!$C$18,"")</f>
        <v/>
      </c>
      <c r="C48" s="22" t="s">
        <v>66</v>
      </c>
      <c r="D48" s="16" t="str">
        <f>IF(Journée_21!$F$16&lt;Journée_21!$D$18,Journée_21!$C$18,"")</f>
        <v/>
      </c>
      <c r="E48" s="22" t="s">
        <v>66</v>
      </c>
      <c r="F48" s="17">
        <f>IF(Journée_21!$F$16=Journée_21!$D$18,Journée_21!$C$18,"")</f>
        <v>0</v>
      </c>
    </row>
    <row r="49" spans="1:6" x14ac:dyDescent="0.3">
      <c r="A49" s="22" t="s">
        <v>67</v>
      </c>
      <c r="B49" s="15" t="str">
        <f>IF(Journée_22!$F$16&gt;Journée_22!$D$18,Journée_22!$C$18,"")</f>
        <v/>
      </c>
      <c r="C49" s="22" t="s">
        <v>67</v>
      </c>
      <c r="D49" s="16" t="str">
        <f>IF(Journée_22!$F$16&lt;Journée_22!$D$18,Journée_22!$C$18,"")</f>
        <v/>
      </c>
      <c r="E49" s="22" t="s">
        <v>67</v>
      </c>
      <c r="F49" s="17">
        <f>IF(Journée_22!$F$16=Journée_22!$D$18,Journée_22!$C$18,"")</f>
        <v>0</v>
      </c>
    </row>
    <row r="50" spans="1:6" x14ac:dyDescent="0.3">
      <c r="A50" s="22" t="s">
        <v>68</v>
      </c>
      <c r="B50" s="15" t="str">
        <f>IF(Journée_23!$F$16&gt;Journée_23!$D$18,Journée_23!$C$18,"")</f>
        <v/>
      </c>
      <c r="C50" s="22" t="s">
        <v>68</v>
      </c>
      <c r="D50" s="16" t="str">
        <f>IF(Journée_23!$F$16&lt;Journée_23!$D$18,Journée_23!$C$18,"")</f>
        <v/>
      </c>
      <c r="E50" s="22" t="s">
        <v>68</v>
      </c>
      <c r="F50" s="17">
        <f>IF(Journée_23!$F$16=Journée_23!$D$18,Journée_23!$C$18,"")</f>
        <v>0</v>
      </c>
    </row>
    <row r="51" spans="1:6" x14ac:dyDescent="0.3">
      <c r="A51" s="22" t="s">
        <v>69</v>
      </c>
      <c r="B51" s="15" t="str">
        <f>IF(Journée_24!$F$16&gt;Journée_24!$D$18,Journée_24!$C$18,"")</f>
        <v/>
      </c>
      <c r="C51" s="22" t="s">
        <v>69</v>
      </c>
      <c r="D51" s="16" t="str">
        <f>IF(Journée_24!$F$16&lt;Journée_24!$D$18,Journée_24!$C$18,"")</f>
        <v/>
      </c>
      <c r="E51" s="22" t="s">
        <v>69</v>
      </c>
      <c r="F51" s="17">
        <f>IF(Journée_24!$F$16=Journée_24!$D$18,Journée_24!$C$18,"")</f>
        <v>0</v>
      </c>
    </row>
    <row r="52" spans="1:6" x14ac:dyDescent="0.3">
      <c r="A52" s="22" t="s">
        <v>70</v>
      </c>
      <c r="B52" s="15" t="str">
        <f>IF(Journée_25!$F$16&gt;Journée_25!$D$18,Journée_25!$C$18,"")</f>
        <v/>
      </c>
      <c r="C52" s="22" t="s">
        <v>70</v>
      </c>
      <c r="D52" s="16" t="str">
        <f>IF(Journée_25!$F$16&lt;Journée_25!$D$18,Journée_25!$C$18,"")</f>
        <v/>
      </c>
      <c r="E52" s="22" t="s">
        <v>70</v>
      </c>
      <c r="F52" s="17">
        <f>IF(Journée_25!$F$16=Journée_25!$D$18,Journée_25!$C$18,"")</f>
        <v>0</v>
      </c>
    </row>
    <row r="53" spans="1:6" ht="15" thickBot="1" x14ac:dyDescent="0.35">
      <c r="A53" s="23" t="s">
        <v>71</v>
      </c>
      <c r="B53" s="18" t="str">
        <f>IF(Journée_26!$F$16&gt;Journée_26!$D$18,Journée_26!$C$18,"")</f>
        <v/>
      </c>
      <c r="C53" s="23" t="s">
        <v>71</v>
      </c>
      <c r="D53" s="19" t="str">
        <f>IF(Journée_26!$F$16&lt;Journée_26!$D$18,Journée_26!$C$18,"")</f>
        <v/>
      </c>
      <c r="E53" s="23" t="s">
        <v>71</v>
      </c>
      <c r="F53" s="20">
        <f>IF(Journée_26!$F$16=Journée_26!$D$18,Journée_26!$C$18,"")</f>
        <v>0</v>
      </c>
    </row>
    <row r="54" spans="1:6" x14ac:dyDescent="0.3">
      <c r="D54" s="2"/>
    </row>
    <row r="55" spans="1:6" x14ac:dyDescent="0.3">
      <c r="D55" s="1"/>
    </row>
    <row r="56" spans="1:6" x14ac:dyDescent="0.3">
      <c r="D56" s="1"/>
    </row>
    <row r="57" spans="1:6" x14ac:dyDescent="0.3">
      <c r="D57" s="1"/>
    </row>
    <row r="58" spans="1:6" x14ac:dyDescent="0.3">
      <c r="D58" s="1"/>
    </row>
    <row r="59" spans="1:6" x14ac:dyDescent="0.3">
      <c r="D59" s="2"/>
    </row>
    <row r="60" spans="1:6" x14ac:dyDescent="0.3">
      <c r="D60" s="1"/>
    </row>
    <row r="61" spans="1:6" x14ac:dyDescent="0.3">
      <c r="D61" s="1"/>
    </row>
    <row r="62" spans="1:6" x14ac:dyDescent="0.3">
      <c r="D62" s="1"/>
    </row>
    <row r="63" spans="1:6" x14ac:dyDescent="0.3">
      <c r="D63" s="1"/>
    </row>
    <row r="64" spans="1:6" x14ac:dyDescent="0.3">
      <c r="D64" s="1"/>
    </row>
    <row r="65" spans="4:4" x14ac:dyDescent="0.3">
      <c r="D65" s="2"/>
    </row>
    <row r="66" spans="4:4" x14ac:dyDescent="0.3">
      <c r="D66" s="1"/>
    </row>
    <row r="67" spans="4:4" x14ac:dyDescent="0.3">
      <c r="D67" s="1"/>
    </row>
    <row r="68" spans="4:4" x14ac:dyDescent="0.3">
      <c r="D68" s="1"/>
    </row>
    <row r="69" spans="4:4" x14ac:dyDescent="0.3">
      <c r="D69" s="1"/>
    </row>
    <row r="70" spans="4:4" x14ac:dyDescent="0.3">
      <c r="D70" s="1"/>
    </row>
    <row r="71" spans="4:4" x14ac:dyDescent="0.3">
      <c r="D71" s="2"/>
    </row>
    <row r="72" spans="4:4" x14ac:dyDescent="0.3">
      <c r="D72" s="1"/>
    </row>
    <row r="73" spans="4:4" x14ac:dyDescent="0.3">
      <c r="D73" s="1"/>
    </row>
    <row r="74" spans="4:4" x14ac:dyDescent="0.3">
      <c r="D74" s="1"/>
    </row>
    <row r="75" spans="4:4" x14ac:dyDescent="0.3">
      <c r="D75" s="1"/>
    </row>
    <row r="76" spans="4:4" x14ac:dyDescent="0.3">
      <c r="D76" s="1"/>
    </row>
    <row r="77" spans="4:4" x14ac:dyDescent="0.3">
      <c r="D77" s="2"/>
    </row>
    <row r="78" spans="4:4" x14ac:dyDescent="0.3">
      <c r="D78" s="1"/>
    </row>
    <row r="79" spans="4:4" x14ac:dyDescent="0.3">
      <c r="D79" s="1"/>
    </row>
    <row r="80" spans="4:4" x14ac:dyDescent="0.3">
      <c r="D80" s="1"/>
    </row>
    <row r="81" spans="4:4" x14ac:dyDescent="0.3">
      <c r="D81" s="1"/>
    </row>
    <row r="82" spans="4:4" x14ac:dyDescent="0.3">
      <c r="D82" s="1"/>
    </row>
    <row r="83" spans="4:4" x14ac:dyDescent="0.3">
      <c r="D83" s="1"/>
    </row>
    <row r="84" spans="4:4" x14ac:dyDescent="0.3">
      <c r="D84" s="2"/>
    </row>
    <row r="85" spans="4:4" x14ac:dyDescent="0.3">
      <c r="D85" s="1"/>
    </row>
    <row r="86" spans="4:4" x14ac:dyDescent="0.3">
      <c r="D86" s="1"/>
    </row>
    <row r="87" spans="4:4" x14ac:dyDescent="0.3">
      <c r="D87" s="1"/>
    </row>
    <row r="88" spans="4:4" x14ac:dyDescent="0.3">
      <c r="D88" s="2"/>
    </row>
    <row r="89" spans="4:4" x14ac:dyDescent="0.3">
      <c r="D89" s="1"/>
    </row>
    <row r="90" spans="4:4" x14ac:dyDescent="0.3">
      <c r="D90" s="1"/>
    </row>
    <row r="91" spans="4:4" x14ac:dyDescent="0.3">
      <c r="D91" s="1"/>
    </row>
    <row r="92" spans="4:4" x14ac:dyDescent="0.3">
      <c r="D92" s="2"/>
    </row>
    <row r="93" spans="4:4" x14ac:dyDescent="0.3">
      <c r="D93" s="1"/>
    </row>
    <row r="94" spans="4:4" x14ac:dyDescent="0.3">
      <c r="D94" s="1"/>
    </row>
    <row r="95" spans="4:4" x14ac:dyDescent="0.3">
      <c r="D95" s="1"/>
    </row>
    <row r="96" spans="4:4" x14ac:dyDescent="0.3">
      <c r="D96" s="1"/>
    </row>
    <row r="97" spans="4:4" x14ac:dyDescent="0.3">
      <c r="D97" s="1"/>
    </row>
    <row r="98" spans="4:4" x14ac:dyDescent="0.3">
      <c r="D98" s="1"/>
    </row>
    <row r="99" spans="4:4" x14ac:dyDescent="0.3">
      <c r="D99" s="2"/>
    </row>
    <row r="100" spans="4:4" x14ac:dyDescent="0.3">
      <c r="D100" s="1"/>
    </row>
    <row r="101" spans="4:4" x14ac:dyDescent="0.3">
      <c r="D101" s="1"/>
    </row>
    <row r="102" spans="4:4" x14ac:dyDescent="0.3">
      <c r="D102" s="1"/>
    </row>
    <row r="103" spans="4:4" x14ac:dyDescent="0.3">
      <c r="D103" s="4"/>
    </row>
    <row r="104" spans="4:4" x14ac:dyDescent="0.3">
      <c r="D104" s="1"/>
    </row>
    <row r="105" spans="4:4" x14ac:dyDescent="0.3">
      <c r="D105" s="1"/>
    </row>
    <row r="106" spans="4:4" x14ac:dyDescent="0.3">
      <c r="D106" s="2"/>
    </row>
    <row r="107" spans="4:4" x14ac:dyDescent="0.3">
      <c r="D107" s="4"/>
    </row>
    <row r="108" spans="4:4" x14ac:dyDescent="0.3">
      <c r="D108" s="1"/>
    </row>
    <row r="109" spans="4:4" x14ac:dyDescent="0.3">
      <c r="D109" s="1"/>
    </row>
    <row r="110" spans="4:4" x14ac:dyDescent="0.3">
      <c r="D110" s="2"/>
    </row>
    <row r="111" spans="4:4" x14ac:dyDescent="0.3">
      <c r="D111" s="4"/>
    </row>
    <row r="112" spans="4:4" x14ac:dyDescent="0.3">
      <c r="D112" s="1"/>
    </row>
    <row r="113" spans="4:4" x14ac:dyDescent="0.3">
      <c r="D113" s="1"/>
    </row>
    <row r="114" spans="4:4" x14ac:dyDescent="0.3">
      <c r="D114" s="2"/>
    </row>
    <row r="115" spans="4:4" x14ac:dyDescent="0.3">
      <c r="D115" s="4"/>
    </row>
    <row r="116" spans="4:4" x14ac:dyDescent="0.3">
      <c r="D116" s="1"/>
    </row>
    <row r="117" spans="4:4" x14ac:dyDescent="0.3">
      <c r="D117" s="1"/>
    </row>
    <row r="118" spans="4:4" x14ac:dyDescent="0.3">
      <c r="D118" s="2"/>
    </row>
    <row r="119" spans="4:4" x14ac:dyDescent="0.3">
      <c r="D119" s="1"/>
    </row>
    <row r="120" spans="4:4" x14ac:dyDescent="0.3">
      <c r="D120" s="1"/>
    </row>
    <row r="121" spans="4:4" x14ac:dyDescent="0.3">
      <c r="D121" s="1"/>
    </row>
    <row r="122" spans="4:4" x14ac:dyDescent="0.3">
      <c r="D122" s="1"/>
    </row>
    <row r="123" spans="4:4" x14ac:dyDescent="0.3">
      <c r="D123" s="1"/>
    </row>
  </sheetData>
  <mergeCells count="67">
    <mergeCell ref="A27:B27"/>
    <mergeCell ref="C27:D27"/>
    <mergeCell ref="E27:F27"/>
    <mergeCell ref="H14:I14"/>
    <mergeCell ref="J16:K16"/>
    <mergeCell ref="J17:K17"/>
    <mergeCell ref="J15:K15"/>
    <mergeCell ref="J10:K10"/>
    <mergeCell ref="J11:K11"/>
    <mergeCell ref="J12:K12"/>
    <mergeCell ref="J13:K13"/>
    <mergeCell ref="J14:K14"/>
    <mergeCell ref="F13:G13"/>
    <mergeCell ref="H15:I15"/>
    <mergeCell ref="H16:I16"/>
    <mergeCell ref="H17:I17"/>
    <mergeCell ref="J3:K3"/>
    <mergeCell ref="J4:K4"/>
    <mergeCell ref="J5:K5"/>
    <mergeCell ref="J6:K6"/>
    <mergeCell ref="J7:K7"/>
    <mergeCell ref="J8:K8"/>
    <mergeCell ref="J9:K9"/>
    <mergeCell ref="H9:I9"/>
    <mergeCell ref="H10:I10"/>
    <mergeCell ref="H11:I11"/>
    <mergeCell ref="H12:I12"/>
    <mergeCell ref="H13:I13"/>
    <mergeCell ref="J2:K2"/>
    <mergeCell ref="F14:G14"/>
    <mergeCell ref="F15:G15"/>
    <mergeCell ref="F16:G16"/>
    <mergeCell ref="F17:G17"/>
    <mergeCell ref="H3:I3"/>
    <mergeCell ref="H4:I4"/>
    <mergeCell ref="H5:I5"/>
    <mergeCell ref="H6:I6"/>
    <mergeCell ref="H7:I7"/>
    <mergeCell ref="H8:I8"/>
    <mergeCell ref="F8:G8"/>
    <mergeCell ref="F9:G9"/>
    <mergeCell ref="F10:G10"/>
    <mergeCell ref="F11:G11"/>
    <mergeCell ref="F12:G12"/>
    <mergeCell ref="H2:I2"/>
    <mergeCell ref="F3:G3"/>
    <mergeCell ref="F4:G4"/>
    <mergeCell ref="F5:G5"/>
    <mergeCell ref="F6:G6"/>
    <mergeCell ref="F7:G7"/>
    <mergeCell ref="C5:D5"/>
    <mergeCell ref="C4:D4"/>
    <mergeCell ref="C3:D3"/>
    <mergeCell ref="C2:D2"/>
    <mergeCell ref="F2:G2"/>
    <mergeCell ref="C6:D6"/>
    <mergeCell ref="C11:D11"/>
    <mergeCell ref="C10:D10"/>
    <mergeCell ref="C9:D9"/>
    <mergeCell ref="C8:D8"/>
    <mergeCell ref="C7:D7"/>
    <mergeCell ref="C12:D12"/>
    <mergeCell ref="C17:D17"/>
    <mergeCell ref="C16:D16"/>
    <mergeCell ref="C15:D15"/>
    <mergeCell ref="C14:D14"/>
    <mergeCell ref="C13:D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3" max="3" width="20.109375" customWidth="1"/>
    <col min="4" max="4" width="17.21875" customWidth="1"/>
    <col min="6" max="6" width="13.88671875" customWidth="1"/>
    <col min="7" max="7" width="4.109375" hidden="1" customWidth="1"/>
    <col min="8" max="8" width="13.88671875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ht="15" thickBot="1" x14ac:dyDescent="0.35">
      <c r="B2" s="43">
        <v>15</v>
      </c>
      <c r="C2" s="44" t="s">
        <v>0</v>
      </c>
      <c r="D2" s="45" t="s">
        <v>25</v>
      </c>
      <c r="E2" s="46" t="s">
        <v>1</v>
      </c>
      <c r="F2" s="46">
        <v>3</v>
      </c>
      <c r="G2">
        <v>1</v>
      </c>
      <c r="H2" t="str">
        <f>IF('Fenix toulouse'!B3=Journée_1!B2,"OK","CHANGEMENT DE JOUEUR")</f>
        <v>OK</v>
      </c>
    </row>
    <row r="3" spans="2:8" ht="15" thickBot="1" x14ac:dyDescent="0.35">
      <c r="B3" s="27">
        <v>47</v>
      </c>
      <c r="C3" s="28" t="s">
        <v>26</v>
      </c>
      <c r="D3" s="29" t="s">
        <v>27</v>
      </c>
      <c r="E3" s="30" t="s">
        <v>3</v>
      </c>
      <c r="F3" s="31"/>
      <c r="G3">
        <v>1</v>
      </c>
      <c r="H3" t="str">
        <f>IF('Fenix toulouse'!B4=Journée_1!B3,"OK","CHANGEMENT DE JOUEUR")</f>
        <v>OK</v>
      </c>
    </row>
    <row r="4" spans="2:8" ht="15" customHeight="1" thickBot="1" x14ac:dyDescent="0.35">
      <c r="B4" s="27">
        <v>25</v>
      </c>
      <c r="C4" s="28" t="s">
        <v>4</v>
      </c>
      <c r="D4" s="32">
        <v>2431001100870</v>
      </c>
      <c r="E4" s="30" t="s">
        <v>3</v>
      </c>
      <c r="F4" s="31"/>
      <c r="G4">
        <v>1</v>
      </c>
      <c r="H4" t="str">
        <f>IF('Fenix toulouse'!B5=Journée_1!B4,"OK","CHANGEMENT DE JOUEUR")</f>
        <v>OK</v>
      </c>
    </row>
    <row r="5" spans="2:8" ht="15" thickBot="1" x14ac:dyDescent="0.35">
      <c r="B5" s="27">
        <v>3</v>
      </c>
      <c r="C5" s="28" t="s">
        <v>5</v>
      </c>
      <c r="D5" s="29" t="s">
        <v>28</v>
      </c>
      <c r="E5" s="30" t="s">
        <v>3</v>
      </c>
      <c r="F5" s="30">
        <v>4</v>
      </c>
      <c r="G5">
        <v>1</v>
      </c>
      <c r="H5" t="str">
        <f>IF('Fenix toulouse'!B6=Journée_1!B5,"OK","CHANGEMENT DE JOUEUR")</f>
        <v>OK</v>
      </c>
    </row>
    <row r="6" spans="2:8" ht="15" thickBot="1" x14ac:dyDescent="0.35">
      <c r="B6" s="27">
        <v>16</v>
      </c>
      <c r="C6" s="28" t="s">
        <v>6</v>
      </c>
      <c r="D6" s="29" t="s">
        <v>29</v>
      </c>
      <c r="E6" s="30" t="s">
        <v>3</v>
      </c>
      <c r="F6" s="31"/>
      <c r="G6">
        <v>1</v>
      </c>
      <c r="H6" t="str">
        <f>IF('Fenix toulouse'!B7=Journée_1!B6,"OK","CHANGEMENT DE JOUEUR")</f>
        <v>OK</v>
      </c>
    </row>
    <row r="7" spans="2:8" ht="15" thickBot="1" x14ac:dyDescent="0.35">
      <c r="B7" s="27">
        <v>11</v>
      </c>
      <c r="C7" s="28" t="s">
        <v>30</v>
      </c>
      <c r="D7" s="29" t="s">
        <v>31</v>
      </c>
      <c r="E7" s="30" t="s">
        <v>3</v>
      </c>
      <c r="F7" s="31">
        <v>7</v>
      </c>
      <c r="G7">
        <v>1</v>
      </c>
      <c r="H7" t="str">
        <f>IF('Fenix toulouse'!B8=Journée_1!B7,"OK","CHANGEMENT DE JOUEUR")</f>
        <v>OK</v>
      </c>
    </row>
    <row r="8" spans="2:8" ht="15" thickBot="1" x14ac:dyDescent="0.35">
      <c r="B8" s="27">
        <v>10</v>
      </c>
      <c r="C8" s="28" t="s">
        <v>8</v>
      </c>
      <c r="D8" s="29" t="s">
        <v>32</v>
      </c>
      <c r="E8" s="30" t="s">
        <v>3</v>
      </c>
      <c r="F8" s="30">
        <v>3</v>
      </c>
      <c r="G8">
        <v>1</v>
      </c>
      <c r="H8" t="str">
        <f>IF('Fenix toulouse'!B9=Journée_1!B8,"OK","CHANGEMENT DE JOUEUR")</f>
        <v>OK</v>
      </c>
    </row>
    <row r="9" spans="2:8" ht="15" thickBot="1" x14ac:dyDescent="0.35">
      <c r="B9" s="27">
        <v>19</v>
      </c>
      <c r="C9" s="28" t="s">
        <v>9</v>
      </c>
      <c r="D9" s="29" t="s">
        <v>33</v>
      </c>
      <c r="E9" s="30" t="s">
        <v>1</v>
      </c>
      <c r="F9" s="30">
        <v>3</v>
      </c>
      <c r="G9">
        <v>1</v>
      </c>
      <c r="H9" t="str">
        <f>IF('Fenix toulouse'!B10=Journée_1!B9,"OK","CHANGEMENT DE JOUEUR")</f>
        <v>OK</v>
      </c>
    </row>
    <row r="10" spans="2:8" ht="15" thickBot="1" x14ac:dyDescent="0.35">
      <c r="B10" s="27">
        <v>20</v>
      </c>
      <c r="C10" s="28" t="s">
        <v>10</v>
      </c>
      <c r="D10" s="29" t="s">
        <v>34</v>
      </c>
      <c r="E10" s="30" t="s">
        <v>3</v>
      </c>
      <c r="F10" s="30">
        <v>1</v>
      </c>
      <c r="G10">
        <v>1</v>
      </c>
      <c r="H10" t="str">
        <f>IF('Fenix toulouse'!B11=Journée_1!B10,"OK","CHANGEMENT DE JOUEUR")</f>
        <v>OK</v>
      </c>
    </row>
    <row r="11" spans="2:8" ht="15" thickBot="1" x14ac:dyDescent="0.35">
      <c r="B11" s="27">
        <v>88</v>
      </c>
      <c r="C11" s="28" t="s">
        <v>35</v>
      </c>
      <c r="D11" s="29" t="s">
        <v>36</v>
      </c>
      <c r="E11" s="30" t="s">
        <v>12</v>
      </c>
      <c r="F11" s="31"/>
      <c r="G11">
        <v>1</v>
      </c>
      <c r="H11" t="str">
        <f>IF('Fenix toulouse'!B12=Journée_1!B11,"OK","CHANGEMENT DE JOUEUR")</f>
        <v>OK</v>
      </c>
    </row>
    <row r="12" spans="2:8" ht="15" thickBot="1" x14ac:dyDescent="0.35">
      <c r="B12" s="27">
        <v>12</v>
      </c>
      <c r="C12" s="28" t="s">
        <v>13</v>
      </c>
      <c r="D12" s="29" t="s">
        <v>37</v>
      </c>
      <c r="E12" s="30" t="s">
        <v>3</v>
      </c>
      <c r="F12" s="31"/>
      <c r="G12">
        <v>1</v>
      </c>
      <c r="H12" t="str">
        <f>IF('Fenix toulouse'!B13=Journée_1!B12,"OK","CHANGEMENT DE JOUEUR")</f>
        <v>OK</v>
      </c>
    </row>
    <row r="13" spans="2:8" ht="15" thickBot="1" x14ac:dyDescent="0.35">
      <c r="B13" s="27">
        <v>14</v>
      </c>
      <c r="C13" s="28" t="s">
        <v>38</v>
      </c>
      <c r="D13" s="29" t="s">
        <v>39</v>
      </c>
      <c r="E13" s="30" t="s">
        <v>3</v>
      </c>
      <c r="F13" s="31"/>
      <c r="G13">
        <v>1</v>
      </c>
      <c r="H13" t="str">
        <f>IF('Fenix toulouse'!B14=Journée_1!B13,"OK","CHANGEMENT DE JOUEUR")</f>
        <v>OK</v>
      </c>
    </row>
    <row r="14" spans="2:8" ht="15" thickBot="1" x14ac:dyDescent="0.35">
      <c r="B14" s="27">
        <v>28</v>
      </c>
      <c r="C14" s="28" t="s">
        <v>79</v>
      </c>
      <c r="D14" s="29" t="s">
        <v>40</v>
      </c>
      <c r="E14" s="30" t="s">
        <v>3</v>
      </c>
      <c r="F14" s="30">
        <v>1</v>
      </c>
      <c r="G14">
        <v>1</v>
      </c>
      <c r="H14" t="str">
        <f>IF('Fenix toulouse'!B15=Journée_1!B14,"OK","CHANGEMENT DE JOUEUR")</f>
        <v>OK</v>
      </c>
    </row>
    <row r="15" spans="2:8" ht="15" customHeight="1" thickBot="1" x14ac:dyDescent="0.35">
      <c r="B15" s="27">
        <v>22</v>
      </c>
      <c r="C15" s="28" t="s">
        <v>16</v>
      </c>
      <c r="D15" s="32">
        <v>2431001101946</v>
      </c>
      <c r="E15" s="30" t="s">
        <v>12</v>
      </c>
      <c r="F15" s="30">
        <v>4</v>
      </c>
      <c r="G15">
        <v>1</v>
      </c>
      <c r="H15" t="str">
        <f>IF('Fenix toulouse'!B16=Journée_1!B15,"OK","CHANGEMENT DE JOUEUR")</f>
        <v>OK</v>
      </c>
    </row>
    <row r="16" spans="2:8" ht="15" thickBot="1" x14ac:dyDescent="0.35">
      <c r="F16" s="12">
        <f>SUM(F2:F15)</f>
        <v>26</v>
      </c>
    </row>
    <row r="17" spans="2:7" ht="15.6" thickTop="1" thickBot="1" x14ac:dyDescent="0.35">
      <c r="C17" s="14" t="s">
        <v>73</v>
      </c>
      <c r="D17" s="14" t="s">
        <v>74</v>
      </c>
      <c r="E17" s="26" t="s">
        <v>76</v>
      </c>
    </row>
    <row r="18" spans="2:7" ht="15.6" thickTop="1" thickBot="1" x14ac:dyDescent="0.35">
      <c r="B18" s="24" t="s">
        <v>44</v>
      </c>
      <c r="C18" s="13" t="s">
        <v>75</v>
      </c>
      <c r="D18" s="14">
        <v>23</v>
      </c>
      <c r="E18" s="14" t="s">
        <v>77</v>
      </c>
    </row>
    <row r="19" spans="2:7" ht="15" thickTop="1" x14ac:dyDescent="0.3">
      <c r="E19" s="25"/>
    </row>
    <row r="20" spans="2:7" x14ac:dyDescent="0.3">
      <c r="G20" t="s">
        <v>80</v>
      </c>
    </row>
    <row r="21" spans="2:7" x14ac:dyDescent="0.3">
      <c r="G21" t="s">
        <v>78</v>
      </c>
    </row>
  </sheetData>
  <dataValidations disablePrompts="1" count="1">
    <dataValidation type="list" allowBlank="1" showInputMessage="1" showErrorMessage="1" sqref="E18">
      <formula1>$G$20:$G$21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toulouse'!B3=Journée_2!B2,"OK","CHANGEMENT DE JOUEUR")</f>
        <v>CHANGEMENT DE JOUEUR</v>
      </c>
    </row>
    <row r="3" spans="2:8" x14ac:dyDescent="0.3">
      <c r="G3">
        <v>1</v>
      </c>
      <c r="H3" t="str">
        <f>IF('Fenix toulouse'!B4=Journée_2!B3,"OK","CHANGEMENT DE JOUEUR")</f>
        <v>CHANGEMENT DE JOUEUR</v>
      </c>
    </row>
    <row r="4" spans="2:8" x14ac:dyDescent="0.3">
      <c r="G4">
        <v>1</v>
      </c>
      <c r="H4" t="str">
        <f>IF('Fenix toulouse'!B5=Journée_2!B4,"OK","CHANGEMENT DE JOUEUR")</f>
        <v>CHANGEMENT DE JOUEUR</v>
      </c>
    </row>
    <row r="5" spans="2:8" x14ac:dyDescent="0.3">
      <c r="G5">
        <v>1</v>
      </c>
      <c r="H5" t="str">
        <f>IF('Fenix toulouse'!B6=Journée_2!B5,"OK","CHANGEMENT DE JOUEUR")</f>
        <v>CHANGEMENT DE JOUEUR</v>
      </c>
    </row>
    <row r="6" spans="2:8" x14ac:dyDescent="0.3">
      <c r="G6">
        <v>1</v>
      </c>
      <c r="H6" t="str">
        <f>IF('Fenix toulouse'!B7=Journée_2!B6,"OK","CHANGEMENT DE JOUEUR")</f>
        <v>CHANGEMENT DE JOUEUR</v>
      </c>
    </row>
    <row r="7" spans="2:8" x14ac:dyDescent="0.3">
      <c r="G7">
        <v>1</v>
      </c>
      <c r="H7" t="str">
        <f>IF('Fenix toulouse'!B8=Journée_2!B7,"OK","CHANGEMENT DE JOUEUR")</f>
        <v>CHANGEMENT DE JOUEUR</v>
      </c>
    </row>
    <row r="8" spans="2:8" x14ac:dyDescent="0.3">
      <c r="G8">
        <v>1</v>
      </c>
      <c r="H8" t="str">
        <f>IF('Fenix toulouse'!B9=Journée_2!B8,"OK","CHANGEMENT DE JOUEUR")</f>
        <v>CHANGEMENT DE JOUEUR</v>
      </c>
    </row>
    <row r="9" spans="2:8" x14ac:dyDescent="0.3">
      <c r="G9">
        <v>1</v>
      </c>
      <c r="H9" t="str">
        <f>IF('Fenix toulouse'!B10=Journée_2!B9,"OK","CHANGEMENT DE JOUEUR")</f>
        <v>CHANGEMENT DE JOUEUR</v>
      </c>
    </row>
    <row r="10" spans="2:8" x14ac:dyDescent="0.3">
      <c r="G10">
        <v>1</v>
      </c>
      <c r="H10" t="str">
        <f>IF('Fenix toulouse'!B11=Journée_2!B10,"OK","CHANGEMENT DE JOUEUR")</f>
        <v>CHANGEMENT DE JOUEUR</v>
      </c>
    </row>
    <row r="11" spans="2:8" x14ac:dyDescent="0.3">
      <c r="G11">
        <v>1</v>
      </c>
      <c r="H11" t="str">
        <f>IF('Fenix toulouse'!B12=Journée_2!B11,"OK","CHANGEMENT DE JOUEUR")</f>
        <v>CHANGEMENT DE JOUEUR</v>
      </c>
    </row>
    <row r="12" spans="2:8" x14ac:dyDescent="0.3">
      <c r="G12">
        <v>1</v>
      </c>
      <c r="H12" t="str">
        <f>IF('Fenix toulouse'!B13=Journée_2!B12,"OK","CHANGEMENT DE JOUEUR")</f>
        <v>CHANGEMENT DE JOUEUR</v>
      </c>
    </row>
    <row r="13" spans="2:8" x14ac:dyDescent="0.3">
      <c r="G13">
        <v>1</v>
      </c>
      <c r="H13" t="str">
        <f>IF('Fenix toulouse'!B14=Journée_2!B13,"OK","CHANGEMENT DE JOUEUR")</f>
        <v>CHANGEMENT DE JOUEUR</v>
      </c>
    </row>
    <row r="14" spans="2:8" x14ac:dyDescent="0.3">
      <c r="G14">
        <v>1</v>
      </c>
      <c r="H14" t="str">
        <f>IF('Fenix toulouse'!B15=Journée_2!B14,"OK","CHANGEMENT DE JOUEUR")</f>
        <v>CHANGEMENT DE JOUEUR</v>
      </c>
    </row>
    <row r="15" spans="2:8" x14ac:dyDescent="0.3">
      <c r="G15">
        <v>1</v>
      </c>
      <c r="H15" t="str">
        <f>IF('Fenix toulouse'!B16=Journée_2!B15,"OK","CHANGEMENT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  <c r="F17" s="12"/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toulouse'!B3=Journée_3!B2,"OK","CHANGEMENT DE JOUEUR")</f>
        <v>CHANGEMENT DE JOUEUR</v>
      </c>
    </row>
    <row r="3" spans="2:8" x14ac:dyDescent="0.3">
      <c r="G3">
        <v>1</v>
      </c>
      <c r="H3" t="str">
        <f>IF('Fenix toulouse'!B4=Journée_3!B3,"OK","CHANGEMENT DE JOUEUR")</f>
        <v>CHANGEMENT DE JOUEUR</v>
      </c>
    </row>
    <row r="4" spans="2:8" x14ac:dyDescent="0.3">
      <c r="G4">
        <v>1</v>
      </c>
      <c r="H4" t="str">
        <f>IF('Fenix toulouse'!B5=Journée_3!B4,"OK","CHANGEMENT DE JOUEUR")</f>
        <v>CHANGEMENT DE JOUEUR</v>
      </c>
    </row>
    <row r="5" spans="2:8" x14ac:dyDescent="0.3">
      <c r="G5">
        <v>1</v>
      </c>
      <c r="H5" t="str">
        <f>IF('Fenix toulouse'!B6=Journée_3!B5,"OK","CHANGEMENT DE JOUEUR")</f>
        <v>CHANGEMENT DE JOUEUR</v>
      </c>
    </row>
    <row r="6" spans="2:8" x14ac:dyDescent="0.3">
      <c r="G6">
        <v>1</v>
      </c>
      <c r="H6" t="str">
        <f>IF('Fenix toulouse'!B7=Journée_3!B6,"OK","CHANGEMENT DE JOUEUR")</f>
        <v>CHANGEMENT DE JOUEUR</v>
      </c>
    </row>
    <row r="7" spans="2:8" x14ac:dyDescent="0.3">
      <c r="G7">
        <v>1</v>
      </c>
      <c r="H7" t="str">
        <f>IF('Fenix toulouse'!B8=Journée_3!B7,"OK","CHANGEMENT DE JOUEUR")</f>
        <v>CHANGEMENT DE JOUEUR</v>
      </c>
    </row>
    <row r="8" spans="2:8" x14ac:dyDescent="0.3">
      <c r="G8">
        <v>1</v>
      </c>
      <c r="H8" t="str">
        <f>IF('Fenix toulouse'!B9=Journée_3!B8,"OK","CHANGEMENT DE JOUEUR")</f>
        <v>CHANGEMENT DE JOUEUR</v>
      </c>
    </row>
    <row r="9" spans="2:8" x14ac:dyDescent="0.3">
      <c r="G9">
        <v>1</v>
      </c>
      <c r="H9" t="str">
        <f>IF('Fenix toulouse'!B10=Journée_3!B9,"OK","CHANGEMENT DE JOUEUR")</f>
        <v>CHANGEMENT DE JOUEUR</v>
      </c>
    </row>
    <row r="10" spans="2:8" x14ac:dyDescent="0.3">
      <c r="G10">
        <v>1</v>
      </c>
      <c r="H10" t="str">
        <f>IF('Fenix toulouse'!B11=Journée_3!B10,"OK","CHANGEMENT DE JOUEUR")</f>
        <v>CHANGEMENT DE JOUEUR</v>
      </c>
    </row>
    <row r="11" spans="2:8" x14ac:dyDescent="0.3">
      <c r="G11">
        <v>1</v>
      </c>
      <c r="H11" t="str">
        <f>IF('Fenix toulouse'!B12=Journée_3!B11,"OK","CHANGEMENT DE JOUEUR")</f>
        <v>CHANGEMENT DE JOUEUR</v>
      </c>
    </row>
    <row r="12" spans="2:8" x14ac:dyDescent="0.3">
      <c r="G12">
        <v>1</v>
      </c>
      <c r="H12" t="str">
        <f>IF('Fenix toulouse'!B13=Journée_3!B12,"OK","CHANGEMENT DE JOUEUR")</f>
        <v>CHANGEMENT DE JOUEUR</v>
      </c>
    </row>
    <row r="13" spans="2:8" x14ac:dyDescent="0.3">
      <c r="G13">
        <v>1</v>
      </c>
      <c r="H13" t="str">
        <f>IF('Fenix toulouse'!B14=Journée_3!B13,"OK","CHANGEMENT DE JOUEUR")</f>
        <v>CHANGEMENT DE JOUEUR</v>
      </c>
    </row>
    <row r="14" spans="2:8" x14ac:dyDescent="0.3">
      <c r="G14">
        <v>1</v>
      </c>
      <c r="H14" t="str">
        <f>IF('Fenix toulouse'!B15=Journée_3!B14,"OK","CHANGEMENT DE JOUEUR")</f>
        <v>CHANGEMENT DE JOUEUR</v>
      </c>
    </row>
    <row r="15" spans="2:8" x14ac:dyDescent="0.3">
      <c r="G15">
        <v>1</v>
      </c>
      <c r="H15" t="str">
        <f>IF('Fenix toulouse'!B16=Journée_3!B15,"OK","CHANGEMENT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  <c r="F17" s="12"/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toulouse'!B3=Journée_4!B2,"OK","CHANGEMENT DE JOUEUR")</f>
        <v>CHANGEMENT DE JOUEUR</v>
      </c>
    </row>
    <row r="3" spans="2:8" x14ac:dyDescent="0.3">
      <c r="G3">
        <v>1</v>
      </c>
      <c r="H3" t="str">
        <f>IF('Fenix toulouse'!B4=Journée_4!B3,"OK","CHANGEMENT DE JOUEUR")</f>
        <v>CHANGEMENT DE JOUEUR</v>
      </c>
    </row>
    <row r="4" spans="2:8" x14ac:dyDescent="0.3">
      <c r="G4">
        <v>1</v>
      </c>
      <c r="H4" t="str">
        <f>IF('Fenix toulouse'!B5=Journée_4!B4,"OK","CHANGEMENT DE JOUEUR")</f>
        <v>CHANGEMENT DE JOUEUR</v>
      </c>
    </row>
    <row r="5" spans="2:8" x14ac:dyDescent="0.3">
      <c r="G5">
        <v>1</v>
      </c>
      <c r="H5" t="str">
        <f>IF('Fenix toulouse'!B6=Journée_4!B5,"OK","CHANGEMENT DE JOUEUR")</f>
        <v>CHANGEMENT DE JOUEUR</v>
      </c>
    </row>
    <row r="6" spans="2:8" x14ac:dyDescent="0.3">
      <c r="G6">
        <v>1</v>
      </c>
      <c r="H6" t="str">
        <f>IF('Fenix toulouse'!B7=Journée_4!B6,"OK","CHANGEMENT DE JOUEUR")</f>
        <v>CHANGEMENT DE JOUEUR</v>
      </c>
    </row>
    <row r="7" spans="2:8" x14ac:dyDescent="0.3">
      <c r="G7">
        <v>1</v>
      </c>
      <c r="H7" t="str">
        <f>IF('Fenix toulouse'!B8=Journée_4!B7,"OK","CHANGEMENT DE JOUEUR")</f>
        <v>CHANGEMENT DE JOUEUR</v>
      </c>
    </row>
    <row r="8" spans="2:8" x14ac:dyDescent="0.3">
      <c r="G8">
        <v>1</v>
      </c>
      <c r="H8" t="str">
        <f>IF('Fenix toulouse'!B9=Journée_4!B8,"OK","CHANGEMENT DE JOUEUR")</f>
        <v>CHANGEMENT DE JOUEUR</v>
      </c>
    </row>
    <row r="9" spans="2:8" x14ac:dyDescent="0.3">
      <c r="G9">
        <v>1</v>
      </c>
      <c r="H9" t="str">
        <f>IF('Fenix toulouse'!B10=Journée_4!B9,"OK","CHANGEMENT DE JOUEUR")</f>
        <v>CHANGEMENT DE JOUEUR</v>
      </c>
    </row>
    <row r="10" spans="2:8" x14ac:dyDescent="0.3">
      <c r="G10">
        <v>1</v>
      </c>
      <c r="H10" t="str">
        <f>IF('Fenix toulouse'!B11=Journée_4!B10,"OK","CHANGEMENT DE JOUEUR")</f>
        <v>CHANGEMENT DE JOUEUR</v>
      </c>
    </row>
    <row r="11" spans="2:8" x14ac:dyDescent="0.3">
      <c r="G11">
        <v>1</v>
      </c>
      <c r="H11" t="str">
        <f>IF('Fenix toulouse'!B12=Journée_4!B11,"OK","CHANGEMENT DE JOUEUR")</f>
        <v>CHANGEMENT DE JOUEUR</v>
      </c>
    </row>
    <row r="12" spans="2:8" x14ac:dyDescent="0.3">
      <c r="G12">
        <v>1</v>
      </c>
      <c r="H12" t="str">
        <f>IF('Fenix toulouse'!B13=Journée_4!B12,"OK","CHANGEMENT DE JOUEUR")</f>
        <v>CHANGEMENT DE JOUEUR</v>
      </c>
    </row>
    <row r="13" spans="2:8" x14ac:dyDescent="0.3">
      <c r="G13">
        <v>1</v>
      </c>
      <c r="H13" t="str">
        <f>IF('Fenix toulouse'!B14=Journée_4!B13,"OK","CHANGEMENT DE JOUEUR")</f>
        <v>CHANGEMENT DE JOUEUR</v>
      </c>
    </row>
    <row r="14" spans="2:8" x14ac:dyDescent="0.3">
      <c r="G14">
        <v>1</v>
      </c>
      <c r="H14" t="str">
        <f>IF('Fenix toulouse'!B15=Journée_4!B14,"OK","CHANGEMENT DE JOUEUR")</f>
        <v>CHANGEMENT DE JOUEUR</v>
      </c>
    </row>
    <row r="15" spans="2:8" x14ac:dyDescent="0.3">
      <c r="G15">
        <v>1</v>
      </c>
      <c r="H15" t="str">
        <f>IF('Fenix toulouse'!B16=Journée_4!B15,"OK","CHANGEMENT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toulouse'!B3=Journée_5!B2,"OK","CHANGEMENT DE JOUEUR")</f>
        <v>CHANGEMENT DE JOUEUR</v>
      </c>
    </row>
    <row r="3" spans="2:8" x14ac:dyDescent="0.3">
      <c r="G3">
        <v>1</v>
      </c>
      <c r="H3" t="str">
        <f>IF('Fenix toulouse'!B4=Journée_5!B3,"OK","CHANGEMENT DE JOUEUR")</f>
        <v>CHANGEMENT DE JOUEUR</v>
      </c>
    </row>
    <row r="4" spans="2:8" x14ac:dyDescent="0.3">
      <c r="G4">
        <v>1</v>
      </c>
      <c r="H4" t="str">
        <f>IF('Fenix toulouse'!B5=Journée_5!B4,"OK","CHANGEMENT DE JOUEUR")</f>
        <v>CHANGEMENT DE JOUEUR</v>
      </c>
    </row>
    <row r="5" spans="2:8" x14ac:dyDescent="0.3">
      <c r="G5">
        <v>1</v>
      </c>
      <c r="H5" t="str">
        <f>IF('Fenix toulouse'!B6=Journée_5!B5,"OK","CHANGEMENT DE JOUEUR")</f>
        <v>CHANGEMENT DE JOUEUR</v>
      </c>
    </row>
    <row r="6" spans="2:8" x14ac:dyDescent="0.3">
      <c r="G6">
        <v>1</v>
      </c>
      <c r="H6" t="str">
        <f>IF('Fenix toulouse'!B7=Journée_5!B6,"OK","CHANGEMENT DE JOUEUR")</f>
        <v>CHANGEMENT DE JOUEUR</v>
      </c>
    </row>
    <row r="7" spans="2:8" x14ac:dyDescent="0.3">
      <c r="G7">
        <v>1</v>
      </c>
      <c r="H7" t="str">
        <f>IF('Fenix toulouse'!B8=Journée_5!B7,"OK","CHANGEMENT DE JOUEUR")</f>
        <v>CHANGEMENT DE JOUEUR</v>
      </c>
    </row>
    <row r="8" spans="2:8" x14ac:dyDescent="0.3">
      <c r="G8">
        <v>1</v>
      </c>
      <c r="H8" t="str">
        <f>IF('Fenix toulouse'!B9=Journée_5!B8,"OK","CHANGEMENT DE JOUEUR")</f>
        <v>CHANGEMENT DE JOUEUR</v>
      </c>
    </row>
    <row r="9" spans="2:8" x14ac:dyDescent="0.3">
      <c r="G9">
        <v>1</v>
      </c>
      <c r="H9" t="str">
        <f>IF('Fenix toulouse'!B10=Journée_5!B9,"OK","CHANGEMENT DE JOUEUR")</f>
        <v>CHANGEMENT DE JOUEUR</v>
      </c>
    </row>
    <row r="10" spans="2:8" x14ac:dyDescent="0.3">
      <c r="G10">
        <v>1</v>
      </c>
      <c r="H10" t="str">
        <f>IF('Fenix toulouse'!B11=Journée_5!B10,"OK","CHANGEMENT DE JOUEUR")</f>
        <v>CHANGEMENT DE JOUEUR</v>
      </c>
    </row>
    <row r="11" spans="2:8" x14ac:dyDescent="0.3">
      <c r="G11">
        <v>1</v>
      </c>
      <c r="H11" t="str">
        <f>IF('Fenix toulouse'!B12=Journée_5!B11,"OK","CHANGEMENT DE JOUEUR")</f>
        <v>CHANGEMENT DE JOUEUR</v>
      </c>
    </row>
    <row r="12" spans="2:8" x14ac:dyDescent="0.3">
      <c r="G12">
        <v>1</v>
      </c>
      <c r="H12" t="str">
        <f>IF('Fenix toulouse'!B13=Journée_5!B12,"OK","CHANGEMENT DE JOUEUR")</f>
        <v>CHANGEMENT DE JOUEUR</v>
      </c>
    </row>
    <row r="13" spans="2:8" x14ac:dyDescent="0.3">
      <c r="G13">
        <v>1</v>
      </c>
      <c r="H13" t="str">
        <f>IF('Fenix toulouse'!B14=Journée_5!B13,"OK","CHANGEMENT DE JOUEUR")</f>
        <v>CHANGEMENT DE JOUEUR</v>
      </c>
    </row>
    <row r="14" spans="2:8" x14ac:dyDescent="0.3">
      <c r="G14">
        <v>1</v>
      </c>
      <c r="H14" t="str">
        <f>IF('Fenix toulouse'!B15=Journée_5!B14,"OK","CHANGEMENT DE JOUEUR")</f>
        <v>CHANGEMENT DE JOUEUR</v>
      </c>
    </row>
    <row r="15" spans="2:8" x14ac:dyDescent="0.3">
      <c r="G15">
        <v>1</v>
      </c>
      <c r="H15" t="str">
        <f>IF('Fenix toulouse'!B16=Journée_5!B15,"OK","CHANGEMENT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toulouse'!B3=Journée_6!B2,"OK","CHANGEMENT DE JOUEUR")</f>
        <v>CHANGEMENT DE JOUEUR</v>
      </c>
    </row>
    <row r="3" spans="2:8" x14ac:dyDescent="0.3">
      <c r="G3">
        <v>1</v>
      </c>
      <c r="H3" t="str">
        <f>IF('Fenix toulouse'!B4=Journée_6!B3,"OK","CHANGEMENT DE JOUEUR")</f>
        <v>CHANGEMENT DE JOUEUR</v>
      </c>
    </row>
    <row r="4" spans="2:8" x14ac:dyDescent="0.3">
      <c r="G4">
        <v>1</v>
      </c>
      <c r="H4" t="str">
        <f>IF('Fenix toulouse'!B5=Journée_6!B4,"OK","CHANGEMENT DE JOUEUR")</f>
        <v>CHANGEMENT DE JOUEUR</v>
      </c>
    </row>
    <row r="5" spans="2:8" x14ac:dyDescent="0.3">
      <c r="G5">
        <v>1</v>
      </c>
      <c r="H5" t="str">
        <f>IF('Fenix toulouse'!B6=Journée_6!B5,"OK","CHANGEMENT DE JOUEUR")</f>
        <v>CHANGEMENT DE JOUEUR</v>
      </c>
    </row>
    <row r="6" spans="2:8" x14ac:dyDescent="0.3">
      <c r="G6">
        <v>1</v>
      </c>
      <c r="H6" t="str">
        <f>IF('Fenix toulouse'!B7=Journée_6!B6,"OK","CHANGEMENT DE JOUEUR")</f>
        <v>CHANGEMENT DE JOUEUR</v>
      </c>
    </row>
    <row r="7" spans="2:8" x14ac:dyDescent="0.3">
      <c r="G7">
        <v>1</v>
      </c>
      <c r="H7" t="str">
        <f>IF('Fenix toulouse'!B8=Journée_6!B7,"OK","CHANGEMENT DE JOUEUR")</f>
        <v>CHANGEMENT DE JOUEUR</v>
      </c>
    </row>
    <row r="8" spans="2:8" x14ac:dyDescent="0.3">
      <c r="G8">
        <v>1</v>
      </c>
      <c r="H8" t="str">
        <f>IF('Fenix toulouse'!B9=Journée_6!B8,"OK","CHANGEMENT DE JOUEUR")</f>
        <v>CHANGEMENT DE JOUEUR</v>
      </c>
    </row>
    <row r="9" spans="2:8" x14ac:dyDescent="0.3">
      <c r="G9">
        <v>1</v>
      </c>
      <c r="H9" t="str">
        <f>IF('Fenix toulouse'!B10=Journée_6!B9,"OK","CHANGEMENT DE JOUEUR")</f>
        <v>CHANGEMENT DE JOUEUR</v>
      </c>
    </row>
    <row r="10" spans="2:8" x14ac:dyDescent="0.3">
      <c r="G10">
        <v>1</v>
      </c>
      <c r="H10" t="str">
        <f>IF('Fenix toulouse'!B11=Journée_6!B10,"OK","CHANGEMENT DE JOUEUR")</f>
        <v>CHANGEMENT DE JOUEUR</v>
      </c>
    </row>
    <row r="11" spans="2:8" x14ac:dyDescent="0.3">
      <c r="G11">
        <v>1</v>
      </c>
      <c r="H11" t="str">
        <f>IF('Fenix toulouse'!B12=Journée_6!B11,"OK","CHANGEMENT DE JOUEUR")</f>
        <v>CHANGEMENT DE JOUEUR</v>
      </c>
    </row>
    <row r="12" spans="2:8" x14ac:dyDescent="0.3">
      <c r="G12">
        <v>1</v>
      </c>
      <c r="H12" t="str">
        <f>IF('Fenix toulouse'!B13=Journée_6!B12,"OK","CHANGEMENT DE JOUEUR")</f>
        <v>CHANGEMENT DE JOUEUR</v>
      </c>
    </row>
    <row r="13" spans="2:8" x14ac:dyDescent="0.3">
      <c r="G13">
        <v>1</v>
      </c>
      <c r="H13" t="str">
        <f>IF('Fenix toulouse'!B14=Journée_6!B13,"OK","CHANGEMENT DE JOUEUR")</f>
        <v>CHANGEMENT DE JOUEUR</v>
      </c>
    </row>
    <row r="14" spans="2:8" x14ac:dyDescent="0.3">
      <c r="G14">
        <v>1</v>
      </c>
      <c r="H14" t="str">
        <f>IF('Fenix toulouse'!B15=Journée_6!B14,"OK","CHANGEMENT DE JOUEUR")</f>
        <v>CHANGEMENT DE JOUEUR</v>
      </c>
    </row>
    <row r="15" spans="2:8" x14ac:dyDescent="0.3">
      <c r="G15">
        <v>1</v>
      </c>
      <c r="H15" t="str">
        <f>IF('Fenix toulouse'!B16=Journée_6!B15,"OK","CHANGEMENT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toulouse'!B3=Journée_7!B2,"OK","CHANGEMENT DE JOUEUR")</f>
        <v>CHANGEMENT DE JOUEUR</v>
      </c>
    </row>
    <row r="3" spans="2:8" x14ac:dyDescent="0.3">
      <c r="G3">
        <v>1</v>
      </c>
      <c r="H3" t="str">
        <f>IF('Fenix toulouse'!B4=Journée_7!B3,"OK","CHANGEMENT DE JOUEUR")</f>
        <v>CHANGEMENT DE JOUEUR</v>
      </c>
    </row>
    <row r="4" spans="2:8" x14ac:dyDescent="0.3">
      <c r="G4">
        <v>1</v>
      </c>
      <c r="H4" t="str">
        <f>IF('Fenix toulouse'!B5=Journée_7!B4,"OK","CHANGEMENT DE JOUEUR")</f>
        <v>CHANGEMENT DE JOUEUR</v>
      </c>
    </row>
    <row r="5" spans="2:8" x14ac:dyDescent="0.3">
      <c r="G5">
        <v>1</v>
      </c>
      <c r="H5" t="str">
        <f>IF('Fenix toulouse'!B6=Journée_7!B5,"OK","CHANGEMENT DE JOUEUR")</f>
        <v>CHANGEMENT DE JOUEUR</v>
      </c>
    </row>
    <row r="6" spans="2:8" x14ac:dyDescent="0.3">
      <c r="G6">
        <v>1</v>
      </c>
      <c r="H6" t="str">
        <f>IF('Fenix toulouse'!B7=Journée_7!B6,"OK","CHANGEMENT DE JOUEUR")</f>
        <v>CHANGEMENT DE JOUEUR</v>
      </c>
    </row>
    <row r="7" spans="2:8" x14ac:dyDescent="0.3">
      <c r="G7">
        <v>1</v>
      </c>
      <c r="H7" t="str">
        <f>IF('Fenix toulouse'!B8=Journée_7!B7,"OK","CHANGEMENT DE JOUEUR")</f>
        <v>CHANGEMENT DE JOUEUR</v>
      </c>
    </row>
    <row r="8" spans="2:8" x14ac:dyDescent="0.3">
      <c r="G8">
        <v>1</v>
      </c>
      <c r="H8" t="str">
        <f>IF('Fenix toulouse'!B9=Journée_7!B8,"OK","CHANGEMENT DE JOUEUR")</f>
        <v>CHANGEMENT DE JOUEUR</v>
      </c>
    </row>
    <row r="9" spans="2:8" x14ac:dyDescent="0.3">
      <c r="G9">
        <v>1</v>
      </c>
      <c r="H9" t="str">
        <f>IF('Fenix toulouse'!B10=Journée_7!B9,"OK","CHANGEMENT DE JOUEUR")</f>
        <v>CHANGEMENT DE JOUEUR</v>
      </c>
    </row>
    <row r="10" spans="2:8" x14ac:dyDescent="0.3">
      <c r="G10">
        <v>1</v>
      </c>
      <c r="H10" t="str">
        <f>IF('Fenix toulouse'!B11=Journée_7!B10,"OK","CHANGEMENT DE JOUEUR")</f>
        <v>CHANGEMENT DE JOUEUR</v>
      </c>
    </row>
    <row r="11" spans="2:8" x14ac:dyDescent="0.3">
      <c r="G11">
        <v>1</v>
      </c>
      <c r="H11" t="str">
        <f>IF('Fenix toulouse'!B12=Journée_7!B11,"OK","CHANGEMENT DE JOUEUR")</f>
        <v>CHANGEMENT DE JOUEUR</v>
      </c>
    </row>
    <row r="12" spans="2:8" x14ac:dyDescent="0.3">
      <c r="G12">
        <v>1</v>
      </c>
      <c r="H12" t="str">
        <f>IF('Fenix toulouse'!B13=Journée_7!B12,"OK","CHANGEMENT DE JOUEUR")</f>
        <v>CHANGEMENT DE JOUEUR</v>
      </c>
    </row>
    <row r="13" spans="2:8" x14ac:dyDescent="0.3">
      <c r="G13">
        <v>1</v>
      </c>
      <c r="H13" t="str">
        <f>IF('Fenix toulouse'!B14=Journée_7!B13,"OK","CHANGEMENT DE JOUEUR")</f>
        <v>CHANGEMENT DE JOUEUR</v>
      </c>
    </row>
    <row r="14" spans="2:8" x14ac:dyDescent="0.3">
      <c r="G14">
        <v>1</v>
      </c>
      <c r="H14" t="str">
        <f>IF('Fenix toulouse'!B15=Journée_7!B14,"OK","CHANGEMENT DE JOUEUR")</f>
        <v>CHANGEMENT DE JOUEUR</v>
      </c>
    </row>
    <row r="15" spans="2:8" x14ac:dyDescent="0.3">
      <c r="G15">
        <v>1</v>
      </c>
      <c r="H15" t="str">
        <f>IF('Fenix toulouse'!B16=Journée_7!B15,"OK","CHANGEMENT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toulouse'!B3=Journée_8!B2,"OK","CHANGEMENT DE JOUEUR")</f>
        <v>CHANGEMENT DE JOUEUR</v>
      </c>
    </row>
    <row r="3" spans="2:8" x14ac:dyDescent="0.3">
      <c r="G3">
        <v>1</v>
      </c>
      <c r="H3" t="str">
        <f>IF('Fenix toulouse'!B4=Journée_8!B3,"OK","CHANGEMENT DE JOUEUR")</f>
        <v>CHANGEMENT DE JOUEUR</v>
      </c>
    </row>
    <row r="4" spans="2:8" x14ac:dyDescent="0.3">
      <c r="G4">
        <v>1</v>
      </c>
      <c r="H4" t="str">
        <f>IF('Fenix toulouse'!B5=Journée_8!B4,"OK","CHANGEMENT DE JOUEUR")</f>
        <v>CHANGEMENT DE JOUEUR</v>
      </c>
    </row>
    <row r="5" spans="2:8" x14ac:dyDescent="0.3">
      <c r="G5">
        <v>1</v>
      </c>
      <c r="H5" t="str">
        <f>IF('Fenix toulouse'!B6=Journée_8!B5,"OK","CHANGEMENT DE JOUEUR")</f>
        <v>CHANGEMENT DE JOUEUR</v>
      </c>
    </row>
    <row r="6" spans="2:8" x14ac:dyDescent="0.3">
      <c r="G6">
        <v>1</v>
      </c>
      <c r="H6" t="str">
        <f>IF('Fenix toulouse'!B7=Journée_8!B6,"OK","CHANGEMENT DE JOUEUR")</f>
        <v>CHANGEMENT DE JOUEUR</v>
      </c>
    </row>
    <row r="7" spans="2:8" x14ac:dyDescent="0.3">
      <c r="G7">
        <v>1</v>
      </c>
      <c r="H7" t="str">
        <f>IF('Fenix toulouse'!B8=Journée_8!B7,"OK","CHANGEMENT DE JOUEUR")</f>
        <v>CHANGEMENT DE JOUEUR</v>
      </c>
    </row>
    <row r="8" spans="2:8" x14ac:dyDescent="0.3">
      <c r="G8">
        <v>1</v>
      </c>
      <c r="H8" t="str">
        <f>IF('Fenix toulouse'!B9=Journée_8!B8,"OK","CHANGEMENT DE JOUEUR")</f>
        <v>CHANGEMENT DE JOUEUR</v>
      </c>
    </row>
    <row r="9" spans="2:8" x14ac:dyDescent="0.3">
      <c r="G9">
        <v>1</v>
      </c>
      <c r="H9" t="str">
        <f>IF('Fenix toulouse'!B10=Journée_8!B9,"OK","CHANGEMENT DE JOUEUR")</f>
        <v>CHANGEMENT DE JOUEUR</v>
      </c>
    </row>
    <row r="10" spans="2:8" x14ac:dyDescent="0.3">
      <c r="G10">
        <v>1</v>
      </c>
      <c r="H10" t="str">
        <f>IF('Fenix toulouse'!B11=Journée_8!B10,"OK","CHANGEMENT DE JOUEUR")</f>
        <v>CHANGEMENT DE JOUEUR</v>
      </c>
    </row>
    <row r="11" spans="2:8" x14ac:dyDescent="0.3">
      <c r="G11">
        <v>1</v>
      </c>
      <c r="H11" t="str">
        <f>IF('Fenix toulouse'!B12=Journée_8!B11,"OK","CHANGEMENT DE JOUEUR")</f>
        <v>CHANGEMENT DE JOUEUR</v>
      </c>
    </row>
    <row r="12" spans="2:8" x14ac:dyDescent="0.3">
      <c r="G12">
        <v>1</v>
      </c>
      <c r="H12" t="str">
        <f>IF('Fenix toulouse'!B13=Journée_8!B12,"OK","CHANGEMENT DE JOUEUR")</f>
        <v>CHANGEMENT DE JOUEUR</v>
      </c>
    </row>
    <row r="13" spans="2:8" x14ac:dyDescent="0.3">
      <c r="G13">
        <v>1</v>
      </c>
      <c r="H13" t="str">
        <f>IF('Fenix toulouse'!B14=Journée_8!B13,"OK","CHANGEMENT DE JOUEUR")</f>
        <v>CHANGEMENT DE JOUEUR</v>
      </c>
    </row>
    <row r="14" spans="2:8" x14ac:dyDescent="0.3">
      <c r="G14">
        <v>1</v>
      </c>
      <c r="H14" t="str">
        <f>IF('Fenix toulouse'!B15=Journée_8!B14,"OK","CHANGEMENT DE JOUEUR")</f>
        <v>CHANGEMENT DE JOUEUR</v>
      </c>
    </row>
    <row r="15" spans="2:8" x14ac:dyDescent="0.3">
      <c r="G15">
        <v>1</v>
      </c>
      <c r="H15" t="str">
        <f>IF('Fenix toulouse'!B16=Journée_8!B15,"OK","CHANGEMENT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  <c r="G17" s="12"/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toulouse'!B3=Journée_9!B2,"OK","CHANGEMENT DE JOUEUR")</f>
        <v>CHANGEMENT DE JOUEUR</v>
      </c>
    </row>
    <row r="3" spans="2:8" x14ac:dyDescent="0.3">
      <c r="G3">
        <v>1</v>
      </c>
      <c r="H3" t="str">
        <f>IF('Fenix toulouse'!B4=Journée_9!B3,"OK","CHANGEMENT DE JOUEUR")</f>
        <v>CHANGEMENT DE JOUEUR</v>
      </c>
    </row>
    <row r="4" spans="2:8" x14ac:dyDescent="0.3">
      <c r="G4">
        <v>1</v>
      </c>
      <c r="H4" t="str">
        <f>IF('Fenix toulouse'!B5=Journée_9!B4,"OK","CHANGEMENT DE JOUEUR")</f>
        <v>CHANGEMENT DE JOUEUR</v>
      </c>
    </row>
    <row r="5" spans="2:8" x14ac:dyDescent="0.3">
      <c r="G5">
        <v>1</v>
      </c>
      <c r="H5" t="str">
        <f>IF('Fenix toulouse'!B6=Journée_9!B5,"OK","CHANGEMENT DE JOUEUR")</f>
        <v>CHANGEMENT DE JOUEUR</v>
      </c>
    </row>
    <row r="6" spans="2:8" x14ac:dyDescent="0.3">
      <c r="G6">
        <v>1</v>
      </c>
      <c r="H6" t="str">
        <f>IF('Fenix toulouse'!B7=Journée_9!B6,"OK","CHANGEMENT DE JOUEUR")</f>
        <v>CHANGEMENT DE JOUEUR</v>
      </c>
    </row>
    <row r="7" spans="2:8" x14ac:dyDescent="0.3">
      <c r="G7">
        <v>1</v>
      </c>
      <c r="H7" t="str">
        <f>IF('Fenix toulouse'!B8=Journée_9!B7,"OK","CHANGEMENT DE JOUEUR")</f>
        <v>CHANGEMENT DE JOUEUR</v>
      </c>
    </row>
    <row r="8" spans="2:8" x14ac:dyDescent="0.3">
      <c r="G8">
        <v>1</v>
      </c>
      <c r="H8" t="str">
        <f>IF('Fenix toulouse'!B9=Journée_9!B8,"OK","CHANGEMENT DE JOUEUR")</f>
        <v>CHANGEMENT DE JOUEUR</v>
      </c>
    </row>
    <row r="9" spans="2:8" x14ac:dyDescent="0.3">
      <c r="G9">
        <v>1</v>
      </c>
      <c r="H9" t="str">
        <f>IF('Fenix toulouse'!B10=Journée_9!B9,"OK","CHANGEMENT DE JOUEUR")</f>
        <v>CHANGEMENT DE JOUEUR</v>
      </c>
    </row>
    <row r="10" spans="2:8" x14ac:dyDescent="0.3">
      <c r="G10">
        <v>1</v>
      </c>
      <c r="H10" t="str">
        <f>IF('Fenix toulouse'!B11=Journée_9!B10,"OK","CHANGEMENT DE JOUEUR")</f>
        <v>CHANGEMENT DE JOUEUR</v>
      </c>
    </row>
    <row r="11" spans="2:8" x14ac:dyDescent="0.3">
      <c r="G11">
        <v>1</v>
      </c>
      <c r="H11" t="str">
        <f>IF('Fenix toulouse'!B12=Journée_9!B11,"OK","CHANGEMENT DE JOUEUR")</f>
        <v>CHANGEMENT DE JOUEUR</v>
      </c>
    </row>
    <row r="12" spans="2:8" x14ac:dyDescent="0.3">
      <c r="G12">
        <v>1</v>
      </c>
      <c r="H12" t="str">
        <f>IF('Fenix toulouse'!B13=Journée_9!B12,"OK","CHANGEMENT DE JOUEUR")</f>
        <v>CHANGEMENT DE JOUEUR</v>
      </c>
    </row>
    <row r="13" spans="2:8" x14ac:dyDescent="0.3">
      <c r="G13">
        <v>1</v>
      </c>
      <c r="H13" t="str">
        <f>IF('Fenix toulouse'!B14=Journée_9!B13,"OK","CHANGEMENT DE JOUEUR")</f>
        <v>CHANGEMENT DE JOUEUR</v>
      </c>
    </row>
    <row r="14" spans="2:8" x14ac:dyDescent="0.3">
      <c r="G14">
        <v>1</v>
      </c>
      <c r="H14" t="str">
        <f>IF('Fenix toulouse'!B15=Journée_9!B14,"OK","CHANGEMENT DE JOUEUR")</f>
        <v>CHANGEMENT DE JOUEUR</v>
      </c>
    </row>
    <row r="15" spans="2:8" x14ac:dyDescent="0.3">
      <c r="G15">
        <v>1</v>
      </c>
      <c r="H15" t="str">
        <f>IF('Fenix toulouse'!B16=Journée_9!B15,"OK","CHANGEMENT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toulouse'!B3=Journée_10!B2,"OK","CHANGEMENT DE JOUEUR")</f>
        <v>CHANGEMENT DE JOUEUR</v>
      </c>
    </row>
    <row r="3" spans="2:8" x14ac:dyDescent="0.3">
      <c r="G3">
        <v>1</v>
      </c>
      <c r="H3" t="str">
        <f>IF('Fenix toulouse'!B4=Journée_10!B3,"OK","CHANGEMENT DE JOUEUR")</f>
        <v>CHANGEMENT DE JOUEUR</v>
      </c>
    </row>
    <row r="4" spans="2:8" x14ac:dyDescent="0.3">
      <c r="G4">
        <v>1</v>
      </c>
      <c r="H4" t="str">
        <f>IF('Fenix toulouse'!B5=Journée_10!B4,"OK","CHANGEMENT DE JOUEUR")</f>
        <v>CHANGEMENT DE JOUEUR</v>
      </c>
    </row>
    <row r="5" spans="2:8" x14ac:dyDescent="0.3">
      <c r="G5">
        <v>1</v>
      </c>
      <c r="H5" t="str">
        <f>IF('Fenix toulouse'!B6=Journée_10!B5,"OK","CHANGEMENT DE JOUEUR")</f>
        <v>CHANGEMENT DE JOUEUR</v>
      </c>
    </row>
    <row r="6" spans="2:8" x14ac:dyDescent="0.3">
      <c r="G6">
        <v>1</v>
      </c>
      <c r="H6" t="str">
        <f>IF('Fenix toulouse'!B7=Journée_10!B6,"OK","CHANGEMENT DE JOUEUR")</f>
        <v>CHANGEMENT DE JOUEUR</v>
      </c>
    </row>
    <row r="7" spans="2:8" x14ac:dyDescent="0.3">
      <c r="G7">
        <v>1</v>
      </c>
      <c r="H7" t="str">
        <f>IF('Fenix toulouse'!B8=Journée_10!B7,"OK","CHANGEMENT DE JOUEUR")</f>
        <v>CHANGEMENT DE JOUEUR</v>
      </c>
    </row>
    <row r="8" spans="2:8" x14ac:dyDescent="0.3">
      <c r="G8">
        <v>1</v>
      </c>
      <c r="H8" t="str">
        <f>IF('Fenix toulouse'!B9=Journée_10!B8,"OK","CHANGEMENT DE JOUEUR")</f>
        <v>CHANGEMENT DE JOUEUR</v>
      </c>
    </row>
    <row r="9" spans="2:8" x14ac:dyDescent="0.3">
      <c r="G9">
        <v>1</v>
      </c>
      <c r="H9" t="str">
        <f>IF('Fenix toulouse'!B10=Journée_10!B9,"OK","CHANGEMENT DE JOUEUR")</f>
        <v>CHANGEMENT DE JOUEUR</v>
      </c>
    </row>
    <row r="10" spans="2:8" x14ac:dyDescent="0.3">
      <c r="G10">
        <v>1</v>
      </c>
      <c r="H10" t="str">
        <f>IF('Fenix toulouse'!B11=Journée_10!B10,"OK","CHANGEMENT DE JOUEUR")</f>
        <v>CHANGEMENT DE JOUEUR</v>
      </c>
    </row>
    <row r="11" spans="2:8" x14ac:dyDescent="0.3">
      <c r="G11">
        <v>1</v>
      </c>
      <c r="H11" t="str">
        <f>IF('Fenix toulouse'!B12=Journée_10!B11,"OK","CHANGEMENT DE JOUEUR")</f>
        <v>CHANGEMENT DE JOUEUR</v>
      </c>
    </row>
    <row r="12" spans="2:8" x14ac:dyDescent="0.3">
      <c r="G12">
        <v>1</v>
      </c>
      <c r="H12" t="str">
        <f>IF('Fenix toulouse'!B13=Journée_10!B12,"OK","CHANGEMENT DE JOUEUR")</f>
        <v>CHANGEMENT DE JOUEUR</v>
      </c>
    </row>
    <row r="13" spans="2:8" x14ac:dyDescent="0.3">
      <c r="G13">
        <v>1</v>
      </c>
      <c r="H13" t="str">
        <f>IF('Fenix toulouse'!B14=Journée_10!B13,"OK","CHANGEMENT DE JOUEUR")</f>
        <v>CHANGEMENT DE JOUEUR</v>
      </c>
    </row>
    <row r="14" spans="2:8" x14ac:dyDescent="0.3">
      <c r="G14">
        <v>1</v>
      </c>
      <c r="H14" t="str">
        <f>IF('Fenix toulouse'!B15=Journée_10!B14,"OK","CHANGEMENT DE JOUEUR")</f>
        <v>CHANGEMENT DE JOUEUR</v>
      </c>
    </row>
    <row r="15" spans="2:8" x14ac:dyDescent="0.3">
      <c r="G15">
        <v>1</v>
      </c>
      <c r="H15" t="str">
        <f>IF('Fenix toulouse'!B16=Journée_10!B15,"OK","CHANGEMENT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toulouse'!B3=Journée_11!B2,"OK","CHANGEMENT DE JOUEUR")</f>
        <v>CHANGEMENT DE JOUEUR</v>
      </c>
    </row>
    <row r="3" spans="2:8" x14ac:dyDescent="0.3">
      <c r="G3">
        <v>1</v>
      </c>
      <c r="H3" t="str">
        <f>IF('Fenix toulouse'!B4=Journée_11!B3,"OK","CHANGEMENT DE JOUEUR")</f>
        <v>CHANGEMENT DE JOUEUR</v>
      </c>
    </row>
    <row r="4" spans="2:8" x14ac:dyDescent="0.3">
      <c r="G4">
        <v>1</v>
      </c>
      <c r="H4" t="str">
        <f>IF('Fenix toulouse'!B5=Journée_11!B4,"OK","CHANGEMENT DE JOUEUR")</f>
        <v>CHANGEMENT DE JOUEUR</v>
      </c>
    </row>
    <row r="5" spans="2:8" x14ac:dyDescent="0.3">
      <c r="G5">
        <v>1</v>
      </c>
      <c r="H5" t="str">
        <f>IF('Fenix toulouse'!B6=Journée_11!B5,"OK","CHANGEMENT DE JOUEUR")</f>
        <v>CHANGEMENT DE JOUEUR</v>
      </c>
    </row>
    <row r="6" spans="2:8" x14ac:dyDescent="0.3">
      <c r="G6">
        <v>1</v>
      </c>
      <c r="H6" t="str">
        <f>IF('Fenix toulouse'!B7=Journée_11!B6,"OK","CHANGEMENT DE JOUEUR")</f>
        <v>CHANGEMENT DE JOUEUR</v>
      </c>
    </row>
    <row r="7" spans="2:8" x14ac:dyDescent="0.3">
      <c r="G7">
        <v>1</v>
      </c>
      <c r="H7" t="str">
        <f>IF('Fenix toulouse'!B8=Journée_11!B7,"OK","CHANGEMENT DE JOUEUR")</f>
        <v>CHANGEMENT DE JOUEUR</v>
      </c>
    </row>
    <row r="8" spans="2:8" x14ac:dyDescent="0.3">
      <c r="G8">
        <v>1</v>
      </c>
      <c r="H8" t="str">
        <f>IF('Fenix toulouse'!B9=Journée_11!B8,"OK","CHANGEMENT DE JOUEUR")</f>
        <v>CHANGEMENT DE JOUEUR</v>
      </c>
    </row>
    <row r="9" spans="2:8" x14ac:dyDescent="0.3">
      <c r="G9">
        <v>1</v>
      </c>
      <c r="H9" t="str">
        <f>IF('Fenix toulouse'!B10=Journée_11!B9,"OK","CHANGEMENT DE JOUEUR")</f>
        <v>CHANGEMENT DE JOUEUR</v>
      </c>
    </row>
    <row r="10" spans="2:8" x14ac:dyDescent="0.3">
      <c r="G10">
        <v>1</v>
      </c>
      <c r="H10" t="str">
        <f>IF('Fenix toulouse'!B11=Journée_11!B10,"OK","CHANGEMENT DE JOUEUR")</f>
        <v>CHANGEMENT DE JOUEUR</v>
      </c>
    </row>
    <row r="11" spans="2:8" x14ac:dyDescent="0.3">
      <c r="G11">
        <v>1</v>
      </c>
      <c r="H11" t="str">
        <f>IF('Fenix toulouse'!B12=Journée_11!B11,"OK","CHANGEMENT DE JOUEUR")</f>
        <v>CHANGEMENT DE JOUEUR</v>
      </c>
    </row>
    <row r="12" spans="2:8" x14ac:dyDescent="0.3">
      <c r="G12">
        <v>1</v>
      </c>
      <c r="H12" t="str">
        <f>IF('Fenix toulouse'!B13=Journée_11!B12,"OK","CHANGEMENT DE JOUEUR")</f>
        <v>CHANGEMENT DE JOUEUR</v>
      </c>
    </row>
    <row r="13" spans="2:8" x14ac:dyDescent="0.3">
      <c r="G13">
        <v>1</v>
      </c>
      <c r="H13" t="str">
        <f>IF('Fenix toulouse'!B14=Journée_11!B13,"OK","CHANGEMENT DE JOUEUR")</f>
        <v>CHANGEMENT DE JOUEUR</v>
      </c>
    </row>
    <row r="14" spans="2:8" x14ac:dyDescent="0.3">
      <c r="G14">
        <v>1</v>
      </c>
      <c r="H14" t="str">
        <f>IF('Fenix toulouse'!B15=Journée_11!B14,"OK","CHANGEMENT DE JOUEUR")</f>
        <v>CHANGEMENT DE JOUEUR</v>
      </c>
    </row>
    <row r="15" spans="2:8" x14ac:dyDescent="0.3">
      <c r="G15">
        <v>1</v>
      </c>
      <c r="H15" t="str">
        <f>IF('Fenix toulouse'!B16=Journée_11!B15,"OK","CHANGEMENT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toulouse'!B3=Journée_12!B2,"OK","CHANGEMENT DE JOUEUR")</f>
        <v>CHANGEMENT DE JOUEUR</v>
      </c>
    </row>
    <row r="3" spans="2:8" x14ac:dyDescent="0.3">
      <c r="G3">
        <v>1</v>
      </c>
      <c r="H3" t="str">
        <f>IF('Fenix toulouse'!B4=Journée_12!B3,"OK","CHANGEMENT DE JOUEUR")</f>
        <v>CHANGEMENT DE JOUEUR</v>
      </c>
    </row>
    <row r="4" spans="2:8" x14ac:dyDescent="0.3">
      <c r="G4">
        <v>1</v>
      </c>
      <c r="H4" t="str">
        <f>IF('Fenix toulouse'!B5=Journée_12!B4,"OK","CHANGEMENT DE JOUEUR")</f>
        <v>CHANGEMENT DE JOUEUR</v>
      </c>
    </row>
    <row r="5" spans="2:8" x14ac:dyDescent="0.3">
      <c r="G5">
        <v>1</v>
      </c>
      <c r="H5" t="str">
        <f>IF('Fenix toulouse'!B6=Journée_12!B5,"OK","CHANGEMENT DE JOUEUR")</f>
        <v>CHANGEMENT DE JOUEUR</v>
      </c>
    </row>
    <row r="6" spans="2:8" x14ac:dyDescent="0.3">
      <c r="G6">
        <v>1</v>
      </c>
      <c r="H6" t="str">
        <f>IF('Fenix toulouse'!B7=Journée_12!B6,"OK","CHANGEMENT DE JOUEUR")</f>
        <v>CHANGEMENT DE JOUEUR</v>
      </c>
    </row>
    <row r="7" spans="2:8" x14ac:dyDescent="0.3">
      <c r="G7">
        <v>1</v>
      </c>
      <c r="H7" t="str">
        <f>IF('Fenix toulouse'!B8=Journée_12!B7,"OK","CHANGEMENT DE JOUEUR")</f>
        <v>CHANGEMENT DE JOUEUR</v>
      </c>
    </row>
    <row r="8" spans="2:8" x14ac:dyDescent="0.3">
      <c r="G8">
        <v>1</v>
      </c>
      <c r="H8" t="str">
        <f>IF('Fenix toulouse'!B9=Journée_12!B8,"OK","CHANGEMENT DE JOUEUR")</f>
        <v>CHANGEMENT DE JOUEUR</v>
      </c>
    </row>
    <row r="9" spans="2:8" x14ac:dyDescent="0.3">
      <c r="G9">
        <v>1</v>
      </c>
      <c r="H9" t="str">
        <f>IF('Fenix toulouse'!B10=Journée_12!B9,"OK","CHANGEMENT DE JOUEUR")</f>
        <v>CHANGEMENT DE JOUEUR</v>
      </c>
    </row>
    <row r="10" spans="2:8" x14ac:dyDescent="0.3">
      <c r="G10">
        <v>1</v>
      </c>
      <c r="H10" t="str">
        <f>IF('Fenix toulouse'!B11=Journée_12!B10,"OK","CHANGEMENT DE JOUEUR")</f>
        <v>CHANGEMENT DE JOUEUR</v>
      </c>
    </row>
    <row r="11" spans="2:8" x14ac:dyDescent="0.3">
      <c r="G11">
        <v>1</v>
      </c>
      <c r="H11" t="str">
        <f>IF('Fenix toulouse'!B12=Journée_12!B11,"OK","CHANGEMENT DE JOUEUR")</f>
        <v>CHANGEMENT DE JOUEUR</v>
      </c>
    </row>
    <row r="12" spans="2:8" x14ac:dyDescent="0.3">
      <c r="G12">
        <v>1</v>
      </c>
      <c r="H12" t="str">
        <f>IF('Fenix toulouse'!B13=Journée_12!B12,"OK","CHANGEMENT DE JOUEUR")</f>
        <v>CHANGEMENT DE JOUEUR</v>
      </c>
    </row>
    <row r="13" spans="2:8" x14ac:dyDescent="0.3">
      <c r="G13">
        <v>1</v>
      </c>
      <c r="H13" t="str">
        <f>IF('Fenix toulouse'!B14=Journée_12!B13,"OK","CHANGEMENT DE JOUEUR")</f>
        <v>CHANGEMENT DE JOUEUR</v>
      </c>
    </row>
    <row r="14" spans="2:8" x14ac:dyDescent="0.3">
      <c r="G14">
        <v>1</v>
      </c>
      <c r="H14" t="str">
        <f>IF('Fenix toulouse'!B15=Journée_12!B14,"OK","CHANGEMENT DE JOUEUR")</f>
        <v>CHANGEMENT DE JOUEUR</v>
      </c>
    </row>
    <row r="15" spans="2:8" x14ac:dyDescent="0.3">
      <c r="G15">
        <v>1</v>
      </c>
      <c r="H15" t="str">
        <f>IF('Fenix toulouse'!B16=Journée_12!B15,"OK","CHANGEMENT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toulouse'!B3=Journée_13!B2,"OK","CHANGEMENT DE JOUEUR")</f>
        <v>CHANGEMENT DE JOUEUR</v>
      </c>
    </row>
    <row r="3" spans="2:8" x14ac:dyDescent="0.3">
      <c r="G3">
        <v>1</v>
      </c>
      <c r="H3" t="str">
        <f>IF('Fenix toulouse'!B4=Journée_13!B3,"OK","CHANGEMENT DE JOUEUR")</f>
        <v>CHANGEMENT DE JOUEUR</v>
      </c>
    </row>
    <row r="4" spans="2:8" x14ac:dyDescent="0.3">
      <c r="G4">
        <v>1</v>
      </c>
      <c r="H4" t="str">
        <f>IF('Fenix toulouse'!B5=Journée_13!B4,"OK","CHANGEMENT DE JOUEUR")</f>
        <v>CHANGEMENT DE JOUEUR</v>
      </c>
    </row>
    <row r="5" spans="2:8" x14ac:dyDescent="0.3">
      <c r="G5">
        <v>1</v>
      </c>
      <c r="H5" t="str">
        <f>IF('Fenix toulouse'!B6=Journée_13!B5,"OK","CHANGEMENT DE JOUEUR")</f>
        <v>CHANGEMENT DE JOUEUR</v>
      </c>
    </row>
    <row r="6" spans="2:8" x14ac:dyDescent="0.3">
      <c r="G6">
        <v>1</v>
      </c>
      <c r="H6" t="str">
        <f>IF('Fenix toulouse'!B7=Journée_13!B6,"OK","CHANGEMENT DE JOUEUR")</f>
        <v>CHANGEMENT DE JOUEUR</v>
      </c>
    </row>
    <row r="7" spans="2:8" x14ac:dyDescent="0.3">
      <c r="G7">
        <v>1</v>
      </c>
      <c r="H7" t="str">
        <f>IF('Fenix toulouse'!B8=Journée_13!B7,"OK","CHANGEMENT DE JOUEUR")</f>
        <v>CHANGEMENT DE JOUEUR</v>
      </c>
    </row>
    <row r="8" spans="2:8" x14ac:dyDescent="0.3">
      <c r="G8">
        <v>1</v>
      </c>
      <c r="H8" t="str">
        <f>IF('Fenix toulouse'!B9=Journée_13!B8,"OK","CHANGEMENT DE JOUEUR")</f>
        <v>CHANGEMENT DE JOUEUR</v>
      </c>
    </row>
    <row r="9" spans="2:8" x14ac:dyDescent="0.3">
      <c r="G9">
        <v>1</v>
      </c>
      <c r="H9" t="str">
        <f>IF('Fenix toulouse'!B10=Journée_13!B9,"OK","CHANGEMENT DE JOUEUR")</f>
        <v>CHANGEMENT DE JOUEUR</v>
      </c>
    </row>
    <row r="10" spans="2:8" x14ac:dyDescent="0.3">
      <c r="G10">
        <v>1</v>
      </c>
      <c r="H10" t="str">
        <f>IF('Fenix toulouse'!B11=Journée_13!B10,"OK","CHANGEMENT DE JOUEUR")</f>
        <v>CHANGEMENT DE JOUEUR</v>
      </c>
    </row>
    <row r="11" spans="2:8" x14ac:dyDescent="0.3">
      <c r="G11">
        <v>1</v>
      </c>
      <c r="H11" t="str">
        <f>IF('Fenix toulouse'!B12=Journée_13!B11,"OK","CHANGEMENT DE JOUEUR")</f>
        <v>CHANGEMENT DE JOUEUR</v>
      </c>
    </row>
    <row r="12" spans="2:8" x14ac:dyDescent="0.3">
      <c r="G12">
        <v>1</v>
      </c>
      <c r="H12" t="str">
        <f>IF('Fenix toulouse'!B13=Journée_13!B12,"OK","CHANGEMENT DE JOUEUR")</f>
        <v>CHANGEMENT DE JOUEUR</v>
      </c>
    </row>
    <row r="13" spans="2:8" x14ac:dyDescent="0.3">
      <c r="G13">
        <v>1</v>
      </c>
      <c r="H13" t="str">
        <f>IF('Fenix toulouse'!B14=Journée_13!B13,"OK","CHANGEMENT DE JOUEUR")</f>
        <v>CHANGEMENT DE JOUEUR</v>
      </c>
    </row>
    <row r="14" spans="2:8" x14ac:dyDescent="0.3">
      <c r="G14">
        <v>1</v>
      </c>
      <c r="H14" t="str">
        <f>IF('Fenix toulouse'!B15=Journée_13!B14,"OK","CHANGEMENT DE JOUEUR")</f>
        <v>CHANGEMENT DE JOUEUR</v>
      </c>
    </row>
    <row r="15" spans="2:8" x14ac:dyDescent="0.3">
      <c r="G15">
        <v>1</v>
      </c>
      <c r="H15" t="str">
        <f>IF('Fenix toulouse'!B16=Journée_13!B15,"OK","CHANGEMENT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toulouse'!B3=Journée_14!B2,"OK","CHANGEMENT DE JOUEUR")</f>
        <v>CHANGEMENT DE JOUEUR</v>
      </c>
    </row>
    <row r="3" spans="2:8" x14ac:dyDescent="0.3">
      <c r="G3">
        <v>1</v>
      </c>
      <c r="H3" t="str">
        <f>IF('Fenix toulouse'!B4=Journée_14!B3,"OK","CHANGEMENT DE JOUEUR")</f>
        <v>CHANGEMENT DE JOUEUR</v>
      </c>
    </row>
    <row r="4" spans="2:8" x14ac:dyDescent="0.3">
      <c r="G4">
        <v>1</v>
      </c>
      <c r="H4" t="str">
        <f>IF('Fenix toulouse'!B5=Journée_14!B4,"OK","CHANGEMENT DE JOUEUR")</f>
        <v>CHANGEMENT DE JOUEUR</v>
      </c>
    </row>
    <row r="5" spans="2:8" x14ac:dyDescent="0.3">
      <c r="G5">
        <v>1</v>
      </c>
      <c r="H5" t="str">
        <f>IF('Fenix toulouse'!B6=Journée_14!B5,"OK","CHANGEMENT DE JOUEUR")</f>
        <v>CHANGEMENT DE JOUEUR</v>
      </c>
    </row>
    <row r="6" spans="2:8" x14ac:dyDescent="0.3">
      <c r="G6">
        <v>1</v>
      </c>
      <c r="H6" t="str">
        <f>IF('Fenix toulouse'!B7=Journée_14!B6,"OK","CHANGEMENT DE JOUEUR")</f>
        <v>CHANGEMENT DE JOUEUR</v>
      </c>
    </row>
    <row r="7" spans="2:8" x14ac:dyDescent="0.3">
      <c r="G7">
        <v>1</v>
      </c>
      <c r="H7" t="str">
        <f>IF('Fenix toulouse'!B8=Journée_14!B7,"OK","CHANGEMENT DE JOUEUR")</f>
        <v>CHANGEMENT DE JOUEUR</v>
      </c>
    </row>
    <row r="8" spans="2:8" x14ac:dyDescent="0.3">
      <c r="G8">
        <v>1</v>
      </c>
      <c r="H8" t="str">
        <f>IF('Fenix toulouse'!B9=Journée_14!B8,"OK","CHANGEMENT DE JOUEUR")</f>
        <v>CHANGEMENT DE JOUEUR</v>
      </c>
    </row>
    <row r="9" spans="2:8" x14ac:dyDescent="0.3">
      <c r="G9">
        <v>1</v>
      </c>
      <c r="H9" t="str">
        <f>IF('Fenix toulouse'!B10=Journée_14!B9,"OK","CHANGEMENT DE JOUEUR")</f>
        <v>CHANGEMENT DE JOUEUR</v>
      </c>
    </row>
    <row r="10" spans="2:8" x14ac:dyDescent="0.3">
      <c r="G10">
        <v>1</v>
      </c>
      <c r="H10" t="str">
        <f>IF('Fenix toulouse'!B11=Journée_14!B10,"OK","CHANGEMENT DE JOUEUR")</f>
        <v>CHANGEMENT DE JOUEUR</v>
      </c>
    </row>
    <row r="11" spans="2:8" x14ac:dyDescent="0.3">
      <c r="G11">
        <v>1</v>
      </c>
      <c r="H11" t="str">
        <f>IF('Fenix toulouse'!B12=Journée_14!B11,"OK","CHANGEMENT DE JOUEUR")</f>
        <v>CHANGEMENT DE JOUEUR</v>
      </c>
    </row>
    <row r="12" spans="2:8" x14ac:dyDescent="0.3">
      <c r="G12">
        <v>1</v>
      </c>
      <c r="H12" t="str">
        <f>IF('Fenix toulouse'!B13=Journée_14!B12,"OK","CHANGEMENT DE JOUEUR")</f>
        <v>CHANGEMENT DE JOUEUR</v>
      </c>
    </row>
    <row r="13" spans="2:8" x14ac:dyDescent="0.3">
      <c r="G13">
        <v>1</v>
      </c>
      <c r="H13" t="str">
        <f>IF('Fenix toulouse'!B14=Journée_14!B13,"OK","CHANGEMENT DE JOUEUR")</f>
        <v>CHANGEMENT DE JOUEUR</v>
      </c>
    </row>
    <row r="14" spans="2:8" x14ac:dyDescent="0.3">
      <c r="G14">
        <v>1</v>
      </c>
      <c r="H14" t="str">
        <f>IF('Fenix toulouse'!B15=Journée_14!B14,"OK","CHANGEMENT DE JOUEUR")</f>
        <v>CHANGEMENT DE JOUEUR</v>
      </c>
    </row>
    <row r="15" spans="2:8" x14ac:dyDescent="0.3">
      <c r="G15">
        <v>1</v>
      </c>
      <c r="H15" t="str">
        <f>IF('Fenix toulouse'!B16=Journée_14!B15,"OK","CHANGEMENT DE JOUEUR")</f>
        <v>CHANGEMENT DE JOUEUR</v>
      </c>
    </row>
    <row r="16" spans="2:8" ht="15" thickBot="1" x14ac:dyDescent="0.35">
      <c r="F16" s="12">
        <f>SUM(F2:F15)</f>
        <v>0</v>
      </c>
      <c r="G16" s="12"/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toulouse'!C3=Journée_15!C2,"OK","CHANGEMENT DE JOUEUR")</f>
        <v>CHANGEMENT DE JOUEUR</v>
      </c>
    </row>
    <row r="3" spans="2:8" x14ac:dyDescent="0.3">
      <c r="G3">
        <v>1</v>
      </c>
      <c r="H3" t="str">
        <f>IF('Fenix toulouse'!C4=Journée_15!C3,"OK","CHANGEMENT DE JOUEUR")</f>
        <v>CHANGEMENT DE JOUEUR</v>
      </c>
    </row>
    <row r="4" spans="2:8" x14ac:dyDescent="0.3">
      <c r="G4">
        <v>1</v>
      </c>
      <c r="H4" t="str">
        <f>IF('Fenix toulouse'!C5=Journée_15!C4,"OK","CHANGEMENT DE JOUEUR")</f>
        <v>CHANGEMENT DE JOUEUR</v>
      </c>
    </row>
    <row r="5" spans="2:8" x14ac:dyDescent="0.3">
      <c r="G5">
        <v>1</v>
      </c>
      <c r="H5" t="str">
        <f>IF('Fenix toulouse'!C6=Journée_15!C5,"OK","CHANGEMENT DE JOUEUR")</f>
        <v>CHANGEMENT DE JOUEUR</v>
      </c>
    </row>
    <row r="6" spans="2:8" x14ac:dyDescent="0.3">
      <c r="G6">
        <v>1</v>
      </c>
      <c r="H6" t="str">
        <f>IF('Fenix toulouse'!C7=Journée_15!C6,"OK","CHANGEMENT DE JOUEUR")</f>
        <v>CHANGEMENT DE JOUEUR</v>
      </c>
    </row>
    <row r="7" spans="2:8" x14ac:dyDescent="0.3">
      <c r="G7">
        <v>1</v>
      </c>
      <c r="H7" t="str">
        <f>IF('Fenix toulouse'!C8=Journée_15!C7,"OK","CHANGEMENT DE JOUEUR")</f>
        <v>CHANGEMENT DE JOUEUR</v>
      </c>
    </row>
    <row r="8" spans="2:8" x14ac:dyDescent="0.3">
      <c r="G8">
        <v>1</v>
      </c>
      <c r="H8" t="str">
        <f>IF('Fenix toulouse'!C9=Journée_15!C8,"OK","CHANGEMENT DE JOUEUR")</f>
        <v>CHANGEMENT DE JOUEUR</v>
      </c>
    </row>
    <row r="9" spans="2:8" x14ac:dyDescent="0.3">
      <c r="G9">
        <v>1</v>
      </c>
      <c r="H9" t="str">
        <f>IF('Fenix toulouse'!C10=Journée_15!C9,"OK","CHANGEMENT DE JOUEUR")</f>
        <v>CHANGEMENT DE JOUEUR</v>
      </c>
    </row>
    <row r="10" spans="2:8" x14ac:dyDescent="0.3">
      <c r="G10">
        <v>1</v>
      </c>
      <c r="H10" t="str">
        <f>IF('Fenix toulouse'!C11=Journée_15!C10,"OK","CHANGEMENT DE JOUEUR")</f>
        <v>CHANGEMENT DE JOUEUR</v>
      </c>
    </row>
    <row r="11" spans="2:8" x14ac:dyDescent="0.3">
      <c r="G11">
        <v>1</v>
      </c>
      <c r="H11" t="str">
        <f>IF('Fenix toulouse'!C12=Journée_15!C11,"OK","CHANGEMENT DE JOUEUR")</f>
        <v>CHANGEMENT DE JOUEUR</v>
      </c>
    </row>
    <row r="12" spans="2:8" x14ac:dyDescent="0.3">
      <c r="G12">
        <v>1</v>
      </c>
      <c r="H12" t="str">
        <f>IF('Fenix toulouse'!C13=Journée_15!C12,"OK","CHANGEMENT DE JOUEUR")</f>
        <v>CHANGEMENT DE JOUEUR</v>
      </c>
    </row>
    <row r="13" spans="2:8" x14ac:dyDescent="0.3">
      <c r="G13">
        <v>1</v>
      </c>
      <c r="H13" t="str">
        <f>IF('Fenix toulouse'!C14=Journée_15!C13,"OK","CHANGEMENT DE JOUEUR")</f>
        <v>CHANGEMENT DE JOUEUR</v>
      </c>
    </row>
    <row r="14" spans="2:8" x14ac:dyDescent="0.3">
      <c r="G14">
        <v>1</v>
      </c>
      <c r="H14" t="str">
        <f>IF('Fenix toulouse'!C15=Journée_15!C14,"OK","CHANGEMENT DE JOUEUR")</f>
        <v>CHANGEMENT DE JOUEUR</v>
      </c>
    </row>
    <row r="15" spans="2:8" x14ac:dyDescent="0.3">
      <c r="G15">
        <v>1</v>
      </c>
      <c r="H15" t="str">
        <f>IF('Fenix toulouse'!C16=Journée_15!C15,"OK","CHANGEMENT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toulouse'!B3=Journée_16!B2,"OK","CHANGEMENT DE JOUEUR")</f>
        <v>CHANGEMENT DE JOUEUR</v>
      </c>
    </row>
    <row r="3" spans="2:8" x14ac:dyDescent="0.3">
      <c r="G3">
        <v>1</v>
      </c>
      <c r="H3" t="str">
        <f>IF('Fenix toulouse'!B4=Journée_16!B3,"OK","CHANGEMENT DE JOUEUR")</f>
        <v>CHANGEMENT DE JOUEUR</v>
      </c>
    </row>
    <row r="4" spans="2:8" x14ac:dyDescent="0.3">
      <c r="G4">
        <v>1</v>
      </c>
      <c r="H4" t="str">
        <f>IF('Fenix toulouse'!B5=Journée_16!B4,"OK","CHANGEMENT DE JOUEUR")</f>
        <v>CHANGEMENT DE JOUEUR</v>
      </c>
    </row>
    <row r="5" spans="2:8" x14ac:dyDescent="0.3">
      <c r="G5">
        <v>1</v>
      </c>
      <c r="H5" t="str">
        <f>IF('Fenix toulouse'!B6=Journée_16!B5,"OK","CHANGEMENT DE JOUEUR")</f>
        <v>CHANGEMENT DE JOUEUR</v>
      </c>
    </row>
    <row r="6" spans="2:8" x14ac:dyDescent="0.3">
      <c r="G6">
        <v>1</v>
      </c>
      <c r="H6" t="str">
        <f>IF('Fenix toulouse'!B7=Journée_16!B6,"OK","CHANGEMENT DE JOUEUR")</f>
        <v>CHANGEMENT DE JOUEUR</v>
      </c>
    </row>
    <row r="7" spans="2:8" x14ac:dyDescent="0.3">
      <c r="G7">
        <v>1</v>
      </c>
      <c r="H7" t="str">
        <f>IF('Fenix toulouse'!B8=Journée_16!B7,"OK","CHANGEMENT DE JOUEUR")</f>
        <v>CHANGEMENT DE JOUEUR</v>
      </c>
    </row>
    <row r="8" spans="2:8" x14ac:dyDescent="0.3">
      <c r="G8">
        <v>1</v>
      </c>
      <c r="H8" t="str">
        <f>IF('Fenix toulouse'!B9=Journée_16!B8,"OK","CHANGEMENT DE JOUEUR")</f>
        <v>CHANGEMENT DE JOUEUR</v>
      </c>
    </row>
    <row r="9" spans="2:8" x14ac:dyDescent="0.3">
      <c r="G9">
        <v>1</v>
      </c>
      <c r="H9" t="str">
        <f>IF('Fenix toulouse'!B10=Journée_16!B9,"OK","CHANGEMENT DE JOUEUR")</f>
        <v>CHANGEMENT DE JOUEUR</v>
      </c>
    </row>
    <row r="10" spans="2:8" x14ac:dyDescent="0.3">
      <c r="G10">
        <v>1</v>
      </c>
      <c r="H10" t="str">
        <f>IF('Fenix toulouse'!B11=Journée_16!B10,"OK","CHANGEMENT DE JOUEUR")</f>
        <v>CHANGEMENT DE JOUEUR</v>
      </c>
    </row>
    <row r="11" spans="2:8" x14ac:dyDescent="0.3">
      <c r="G11">
        <v>1</v>
      </c>
      <c r="H11" t="str">
        <f>IF('Fenix toulouse'!B12=Journée_16!B11,"OK","CHANGEMENT DE JOUEUR")</f>
        <v>CHANGEMENT DE JOUEUR</v>
      </c>
    </row>
    <row r="12" spans="2:8" x14ac:dyDescent="0.3">
      <c r="G12">
        <v>1</v>
      </c>
      <c r="H12" t="str">
        <f>IF('Fenix toulouse'!B13=Journée_16!B12,"OK","CHANGEMENT DE JOUEUR")</f>
        <v>CHANGEMENT DE JOUEUR</v>
      </c>
    </row>
    <row r="13" spans="2:8" x14ac:dyDescent="0.3">
      <c r="G13">
        <v>1</v>
      </c>
      <c r="H13" t="str">
        <f>IF('Fenix toulouse'!B14=Journée_16!B13,"OK","CHANGEMENT DE JOUEUR")</f>
        <v>CHANGEMENT DE JOUEUR</v>
      </c>
    </row>
    <row r="14" spans="2:8" x14ac:dyDescent="0.3">
      <c r="G14">
        <v>1</v>
      </c>
      <c r="H14" t="str">
        <f>IF('Fenix toulouse'!B15=Journée_16!B14,"OK","CHANGEMENT DE JOUEUR")</f>
        <v>CHANGEMENT DE JOUEUR</v>
      </c>
    </row>
    <row r="15" spans="2:8" x14ac:dyDescent="0.3">
      <c r="G15">
        <v>1</v>
      </c>
      <c r="H15" t="str">
        <f>IF('Fenix toulouse'!B16=Journée_16!B15,"OK","CHANGEMENT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toulouse'!B3=Journée_17!B2,"OK","CHANGEMENT DE JOUEUR")</f>
        <v>CHANGEMENT DE JOUEUR</v>
      </c>
    </row>
    <row r="3" spans="2:8" x14ac:dyDescent="0.3">
      <c r="G3">
        <v>1</v>
      </c>
      <c r="H3" t="str">
        <f>IF('Fenix toulouse'!B4=Journée_17!B3,"OK","CHANGEMENT DE JOUEUR")</f>
        <v>CHANGEMENT DE JOUEUR</v>
      </c>
    </row>
    <row r="4" spans="2:8" x14ac:dyDescent="0.3">
      <c r="G4">
        <v>1</v>
      </c>
      <c r="H4" t="str">
        <f>IF('Fenix toulouse'!B5=Journée_17!B4,"OK","CHANGEMENT DE JOUEUR")</f>
        <v>CHANGEMENT DE JOUEUR</v>
      </c>
    </row>
    <row r="5" spans="2:8" x14ac:dyDescent="0.3">
      <c r="G5">
        <v>1</v>
      </c>
      <c r="H5" t="str">
        <f>IF('Fenix toulouse'!B6=Journée_17!B5,"OK","CHANGEMENT DE JOUEUR")</f>
        <v>CHANGEMENT DE JOUEUR</v>
      </c>
    </row>
    <row r="6" spans="2:8" x14ac:dyDescent="0.3">
      <c r="G6">
        <v>1</v>
      </c>
      <c r="H6" t="str">
        <f>IF('Fenix toulouse'!B7=Journée_17!B6,"OK","CHANGEMENT DE JOUEUR")</f>
        <v>CHANGEMENT DE JOUEUR</v>
      </c>
    </row>
    <row r="7" spans="2:8" x14ac:dyDescent="0.3">
      <c r="G7">
        <v>1</v>
      </c>
      <c r="H7" t="str">
        <f>IF('Fenix toulouse'!B8=Journée_17!B7,"OK","CHANGEMENT DE JOUEUR")</f>
        <v>CHANGEMENT DE JOUEUR</v>
      </c>
    </row>
    <row r="8" spans="2:8" x14ac:dyDescent="0.3">
      <c r="G8">
        <v>1</v>
      </c>
      <c r="H8" t="str">
        <f>IF('Fenix toulouse'!B9=Journée_17!B8,"OK","CHANGEMENT DE JOUEUR")</f>
        <v>CHANGEMENT DE JOUEUR</v>
      </c>
    </row>
    <row r="9" spans="2:8" x14ac:dyDescent="0.3">
      <c r="G9">
        <v>1</v>
      </c>
      <c r="H9" t="str">
        <f>IF('Fenix toulouse'!B10=Journée_17!B9,"OK","CHANGEMENT DE JOUEUR")</f>
        <v>CHANGEMENT DE JOUEUR</v>
      </c>
    </row>
    <row r="10" spans="2:8" x14ac:dyDescent="0.3">
      <c r="G10">
        <v>1</v>
      </c>
      <c r="H10" t="str">
        <f>IF('Fenix toulouse'!B11=Journée_17!B10,"OK","CHANGEMENT DE JOUEUR")</f>
        <v>CHANGEMENT DE JOUEUR</v>
      </c>
    </row>
    <row r="11" spans="2:8" x14ac:dyDescent="0.3">
      <c r="G11">
        <v>1</v>
      </c>
      <c r="H11" t="str">
        <f>IF('Fenix toulouse'!B12=Journée_17!B11,"OK","CHANGEMENT DE JOUEUR")</f>
        <v>CHANGEMENT DE JOUEUR</v>
      </c>
    </row>
    <row r="12" spans="2:8" x14ac:dyDescent="0.3">
      <c r="G12">
        <v>1</v>
      </c>
      <c r="H12" t="str">
        <f>IF('Fenix toulouse'!B13=Journée_17!B12,"OK","CHANGEMENT DE JOUEUR")</f>
        <v>CHANGEMENT DE JOUEUR</v>
      </c>
    </row>
    <row r="13" spans="2:8" x14ac:dyDescent="0.3">
      <c r="G13">
        <v>1</v>
      </c>
      <c r="H13" t="str">
        <f>IF('Fenix toulouse'!B14=Journée_17!B13,"OK","CHANGEMENT DE JOUEUR")</f>
        <v>CHANGEMENT DE JOUEUR</v>
      </c>
    </row>
    <row r="14" spans="2:8" x14ac:dyDescent="0.3">
      <c r="G14">
        <v>1</v>
      </c>
      <c r="H14" t="str">
        <f>IF('Fenix toulouse'!B15=Journée_17!B14,"OK","CHANGEMENT DE JOUEUR")</f>
        <v>CHANGEMENT DE JOUEUR</v>
      </c>
    </row>
    <row r="15" spans="2:8" x14ac:dyDescent="0.3">
      <c r="G15">
        <v>1</v>
      </c>
      <c r="H15" t="str">
        <f>IF('Fenix toulouse'!B16=Journée_17!B15,"OK","CHANGEMENT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toulouse'!B3=Journée_18!B2,"OK","CHANGEMENT DE JOUEUR")</f>
        <v>CHANGEMENT DE JOUEUR</v>
      </c>
    </row>
    <row r="3" spans="2:8" x14ac:dyDescent="0.3">
      <c r="G3">
        <v>1</v>
      </c>
      <c r="H3" t="str">
        <f>IF('Fenix toulouse'!B4=Journée_18!B3,"OK","CHANGEMENT DE JOUEUR")</f>
        <v>CHANGEMENT DE JOUEUR</v>
      </c>
    </row>
    <row r="4" spans="2:8" x14ac:dyDescent="0.3">
      <c r="G4">
        <v>1</v>
      </c>
      <c r="H4" t="str">
        <f>IF('Fenix toulouse'!B5=Journée_18!B4,"OK","CHANGEMENT DE JOUEUR")</f>
        <v>CHANGEMENT DE JOUEUR</v>
      </c>
    </row>
    <row r="5" spans="2:8" x14ac:dyDescent="0.3">
      <c r="G5">
        <v>1</v>
      </c>
      <c r="H5" t="str">
        <f>IF('Fenix toulouse'!B6=Journée_18!B5,"OK","CHANGEMENT DE JOUEUR")</f>
        <v>CHANGEMENT DE JOUEUR</v>
      </c>
    </row>
    <row r="6" spans="2:8" x14ac:dyDescent="0.3">
      <c r="G6">
        <v>1</v>
      </c>
      <c r="H6" t="str">
        <f>IF('Fenix toulouse'!B7=Journée_18!B6,"OK","CHANGEMENT DE JOUEUR")</f>
        <v>CHANGEMENT DE JOUEUR</v>
      </c>
    </row>
    <row r="7" spans="2:8" x14ac:dyDescent="0.3">
      <c r="G7">
        <v>1</v>
      </c>
      <c r="H7" t="str">
        <f>IF('Fenix toulouse'!B8=Journée_18!B7,"OK","CHANGEMENT DE JOUEUR")</f>
        <v>CHANGEMENT DE JOUEUR</v>
      </c>
    </row>
    <row r="8" spans="2:8" x14ac:dyDescent="0.3">
      <c r="G8">
        <v>1</v>
      </c>
      <c r="H8" t="str">
        <f>IF('Fenix toulouse'!B9=Journée_18!B8,"OK","CHANGEMENT DE JOUEUR")</f>
        <v>CHANGEMENT DE JOUEUR</v>
      </c>
    </row>
    <row r="9" spans="2:8" x14ac:dyDescent="0.3">
      <c r="G9">
        <v>1</v>
      </c>
      <c r="H9" t="str">
        <f>IF('Fenix toulouse'!B10=Journée_18!B9,"OK","CHANGEMENT DE JOUEUR")</f>
        <v>CHANGEMENT DE JOUEUR</v>
      </c>
    </row>
    <row r="10" spans="2:8" x14ac:dyDescent="0.3">
      <c r="G10">
        <v>1</v>
      </c>
      <c r="H10" t="str">
        <f>IF('Fenix toulouse'!B11=Journée_18!B10,"OK","CHANGEMENT DE JOUEUR")</f>
        <v>CHANGEMENT DE JOUEUR</v>
      </c>
    </row>
    <row r="11" spans="2:8" x14ac:dyDescent="0.3">
      <c r="G11">
        <v>1</v>
      </c>
      <c r="H11" t="str">
        <f>IF('Fenix toulouse'!B12=Journée_18!B11,"OK","CHANGEMENT DE JOUEUR")</f>
        <v>CHANGEMENT DE JOUEUR</v>
      </c>
    </row>
    <row r="12" spans="2:8" x14ac:dyDescent="0.3">
      <c r="G12">
        <v>1</v>
      </c>
      <c r="H12" t="str">
        <f>IF('Fenix toulouse'!B13=Journée_18!B12,"OK","CHANGEMENT DE JOUEUR")</f>
        <v>CHANGEMENT DE JOUEUR</v>
      </c>
    </row>
    <row r="13" spans="2:8" x14ac:dyDescent="0.3">
      <c r="G13">
        <v>1</v>
      </c>
      <c r="H13" t="str">
        <f>IF('Fenix toulouse'!B14=Journée_18!B13,"OK","CHANGEMENT DE JOUEUR")</f>
        <v>CHANGEMENT DE JOUEUR</v>
      </c>
    </row>
    <row r="14" spans="2:8" x14ac:dyDescent="0.3">
      <c r="G14">
        <v>1</v>
      </c>
      <c r="H14" t="str">
        <f>IF('Fenix toulouse'!B15=Journée_18!B14,"OK","CHANGEMENT DE JOUEUR")</f>
        <v>CHANGEMENT DE JOUEUR</v>
      </c>
    </row>
    <row r="15" spans="2:8" x14ac:dyDescent="0.3">
      <c r="G15">
        <v>1</v>
      </c>
      <c r="H15" t="str">
        <f>IF('Fenix toulouse'!B16=Journée_18!B15,"OK","CHANGEMENT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toulouse'!B3=Journée_19!B2,"OK","CHANGEMENT DE JOUEUR")</f>
        <v>CHANGEMENT DE JOUEUR</v>
      </c>
    </row>
    <row r="3" spans="2:8" x14ac:dyDescent="0.3">
      <c r="G3">
        <v>1</v>
      </c>
      <c r="H3" t="str">
        <f>IF('Fenix toulouse'!B4=Journée_19!B3,"OK","CHANGEMENT DE JOUEUR")</f>
        <v>CHANGEMENT DE JOUEUR</v>
      </c>
    </row>
    <row r="4" spans="2:8" x14ac:dyDescent="0.3">
      <c r="G4">
        <v>1</v>
      </c>
      <c r="H4" t="str">
        <f>IF('Fenix toulouse'!B5=Journée_19!B4,"OK","CHANGEMENT DE JOUEUR")</f>
        <v>CHANGEMENT DE JOUEUR</v>
      </c>
    </row>
    <row r="5" spans="2:8" x14ac:dyDescent="0.3">
      <c r="G5">
        <v>1</v>
      </c>
      <c r="H5" t="str">
        <f>IF('Fenix toulouse'!B6=Journée_19!B5,"OK","CHANGEMENT DE JOUEUR")</f>
        <v>CHANGEMENT DE JOUEUR</v>
      </c>
    </row>
    <row r="6" spans="2:8" x14ac:dyDescent="0.3">
      <c r="G6">
        <v>1</v>
      </c>
      <c r="H6" t="str">
        <f>IF('Fenix toulouse'!B7=Journée_19!B6,"OK","CHANGEMENT DE JOUEUR")</f>
        <v>CHANGEMENT DE JOUEUR</v>
      </c>
    </row>
    <row r="7" spans="2:8" x14ac:dyDescent="0.3">
      <c r="G7">
        <v>1</v>
      </c>
      <c r="H7" t="str">
        <f>IF('Fenix toulouse'!B8=Journée_19!B7,"OK","CHANGEMENT DE JOUEUR")</f>
        <v>CHANGEMENT DE JOUEUR</v>
      </c>
    </row>
    <row r="8" spans="2:8" x14ac:dyDescent="0.3">
      <c r="G8">
        <v>1</v>
      </c>
      <c r="H8" t="str">
        <f>IF('Fenix toulouse'!B9=Journée_19!B8,"OK","CHANGEMENT DE JOUEUR")</f>
        <v>CHANGEMENT DE JOUEUR</v>
      </c>
    </row>
    <row r="9" spans="2:8" x14ac:dyDescent="0.3">
      <c r="G9">
        <v>1</v>
      </c>
      <c r="H9" t="str">
        <f>IF('Fenix toulouse'!B10=Journée_19!B9,"OK","CHANGEMENT DE JOUEUR")</f>
        <v>CHANGEMENT DE JOUEUR</v>
      </c>
    </row>
    <row r="10" spans="2:8" x14ac:dyDescent="0.3">
      <c r="G10">
        <v>1</v>
      </c>
      <c r="H10" t="str">
        <f>IF('Fenix toulouse'!B11=Journée_19!B10,"OK","CHANGEMENT DE JOUEUR")</f>
        <v>CHANGEMENT DE JOUEUR</v>
      </c>
    </row>
    <row r="11" spans="2:8" x14ac:dyDescent="0.3">
      <c r="G11">
        <v>1</v>
      </c>
      <c r="H11" t="str">
        <f>IF('Fenix toulouse'!B12=Journée_19!B11,"OK","CHANGEMENT DE JOUEUR")</f>
        <v>CHANGEMENT DE JOUEUR</v>
      </c>
    </row>
    <row r="12" spans="2:8" x14ac:dyDescent="0.3">
      <c r="G12">
        <v>1</v>
      </c>
      <c r="H12" t="str">
        <f>IF('Fenix toulouse'!B13=Journée_19!B12,"OK","CHANGEMENT DE JOUEUR")</f>
        <v>CHANGEMENT DE JOUEUR</v>
      </c>
    </row>
    <row r="13" spans="2:8" x14ac:dyDescent="0.3">
      <c r="G13">
        <v>1</v>
      </c>
      <c r="H13" t="str">
        <f>IF('Fenix toulouse'!B14=Journée_19!B13,"OK","CHANGEMENT DE JOUEUR")</f>
        <v>CHANGEMENT DE JOUEUR</v>
      </c>
    </row>
    <row r="14" spans="2:8" x14ac:dyDescent="0.3">
      <c r="G14">
        <v>1</v>
      </c>
      <c r="H14" t="str">
        <f>IF('Fenix toulouse'!B15=Journée_19!B14,"OK","CHANGEMENT DE JOUEUR")</f>
        <v>CHANGEMENT DE JOUEUR</v>
      </c>
    </row>
    <row r="15" spans="2:8" x14ac:dyDescent="0.3">
      <c r="G15">
        <v>1</v>
      </c>
      <c r="H15" t="str">
        <f>IF('Fenix toulouse'!B16=Journée_19!B15,"OK","CHANGEMENT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toulouse'!B3=Journée_20!B2,"OK","CHANGEMENT DE JOUEUR")</f>
        <v>CHANGEMENT DE JOUEUR</v>
      </c>
    </row>
    <row r="3" spans="2:8" x14ac:dyDescent="0.3">
      <c r="G3">
        <v>1</v>
      </c>
      <c r="H3" t="str">
        <f>IF('Fenix toulouse'!B4=Journée_20!B3,"OK","CHANGEMENT DE JOUEUR")</f>
        <v>CHANGEMENT DE JOUEUR</v>
      </c>
    </row>
    <row r="4" spans="2:8" x14ac:dyDescent="0.3">
      <c r="G4">
        <v>1</v>
      </c>
      <c r="H4" t="str">
        <f>IF('Fenix toulouse'!B5=Journée_20!B4,"OK","CHANGEMENT DE JOUEUR")</f>
        <v>CHANGEMENT DE JOUEUR</v>
      </c>
    </row>
    <row r="5" spans="2:8" x14ac:dyDescent="0.3">
      <c r="G5">
        <v>1</v>
      </c>
      <c r="H5" t="str">
        <f>IF('Fenix toulouse'!B6=Journée_20!B5,"OK","CHANGEMENT DE JOUEUR")</f>
        <v>CHANGEMENT DE JOUEUR</v>
      </c>
    </row>
    <row r="6" spans="2:8" x14ac:dyDescent="0.3">
      <c r="G6">
        <v>1</v>
      </c>
      <c r="H6" t="str">
        <f>IF('Fenix toulouse'!B7=Journée_20!B6,"OK","CHANGEMENT DE JOUEUR")</f>
        <v>CHANGEMENT DE JOUEUR</v>
      </c>
    </row>
    <row r="7" spans="2:8" x14ac:dyDescent="0.3">
      <c r="G7">
        <v>1</v>
      </c>
      <c r="H7" t="str">
        <f>IF('Fenix toulouse'!B8=Journée_20!B7,"OK","CHANGEMENT DE JOUEUR")</f>
        <v>CHANGEMENT DE JOUEUR</v>
      </c>
    </row>
    <row r="8" spans="2:8" x14ac:dyDescent="0.3">
      <c r="G8">
        <v>1</v>
      </c>
      <c r="H8" t="str">
        <f>IF('Fenix toulouse'!B9=Journée_20!B8,"OK","CHANGEMENT DE JOUEUR")</f>
        <v>CHANGEMENT DE JOUEUR</v>
      </c>
    </row>
    <row r="9" spans="2:8" x14ac:dyDescent="0.3">
      <c r="G9">
        <v>1</v>
      </c>
      <c r="H9" t="str">
        <f>IF('Fenix toulouse'!B10=Journée_20!B9,"OK","CHANGEMENT DE JOUEUR")</f>
        <v>CHANGEMENT DE JOUEUR</v>
      </c>
    </row>
    <row r="10" spans="2:8" x14ac:dyDescent="0.3">
      <c r="G10">
        <v>1</v>
      </c>
      <c r="H10" t="str">
        <f>IF('Fenix toulouse'!B11=Journée_20!B10,"OK","CHANGEMENT DE JOUEUR")</f>
        <v>CHANGEMENT DE JOUEUR</v>
      </c>
    </row>
    <row r="11" spans="2:8" x14ac:dyDescent="0.3">
      <c r="G11">
        <v>1</v>
      </c>
      <c r="H11" t="str">
        <f>IF('Fenix toulouse'!B12=Journée_20!B11,"OK","CHANGEMENT DE JOUEUR")</f>
        <v>CHANGEMENT DE JOUEUR</v>
      </c>
    </row>
    <row r="12" spans="2:8" x14ac:dyDescent="0.3">
      <c r="G12">
        <v>1</v>
      </c>
      <c r="H12" t="str">
        <f>IF('Fenix toulouse'!B13=Journée_20!B12,"OK","CHANGEMENT DE JOUEUR")</f>
        <v>CHANGEMENT DE JOUEUR</v>
      </c>
    </row>
    <row r="13" spans="2:8" x14ac:dyDescent="0.3">
      <c r="G13">
        <v>1</v>
      </c>
      <c r="H13" t="str">
        <f>IF('Fenix toulouse'!B14=Journée_20!B13,"OK","CHANGEMENT DE JOUEUR")</f>
        <v>CHANGEMENT DE JOUEUR</v>
      </c>
    </row>
    <row r="14" spans="2:8" x14ac:dyDescent="0.3">
      <c r="G14">
        <v>1</v>
      </c>
      <c r="H14" t="str">
        <f>IF('Fenix toulouse'!B15=Journée_20!B14,"OK","CHANGEMENT DE JOUEUR")</f>
        <v>CHANGEMENT DE JOUEUR</v>
      </c>
    </row>
    <row r="15" spans="2:8" x14ac:dyDescent="0.3">
      <c r="G15">
        <v>1</v>
      </c>
      <c r="H15" t="str">
        <f>IF('Fenix toulouse'!B16=Journée_20!B15,"OK","CHANGEMENT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toulouse'!B3=Journée_21!B2,"OK","CHANGEMENT DE JOUEUR")</f>
        <v>CHANGEMENT DE JOUEUR</v>
      </c>
    </row>
    <row r="3" spans="2:8" x14ac:dyDescent="0.3">
      <c r="G3">
        <v>1</v>
      </c>
      <c r="H3" t="str">
        <f>IF('Fenix toulouse'!B4=Journée_21!B3,"OK","CHANGEMENT DE JOUEUR")</f>
        <v>CHANGEMENT DE JOUEUR</v>
      </c>
    </row>
    <row r="4" spans="2:8" x14ac:dyDescent="0.3">
      <c r="G4">
        <v>1</v>
      </c>
      <c r="H4" t="str">
        <f>IF('Fenix toulouse'!B5=Journée_21!B4,"OK","CHANGEMENT DE JOUEUR")</f>
        <v>CHANGEMENT DE JOUEUR</v>
      </c>
    </row>
    <row r="5" spans="2:8" x14ac:dyDescent="0.3">
      <c r="G5">
        <v>1</v>
      </c>
      <c r="H5" t="str">
        <f>IF('Fenix toulouse'!B6=Journée_21!B5,"OK","CHANGEMENT DE JOUEUR")</f>
        <v>CHANGEMENT DE JOUEUR</v>
      </c>
    </row>
    <row r="6" spans="2:8" x14ac:dyDescent="0.3">
      <c r="G6">
        <v>1</v>
      </c>
      <c r="H6" t="str">
        <f>IF('Fenix toulouse'!B7=Journée_21!B6,"OK","CHANGEMENT DE JOUEUR")</f>
        <v>CHANGEMENT DE JOUEUR</v>
      </c>
    </row>
    <row r="7" spans="2:8" x14ac:dyDescent="0.3">
      <c r="G7">
        <v>1</v>
      </c>
      <c r="H7" t="str">
        <f>IF('Fenix toulouse'!B8=Journée_21!B7,"OK","CHANGEMENT DE JOUEUR")</f>
        <v>CHANGEMENT DE JOUEUR</v>
      </c>
    </row>
    <row r="8" spans="2:8" x14ac:dyDescent="0.3">
      <c r="G8">
        <v>1</v>
      </c>
      <c r="H8" t="str">
        <f>IF('Fenix toulouse'!B9=Journée_21!B8,"OK","CHANGEMENT DE JOUEUR")</f>
        <v>CHANGEMENT DE JOUEUR</v>
      </c>
    </row>
    <row r="9" spans="2:8" x14ac:dyDescent="0.3">
      <c r="G9">
        <v>1</v>
      </c>
      <c r="H9" t="str">
        <f>IF('Fenix toulouse'!B10=Journée_21!B9,"OK","CHANGEMENT DE JOUEUR")</f>
        <v>CHANGEMENT DE JOUEUR</v>
      </c>
    </row>
    <row r="10" spans="2:8" x14ac:dyDescent="0.3">
      <c r="G10">
        <v>1</v>
      </c>
      <c r="H10" t="str">
        <f>IF('Fenix toulouse'!B11=Journée_21!B10,"OK","CHANGEMENT DE JOUEUR")</f>
        <v>CHANGEMENT DE JOUEUR</v>
      </c>
    </row>
    <row r="11" spans="2:8" x14ac:dyDescent="0.3">
      <c r="G11">
        <v>1</v>
      </c>
      <c r="H11" t="str">
        <f>IF('Fenix toulouse'!B12=Journée_21!B11,"OK","CHANGEMENT DE JOUEUR")</f>
        <v>CHANGEMENT DE JOUEUR</v>
      </c>
    </row>
    <row r="12" spans="2:8" x14ac:dyDescent="0.3">
      <c r="G12">
        <v>1</v>
      </c>
      <c r="H12" t="str">
        <f>IF('Fenix toulouse'!B13=Journée_21!B12,"OK","CHANGEMENT DE JOUEUR")</f>
        <v>CHANGEMENT DE JOUEUR</v>
      </c>
    </row>
    <row r="13" spans="2:8" x14ac:dyDescent="0.3">
      <c r="G13">
        <v>1</v>
      </c>
      <c r="H13" t="str">
        <f>IF('Fenix toulouse'!B14=Journée_21!B13,"OK","CHANGEMENT DE JOUEUR")</f>
        <v>CHANGEMENT DE JOUEUR</v>
      </c>
    </row>
    <row r="14" spans="2:8" x14ac:dyDescent="0.3">
      <c r="G14">
        <v>1</v>
      </c>
      <c r="H14" t="str">
        <f>IF('Fenix toulouse'!B15=Journée_21!B14,"OK","CHANGEMENT DE JOUEUR")</f>
        <v>CHANGEMENT DE JOUEUR</v>
      </c>
    </row>
    <row r="15" spans="2:8" x14ac:dyDescent="0.3">
      <c r="G15">
        <v>1</v>
      </c>
      <c r="H15" t="str">
        <f>IF('Fenix toulouse'!B16=Journée_21!B15,"OK","CHANGEMENT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toulouse'!B3=Journée_22!B2,"OK","CHANGEMENT DE JOUEUR")</f>
        <v>CHANGEMENT DE JOUEUR</v>
      </c>
    </row>
    <row r="3" spans="2:8" x14ac:dyDescent="0.3">
      <c r="G3">
        <v>1</v>
      </c>
      <c r="H3" t="str">
        <f>IF('Fenix toulouse'!B4=Journée_22!B3,"OK","CHANGEMENT DE JOUEUR")</f>
        <v>CHANGEMENT DE JOUEUR</v>
      </c>
    </row>
    <row r="4" spans="2:8" x14ac:dyDescent="0.3">
      <c r="G4">
        <v>1</v>
      </c>
      <c r="H4" t="str">
        <f>IF('Fenix toulouse'!B5=Journée_22!B4,"OK","CHANGEMENT DE JOUEUR")</f>
        <v>CHANGEMENT DE JOUEUR</v>
      </c>
    </row>
    <row r="5" spans="2:8" x14ac:dyDescent="0.3">
      <c r="G5">
        <v>1</v>
      </c>
      <c r="H5" t="str">
        <f>IF('Fenix toulouse'!B6=Journée_22!B5,"OK","CHANGEMENT DE JOUEUR")</f>
        <v>CHANGEMENT DE JOUEUR</v>
      </c>
    </row>
    <row r="6" spans="2:8" x14ac:dyDescent="0.3">
      <c r="G6">
        <v>1</v>
      </c>
      <c r="H6" t="str">
        <f>IF('Fenix toulouse'!B7=Journée_22!B6,"OK","CHANGEMENT DE JOUEUR")</f>
        <v>CHANGEMENT DE JOUEUR</v>
      </c>
    </row>
    <row r="7" spans="2:8" x14ac:dyDescent="0.3">
      <c r="G7">
        <v>1</v>
      </c>
      <c r="H7" t="str">
        <f>IF('Fenix toulouse'!B8=Journée_22!B7,"OK","CHANGEMENT DE JOUEUR")</f>
        <v>CHANGEMENT DE JOUEUR</v>
      </c>
    </row>
    <row r="8" spans="2:8" x14ac:dyDescent="0.3">
      <c r="G8">
        <v>1</v>
      </c>
      <c r="H8" t="str">
        <f>IF('Fenix toulouse'!B9=Journée_22!B8,"OK","CHANGEMENT DE JOUEUR")</f>
        <v>CHANGEMENT DE JOUEUR</v>
      </c>
    </row>
    <row r="9" spans="2:8" x14ac:dyDescent="0.3">
      <c r="G9">
        <v>1</v>
      </c>
      <c r="H9" t="str">
        <f>IF('Fenix toulouse'!B10=Journée_22!B9,"OK","CHANGEMENT DE JOUEUR")</f>
        <v>CHANGEMENT DE JOUEUR</v>
      </c>
    </row>
    <row r="10" spans="2:8" x14ac:dyDescent="0.3">
      <c r="G10">
        <v>1</v>
      </c>
      <c r="H10" t="str">
        <f>IF('Fenix toulouse'!B11=Journée_22!B10,"OK","CHANGEMENT DE JOUEUR")</f>
        <v>CHANGEMENT DE JOUEUR</v>
      </c>
    </row>
    <row r="11" spans="2:8" x14ac:dyDescent="0.3">
      <c r="G11">
        <v>1</v>
      </c>
      <c r="H11" t="str">
        <f>IF('Fenix toulouse'!B12=Journée_22!B11,"OK","CHANGEMENT DE JOUEUR")</f>
        <v>CHANGEMENT DE JOUEUR</v>
      </c>
    </row>
    <row r="12" spans="2:8" x14ac:dyDescent="0.3">
      <c r="G12">
        <v>1</v>
      </c>
      <c r="H12" t="str">
        <f>IF('Fenix toulouse'!B13=Journée_22!B12,"OK","CHANGEMENT DE JOUEUR")</f>
        <v>CHANGEMENT DE JOUEUR</v>
      </c>
    </row>
    <row r="13" spans="2:8" x14ac:dyDescent="0.3">
      <c r="G13">
        <v>1</v>
      </c>
      <c r="H13" t="str">
        <f>IF('Fenix toulouse'!B14=Journée_22!B13,"OK","CHANGEMENT DE JOUEUR")</f>
        <v>CHANGEMENT DE JOUEUR</v>
      </c>
    </row>
    <row r="14" spans="2:8" x14ac:dyDescent="0.3">
      <c r="G14">
        <v>1</v>
      </c>
      <c r="H14" t="str">
        <f>IF('Fenix toulouse'!B15=Journée_22!B14,"OK","CHANGEMENT DE JOUEUR")</f>
        <v>CHANGEMENT DE JOUEUR</v>
      </c>
    </row>
    <row r="15" spans="2:8" x14ac:dyDescent="0.3">
      <c r="G15">
        <v>1</v>
      </c>
      <c r="H15" t="str">
        <f>IF('Fenix toulouse'!B16=Journée_22!B15,"OK","CHANGEMENT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toulouse'!B3=Journée_23!B2,"OK","CHANGEMENT DE JOUEUR")</f>
        <v>CHANGEMENT DE JOUEUR</v>
      </c>
    </row>
    <row r="3" spans="2:8" x14ac:dyDescent="0.3">
      <c r="G3">
        <v>1</v>
      </c>
      <c r="H3" t="str">
        <f>IF('Fenix toulouse'!B4=Journée_23!B3,"OK","CHANGEMENT DE JOUEUR")</f>
        <v>CHANGEMENT DE JOUEUR</v>
      </c>
    </row>
    <row r="4" spans="2:8" x14ac:dyDescent="0.3">
      <c r="G4">
        <v>1</v>
      </c>
      <c r="H4" t="str">
        <f>IF('Fenix toulouse'!B5=Journée_23!B4,"OK","CHANGEMENT DE JOUEUR")</f>
        <v>CHANGEMENT DE JOUEUR</v>
      </c>
    </row>
    <row r="5" spans="2:8" x14ac:dyDescent="0.3">
      <c r="G5">
        <v>1</v>
      </c>
      <c r="H5" t="str">
        <f>IF('Fenix toulouse'!B6=Journée_23!B5,"OK","CHANGEMENT DE JOUEUR")</f>
        <v>CHANGEMENT DE JOUEUR</v>
      </c>
    </row>
    <row r="6" spans="2:8" x14ac:dyDescent="0.3">
      <c r="G6">
        <v>1</v>
      </c>
      <c r="H6" t="str">
        <f>IF('Fenix toulouse'!B7=Journée_23!B6,"OK","CHANGEMENT DE JOUEUR")</f>
        <v>CHANGEMENT DE JOUEUR</v>
      </c>
    </row>
    <row r="7" spans="2:8" x14ac:dyDescent="0.3">
      <c r="G7">
        <v>1</v>
      </c>
      <c r="H7" t="str">
        <f>IF('Fenix toulouse'!B8=Journée_23!B7,"OK","CHANGEMENT DE JOUEUR")</f>
        <v>CHANGEMENT DE JOUEUR</v>
      </c>
    </row>
    <row r="8" spans="2:8" x14ac:dyDescent="0.3">
      <c r="G8">
        <v>1</v>
      </c>
      <c r="H8" t="str">
        <f>IF('Fenix toulouse'!B9=Journée_23!B8,"OK","CHANGEMENT DE JOUEUR")</f>
        <v>CHANGEMENT DE JOUEUR</v>
      </c>
    </row>
    <row r="9" spans="2:8" x14ac:dyDescent="0.3">
      <c r="G9">
        <v>1</v>
      </c>
      <c r="H9" t="str">
        <f>IF('Fenix toulouse'!B10=Journée_23!B9,"OK","CHANGEMENT DE JOUEUR")</f>
        <v>CHANGEMENT DE JOUEUR</v>
      </c>
    </row>
    <row r="10" spans="2:8" x14ac:dyDescent="0.3">
      <c r="G10">
        <v>1</v>
      </c>
      <c r="H10" t="str">
        <f>IF('Fenix toulouse'!B11=Journée_23!B10,"OK","CHANGEMENT DE JOUEUR")</f>
        <v>CHANGEMENT DE JOUEUR</v>
      </c>
    </row>
    <row r="11" spans="2:8" x14ac:dyDescent="0.3">
      <c r="G11">
        <v>1</v>
      </c>
      <c r="H11" t="str">
        <f>IF('Fenix toulouse'!B12=Journée_23!B11,"OK","CHANGEMENT DE JOUEUR")</f>
        <v>CHANGEMENT DE JOUEUR</v>
      </c>
    </row>
    <row r="12" spans="2:8" x14ac:dyDescent="0.3">
      <c r="G12">
        <v>1</v>
      </c>
      <c r="H12" t="str">
        <f>IF('Fenix toulouse'!B13=Journée_23!B12,"OK","CHANGEMENT DE JOUEUR")</f>
        <v>CHANGEMENT DE JOUEUR</v>
      </c>
    </row>
    <row r="13" spans="2:8" x14ac:dyDescent="0.3">
      <c r="G13">
        <v>1</v>
      </c>
      <c r="H13" t="str">
        <f>IF('Fenix toulouse'!B14=Journée_23!B13,"OK","CHANGEMENT DE JOUEUR")</f>
        <v>CHANGEMENT DE JOUEUR</v>
      </c>
    </row>
    <row r="14" spans="2:8" x14ac:dyDescent="0.3">
      <c r="G14">
        <v>1</v>
      </c>
      <c r="H14" t="str">
        <f>IF('Fenix toulouse'!B15=Journée_23!B14,"OK","CHANGEMENT DE JOUEUR")</f>
        <v>CHANGEMENT DE JOUEUR</v>
      </c>
    </row>
    <row r="15" spans="2:8" x14ac:dyDescent="0.3">
      <c r="G15">
        <v>1</v>
      </c>
      <c r="H15" t="str">
        <f>IF('Fenix toulouse'!B16=Journée_23!B15,"OK","CHANGEMENT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toulouse'!B3=Journée_24!B2,"OK","CHANGEMENT DE JOUEUR")</f>
        <v>CHANGEMENT DE JOUEUR</v>
      </c>
    </row>
    <row r="3" spans="2:8" x14ac:dyDescent="0.3">
      <c r="G3">
        <v>1</v>
      </c>
      <c r="H3" t="str">
        <f>IF('Fenix toulouse'!B4=Journée_24!B3,"OK","CHANGEMENT DE JOUEUR")</f>
        <v>CHANGEMENT DE JOUEUR</v>
      </c>
    </row>
    <row r="4" spans="2:8" x14ac:dyDescent="0.3">
      <c r="G4">
        <v>1</v>
      </c>
      <c r="H4" t="str">
        <f>IF('Fenix toulouse'!B5=Journée_24!B4,"OK","CHANGEMENT DE JOUEUR")</f>
        <v>CHANGEMENT DE JOUEUR</v>
      </c>
    </row>
    <row r="5" spans="2:8" x14ac:dyDescent="0.3">
      <c r="G5">
        <v>1</v>
      </c>
      <c r="H5" t="str">
        <f>IF('Fenix toulouse'!B6=Journée_24!B5,"OK","CHANGEMENT DE JOUEUR")</f>
        <v>CHANGEMENT DE JOUEUR</v>
      </c>
    </row>
    <row r="6" spans="2:8" x14ac:dyDescent="0.3">
      <c r="G6">
        <v>1</v>
      </c>
      <c r="H6" t="str">
        <f>IF('Fenix toulouse'!B7=Journée_24!B6,"OK","CHANGEMENT DE JOUEUR")</f>
        <v>CHANGEMENT DE JOUEUR</v>
      </c>
    </row>
    <row r="7" spans="2:8" x14ac:dyDescent="0.3">
      <c r="G7">
        <v>1</v>
      </c>
      <c r="H7" t="str">
        <f>IF('Fenix toulouse'!B8=Journée_24!B7,"OK","CHANGEMENT DE JOUEUR")</f>
        <v>CHANGEMENT DE JOUEUR</v>
      </c>
    </row>
    <row r="8" spans="2:8" x14ac:dyDescent="0.3">
      <c r="G8">
        <v>1</v>
      </c>
      <c r="H8" t="str">
        <f>IF('Fenix toulouse'!B9=Journée_24!B8,"OK","CHANGEMENT DE JOUEUR")</f>
        <v>CHANGEMENT DE JOUEUR</v>
      </c>
    </row>
    <row r="9" spans="2:8" x14ac:dyDescent="0.3">
      <c r="G9">
        <v>1</v>
      </c>
      <c r="H9" t="str">
        <f>IF('Fenix toulouse'!B10=Journée_24!B9,"OK","CHANGEMENT DE JOUEUR")</f>
        <v>CHANGEMENT DE JOUEUR</v>
      </c>
    </row>
    <row r="10" spans="2:8" x14ac:dyDescent="0.3">
      <c r="G10">
        <v>1</v>
      </c>
      <c r="H10" t="str">
        <f>IF('Fenix toulouse'!B11=Journée_24!B10,"OK","CHANGEMENT DE JOUEUR")</f>
        <v>CHANGEMENT DE JOUEUR</v>
      </c>
    </row>
    <row r="11" spans="2:8" x14ac:dyDescent="0.3">
      <c r="G11">
        <v>1</v>
      </c>
      <c r="H11" t="str">
        <f>IF('Fenix toulouse'!B12=Journée_24!B11,"OK","CHANGEMENT DE JOUEUR")</f>
        <v>CHANGEMENT DE JOUEUR</v>
      </c>
    </row>
    <row r="12" spans="2:8" x14ac:dyDescent="0.3">
      <c r="G12">
        <v>1</v>
      </c>
      <c r="H12" t="str">
        <f>IF('Fenix toulouse'!B13=Journée_24!B12,"OK","CHANGEMENT DE JOUEUR")</f>
        <v>CHANGEMENT DE JOUEUR</v>
      </c>
    </row>
    <row r="13" spans="2:8" x14ac:dyDescent="0.3">
      <c r="G13">
        <v>1</v>
      </c>
      <c r="H13" t="str">
        <f>IF('Fenix toulouse'!B14=Journée_24!B13,"OK","CHANGEMENT DE JOUEUR")</f>
        <v>CHANGEMENT DE JOUEUR</v>
      </c>
    </row>
    <row r="14" spans="2:8" x14ac:dyDescent="0.3">
      <c r="G14">
        <v>1</v>
      </c>
      <c r="H14" t="str">
        <f>IF('Fenix toulouse'!B15=Journée_24!B14,"OK","CHANGEMENT DE JOUEUR")</f>
        <v>CHANGEMENT DE JOUEUR</v>
      </c>
    </row>
    <row r="15" spans="2:8" x14ac:dyDescent="0.3">
      <c r="G15">
        <v>1</v>
      </c>
      <c r="H15" t="str">
        <f>IF('Fenix toulouse'!B16=Journée_24!B15,"OK","CHANGEMENT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toulouse'!B3=Journée_25!B2,"OK","CHANGEMENT DE JOUEUR")</f>
        <v>CHANGEMENT DE JOUEUR</v>
      </c>
    </row>
    <row r="3" spans="2:8" x14ac:dyDescent="0.3">
      <c r="G3">
        <v>1</v>
      </c>
      <c r="H3" t="str">
        <f>IF('Fenix toulouse'!B4=Journée_25!B3,"OK","CHANGEMENT DE JOUEUR")</f>
        <v>CHANGEMENT DE JOUEUR</v>
      </c>
    </row>
    <row r="4" spans="2:8" x14ac:dyDescent="0.3">
      <c r="G4">
        <v>1</v>
      </c>
      <c r="H4" t="str">
        <f>IF('Fenix toulouse'!B5=Journée_25!B4,"OK","CHANGEMENT DE JOUEUR")</f>
        <v>CHANGEMENT DE JOUEUR</v>
      </c>
    </row>
    <row r="5" spans="2:8" x14ac:dyDescent="0.3">
      <c r="G5">
        <v>1</v>
      </c>
      <c r="H5" t="str">
        <f>IF('Fenix toulouse'!B6=Journée_25!B5,"OK","CHANGEMENT DE JOUEUR")</f>
        <v>CHANGEMENT DE JOUEUR</v>
      </c>
    </row>
    <row r="6" spans="2:8" x14ac:dyDescent="0.3">
      <c r="G6">
        <v>1</v>
      </c>
      <c r="H6" t="str">
        <f>IF('Fenix toulouse'!B7=Journée_25!B6,"OK","CHANGEMENT DE JOUEUR")</f>
        <v>CHANGEMENT DE JOUEUR</v>
      </c>
    </row>
    <row r="7" spans="2:8" x14ac:dyDescent="0.3">
      <c r="G7">
        <v>1</v>
      </c>
      <c r="H7" t="str">
        <f>IF('Fenix toulouse'!B8=Journée_25!B7,"OK","CHANGEMENT DE JOUEUR")</f>
        <v>CHANGEMENT DE JOUEUR</v>
      </c>
    </row>
    <row r="8" spans="2:8" x14ac:dyDescent="0.3">
      <c r="G8">
        <v>1</v>
      </c>
      <c r="H8" t="str">
        <f>IF('Fenix toulouse'!B9=Journée_25!B8,"OK","CHANGEMENT DE JOUEUR")</f>
        <v>CHANGEMENT DE JOUEUR</v>
      </c>
    </row>
    <row r="9" spans="2:8" x14ac:dyDescent="0.3">
      <c r="G9">
        <v>1</v>
      </c>
      <c r="H9" t="str">
        <f>IF('Fenix toulouse'!B10=Journée_25!B9,"OK","CHANGEMENT DE JOUEUR")</f>
        <v>CHANGEMENT DE JOUEUR</v>
      </c>
    </row>
    <row r="10" spans="2:8" x14ac:dyDescent="0.3">
      <c r="G10">
        <v>1</v>
      </c>
      <c r="H10" t="str">
        <f>IF('Fenix toulouse'!B11=Journée_25!B10,"OK","CHANGEMENT DE JOUEUR")</f>
        <v>CHANGEMENT DE JOUEUR</v>
      </c>
    </row>
    <row r="11" spans="2:8" x14ac:dyDescent="0.3">
      <c r="G11">
        <v>1</v>
      </c>
      <c r="H11" t="str">
        <f>IF('Fenix toulouse'!B12=Journée_25!B11,"OK","CHANGEMENT DE JOUEUR")</f>
        <v>CHANGEMENT DE JOUEUR</v>
      </c>
    </row>
    <row r="12" spans="2:8" x14ac:dyDescent="0.3">
      <c r="G12">
        <v>1</v>
      </c>
      <c r="H12" t="str">
        <f>IF('Fenix toulouse'!B13=Journée_25!B12,"OK","CHANGEMENT DE JOUEUR")</f>
        <v>CHANGEMENT DE JOUEUR</v>
      </c>
    </row>
    <row r="13" spans="2:8" x14ac:dyDescent="0.3">
      <c r="G13">
        <v>1</v>
      </c>
      <c r="H13" t="str">
        <f>IF('Fenix toulouse'!B14=Journée_25!B13,"OK","CHANGEMENT DE JOUEUR")</f>
        <v>CHANGEMENT DE JOUEUR</v>
      </c>
    </row>
    <row r="14" spans="2:8" x14ac:dyDescent="0.3">
      <c r="G14">
        <v>1</v>
      </c>
      <c r="H14" t="str">
        <f>IF('Fenix toulouse'!B15=Journée_25!B14,"OK","CHANGEMENT DE JOUEUR")</f>
        <v>CHANGEMENT DE JOUEUR</v>
      </c>
    </row>
    <row r="15" spans="2:8" x14ac:dyDescent="0.3">
      <c r="G15">
        <v>1</v>
      </c>
      <c r="H15" t="str">
        <f>IF('Fenix toulouse'!B16=Journée_25!B15,"OK","CHANGEMENT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22" sqref="D22"/>
    </sheetView>
  </sheetViews>
  <sheetFormatPr baseColWidth="10" defaultRowHeight="14.4" x14ac:dyDescent="0.3"/>
  <cols>
    <col min="6" max="6" width="13.88671875" customWidth="1"/>
    <col min="7" max="7" width="4.109375" hidden="1" customWidth="1"/>
  </cols>
  <sheetData>
    <row r="1" spans="2:8" ht="15" thickBot="1" x14ac:dyDescent="0.35">
      <c r="B1" s="47" t="s">
        <v>81</v>
      </c>
      <c r="C1" s="47" t="s">
        <v>20</v>
      </c>
      <c r="D1" s="47" t="s">
        <v>82</v>
      </c>
      <c r="E1" s="47"/>
      <c r="F1" s="47" t="s">
        <v>83</v>
      </c>
    </row>
    <row r="2" spans="2:8" x14ac:dyDescent="0.3">
      <c r="G2">
        <v>1</v>
      </c>
      <c r="H2" t="str">
        <f>IF('Fenix toulouse'!B3=Journée_26!B2,"OK","CHANGEMENT DE JOUEUR")</f>
        <v>CHANGEMENT DE JOUEUR</v>
      </c>
    </row>
    <row r="3" spans="2:8" x14ac:dyDescent="0.3">
      <c r="G3">
        <v>1</v>
      </c>
      <c r="H3" t="str">
        <f>IF('Fenix toulouse'!B4=Journée_26!B3,"OK","CHANGEMENT DE JOUEUR")</f>
        <v>CHANGEMENT DE JOUEUR</v>
      </c>
    </row>
    <row r="4" spans="2:8" x14ac:dyDescent="0.3">
      <c r="G4">
        <v>1</v>
      </c>
      <c r="H4" t="str">
        <f>IF('Fenix toulouse'!B5=Journée_26!B4,"OK","CHANGEMENT DE JOUEUR")</f>
        <v>CHANGEMENT DE JOUEUR</v>
      </c>
    </row>
    <row r="5" spans="2:8" x14ac:dyDescent="0.3">
      <c r="G5">
        <v>1</v>
      </c>
      <c r="H5" t="str">
        <f>IF('Fenix toulouse'!B6=Journée_26!B5,"OK","CHANGEMENT DE JOUEUR")</f>
        <v>CHANGEMENT DE JOUEUR</v>
      </c>
    </row>
    <row r="6" spans="2:8" x14ac:dyDescent="0.3">
      <c r="G6">
        <v>1</v>
      </c>
      <c r="H6" t="str">
        <f>IF('Fenix toulouse'!B7=Journée_26!B6,"OK","CHANGEMENT DE JOUEUR")</f>
        <v>CHANGEMENT DE JOUEUR</v>
      </c>
    </row>
    <row r="7" spans="2:8" x14ac:dyDescent="0.3">
      <c r="G7">
        <v>1</v>
      </c>
      <c r="H7" t="str">
        <f>IF('Fenix toulouse'!B8=Journée_26!B7,"OK","CHANGEMENT DE JOUEUR")</f>
        <v>CHANGEMENT DE JOUEUR</v>
      </c>
    </row>
    <row r="8" spans="2:8" x14ac:dyDescent="0.3">
      <c r="G8">
        <v>1</v>
      </c>
      <c r="H8" t="str">
        <f>IF('Fenix toulouse'!B9=Journée_26!B8,"OK","CHANGEMENT DE JOUEUR")</f>
        <v>CHANGEMENT DE JOUEUR</v>
      </c>
    </row>
    <row r="9" spans="2:8" x14ac:dyDescent="0.3">
      <c r="G9">
        <v>1</v>
      </c>
      <c r="H9" t="str">
        <f>IF('Fenix toulouse'!B10=Journée_26!B9,"OK","CHANGEMENT DE JOUEUR")</f>
        <v>CHANGEMENT DE JOUEUR</v>
      </c>
    </row>
    <row r="10" spans="2:8" x14ac:dyDescent="0.3">
      <c r="G10">
        <v>1</v>
      </c>
      <c r="H10" t="str">
        <f>IF('Fenix toulouse'!B11=Journée_26!B10,"OK","CHANGEMENT DE JOUEUR")</f>
        <v>CHANGEMENT DE JOUEUR</v>
      </c>
    </row>
    <row r="11" spans="2:8" x14ac:dyDescent="0.3">
      <c r="G11">
        <v>1</v>
      </c>
      <c r="H11" t="str">
        <f>IF('Fenix toulouse'!B12=Journée_26!B11,"OK","CHANGEMENT DE JOUEUR")</f>
        <v>CHANGEMENT DE JOUEUR</v>
      </c>
    </row>
    <row r="12" spans="2:8" x14ac:dyDescent="0.3">
      <c r="G12">
        <v>1</v>
      </c>
      <c r="H12" t="str">
        <f>IF('Fenix toulouse'!B13=Journée_26!B12,"OK","CHANGEMENT DE JOUEUR")</f>
        <v>CHANGEMENT DE JOUEUR</v>
      </c>
    </row>
    <row r="13" spans="2:8" x14ac:dyDescent="0.3">
      <c r="G13">
        <v>1</v>
      </c>
      <c r="H13" t="str">
        <f>IF('Fenix toulouse'!B14=Journée_26!B13,"OK","CHANGEMENT DE JOUEUR")</f>
        <v>CHANGEMENT DE JOUEUR</v>
      </c>
    </row>
    <row r="14" spans="2:8" x14ac:dyDescent="0.3">
      <c r="G14">
        <v>1</v>
      </c>
      <c r="H14" t="str">
        <f>IF('Fenix toulouse'!B15=Journée_26!B14,"OK","CHANGEMENT DE JOUEUR")</f>
        <v>CHANGEMENT DE JOUEUR</v>
      </c>
    </row>
    <row r="15" spans="2:8" x14ac:dyDescent="0.3">
      <c r="G15">
        <v>1</v>
      </c>
      <c r="H15" t="str">
        <f>IF('Fenix toulouse'!B16=Journée_26!B15,"OK","CHANGEMENT DE JOUEUR")</f>
        <v>CHANGEMENT DE JOUEUR</v>
      </c>
    </row>
    <row r="16" spans="2:8" ht="15" thickBot="1" x14ac:dyDescent="0.35">
      <c r="F16" s="12">
        <f>SUM(F2:F15)</f>
        <v>0</v>
      </c>
    </row>
    <row r="17" spans="2:7" ht="15.6" thickTop="1" thickBot="1" x14ac:dyDescent="0.35">
      <c r="C17" s="14" t="s">
        <v>73</v>
      </c>
      <c r="D17" s="14" t="s">
        <v>74</v>
      </c>
    </row>
    <row r="18" spans="2:7" ht="15.6" thickTop="1" thickBot="1" x14ac:dyDescent="0.35">
      <c r="B18" s="24" t="s">
        <v>44</v>
      </c>
      <c r="C18" s="13"/>
      <c r="D18" s="14"/>
    </row>
    <row r="19" spans="2:7" ht="15" thickTop="1" x14ac:dyDescent="0.3"/>
    <row r="20" spans="2:7" x14ac:dyDescent="0.3">
      <c r="G20" t="s">
        <v>80</v>
      </c>
    </row>
    <row r="21" spans="2:7" x14ac:dyDescent="0.3">
      <c r="G2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Fenix toulouse</vt:lpstr>
      <vt:lpstr>Journée_1</vt:lpstr>
      <vt:lpstr>Journée_2</vt:lpstr>
      <vt:lpstr>Journée_3</vt:lpstr>
      <vt:lpstr>Journée_4</vt:lpstr>
      <vt:lpstr>Journée_5</vt:lpstr>
      <vt:lpstr>Journée_6</vt:lpstr>
      <vt:lpstr>Journée_7</vt:lpstr>
      <vt:lpstr>Journée_8</vt:lpstr>
      <vt:lpstr>Journée_9</vt:lpstr>
      <vt:lpstr>Journée_10</vt:lpstr>
      <vt:lpstr>Journée_11</vt:lpstr>
      <vt:lpstr>Journée_12</vt:lpstr>
      <vt:lpstr>Journée_13</vt:lpstr>
      <vt:lpstr>Journée_14</vt:lpstr>
      <vt:lpstr>Journée_15</vt:lpstr>
      <vt:lpstr>Journée_16</vt:lpstr>
      <vt:lpstr>Journée_17</vt:lpstr>
      <vt:lpstr>Journée_18</vt:lpstr>
      <vt:lpstr>Journée_19</vt:lpstr>
      <vt:lpstr>Journée_20</vt:lpstr>
      <vt:lpstr>Journée_21</vt:lpstr>
      <vt:lpstr>Journée_22</vt:lpstr>
      <vt:lpstr>Journée_23</vt:lpstr>
      <vt:lpstr>Journée_24</vt:lpstr>
      <vt:lpstr>Journée_25</vt:lpstr>
      <vt:lpstr>Journée_26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2015-01-05T19:51:28Z</dcterms:created>
  <dcterms:modified xsi:type="dcterms:W3CDTF">2015-01-10T19:52:37Z</dcterms:modified>
</cp:coreProperties>
</file>