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4000" windowHeight="9885" tabRatio="711"/>
  </bookViews>
  <sheets>
    <sheet name="PA" sheetId="16" r:id="rId1"/>
    <sheet name="NA" sheetId="17" r:id="rId2"/>
    <sheet name="BX" sheetId="18" r:id="rId3"/>
    <sheet name="MA" sheetId="19" r:id="rId4"/>
    <sheet name="ST" sheetId="20" r:id="rId5"/>
    <sheet name="BDD" sheetId="12" r:id="rId6"/>
    <sheet name="Réf" sheetId="9" r:id="rId7"/>
  </sheets>
  <externalReferences>
    <externalReference r:id="rId8"/>
  </externalReferences>
  <definedNames>
    <definedName name="_xlnm._FilterDatabase" localSheetId="5" hidden="1">BDD!$B$1:$H$29</definedName>
    <definedName name="_xlnm._FilterDatabase" localSheetId="2" hidden="1">BX!$B$2:$R$21</definedName>
    <definedName name="_xlnm._FilterDatabase" localSheetId="3" hidden="1">MA!$B$2:$R$29</definedName>
    <definedName name="_xlnm._FilterDatabase" localSheetId="1" hidden="1">NA!$B$2:$R$23</definedName>
    <definedName name="_xlnm._FilterDatabase" localSheetId="0" hidden="1">PA!$B$2:$R$10</definedName>
    <definedName name="_xlnm._FilterDatabase" localSheetId="6" hidden="1">Réf!$B$2:$D$14</definedName>
    <definedName name="_xlnm._FilterDatabase" localSheetId="4" hidden="1">ST!$B$2:$R$29</definedName>
    <definedName name="Période">[1]Réf!$F$3:$F$14</definedName>
  </definedNames>
  <calcPr calcId="152511"/>
</workbook>
</file>

<file path=xl/calcChain.xml><?xml version="1.0" encoding="utf-8"?>
<calcChain xmlns="http://schemas.openxmlformats.org/spreadsheetml/2006/main">
  <c r="N20" i="20" l="1"/>
  <c r="N19" i="20"/>
  <c r="N18" i="20"/>
  <c r="H22" i="17" l="1"/>
  <c r="I22" i="17" s="1"/>
  <c r="J22" i="17" s="1"/>
  <c r="K22" i="17" s="1"/>
  <c r="L22" i="17" s="1"/>
  <c r="M22" i="17" s="1"/>
  <c r="H21" i="17"/>
  <c r="I21" i="17" s="1"/>
  <c r="J21" i="17" s="1"/>
  <c r="K21" i="17" s="1"/>
  <c r="L21" i="17" s="1"/>
  <c r="M21" i="17" s="1"/>
  <c r="H19" i="17"/>
  <c r="I19" i="17" s="1"/>
  <c r="J19" i="17" s="1"/>
  <c r="K19" i="17" s="1"/>
  <c r="L19" i="17" s="1"/>
  <c r="M19" i="17" s="1"/>
  <c r="H18" i="17"/>
  <c r="I18" i="17" s="1"/>
  <c r="J18" i="17" s="1"/>
  <c r="K18" i="17" s="1"/>
  <c r="L18" i="17" s="1"/>
  <c r="M18" i="17" s="1"/>
  <c r="H17" i="17"/>
  <c r="I17" i="17" s="1"/>
  <c r="J17" i="17" s="1"/>
  <c r="K17" i="17" s="1"/>
  <c r="L17" i="17" s="1"/>
  <c r="M17" i="17" s="1"/>
  <c r="H16" i="17"/>
  <c r="I16" i="17" s="1"/>
  <c r="J16" i="17" s="1"/>
  <c r="K16" i="17" s="1"/>
  <c r="L16" i="17" s="1"/>
  <c r="M16" i="17" s="1"/>
  <c r="H15" i="17"/>
  <c r="I15" i="17" s="1"/>
  <c r="J15" i="17" s="1"/>
  <c r="K15" i="17" s="1"/>
  <c r="L15" i="17" s="1"/>
  <c r="M15" i="17" s="1"/>
  <c r="H14" i="17"/>
  <c r="I14" i="17" s="1"/>
  <c r="J14" i="17" s="1"/>
  <c r="K14" i="17" s="1"/>
  <c r="L14" i="17" s="1"/>
  <c r="M14" i="17" s="1"/>
  <c r="H13" i="17"/>
  <c r="I13" i="17" s="1"/>
  <c r="J13" i="17" s="1"/>
  <c r="K13" i="17" s="1"/>
  <c r="L13" i="17" s="1"/>
  <c r="M13" i="17" s="1"/>
  <c r="H12" i="17"/>
  <c r="I12" i="17" s="1"/>
  <c r="J12" i="17" s="1"/>
  <c r="K12" i="17" s="1"/>
  <c r="L12" i="17" s="1"/>
  <c r="M12" i="17" s="1"/>
  <c r="H11" i="17"/>
  <c r="I11" i="17" s="1"/>
  <c r="J11" i="17" s="1"/>
  <c r="K11" i="17" s="1"/>
  <c r="L11" i="17" s="1"/>
  <c r="M11" i="17" s="1"/>
  <c r="M10" i="17"/>
  <c r="H10" i="17"/>
  <c r="I10" i="17" s="1"/>
  <c r="J10" i="17" s="1"/>
  <c r="H9" i="17"/>
  <c r="I9" i="17" s="1"/>
  <c r="J9" i="17" s="1"/>
  <c r="K9" i="17" s="1"/>
  <c r="L9" i="17" s="1"/>
  <c r="M9" i="17" s="1"/>
  <c r="M8" i="17"/>
  <c r="H8" i="17"/>
  <c r="I8" i="17" s="1"/>
  <c r="J8" i="17" s="1"/>
  <c r="M7" i="17"/>
  <c r="H7" i="17"/>
  <c r="I7" i="17" s="1"/>
  <c r="J7" i="17" s="1"/>
  <c r="M6" i="17"/>
  <c r="H6" i="17"/>
  <c r="I6" i="17" s="1"/>
  <c r="J6" i="17" s="1"/>
  <c r="H5" i="17"/>
  <c r="I5" i="17" s="1"/>
  <c r="J5" i="17" s="1"/>
  <c r="K5" i="17" s="1"/>
  <c r="L5" i="17" s="1"/>
  <c r="M5" i="17" s="1"/>
  <c r="M4" i="17"/>
  <c r="H4" i="17"/>
  <c r="I4" i="17" s="1"/>
  <c r="J4" i="17" s="1"/>
  <c r="K4" i="17" s="1"/>
  <c r="H3" i="17"/>
  <c r="I3" i="17" s="1"/>
  <c r="J3" i="17" l="1"/>
  <c r="K3" i="17" s="1"/>
  <c r="L3" i="17" s="1"/>
  <c r="M3" i="17" s="1"/>
  <c r="G4" i="9" l="1"/>
  <c r="G5" i="9" s="1"/>
  <c r="G6" i="9" l="1"/>
  <c r="G7" i="9" s="1"/>
  <c r="G8" i="9" s="1"/>
  <c r="G9" i="9" s="1"/>
  <c r="G10" i="9" s="1"/>
  <c r="G11" i="9" s="1"/>
  <c r="G12" i="9" s="1"/>
  <c r="G13" i="9" s="1"/>
  <c r="G14" i="9" s="1"/>
  <c r="J14" i="9"/>
</calcChain>
</file>

<file path=xl/comments1.xml><?xml version="1.0" encoding="utf-8"?>
<comments xmlns="http://schemas.openxmlformats.org/spreadsheetml/2006/main">
  <authors>
    <author>COLLET Michel TSO T.6 bis</author>
  </authors>
  <commentList>
    <comment ref="K4" authorId="0" shapeId="0">
      <text>
        <r>
          <rPr>
            <b/>
            <sz val="10"/>
            <color indexed="81"/>
            <rFont val="Tahoma"/>
            <family val="2"/>
          </rPr>
          <t>COLLET Michel TSO T.6 bis:</t>
        </r>
        <r>
          <rPr>
            <sz val="10"/>
            <color indexed="81"/>
            <rFont val="Tahoma"/>
            <family val="2"/>
          </rPr>
          <t xml:space="preserve">
M4 (La sortie était prévue le 21 mai 2015)</t>
        </r>
      </text>
    </comment>
    <comment ref="L4" authorId="0" shapeId="0">
      <text>
        <r>
          <rPr>
            <b/>
            <sz val="9"/>
            <color indexed="81"/>
            <rFont val="Tahoma"/>
            <family val="2"/>
          </rPr>
          <t>COLLET Michel TSO T.6 bis:</t>
        </r>
        <r>
          <rPr>
            <sz val="9"/>
            <color indexed="81"/>
            <rFont val="Tahoma"/>
            <family val="2"/>
          </rPr>
          <t xml:space="preserve">
M 4 (Sortie le 11 juin 2015)</t>
        </r>
      </text>
    </comment>
    <comment ref="J6" authorId="0" shapeId="0">
      <text>
        <r>
          <rPr>
            <b/>
            <sz val="10"/>
            <color indexed="81"/>
            <rFont val="Tahoma"/>
            <family val="2"/>
          </rPr>
          <t>COLLET Michel TSO T.6 bis:</t>
        </r>
        <r>
          <rPr>
            <sz val="10"/>
            <color indexed="81"/>
            <rFont val="Tahoma"/>
            <family val="2"/>
          </rPr>
          <t xml:space="preserve">
M22 (sortie le 03 avril 2015)</t>
        </r>
      </text>
    </comment>
    <comment ref="M6" authorId="0" shapeId="0">
      <text>
        <r>
          <rPr>
            <b/>
            <sz val="9"/>
            <color indexed="81"/>
            <rFont val="Tahoma"/>
            <family val="2"/>
          </rPr>
          <t>COLLET Michel TSO T.6 bis:</t>
        </r>
        <r>
          <rPr>
            <sz val="9"/>
            <color indexed="81"/>
            <rFont val="Tahoma"/>
            <family val="2"/>
          </rPr>
          <t xml:space="preserve">
</t>
        </r>
        <r>
          <rPr>
            <sz val="10"/>
            <color indexed="81"/>
            <rFont val="Tahoma"/>
            <family val="2"/>
          </rPr>
          <t>M18 (Sortie le 31 Juillet 2015)</t>
        </r>
      </text>
    </comment>
    <comment ref="J7" authorId="0" shapeId="0">
      <text>
        <r>
          <rPr>
            <b/>
            <sz val="10"/>
            <color indexed="81"/>
            <rFont val="Tahoma"/>
            <family val="2"/>
          </rPr>
          <t>COLLET Michel TSO T.6 bis:</t>
        </r>
        <r>
          <rPr>
            <sz val="10"/>
            <color indexed="81"/>
            <rFont val="Tahoma"/>
            <family val="2"/>
          </rPr>
          <t xml:space="preserve">
SEM 41 (sortie le 16 avril 2015)</t>
        </r>
      </text>
    </comment>
    <comment ref="J8" authorId="0" shapeId="0">
      <text>
        <r>
          <rPr>
            <b/>
            <sz val="10"/>
            <color indexed="81"/>
            <rFont val="Tahoma"/>
            <family val="2"/>
          </rPr>
          <t>COLLET Michel TSO T.6 bis:</t>
        </r>
        <r>
          <rPr>
            <sz val="10"/>
            <color indexed="81"/>
            <rFont val="Tahoma"/>
            <family val="2"/>
          </rPr>
          <t xml:space="preserve">
SEM 51 (sortie le 8 avril 2015)</t>
        </r>
      </text>
    </comment>
    <comment ref="L8" authorId="0" shapeId="0">
      <text>
        <r>
          <rPr>
            <b/>
            <sz val="9"/>
            <color indexed="81"/>
            <rFont val="Tahoma"/>
            <family val="2"/>
          </rPr>
          <t>COLLET Michel TSO T.6 bis:</t>
        </r>
        <r>
          <rPr>
            <sz val="9"/>
            <color indexed="81"/>
            <rFont val="Tahoma"/>
            <family val="2"/>
          </rPr>
          <t xml:space="preserve">
SEM 31 (Sortie le 12 juin 2015)</t>
        </r>
      </text>
    </comment>
    <comment ref="M8" authorId="0" shapeId="0">
      <text>
        <r>
          <rPr>
            <b/>
            <sz val="9"/>
            <color indexed="81"/>
            <rFont val="Tahoma"/>
            <family val="2"/>
          </rPr>
          <t>COLLET Michel TSO T.6 bis:</t>
        </r>
        <r>
          <rPr>
            <sz val="9"/>
            <color indexed="81"/>
            <rFont val="Tahoma"/>
            <family val="2"/>
          </rPr>
          <t xml:space="preserve">
</t>
        </r>
        <r>
          <rPr>
            <sz val="10"/>
            <color indexed="81"/>
            <rFont val="Tahoma"/>
            <family val="2"/>
          </rPr>
          <t>SEM 44 (Sortie le 20 Juillet 2015)
SEM 1 (Sortie le 09 Juillet 2015)</t>
        </r>
      </text>
    </comment>
    <comment ref="J10" authorId="0" shapeId="0">
      <text>
        <r>
          <rPr>
            <b/>
            <sz val="10"/>
            <color indexed="81"/>
            <rFont val="Tahoma"/>
            <family val="2"/>
          </rPr>
          <t>COLLET Michel TSO T.6 bis:</t>
        </r>
        <r>
          <rPr>
            <sz val="10"/>
            <color indexed="81"/>
            <rFont val="Tahoma"/>
            <family val="2"/>
          </rPr>
          <t xml:space="preserve">
2358 (sortie le 3 avril 2015)
2314 (sortie le 30 avril 2015)</t>
        </r>
      </text>
    </comment>
    <comment ref="M11" authorId="0" shapeId="0">
      <text>
        <r>
          <rPr>
            <b/>
            <sz val="9"/>
            <color indexed="81"/>
            <rFont val="Tahoma"/>
            <family val="2"/>
          </rPr>
          <t>COLLET Michel TSO T.6 bis:</t>
        </r>
        <r>
          <rPr>
            <sz val="9"/>
            <color indexed="81"/>
            <rFont val="Tahoma"/>
            <family val="2"/>
          </rPr>
          <t xml:space="preserve">
</t>
        </r>
        <r>
          <rPr>
            <sz val="10"/>
            <color indexed="81"/>
            <rFont val="Tahoma"/>
            <family val="2"/>
          </rPr>
          <t>2309 (Sortie le 02/ Juillet 2015)
2237 (Sortie le 16 Juillet 2015)</t>
        </r>
      </text>
    </comment>
  </commentList>
</comments>
</file>

<file path=xl/comments2.xml><?xml version="1.0" encoding="utf-8"?>
<comments xmlns="http://schemas.openxmlformats.org/spreadsheetml/2006/main">
  <authors>
    <author>CARDUNER Andrée SA CL EXCEPT</author>
  </authors>
  <commentList>
    <comment ref="G22" authorId="0" shapeId="0">
      <text>
        <r>
          <rPr>
            <b/>
            <sz val="9"/>
            <color indexed="81"/>
            <rFont val="Tahoma"/>
            <family val="2"/>
          </rPr>
          <t>CARDUNER Andrée SA CL EXCEPT:</t>
        </r>
        <r>
          <rPr>
            <sz val="9"/>
            <color indexed="81"/>
            <rFont val="Tahoma"/>
            <family val="2"/>
          </rPr>
          <t xml:space="preserve">
Non suivi en quantité</t>
        </r>
      </text>
    </comment>
    <comment ref="J22" authorId="0" shapeId="0">
      <text>
        <r>
          <rPr>
            <b/>
            <sz val="9"/>
            <color indexed="81"/>
            <rFont val="Tahoma"/>
            <family val="2"/>
          </rPr>
          <t>CARDUNER Andrée SA CL EXCEPT:</t>
        </r>
        <r>
          <rPr>
            <sz val="9"/>
            <color indexed="81"/>
            <rFont val="Tahoma"/>
            <family val="2"/>
          </rPr>
          <t xml:space="preserve">
données non disponibles</t>
        </r>
      </text>
    </comment>
    <comment ref="J23" authorId="0" shapeId="0">
      <text>
        <r>
          <rPr>
            <b/>
            <sz val="9"/>
            <color indexed="81"/>
            <rFont val="Tahoma"/>
            <family val="2"/>
          </rPr>
          <t>CARDUNER Andrée SA CL EXCEPT:</t>
        </r>
        <r>
          <rPr>
            <sz val="9"/>
            <color indexed="81"/>
            <rFont val="Tahoma"/>
            <family val="2"/>
          </rPr>
          <t xml:space="preserve">
donnée non disponible</t>
        </r>
      </text>
    </comment>
    <comment ref="J24" authorId="0" shapeId="0">
      <text>
        <r>
          <rPr>
            <b/>
            <sz val="9"/>
            <color indexed="81"/>
            <rFont val="Tahoma"/>
            <family val="2"/>
          </rPr>
          <t>CARDUNER Andrée SA CL EXCEPT:</t>
        </r>
        <r>
          <rPr>
            <sz val="9"/>
            <color indexed="81"/>
            <rFont val="Tahoma"/>
            <family val="2"/>
          </rPr>
          <t xml:space="preserve">
donnée non disponible</t>
        </r>
      </text>
    </comment>
    <comment ref="I25" authorId="0" shapeId="0">
      <text>
        <r>
          <rPr>
            <b/>
            <sz val="9"/>
            <color indexed="81"/>
            <rFont val="Tahoma"/>
            <family val="2"/>
          </rPr>
          <t>CARDUNER Andrée SA CL EXCEPT:</t>
        </r>
        <r>
          <rPr>
            <sz val="9"/>
            <color indexed="81"/>
            <rFont val="Tahoma"/>
            <family val="2"/>
          </rPr>
          <t xml:space="preserve">
donnée non disponible</t>
        </r>
      </text>
    </comment>
    <comment ref="G27" authorId="0" shapeId="0">
      <text>
        <r>
          <rPr>
            <b/>
            <sz val="9"/>
            <color indexed="81"/>
            <rFont val="Tahoma"/>
            <family val="2"/>
          </rPr>
          <t>CARDUNER Andrée SA CL EXCEPT:</t>
        </r>
        <r>
          <rPr>
            <sz val="9"/>
            <color indexed="81"/>
            <rFont val="Tahoma"/>
            <family val="2"/>
          </rPr>
          <t xml:space="preserve">
non suivi en quantité</t>
        </r>
      </text>
    </comment>
    <comment ref="G28" authorId="0" shapeId="0">
      <text>
        <r>
          <rPr>
            <b/>
            <sz val="9"/>
            <color indexed="81"/>
            <rFont val="Tahoma"/>
            <family val="2"/>
          </rPr>
          <t>CARDUNER Andrée SA CL EXCEPT:</t>
        </r>
        <r>
          <rPr>
            <sz val="9"/>
            <color indexed="81"/>
            <rFont val="Tahoma"/>
            <family val="2"/>
          </rPr>
          <t xml:space="preserve">
non suivi en quantité</t>
        </r>
      </text>
    </comment>
  </commentList>
</comments>
</file>

<file path=xl/comments3.xml><?xml version="1.0" encoding="utf-8"?>
<comments xmlns="http://schemas.openxmlformats.org/spreadsheetml/2006/main">
  <authors>
    <author>MARSEGUERRA JOCELYNE</author>
  </authors>
  <commentList>
    <comment ref="M3" authorId="0" shapeId="0">
      <text>
        <r>
          <rPr>
            <b/>
            <sz val="9"/>
            <color indexed="81"/>
            <rFont val="Tahoma"/>
            <family val="2"/>
          </rPr>
          <t>MARSEGUERRA JOCELYNE:</t>
        </r>
        <r>
          <rPr>
            <sz val="9"/>
            <color indexed="81"/>
            <rFont val="Tahoma"/>
            <family val="2"/>
          </rPr>
          <t xml:space="preserve">
FR3</t>
        </r>
      </text>
    </comment>
    <comment ref="N13" authorId="0" shapeId="0">
      <text>
        <r>
          <rPr>
            <b/>
            <sz val="9"/>
            <color indexed="81"/>
            <rFont val="Tahoma"/>
            <family val="2"/>
          </rPr>
          <t>MARSEGUERRA JOCELYNE:</t>
        </r>
        <r>
          <rPr>
            <sz val="9"/>
            <color indexed="81"/>
            <rFont val="Tahoma"/>
            <family val="2"/>
          </rPr>
          <t xml:space="preserve">
meilleur estimé</t>
        </r>
      </text>
    </comment>
  </commentList>
</comments>
</file>

<file path=xl/sharedStrings.xml><?xml version="1.0" encoding="utf-8"?>
<sst xmlns="http://schemas.openxmlformats.org/spreadsheetml/2006/main" count="544" uniqueCount="25">
  <si>
    <t>AIA</t>
  </si>
  <si>
    <t>Forecast</t>
  </si>
  <si>
    <t>Bordeaux</t>
  </si>
  <si>
    <t>Réel</t>
  </si>
  <si>
    <t>pas de données à fin 06-2015 au 06/07/2015</t>
  </si>
  <si>
    <t>-</t>
  </si>
  <si>
    <t>Période</t>
  </si>
  <si>
    <t>Réel / Forecast</t>
  </si>
  <si>
    <t>ACTIVITE</t>
  </si>
  <si>
    <t>PRODUIT</t>
  </si>
  <si>
    <t>PRESTATION</t>
  </si>
  <si>
    <t>Nombre opération</t>
  </si>
  <si>
    <t>Type Période</t>
  </si>
  <si>
    <t>juin</t>
  </si>
  <si>
    <t>colonne où trouver les données:</t>
  </si>
  <si>
    <t>importé le</t>
  </si>
  <si>
    <t>pas de données à fin 08-2015</t>
  </si>
  <si>
    <t>pas de données à fin 07-2015 et à fin 08-2015</t>
  </si>
  <si>
    <t>xxx</t>
  </si>
  <si>
    <t>www</t>
  </si>
  <si>
    <t>zzz</t>
  </si>
  <si>
    <t>Paris</t>
  </si>
  <si>
    <t>Nantes</t>
  </si>
  <si>
    <t>Marseille</t>
  </si>
  <si>
    <t>Strasbourg</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</si>
</sst>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
    <numFmt numFmtId="165" formatCode="mmmm\-yyyy"/>
  </numFmts>
  <fonts count="17" x14ac:knownFonts="1">
    <font>
      <sz val="11"/>
      <color theme="1"/>
      <name val="Calibri"/>
      <family val="2"/>
      <scheme val="minor"/>
    </font>
    <font>
      <b/>
      <sz val="11"/>
      <color theme="0"/>
      <name val="Calibri"/>
      <family val="2"/>
      <scheme val="minor"/>
    </font>
    <font>
      <sz val="10"/>
      <name val="Arial"/>
      <family val="2"/>
    </font>
    <font>
      <b/>
      <sz val="11"/>
      <name val="Calibri"/>
      <family val="2"/>
      <scheme val="minor"/>
    </font>
    <font>
      <sz val="11"/>
      <name val="Calibri"/>
      <family val="2"/>
      <scheme val="minor"/>
    </font>
    <font>
      <sz val="10"/>
      <name val="Calibri"/>
      <family val="2"/>
      <scheme val="minor"/>
    </font>
    <font>
      <sz val="11"/>
      <color indexed="12"/>
      <name val="Calibri"/>
      <family val="2"/>
      <scheme val="minor"/>
    </font>
    <font>
      <sz val="11"/>
      <color indexed="8"/>
      <name val="Calibri"/>
      <family val="2"/>
    </font>
    <font>
      <b/>
      <sz val="9"/>
      <color indexed="81"/>
      <name val="Tahoma"/>
      <family val="2"/>
    </font>
    <font>
      <sz val="9"/>
      <color indexed="81"/>
      <name val="Tahoma"/>
      <family val="2"/>
    </font>
    <font>
      <b/>
      <sz val="10"/>
      <color indexed="81"/>
      <name val="Tahoma"/>
      <family val="2"/>
    </font>
    <font>
      <sz val="10"/>
      <color indexed="81"/>
      <name val="Tahoma"/>
      <family val="2"/>
    </font>
    <font>
      <sz val="10"/>
      <name val="Arial"/>
      <family val="2"/>
    </font>
    <font>
      <sz val="11"/>
      <color theme="0"/>
      <name val="Calibri"/>
      <family val="2"/>
      <scheme val="minor"/>
    </font>
    <font>
      <sz val="11"/>
      <color rgb="FF000000"/>
      <name val="Calibri"/>
      <family val="2"/>
    </font>
    <font>
      <b/>
      <sz val="16"/>
      <color theme="0"/>
      <name val="Calibri"/>
      <family val="2"/>
    </font>
    <font>
      <b/>
      <sz val="11"/>
      <color theme="1"/>
      <name val="Calibri"/>
      <family val="2"/>
      <scheme val="minor"/>
    </font>
  </fonts>
  <fills count="16">
    <fill>
      <patternFill patternType="none"/>
    </fill>
    <fill>
      <patternFill patternType="gray125"/>
    </fill>
    <fill>
      <patternFill patternType="solid">
        <fgColor indexed="65"/>
        <bgColor indexed="64"/>
      </patternFill>
    </fill>
    <fill>
      <patternFill patternType="solid">
        <fgColor theme="3"/>
        <bgColor indexed="64"/>
      </patternFill>
    </fill>
    <fill>
      <patternFill patternType="solid">
        <fgColor indexed="44"/>
        <bgColor indexed="64"/>
      </patternFill>
    </fill>
    <fill>
      <patternFill patternType="solid">
        <fgColor indexed="52"/>
        <bgColor indexed="64"/>
      </patternFill>
    </fill>
    <fill>
      <patternFill patternType="solid">
        <fgColor indexed="52"/>
        <bgColor indexed="29"/>
      </patternFill>
    </fill>
    <fill>
      <patternFill patternType="solid">
        <fgColor indexed="46"/>
        <bgColor indexed="64"/>
      </patternFill>
    </fill>
    <fill>
      <patternFill patternType="solid">
        <fgColor indexed="43"/>
        <bgColor indexed="64"/>
      </patternFill>
    </fill>
    <fill>
      <patternFill patternType="solid">
        <fgColor indexed="50"/>
        <bgColor indexed="64"/>
      </patternFill>
    </fill>
    <fill>
      <patternFill patternType="solid">
        <fgColor indexed="49"/>
        <bgColor indexed="64"/>
      </patternFill>
    </fill>
    <fill>
      <patternFill patternType="solid">
        <fgColor indexed="43"/>
        <bgColor indexed="26"/>
      </patternFill>
    </fill>
    <fill>
      <patternFill patternType="solid">
        <fgColor theme="4" tint="0.79998168889431442"/>
        <bgColor indexed="64"/>
      </patternFill>
    </fill>
    <fill>
      <patternFill patternType="solid">
        <fgColor rgb="FF5F5F5F"/>
        <bgColor indexed="64"/>
      </patternFill>
    </fill>
    <fill>
      <patternFill patternType="solid">
        <fgColor theme="2" tint="-0.89999084444715716"/>
        <bgColor indexed="64"/>
      </patternFill>
    </fill>
    <fill>
      <patternFill patternType="solid">
        <fgColor theme="2" tint="-0.249977111117893"/>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tint="-0.24994659260841701"/>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indexed="64"/>
      </left>
      <right/>
      <top style="thin">
        <color indexed="64"/>
      </top>
      <bottom/>
      <diagonal/>
    </border>
    <border>
      <left style="mediumDashed">
        <color indexed="64"/>
      </left>
      <right style="mediumDashed">
        <color indexed="64"/>
      </right>
      <top style="mediumDashed">
        <color indexed="64"/>
      </top>
      <bottom/>
      <diagonal/>
    </border>
    <border>
      <left style="thin">
        <color auto="1"/>
      </left>
      <right style="thin">
        <color auto="1"/>
      </right>
      <top style="thin">
        <color theme="0"/>
      </top>
      <bottom style="thin">
        <color theme="0"/>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theme="0"/>
      </bottom>
      <diagonal/>
    </border>
    <border>
      <left style="thin">
        <color auto="1"/>
      </left>
      <right style="thin">
        <color auto="1"/>
      </right>
      <top style="thin">
        <color theme="0"/>
      </top>
      <bottom style="thin">
        <color auto="1"/>
      </bottom>
      <diagonal/>
    </border>
  </borders>
  <cellStyleXfs count="9">
    <xf numFmtId="0" fontId="0" fillId="0" borderId="0"/>
    <xf numFmtId="0" fontId="2" fillId="0" borderId="0"/>
    <xf numFmtId="0" fontId="2" fillId="0" borderId="0"/>
    <xf numFmtId="0" fontId="7" fillId="0" borderId="0"/>
    <xf numFmtId="0" fontId="1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cellStyleXfs>
  <cellXfs count="86">
    <xf numFmtId="0" fontId="0" fillId="0" borderId="0" xfId="0"/>
    <xf numFmtId="0" fontId="3" fillId="2" borderId="0" xfId="1" applyFont="1" applyFill="1" applyAlignment="1">
      <alignment horizontal="left" vertical="center"/>
    </xf>
    <xf numFmtId="0" fontId="4" fillId="2" borderId="0" xfId="1" applyFont="1" applyFill="1" applyAlignment="1">
      <alignment horizontal="left" vertical="center"/>
    </xf>
    <xf numFmtId="3" fontId="4" fillId="6" borderId="1" xfId="2" applyNumberFormat="1" applyFont="1" applyFill="1" applyBorder="1" applyAlignment="1">
      <alignment horizontal="right" vertical="center"/>
    </xf>
    <xf numFmtId="0" fontId="4" fillId="2" borderId="0" xfId="1" applyFont="1" applyFill="1" applyAlignment="1">
      <alignment horizontal="center" vertical="center"/>
    </xf>
    <xf numFmtId="0" fontId="5" fillId="4" borderId="1" xfId="3" applyFont="1" applyFill="1" applyBorder="1" applyAlignment="1">
      <alignment horizontal="left" vertical="center" wrapText="1"/>
    </xf>
    <xf numFmtId="0" fontId="5" fillId="4" borderId="1" xfId="3" applyFont="1" applyFill="1" applyBorder="1" applyAlignment="1">
      <alignment horizontal="center" vertical="center" wrapText="1"/>
    </xf>
    <xf numFmtId="0" fontId="5" fillId="0" borderId="0" xfId="4" applyFont="1" applyAlignment="1">
      <alignment horizontal="left"/>
    </xf>
    <xf numFmtId="0" fontId="5" fillId="0" borderId="0" xfId="4" applyFont="1"/>
    <xf numFmtId="0" fontId="5" fillId="0" borderId="0" xfId="4" applyFont="1" applyAlignment="1">
      <alignment horizontal="center"/>
    </xf>
    <xf numFmtId="0" fontId="12" fillId="0" borderId="0" xfId="4"/>
    <xf numFmtId="0" fontId="6" fillId="2" borderId="0" xfId="4" applyFont="1" applyFill="1" applyAlignment="1">
      <alignment horizontal="center" vertical="center"/>
    </xf>
    <xf numFmtId="0" fontId="4" fillId="2" borderId="0" xfId="4" applyFont="1" applyFill="1" applyAlignment="1">
      <alignment vertical="center"/>
    </xf>
    <xf numFmtId="0" fontId="6" fillId="2" borderId="0" xfId="4" applyFont="1" applyFill="1" applyAlignment="1">
      <alignment vertical="center"/>
    </xf>
    <xf numFmtId="0" fontId="4" fillId="0" borderId="0" xfId="4" applyFont="1" applyFill="1" applyBorder="1" applyAlignment="1">
      <alignment vertical="center"/>
    </xf>
    <xf numFmtId="0" fontId="6" fillId="0" borderId="0" xfId="4" applyFont="1" applyFill="1" applyBorder="1" applyAlignment="1">
      <alignment vertical="center"/>
    </xf>
    <xf numFmtId="0" fontId="3" fillId="2" borderId="0" xfId="4" applyFont="1" applyFill="1" applyAlignment="1">
      <alignment horizontal="left" vertical="center"/>
    </xf>
    <xf numFmtId="0" fontId="4" fillId="2" borderId="0" xfId="4" applyFont="1" applyFill="1" applyAlignment="1">
      <alignment horizontal="left" vertical="center"/>
    </xf>
    <xf numFmtId="0" fontId="3" fillId="2" borderId="0" xfId="4" applyFont="1" applyFill="1" applyAlignment="1">
      <alignment horizontal="center" vertical="center"/>
    </xf>
    <xf numFmtId="1" fontId="4" fillId="2" borderId="0" xfId="4" applyNumberFormat="1" applyFont="1" applyFill="1" applyAlignment="1">
      <alignment horizontal="center" vertical="center"/>
    </xf>
    <xf numFmtId="3" fontId="4" fillId="2" borderId="0" xfId="4" applyNumberFormat="1" applyFont="1" applyFill="1" applyAlignment="1">
      <alignment horizontal="center" vertical="center"/>
    </xf>
    <xf numFmtId="0" fontId="4" fillId="2" borderId="0" xfId="4" applyFont="1" applyFill="1" applyAlignment="1">
      <alignment horizontal="center" vertical="center"/>
    </xf>
    <xf numFmtId="0" fontId="4" fillId="0" borderId="0" xfId="4" applyFont="1" applyFill="1" applyAlignment="1">
      <alignment vertical="center"/>
    </xf>
    <xf numFmtId="0" fontId="4" fillId="7" borderId="1" xfId="4" applyFont="1" applyFill="1" applyBorder="1" applyAlignment="1">
      <alignment horizontal="center" vertical="center" wrapText="1"/>
    </xf>
    <xf numFmtId="1" fontId="4" fillId="7" borderId="1" xfId="4" applyNumberFormat="1" applyFont="1" applyFill="1" applyBorder="1" applyAlignment="1">
      <alignment horizontal="right" vertical="center"/>
    </xf>
    <xf numFmtId="0" fontId="6" fillId="0" borderId="0" xfId="4" applyFont="1" applyFill="1" applyAlignment="1">
      <alignment vertical="center"/>
    </xf>
    <xf numFmtId="0" fontId="4" fillId="7" borderId="1" xfId="4" applyFont="1" applyFill="1" applyBorder="1" applyAlignment="1">
      <alignment horizontal="center" vertical="center"/>
    </xf>
    <xf numFmtId="3" fontId="4" fillId="7" borderId="1" xfId="4" applyNumberFormat="1" applyFont="1" applyFill="1" applyBorder="1" applyAlignment="1">
      <alignment horizontal="right" vertical="center"/>
    </xf>
    <xf numFmtId="0" fontId="4" fillId="8" borderId="1" xfId="4" applyFont="1" applyFill="1" applyBorder="1" applyAlignment="1">
      <alignment horizontal="center" vertical="center"/>
    </xf>
    <xf numFmtId="1" fontId="4" fillId="11" borderId="1" xfId="4" applyNumberFormat="1" applyFont="1" applyFill="1" applyBorder="1" applyAlignment="1">
      <alignment horizontal="right" vertical="center"/>
    </xf>
    <xf numFmtId="1" fontId="4" fillId="8" borderId="1" xfId="4" applyNumberFormat="1" applyFont="1" applyFill="1" applyBorder="1" applyAlignment="1">
      <alignment horizontal="right" vertical="center"/>
    </xf>
    <xf numFmtId="0" fontId="4" fillId="9" borderId="1" xfId="4" applyFont="1" applyFill="1" applyBorder="1" applyAlignment="1">
      <alignment horizontal="center" vertical="center" wrapText="1"/>
    </xf>
    <xf numFmtId="1" fontId="4" fillId="9" borderId="1" xfId="4" applyNumberFormat="1" applyFont="1" applyFill="1" applyBorder="1" applyAlignment="1">
      <alignment horizontal="right" vertical="center"/>
    </xf>
    <xf numFmtId="1" fontId="4" fillId="9" borderId="1" xfId="4" applyNumberFormat="1" applyFont="1" applyFill="1" applyBorder="1" applyAlignment="1">
      <alignment vertical="center"/>
    </xf>
    <xf numFmtId="3" fontId="4" fillId="9" borderId="1" xfId="4" applyNumberFormat="1" applyFont="1" applyFill="1" applyBorder="1" applyAlignment="1">
      <alignment horizontal="right" vertical="center"/>
    </xf>
    <xf numFmtId="1" fontId="4" fillId="9" borderId="1" xfId="5" applyNumberFormat="1" applyFont="1" applyFill="1" applyBorder="1" applyAlignment="1">
      <alignment horizontal="right" vertical="center"/>
    </xf>
    <xf numFmtId="0" fontId="4" fillId="9" borderId="1" xfId="4" applyFont="1" applyFill="1" applyBorder="1" applyAlignment="1">
      <alignment horizontal="center" vertical="center"/>
    </xf>
    <xf numFmtId="3" fontId="4" fillId="9" borderId="1" xfId="4" applyNumberFormat="1" applyFont="1" applyFill="1" applyBorder="1" applyAlignment="1">
      <alignment horizontal="left" vertical="center"/>
    </xf>
    <xf numFmtId="164" fontId="4" fillId="9" borderId="1" xfId="6" applyNumberFormat="1" applyFont="1" applyFill="1" applyBorder="1" applyAlignment="1">
      <alignment horizontal="right" vertical="center"/>
    </xf>
    <xf numFmtId="9" fontId="4" fillId="9" borderId="1" xfId="6" applyFont="1" applyFill="1" applyBorder="1" applyAlignment="1">
      <alignment horizontal="right" vertical="center"/>
    </xf>
    <xf numFmtId="0" fontId="4" fillId="10" borderId="1" xfId="4" applyFont="1" applyFill="1" applyBorder="1" applyAlignment="1">
      <alignment horizontal="center" vertical="center" wrapText="1"/>
    </xf>
    <xf numFmtId="3" fontId="4" fillId="10" borderId="1" xfId="4" applyNumberFormat="1" applyFont="1" applyFill="1" applyBorder="1" applyAlignment="1">
      <alignment horizontal="right" vertical="center"/>
    </xf>
    <xf numFmtId="1" fontId="4" fillId="10" borderId="1" xfId="4" applyNumberFormat="1" applyFont="1" applyFill="1" applyBorder="1" applyAlignment="1">
      <alignment horizontal="right" vertical="center"/>
    </xf>
    <xf numFmtId="0" fontId="4" fillId="10" borderId="1" xfId="4" applyFont="1" applyFill="1" applyBorder="1" applyAlignment="1">
      <alignment horizontal="center" vertical="center"/>
    </xf>
    <xf numFmtId="0" fontId="0" fillId="0" borderId="0" xfId="0" applyFont="1"/>
    <xf numFmtId="0" fontId="1" fillId="3" borderId="0" xfId="0" applyFont="1" applyFill="1" applyAlignment="1">
      <alignment horizontal="center" vertical="top" wrapText="1"/>
    </xf>
    <xf numFmtId="0" fontId="1" fillId="3" borderId="4" xfId="4" applyFont="1" applyFill="1" applyBorder="1" applyAlignment="1">
      <alignment horizontal="center" vertical="center"/>
    </xf>
    <xf numFmtId="0" fontId="1" fillId="3" borderId="4" xfId="0" applyFont="1" applyFill="1" applyBorder="1" applyAlignment="1">
      <alignment horizontal="center" vertical="center" wrapText="1"/>
    </xf>
    <xf numFmtId="165" fontId="1" fillId="3" borderId="4" xfId="0" applyNumberFormat="1" applyFont="1" applyFill="1" applyBorder="1" applyAlignment="1">
      <alignment horizontal="center" vertical="center" wrapText="1"/>
    </xf>
    <xf numFmtId="165" fontId="1" fillId="3" borderId="5" xfId="0" applyNumberFormat="1" applyFont="1" applyFill="1" applyBorder="1" applyAlignment="1">
      <alignment horizontal="center" vertical="center" wrapText="1"/>
    </xf>
    <xf numFmtId="0" fontId="0" fillId="12" borderId="4" xfId="0" applyFill="1" applyBorder="1" applyAlignment="1">
      <alignment horizontal="left" vertical="center" wrapText="1"/>
    </xf>
    <xf numFmtId="165" fontId="0" fillId="12" borderId="4" xfId="0" applyNumberFormat="1" applyFill="1" applyBorder="1" applyAlignment="1">
      <alignment horizontal="left" vertical="center" wrapText="1"/>
    </xf>
    <xf numFmtId="0" fontId="13" fillId="13" borderId="7" xfId="0" applyFont="1" applyFill="1" applyBorder="1" applyAlignment="1">
      <alignment horizontal="center" vertical="center"/>
    </xf>
    <xf numFmtId="0" fontId="13" fillId="13" borderId="6" xfId="0" applyFont="1" applyFill="1" applyBorder="1" applyAlignment="1">
      <alignment horizontal="right" vertical="center"/>
    </xf>
    <xf numFmtId="0" fontId="12" fillId="0" borderId="0" xfId="4" applyAlignment="1">
      <alignment horizontal="center"/>
    </xf>
    <xf numFmtId="3" fontId="0" fillId="12" borderId="4" xfId="0" applyNumberFormat="1" applyFill="1" applyBorder="1" applyAlignment="1">
      <alignment horizontal="center" vertical="center" wrapText="1"/>
    </xf>
    <xf numFmtId="0" fontId="1" fillId="3" borderId="1" xfId="4" applyFont="1" applyFill="1" applyBorder="1" applyAlignment="1">
      <alignment horizontal="center" vertical="top"/>
    </xf>
    <xf numFmtId="0" fontId="3" fillId="2" borderId="0" xfId="4" applyFont="1" applyFill="1" applyAlignment="1">
      <alignment vertical="top"/>
    </xf>
    <xf numFmtId="17" fontId="1" fillId="3" borderId="1" xfId="7" applyNumberFormat="1" applyFont="1" applyFill="1" applyBorder="1" applyAlignment="1">
      <alignment horizontal="center" vertical="top"/>
    </xf>
    <xf numFmtId="0" fontId="1" fillId="3" borderId="1" xfId="4" applyFont="1" applyFill="1" applyBorder="1" applyAlignment="1">
      <alignment horizontal="center" vertical="top" wrapText="1"/>
    </xf>
    <xf numFmtId="3" fontId="0" fillId="0" borderId="0" xfId="0" applyNumberFormat="1"/>
    <xf numFmtId="0" fontId="1" fillId="3" borderId="0" xfId="4" applyFont="1" applyFill="1" applyAlignment="1">
      <alignment horizontal="center" vertical="top"/>
    </xf>
    <xf numFmtId="17" fontId="1" fillId="3" borderId="3" xfId="7" applyNumberFormat="1" applyFont="1" applyFill="1" applyBorder="1" applyAlignment="1">
      <alignment horizontal="center" vertical="top"/>
    </xf>
    <xf numFmtId="3" fontId="4" fillId="6" borderId="3" xfId="2" applyNumberFormat="1" applyFont="1" applyFill="1" applyBorder="1" applyAlignment="1">
      <alignment horizontal="right" vertical="center"/>
    </xf>
    <xf numFmtId="1" fontId="4" fillId="0" borderId="0" xfId="4" applyNumberFormat="1" applyFont="1" applyFill="1" applyAlignment="1">
      <alignment vertical="center"/>
    </xf>
    <xf numFmtId="1" fontId="0" fillId="0" borderId="0" xfId="0" applyNumberFormat="1"/>
    <xf numFmtId="1" fontId="6" fillId="2" borderId="0" xfId="4" applyNumberFormat="1" applyFont="1" applyFill="1" applyAlignment="1">
      <alignment vertical="center"/>
    </xf>
    <xf numFmtId="0" fontId="0" fillId="0" borderId="0" xfId="0" applyFill="1" applyBorder="1"/>
    <xf numFmtId="0" fontId="1" fillId="3" borderId="2" xfId="1" applyFont="1" applyFill="1" applyBorder="1" applyAlignment="1">
      <alignment horizontal="center" vertical="top"/>
    </xf>
    <xf numFmtId="0" fontId="1" fillId="3" borderId="2" xfId="1" applyFont="1" applyFill="1" applyBorder="1" applyAlignment="1">
      <alignment horizontal="center" vertical="top" wrapText="1"/>
    </xf>
    <xf numFmtId="0" fontId="1" fillId="3" borderId="8" xfId="1" applyFont="1" applyFill="1" applyBorder="1" applyAlignment="1">
      <alignment horizontal="center" vertical="top" wrapText="1"/>
    </xf>
    <xf numFmtId="165" fontId="15" fillId="14" borderId="9" xfId="0" applyNumberFormat="1" applyFont="1" applyFill="1" applyBorder="1" applyAlignment="1">
      <alignment horizontal="center" vertical="top"/>
    </xf>
    <xf numFmtId="0" fontId="1" fillId="3" borderId="2" xfId="1" applyFont="1" applyFill="1" applyBorder="1" applyAlignment="1">
      <alignment horizontal="center" vertical="center" wrapText="1"/>
    </xf>
    <xf numFmtId="17" fontId="16" fillId="0" borderId="0" xfId="0" applyNumberFormat="1" applyFont="1" applyAlignment="1">
      <alignment horizontal="center" vertical="center"/>
    </xf>
    <xf numFmtId="0" fontId="16" fillId="0" borderId="0" xfId="0" applyFont="1" applyAlignment="1">
      <alignment horizontal="center" vertical="center"/>
    </xf>
    <xf numFmtId="22" fontId="16" fillId="0" borderId="0" xfId="0" applyNumberFormat="1" applyFont="1"/>
    <xf numFmtId="0" fontId="16" fillId="0" borderId="0" xfId="0" applyFont="1"/>
    <xf numFmtId="0" fontId="4" fillId="5" borderId="11" xfId="4" applyFont="1" applyFill="1" applyBorder="1" applyAlignment="1">
      <alignment horizontal="center" vertical="center"/>
    </xf>
    <xf numFmtId="0" fontId="1" fillId="3" borderId="2" xfId="4" applyFont="1" applyFill="1" applyBorder="1" applyAlignment="1">
      <alignment horizontal="center" vertical="top"/>
    </xf>
    <xf numFmtId="0" fontId="1" fillId="3" borderId="2" xfId="4" applyFont="1" applyFill="1" applyBorder="1" applyAlignment="1">
      <alignment horizontal="center" vertical="top" wrapText="1"/>
    </xf>
    <xf numFmtId="0" fontId="5" fillId="15" borderId="12" xfId="3" applyFont="1" applyFill="1" applyBorder="1" applyAlignment="1">
      <alignment horizontal="left" vertical="center" wrapText="1"/>
    </xf>
    <xf numFmtId="0" fontId="5" fillId="15" borderId="12" xfId="3" applyFont="1" applyFill="1" applyBorder="1" applyAlignment="1">
      <alignment horizontal="center" vertical="center" wrapText="1"/>
    </xf>
    <xf numFmtId="0" fontId="5" fillId="15" borderId="10" xfId="3" applyFont="1" applyFill="1" applyBorder="1" applyAlignment="1">
      <alignment horizontal="left" vertical="center" wrapText="1"/>
    </xf>
    <xf numFmtId="0" fontId="5" fillId="15" borderId="10" xfId="3" applyFont="1" applyFill="1" applyBorder="1" applyAlignment="1">
      <alignment horizontal="center" vertical="center" wrapText="1"/>
    </xf>
    <xf numFmtId="0" fontId="5" fillId="15" borderId="13" xfId="3" applyFont="1" applyFill="1" applyBorder="1" applyAlignment="1">
      <alignment horizontal="left" vertical="center" wrapText="1"/>
    </xf>
    <xf numFmtId="0" fontId="5" fillId="15" borderId="13" xfId="3" applyFont="1" applyFill="1" applyBorder="1" applyAlignment="1">
      <alignment horizontal="center" vertical="center" wrapText="1"/>
    </xf>
  </cellXfs>
  <cellStyles count="9">
    <cellStyle name="Excel Built-in Normal" xfId="2"/>
    <cellStyle name="Excel Built-in Normal 2" xfId="8"/>
    <cellStyle name="Milliers 2" xfId="5"/>
    <cellStyle name="Normal" xfId="0" builtinId="0"/>
    <cellStyle name="Normal 2" xfId="3"/>
    <cellStyle name="Normal 2 2" xfId="7"/>
    <cellStyle name="Normal 3" xfId="1"/>
    <cellStyle name="Normal 4" xfId="4"/>
    <cellStyle name="Pourcentage 2" xfId="6"/>
  </cellStyles>
  <dxfs count="1">
    <dxf>
      <fill>
        <patternFill>
          <bgColor theme="2" tint="-0.24994659260841701"/>
        </patternFill>
      </fill>
      <border>
        <left style="thin">
          <color auto="1"/>
        </left>
        <right style="thin">
          <color auto="1"/>
        </right>
        <top style="thin">
          <color theme="0"/>
        </top>
        <bottom style="thin">
          <color theme="0"/>
        </bottom>
        <vertical/>
        <horizontal/>
      </border>
    </dxf>
  </dxfs>
  <tableStyles count="0" defaultTableStyle="TableStyleMedium2" defaultPivotStyle="PivotStyleLight16"/>
  <colors>
    <mruColors>
      <color rgb="FFEAEAEA"/>
      <color rgb="FFCCFFFF"/>
      <color rgb="FF66CCFF"/>
      <color rgb="FF6666FF"/>
      <color rgb="FF3399FF"/>
      <color rgb="FF00FFFF"/>
      <color rgb="FF0033CC"/>
      <color rgb="FF00FF00"/>
      <color rgb="FFFF66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57150</xdr:colOff>
          <xdr:row>0</xdr:row>
          <xdr:rowOff>219075</xdr:rowOff>
        </xdr:from>
        <xdr:to>
          <xdr:col>8</xdr:col>
          <xdr:colOff>133350</xdr:colOff>
          <xdr:row>0</xdr:row>
          <xdr:rowOff>219075</xdr:rowOff>
        </xdr:to>
        <xdr:sp macro="" textlink="">
          <xdr:nvSpPr>
            <xdr:cNvPr id="16401" name="Button 17" hidden="1">
              <a:extLst>
                <a:ext uri="{63B3BB69-23CF-44E3-9099-C40C66FF867C}">
                  <a14:compatExt spid="_x0000_s164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Import</a:t>
              </a:r>
            </a:p>
          </xdr:txBody>
        </xdr:sp>
        <xdr:clientData fPrintsWithSheet="0"/>
      </xdr:twoCellAnchor>
    </mc:Choice>
    <mc:Fallback/>
  </mc:AlternateContent>
  <xdr:twoCellAnchor>
    <xdr:from>
      <xdr:col>10</xdr:col>
      <xdr:colOff>47624</xdr:colOff>
      <xdr:row>0</xdr:row>
      <xdr:rowOff>47625</xdr:rowOff>
    </xdr:from>
    <xdr:to>
      <xdr:col>11</xdr:col>
      <xdr:colOff>119062</xdr:colOff>
      <xdr:row>0</xdr:row>
      <xdr:rowOff>321469</xdr:rowOff>
    </xdr:to>
    <xdr:sp macro="[0]!Importation" textlink="">
      <xdr:nvSpPr>
        <xdr:cNvPr id="2" name="Rectangle 1"/>
        <xdr:cNvSpPr/>
      </xdr:nvSpPr>
      <xdr:spPr>
        <a:xfrm>
          <a:off x="14930437" y="47625"/>
          <a:ext cx="845344" cy="273844"/>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fr-FR" sz="1100" b="1"/>
            <a:t>IMPORT</a:t>
          </a:r>
        </a:p>
      </xdr:txBody>
    </xdr:sp>
    <xdr:clientData/>
  </xdr:twoCellAnchor>
  <xdr:twoCellAnchor>
    <xdr:from>
      <xdr:col>10</xdr:col>
      <xdr:colOff>45243</xdr:colOff>
      <xdr:row>0</xdr:row>
      <xdr:rowOff>426244</xdr:rowOff>
    </xdr:from>
    <xdr:to>
      <xdr:col>11</xdr:col>
      <xdr:colOff>116681</xdr:colOff>
      <xdr:row>0</xdr:row>
      <xdr:rowOff>700088</xdr:rowOff>
    </xdr:to>
    <xdr:sp macro="[0]!raz" textlink="">
      <xdr:nvSpPr>
        <xdr:cNvPr id="4" name="Rectangle 3"/>
        <xdr:cNvSpPr/>
      </xdr:nvSpPr>
      <xdr:spPr>
        <a:xfrm>
          <a:off x="14928056" y="426244"/>
          <a:ext cx="845344" cy="273844"/>
        </a:xfrm>
        <a:prstGeom prst="rect">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fr-FR" sz="1100" b="1"/>
            <a:t>RAZ</a:t>
          </a:r>
        </a:p>
      </xdr:txBody>
    </xdr:sp>
    <xdr:clientData/>
  </xdr:twoCellAnchor>
  <mc:AlternateContent xmlns:mc="http://schemas.openxmlformats.org/markup-compatibility/2006">
    <mc:Choice xmlns:a14="http://schemas.microsoft.com/office/drawing/2010/main" Requires="a14">
      <xdr:twoCellAnchor>
        <xdr:from>
          <xdr:col>11</xdr:col>
          <xdr:colOff>295275</xdr:colOff>
          <xdr:row>0</xdr:row>
          <xdr:rowOff>85725</xdr:rowOff>
        </xdr:from>
        <xdr:to>
          <xdr:col>12</xdr:col>
          <xdr:colOff>438150</xdr:colOff>
          <xdr:row>0</xdr:row>
          <xdr:rowOff>695325</xdr:rowOff>
        </xdr:to>
        <xdr:sp macro="" textlink="">
          <xdr:nvSpPr>
            <xdr:cNvPr id="16403" name="Button 19" hidden="1">
              <a:extLst>
                <a:ext uri="{63B3BB69-23CF-44E3-9099-C40C66FF867C}">
                  <a14:compatExt spid="_x0000_s1640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TOUT IMPORTER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CG\TdB%20COMEX\2015\TdB%20Comex%2008-2015\Base%20de%20donn&#233;es%20PRODUCT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is saisies"/>
      <sheetName val="BdD"/>
      <sheetName val="Réf"/>
    </sheetNames>
    <sheetDataSet>
      <sheetData sheetId="0" refreshError="1"/>
      <sheetData sheetId="1" refreshError="1"/>
      <sheetData sheetId="2">
        <row r="3">
          <cell r="F3">
            <v>42005</v>
          </cell>
        </row>
        <row r="4">
          <cell r="F4">
            <v>42036</v>
          </cell>
        </row>
        <row r="5">
          <cell r="F5">
            <v>42064</v>
          </cell>
        </row>
        <row r="6">
          <cell r="F6">
            <v>42095</v>
          </cell>
        </row>
        <row r="7">
          <cell r="F7">
            <v>42125</v>
          </cell>
        </row>
        <row r="8">
          <cell r="F8" t="str">
            <v>juin</v>
          </cell>
        </row>
        <row r="9">
          <cell r="F9">
            <v>42186</v>
          </cell>
        </row>
        <row r="10">
          <cell r="F10">
            <v>42217</v>
          </cell>
        </row>
        <row r="11">
          <cell r="F11">
            <v>42248</v>
          </cell>
        </row>
        <row r="12">
          <cell r="F12">
            <v>42278</v>
          </cell>
        </row>
        <row r="13">
          <cell r="F13">
            <v>42309</v>
          </cell>
        </row>
        <row r="14">
          <cell r="F14">
            <v>42339</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6.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1">
    <pageSetUpPr fitToPage="1"/>
  </sheetPr>
  <dimension ref="A1:AR19"/>
  <sheetViews>
    <sheetView showGridLines="0" tabSelected="1" zoomScale="80" zoomScaleNormal="80" workbookViewId="0">
      <selection activeCell="B11" sqref="B11"/>
    </sheetView>
  </sheetViews>
  <sheetFormatPr baseColWidth="10" defaultColWidth="11.42578125" defaultRowHeight="15" x14ac:dyDescent="0.25"/>
  <cols>
    <col min="1" max="1" width="1.28515625" style="12" customWidth="1"/>
    <col min="2" max="2" width="53.28515625" style="16" bestFit="1" customWidth="1"/>
    <col min="3" max="3" width="41.5703125" style="17" bestFit="1" customWidth="1"/>
    <col min="4" max="4" width="33.7109375" style="12" customWidth="1"/>
    <col min="5" max="5" width="12" style="21" customWidth="1"/>
    <col min="6" max="6" width="16.7109375" style="18" bestFit="1" customWidth="1"/>
    <col min="7" max="18" width="8.28515625" style="21" customWidth="1"/>
    <col min="19" max="26" width="11.42578125" style="12"/>
    <col min="45" max="256" width="11.42578125" style="12"/>
    <col min="257" max="257" width="4.42578125" style="12" customWidth="1"/>
    <col min="258" max="258" width="53.28515625" style="12" bestFit="1" customWidth="1"/>
    <col min="259" max="259" width="41.5703125" style="12" bestFit="1" customWidth="1"/>
    <col min="260" max="260" width="38" style="12" bestFit="1" customWidth="1"/>
    <col min="261" max="261" width="17.85546875" style="12" bestFit="1" customWidth="1"/>
    <col min="262" max="262" width="16.7109375" style="12" bestFit="1" customWidth="1"/>
    <col min="263" max="263" width="11.85546875" style="12" customWidth="1"/>
    <col min="264" max="267" width="11.42578125" style="12" customWidth="1"/>
    <col min="268" max="268" width="12.42578125" style="12" customWidth="1"/>
    <col min="269" max="270" width="11.42578125" style="12" customWidth="1"/>
    <col min="271" max="271" width="11.5703125" style="12" customWidth="1"/>
    <col min="272" max="272" width="11.42578125" style="12" customWidth="1"/>
    <col min="273" max="273" width="11.7109375" style="12" customWidth="1"/>
    <col min="274" max="512" width="11.42578125" style="12"/>
    <col min="513" max="513" width="4.42578125" style="12" customWidth="1"/>
    <col min="514" max="514" width="53.28515625" style="12" bestFit="1" customWidth="1"/>
    <col min="515" max="515" width="41.5703125" style="12" bestFit="1" customWidth="1"/>
    <col min="516" max="516" width="38" style="12" bestFit="1" customWidth="1"/>
    <col min="517" max="517" width="17.85546875" style="12" bestFit="1" customWidth="1"/>
    <col min="518" max="518" width="16.7109375" style="12" bestFit="1" customWidth="1"/>
    <col min="519" max="519" width="11.85546875" style="12" customWidth="1"/>
    <col min="520" max="523" width="11.42578125" style="12" customWidth="1"/>
    <col min="524" max="524" width="12.42578125" style="12" customWidth="1"/>
    <col min="525" max="526" width="11.42578125" style="12" customWidth="1"/>
    <col min="527" max="527" width="11.5703125" style="12" customWidth="1"/>
    <col min="528" max="528" width="11.42578125" style="12" customWidth="1"/>
    <col min="529" max="529" width="11.7109375" style="12" customWidth="1"/>
    <col min="530" max="768" width="11.42578125" style="12"/>
    <col min="769" max="769" width="4.42578125" style="12" customWidth="1"/>
    <col min="770" max="770" width="53.28515625" style="12" bestFit="1" customWidth="1"/>
    <col min="771" max="771" width="41.5703125" style="12" bestFit="1" customWidth="1"/>
    <col min="772" max="772" width="38" style="12" bestFit="1" customWidth="1"/>
    <col min="773" max="773" width="17.85546875" style="12" bestFit="1" customWidth="1"/>
    <col min="774" max="774" width="16.7109375" style="12" bestFit="1" customWidth="1"/>
    <col min="775" max="775" width="11.85546875" style="12" customWidth="1"/>
    <col min="776" max="779" width="11.42578125" style="12" customWidth="1"/>
    <col min="780" max="780" width="12.42578125" style="12" customWidth="1"/>
    <col min="781" max="782" width="11.42578125" style="12" customWidth="1"/>
    <col min="783" max="783" width="11.5703125" style="12" customWidth="1"/>
    <col min="784" max="784" width="11.42578125" style="12" customWidth="1"/>
    <col min="785" max="785" width="11.7109375" style="12" customWidth="1"/>
    <col min="786" max="1024" width="11.42578125" style="12"/>
    <col min="1025" max="1025" width="4.42578125" style="12" customWidth="1"/>
    <col min="1026" max="1026" width="53.28515625" style="12" bestFit="1" customWidth="1"/>
    <col min="1027" max="1027" width="41.5703125" style="12" bestFit="1" customWidth="1"/>
    <col min="1028" max="1028" width="38" style="12" bestFit="1" customWidth="1"/>
    <col min="1029" max="1029" width="17.85546875" style="12" bestFit="1" customWidth="1"/>
    <col min="1030" max="1030" width="16.7109375" style="12" bestFit="1" customWidth="1"/>
    <col min="1031" max="1031" width="11.85546875" style="12" customWidth="1"/>
    <col min="1032" max="1035" width="11.42578125" style="12" customWidth="1"/>
    <col min="1036" max="1036" width="12.42578125" style="12" customWidth="1"/>
    <col min="1037" max="1038" width="11.42578125" style="12" customWidth="1"/>
    <col min="1039" max="1039" width="11.5703125" style="12" customWidth="1"/>
    <col min="1040" max="1040" width="11.42578125" style="12" customWidth="1"/>
    <col min="1041" max="1041" width="11.7109375" style="12" customWidth="1"/>
    <col min="1042" max="1280" width="11.42578125" style="12"/>
    <col min="1281" max="1281" width="4.42578125" style="12" customWidth="1"/>
    <col min="1282" max="1282" width="53.28515625" style="12" bestFit="1" customWidth="1"/>
    <col min="1283" max="1283" width="41.5703125" style="12" bestFit="1" customWidth="1"/>
    <col min="1284" max="1284" width="38" style="12" bestFit="1" customWidth="1"/>
    <col min="1285" max="1285" width="17.85546875" style="12" bestFit="1" customWidth="1"/>
    <col min="1286" max="1286" width="16.7109375" style="12" bestFit="1" customWidth="1"/>
    <col min="1287" max="1287" width="11.85546875" style="12" customWidth="1"/>
    <col min="1288" max="1291" width="11.42578125" style="12" customWidth="1"/>
    <col min="1292" max="1292" width="12.42578125" style="12" customWidth="1"/>
    <col min="1293" max="1294" width="11.42578125" style="12" customWidth="1"/>
    <col min="1295" max="1295" width="11.5703125" style="12" customWidth="1"/>
    <col min="1296" max="1296" width="11.42578125" style="12" customWidth="1"/>
    <col min="1297" max="1297" width="11.7109375" style="12" customWidth="1"/>
    <col min="1298" max="1536" width="11.42578125" style="12"/>
    <col min="1537" max="1537" width="4.42578125" style="12" customWidth="1"/>
    <col min="1538" max="1538" width="53.28515625" style="12" bestFit="1" customWidth="1"/>
    <col min="1539" max="1539" width="41.5703125" style="12" bestFit="1" customWidth="1"/>
    <col min="1540" max="1540" width="38" style="12" bestFit="1" customWidth="1"/>
    <col min="1541" max="1541" width="17.85546875" style="12" bestFit="1" customWidth="1"/>
    <col min="1542" max="1542" width="16.7109375" style="12" bestFit="1" customWidth="1"/>
    <col min="1543" max="1543" width="11.85546875" style="12" customWidth="1"/>
    <col min="1544" max="1547" width="11.42578125" style="12" customWidth="1"/>
    <col min="1548" max="1548" width="12.42578125" style="12" customWidth="1"/>
    <col min="1549" max="1550" width="11.42578125" style="12" customWidth="1"/>
    <col min="1551" max="1551" width="11.5703125" style="12" customWidth="1"/>
    <col min="1552" max="1552" width="11.42578125" style="12" customWidth="1"/>
    <col min="1553" max="1553" width="11.7109375" style="12" customWidth="1"/>
    <col min="1554" max="1792" width="11.42578125" style="12"/>
    <col min="1793" max="1793" width="4.42578125" style="12" customWidth="1"/>
    <col min="1794" max="1794" width="53.28515625" style="12" bestFit="1" customWidth="1"/>
    <col min="1795" max="1795" width="41.5703125" style="12" bestFit="1" customWidth="1"/>
    <col min="1796" max="1796" width="38" style="12" bestFit="1" customWidth="1"/>
    <col min="1797" max="1797" width="17.85546875" style="12" bestFit="1" customWidth="1"/>
    <col min="1798" max="1798" width="16.7109375" style="12" bestFit="1" customWidth="1"/>
    <col min="1799" max="1799" width="11.85546875" style="12" customWidth="1"/>
    <col min="1800" max="1803" width="11.42578125" style="12" customWidth="1"/>
    <col min="1804" max="1804" width="12.42578125" style="12" customWidth="1"/>
    <col min="1805" max="1806" width="11.42578125" style="12" customWidth="1"/>
    <col min="1807" max="1807" width="11.5703125" style="12" customWidth="1"/>
    <col min="1808" max="1808" width="11.42578125" style="12" customWidth="1"/>
    <col min="1809" max="1809" width="11.7109375" style="12" customWidth="1"/>
    <col min="1810" max="2048" width="11.42578125" style="12"/>
    <col min="2049" max="2049" width="4.42578125" style="12" customWidth="1"/>
    <col min="2050" max="2050" width="53.28515625" style="12" bestFit="1" customWidth="1"/>
    <col min="2051" max="2051" width="41.5703125" style="12" bestFit="1" customWidth="1"/>
    <col min="2052" max="2052" width="38" style="12" bestFit="1" customWidth="1"/>
    <col min="2053" max="2053" width="17.85546875" style="12" bestFit="1" customWidth="1"/>
    <col min="2054" max="2054" width="16.7109375" style="12" bestFit="1" customWidth="1"/>
    <col min="2055" max="2055" width="11.85546875" style="12" customWidth="1"/>
    <col min="2056" max="2059" width="11.42578125" style="12" customWidth="1"/>
    <col min="2060" max="2060" width="12.42578125" style="12" customWidth="1"/>
    <col min="2061" max="2062" width="11.42578125" style="12" customWidth="1"/>
    <col min="2063" max="2063" width="11.5703125" style="12" customWidth="1"/>
    <col min="2064" max="2064" width="11.42578125" style="12" customWidth="1"/>
    <col min="2065" max="2065" width="11.7109375" style="12" customWidth="1"/>
    <col min="2066" max="2304" width="11.42578125" style="12"/>
    <col min="2305" max="2305" width="4.42578125" style="12" customWidth="1"/>
    <col min="2306" max="2306" width="53.28515625" style="12" bestFit="1" customWidth="1"/>
    <col min="2307" max="2307" width="41.5703125" style="12" bestFit="1" customWidth="1"/>
    <col min="2308" max="2308" width="38" style="12" bestFit="1" customWidth="1"/>
    <col min="2309" max="2309" width="17.85546875" style="12" bestFit="1" customWidth="1"/>
    <col min="2310" max="2310" width="16.7109375" style="12" bestFit="1" customWidth="1"/>
    <col min="2311" max="2311" width="11.85546875" style="12" customWidth="1"/>
    <col min="2312" max="2315" width="11.42578125" style="12" customWidth="1"/>
    <col min="2316" max="2316" width="12.42578125" style="12" customWidth="1"/>
    <col min="2317" max="2318" width="11.42578125" style="12" customWidth="1"/>
    <col min="2319" max="2319" width="11.5703125" style="12" customWidth="1"/>
    <col min="2320" max="2320" width="11.42578125" style="12" customWidth="1"/>
    <col min="2321" max="2321" width="11.7109375" style="12" customWidth="1"/>
    <col min="2322" max="2560" width="11.42578125" style="12"/>
    <col min="2561" max="2561" width="4.42578125" style="12" customWidth="1"/>
    <col min="2562" max="2562" width="53.28515625" style="12" bestFit="1" customWidth="1"/>
    <col min="2563" max="2563" width="41.5703125" style="12" bestFit="1" customWidth="1"/>
    <col min="2564" max="2564" width="38" style="12" bestFit="1" customWidth="1"/>
    <col min="2565" max="2565" width="17.85546875" style="12" bestFit="1" customWidth="1"/>
    <col min="2566" max="2566" width="16.7109375" style="12" bestFit="1" customWidth="1"/>
    <col min="2567" max="2567" width="11.85546875" style="12" customWidth="1"/>
    <col min="2568" max="2571" width="11.42578125" style="12" customWidth="1"/>
    <col min="2572" max="2572" width="12.42578125" style="12" customWidth="1"/>
    <col min="2573" max="2574" width="11.42578125" style="12" customWidth="1"/>
    <col min="2575" max="2575" width="11.5703125" style="12" customWidth="1"/>
    <col min="2576" max="2576" width="11.42578125" style="12" customWidth="1"/>
    <col min="2577" max="2577" width="11.7109375" style="12" customWidth="1"/>
    <col min="2578" max="2816" width="11.42578125" style="12"/>
    <col min="2817" max="2817" width="4.42578125" style="12" customWidth="1"/>
    <col min="2818" max="2818" width="53.28515625" style="12" bestFit="1" customWidth="1"/>
    <col min="2819" max="2819" width="41.5703125" style="12" bestFit="1" customWidth="1"/>
    <col min="2820" max="2820" width="38" style="12" bestFit="1" customWidth="1"/>
    <col min="2821" max="2821" width="17.85546875" style="12" bestFit="1" customWidth="1"/>
    <col min="2822" max="2822" width="16.7109375" style="12" bestFit="1" customWidth="1"/>
    <col min="2823" max="2823" width="11.85546875" style="12" customWidth="1"/>
    <col min="2824" max="2827" width="11.42578125" style="12" customWidth="1"/>
    <col min="2828" max="2828" width="12.42578125" style="12" customWidth="1"/>
    <col min="2829" max="2830" width="11.42578125" style="12" customWidth="1"/>
    <col min="2831" max="2831" width="11.5703125" style="12" customWidth="1"/>
    <col min="2832" max="2832" width="11.42578125" style="12" customWidth="1"/>
    <col min="2833" max="2833" width="11.7109375" style="12" customWidth="1"/>
    <col min="2834" max="3072" width="11.42578125" style="12"/>
    <col min="3073" max="3073" width="4.42578125" style="12" customWidth="1"/>
    <col min="3074" max="3074" width="53.28515625" style="12" bestFit="1" customWidth="1"/>
    <col min="3075" max="3075" width="41.5703125" style="12" bestFit="1" customWidth="1"/>
    <col min="3076" max="3076" width="38" style="12" bestFit="1" customWidth="1"/>
    <col min="3077" max="3077" width="17.85546875" style="12" bestFit="1" customWidth="1"/>
    <col min="3078" max="3078" width="16.7109375" style="12" bestFit="1" customWidth="1"/>
    <col min="3079" max="3079" width="11.85546875" style="12" customWidth="1"/>
    <col min="3080" max="3083" width="11.42578125" style="12" customWidth="1"/>
    <col min="3084" max="3084" width="12.42578125" style="12" customWidth="1"/>
    <col min="3085" max="3086" width="11.42578125" style="12" customWidth="1"/>
    <col min="3087" max="3087" width="11.5703125" style="12" customWidth="1"/>
    <col min="3088" max="3088" width="11.42578125" style="12" customWidth="1"/>
    <col min="3089" max="3089" width="11.7109375" style="12" customWidth="1"/>
    <col min="3090" max="3328" width="11.42578125" style="12"/>
    <col min="3329" max="3329" width="4.42578125" style="12" customWidth="1"/>
    <col min="3330" max="3330" width="53.28515625" style="12" bestFit="1" customWidth="1"/>
    <col min="3331" max="3331" width="41.5703125" style="12" bestFit="1" customWidth="1"/>
    <col min="3332" max="3332" width="38" style="12" bestFit="1" customWidth="1"/>
    <col min="3333" max="3333" width="17.85546875" style="12" bestFit="1" customWidth="1"/>
    <col min="3334" max="3334" width="16.7109375" style="12" bestFit="1" customWidth="1"/>
    <col min="3335" max="3335" width="11.85546875" style="12" customWidth="1"/>
    <col min="3336" max="3339" width="11.42578125" style="12" customWidth="1"/>
    <col min="3340" max="3340" width="12.42578125" style="12" customWidth="1"/>
    <col min="3341" max="3342" width="11.42578125" style="12" customWidth="1"/>
    <col min="3343" max="3343" width="11.5703125" style="12" customWidth="1"/>
    <col min="3344" max="3344" width="11.42578125" style="12" customWidth="1"/>
    <col min="3345" max="3345" width="11.7109375" style="12" customWidth="1"/>
    <col min="3346" max="3584" width="11.42578125" style="12"/>
    <col min="3585" max="3585" width="4.42578125" style="12" customWidth="1"/>
    <col min="3586" max="3586" width="53.28515625" style="12" bestFit="1" customWidth="1"/>
    <col min="3587" max="3587" width="41.5703125" style="12" bestFit="1" customWidth="1"/>
    <col min="3588" max="3588" width="38" style="12" bestFit="1" customWidth="1"/>
    <col min="3589" max="3589" width="17.85546875" style="12" bestFit="1" customWidth="1"/>
    <col min="3590" max="3590" width="16.7109375" style="12" bestFit="1" customWidth="1"/>
    <col min="3591" max="3591" width="11.85546875" style="12" customWidth="1"/>
    <col min="3592" max="3595" width="11.42578125" style="12" customWidth="1"/>
    <col min="3596" max="3596" width="12.42578125" style="12" customWidth="1"/>
    <col min="3597" max="3598" width="11.42578125" style="12" customWidth="1"/>
    <col min="3599" max="3599" width="11.5703125" style="12" customWidth="1"/>
    <col min="3600" max="3600" width="11.42578125" style="12" customWidth="1"/>
    <col min="3601" max="3601" width="11.7109375" style="12" customWidth="1"/>
    <col min="3602" max="3840" width="11.42578125" style="12"/>
    <col min="3841" max="3841" width="4.42578125" style="12" customWidth="1"/>
    <col min="3842" max="3842" width="53.28515625" style="12" bestFit="1" customWidth="1"/>
    <col min="3843" max="3843" width="41.5703125" style="12" bestFit="1" customWidth="1"/>
    <col min="3844" max="3844" width="38" style="12" bestFit="1" customWidth="1"/>
    <col min="3845" max="3845" width="17.85546875" style="12" bestFit="1" customWidth="1"/>
    <col min="3846" max="3846" width="16.7109375" style="12" bestFit="1" customWidth="1"/>
    <col min="3847" max="3847" width="11.85546875" style="12" customWidth="1"/>
    <col min="3848" max="3851" width="11.42578125" style="12" customWidth="1"/>
    <col min="3852" max="3852" width="12.42578125" style="12" customWidth="1"/>
    <col min="3853" max="3854" width="11.42578125" style="12" customWidth="1"/>
    <col min="3855" max="3855" width="11.5703125" style="12" customWidth="1"/>
    <col min="3856" max="3856" width="11.42578125" style="12" customWidth="1"/>
    <col min="3857" max="3857" width="11.7109375" style="12" customWidth="1"/>
    <col min="3858" max="4096" width="11.42578125" style="12"/>
    <col min="4097" max="4097" width="4.42578125" style="12" customWidth="1"/>
    <col min="4098" max="4098" width="53.28515625" style="12" bestFit="1" customWidth="1"/>
    <col min="4099" max="4099" width="41.5703125" style="12" bestFit="1" customWidth="1"/>
    <col min="4100" max="4100" width="38" style="12" bestFit="1" customWidth="1"/>
    <col min="4101" max="4101" width="17.85546875" style="12" bestFit="1" customWidth="1"/>
    <col min="4102" max="4102" width="16.7109375" style="12" bestFit="1" customWidth="1"/>
    <col min="4103" max="4103" width="11.85546875" style="12" customWidth="1"/>
    <col min="4104" max="4107" width="11.42578125" style="12" customWidth="1"/>
    <col min="4108" max="4108" width="12.42578125" style="12" customWidth="1"/>
    <col min="4109" max="4110" width="11.42578125" style="12" customWidth="1"/>
    <col min="4111" max="4111" width="11.5703125" style="12" customWidth="1"/>
    <col min="4112" max="4112" width="11.42578125" style="12" customWidth="1"/>
    <col min="4113" max="4113" width="11.7109375" style="12" customWidth="1"/>
    <col min="4114" max="4352" width="11.42578125" style="12"/>
    <col min="4353" max="4353" width="4.42578125" style="12" customWidth="1"/>
    <col min="4354" max="4354" width="53.28515625" style="12" bestFit="1" customWidth="1"/>
    <col min="4355" max="4355" width="41.5703125" style="12" bestFit="1" customWidth="1"/>
    <col min="4356" max="4356" width="38" style="12" bestFit="1" customWidth="1"/>
    <col min="4357" max="4357" width="17.85546875" style="12" bestFit="1" customWidth="1"/>
    <col min="4358" max="4358" width="16.7109375" style="12" bestFit="1" customWidth="1"/>
    <col min="4359" max="4359" width="11.85546875" style="12" customWidth="1"/>
    <col min="4360" max="4363" width="11.42578125" style="12" customWidth="1"/>
    <col min="4364" max="4364" width="12.42578125" style="12" customWidth="1"/>
    <col min="4365" max="4366" width="11.42578125" style="12" customWidth="1"/>
    <col min="4367" max="4367" width="11.5703125" style="12" customWidth="1"/>
    <col min="4368" max="4368" width="11.42578125" style="12" customWidth="1"/>
    <col min="4369" max="4369" width="11.7109375" style="12" customWidth="1"/>
    <col min="4370" max="4608" width="11.42578125" style="12"/>
    <col min="4609" max="4609" width="4.42578125" style="12" customWidth="1"/>
    <col min="4610" max="4610" width="53.28515625" style="12" bestFit="1" customWidth="1"/>
    <col min="4611" max="4611" width="41.5703125" style="12" bestFit="1" customWidth="1"/>
    <col min="4612" max="4612" width="38" style="12" bestFit="1" customWidth="1"/>
    <col min="4613" max="4613" width="17.85546875" style="12" bestFit="1" customWidth="1"/>
    <col min="4614" max="4614" width="16.7109375" style="12" bestFit="1" customWidth="1"/>
    <col min="4615" max="4615" width="11.85546875" style="12" customWidth="1"/>
    <col min="4616" max="4619" width="11.42578125" style="12" customWidth="1"/>
    <col min="4620" max="4620" width="12.42578125" style="12" customWidth="1"/>
    <col min="4621" max="4622" width="11.42578125" style="12" customWidth="1"/>
    <col min="4623" max="4623" width="11.5703125" style="12" customWidth="1"/>
    <col min="4624" max="4624" width="11.42578125" style="12" customWidth="1"/>
    <col min="4625" max="4625" width="11.7109375" style="12" customWidth="1"/>
    <col min="4626" max="4864" width="11.42578125" style="12"/>
    <col min="4865" max="4865" width="4.42578125" style="12" customWidth="1"/>
    <col min="4866" max="4866" width="53.28515625" style="12" bestFit="1" customWidth="1"/>
    <col min="4867" max="4867" width="41.5703125" style="12" bestFit="1" customWidth="1"/>
    <col min="4868" max="4868" width="38" style="12" bestFit="1" customWidth="1"/>
    <col min="4869" max="4869" width="17.85546875" style="12" bestFit="1" customWidth="1"/>
    <col min="4870" max="4870" width="16.7109375" style="12" bestFit="1" customWidth="1"/>
    <col min="4871" max="4871" width="11.85546875" style="12" customWidth="1"/>
    <col min="4872" max="4875" width="11.42578125" style="12" customWidth="1"/>
    <col min="4876" max="4876" width="12.42578125" style="12" customWidth="1"/>
    <col min="4877" max="4878" width="11.42578125" style="12" customWidth="1"/>
    <col min="4879" max="4879" width="11.5703125" style="12" customWidth="1"/>
    <col min="4880" max="4880" width="11.42578125" style="12" customWidth="1"/>
    <col min="4881" max="4881" width="11.7109375" style="12" customWidth="1"/>
    <col min="4882" max="5120" width="11.42578125" style="12"/>
    <col min="5121" max="5121" width="4.42578125" style="12" customWidth="1"/>
    <col min="5122" max="5122" width="53.28515625" style="12" bestFit="1" customWidth="1"/>
    <col min="5123" max="5123" width="41.5703125" style="12" bestFit="1" customWidth="1"/>
    <col min="5124" max="5124" width="38" style="12" bestFit="1" customWidth="1"/>
    <col min="5125" max="5125" width="17.85546875" style="12" bestFit="1" customWidth="1"/>
    <col min="5126" max="5126" width="16.7109375" style="12" bestFit="1" customWidth="1"/>
    <col min="5127" max="5127" width="11.85546875" style="12" customWidth="1"/>
    <col min="5128" max="5131" width="11.42578125" style="12" customWidth="1"/>
    <col min="5132" max="5132" width="12.42578125" style="12" customWidth="1"/>
    <col min="5133" max="5134" width="11.42578125" style="12" customWidth="1"/>
    <col min="5135" max="5135" width="11.5703125" style="12" customWidth="1"/>
    <col min="5136" max="5136" width="11.42578125" style="12" customWidth="1"/>
    <col min="5137" max="5137" width="11.7109375" style="12" customWidth="1"/>
    <col min="5138" max="5376" width="11.42578125" style="12"/>
    <col min="5377" max="5377" width="4.42578125" style="12" customWidth="1"/>
    <col min="5378" max="5378" width="53.28515625" style="12" bestFit="1" customWidth="1"/>
    <col min="5379" max="5379" width="41.5703125" style="12" bestFit="1" customWidth="1"/>
    <col min="5380" max="5380" width="38" style="12" bestFit="1" customWidth="1"/>
    <col min="5381" max="5381" width="17.85546875" style="12" bestFit="1" customWidth="1"/>
    <col min="5382" max="5382" width="16.7109375" style="12" bestFit="1" customWidth="1"/>
    <col min="5383" max="5383" width="11.85546875" style="12" customWidth="1"/>
    <col min="5384" max="5387" width="11.42578125" style="12" customWidth="1"/>
    <col min="5388" max="5388" width="12.42578125" style="12" customWidth="1"/>
    <col min="5389" max="5390" width="11.42578125" style="12" customWidth="1"/>
    <col min="5391" max="5391" width="11.5703125" style="12" customWidth="1"/>
    <col min="5392" max="5392" width="11.42578125" style="12" customWidth="1"/>
    <col min="5393" max="5393" width="11.7109375" style="12" customWidth="1"/>
    <col min="5394" max="5632" width="11.42578125" style="12"/>
    <col min="5633" max="5633" width="4.42578125" style="12" customWidth="1"/>
    <col min="5634" max="5634" width="53.28515625" style="12" bestFit="1" customWidth="1"/>
    <col min="5635" max="5635" width="41.5703125" style="12" bestFit="1" customWidth="1"/>
    <col min="5636" max="5636" width="38" style="12" bestFit="1" customWidth="1"/>
    <col min="5637" max="5637" width="17.85546875" style="12" bestFit="1" customWidth="1"/>
    <col min="5638" max="5638" width="16.7109375" style="12" bestFit="1" customWidth="1"/>
    <col min="5639" max="5639" width="11.85546875" style="12" customWidth="1"/>
    <col min="5640" max="5643" width="11.42578125" style="12" customWidth="1"/>
    <col min="5644" max="5644" width="12.42578125" style="12" customWidth="1"/>
    <col min="5645" max="5646" width="11.42578125" style="12" customWidth="1"/>
    <col min="5647" max="5647" width="11.5703125" style="12" customWidth="1"/>
    <col min="5648" max="5648" width="11.42578125" style="12" customWidth="1"/>
    <col min="5649" max="5649" width="11.7109375" style="12" customWidth="1"/>
    <col min="5650" max="5888" width="11.42578125" style="12"/>
    <col min="5889" max="5889" width="4.42578125" style="12" customWidth="1"/>
    <col min="5890" max="5890" width="53.28515625" style="12" bestFit="1" customWidth="1"/>
    <col min="5891" max="5891" width="41.5703125" style="12" bestFit="1" customWidth="1"/>
    <col min="5892" max="5892" width="38" style="12" bestFit="1" customWidth="1"/>
    <col min="5893" max="5893" width="17.85546875" style="12" bestFit="1" customWidth="1"/>
    <col min="5894" max="5894" width="16.7109375" style="12" bestFit="1" customWidth="1"/>
    <col min="5895" max="5895" width="11.85546875" style="12" customWidth="1"/>
    <col min="5896" max="5899" width="11.42578125" style="12" customWidth="1"/>
    <col min="5900" max="5900" width="12.42578125" style="12" customWidth="1"/>
    <col min="5901" max="5902" width="11.42578125" style="12" customWidth="1"/>
    <col min="5903" max="5903" width="11.5703125" style="12" customWidth="1"/>
    <col min="5904" max="5904" width="11.42578125" style="12" customWidth="1"/>
    <col min="5905" max="5905" width="11.7109375" style="12" customWidth="1"/>
    <col min="5906" max="6144" width="11.42578125" style="12"/>
    <col min="6145" max="6145" width="4.42578125" style="12" customWidth="1"/>
    <col min="6146" max="6146" width="53.28515625" style="12" bestFit="1" customWidth="1"/>
    <col min="6147" max="6147" width="41.5703125" style="12" bestFit="1" customWidth="1"/>
    <col min="6148" max="6148" width="38" style="12" bestFit="1" customWidth="1"/>
    <col min="6149" max="6149" width="17.85546875" style="12" bestFit="1" customWidth="1"/>
    <col min="6150" max="6150" width="16.7109375" style="12" bestFit="1" customWidth="1"/>
    <col min="6151" max="6151" width="11.85546875" style="12" customWidth="1"/>
    <col min="6152" max="6155" width="11.42578125" style="12" customWidth="1"/>
    <col min="6156" max="6156" width="12.42578125" style="12" customWidth="1"/>
    <col min="6157" max="6158" width="11.42578125" style="12" customWidth="1"/>
    <col min="6159" max="6159" width="11.5703125" style="12" customWidth="1"/>
    <col min="6160" max="6160" width="11.42578125" style="12" customWidth="1"/>
    <col min="6161" max="6161" width="11.7109375" style="12" customWidth="1"/>
    <col min="6162" max="6400" width="11.42578125" style="12"/>
    <col min="6401" max="6401" width="4.42578125" style="12" customWidth="1"/>
    <col min="6402" max="6402" width="53.28515625" style="12" bestFit="1" customWidth="1"/>
    <col min="6403" max="6403" width="41.5703125" style="12" bestFit="1" customWidth="1"/>
    <col min="6404" max="6404" width="38" style="12" bestFit="1" customWidth="1"/>
    <col min="6405" max="6405" width="17.85546875" style="12" bestFit="1" customWidth="1"/>
    <col min="6406" max="6406" width="16.7109375" style="12" bestFit="1" customWidth="1"/>
    <col min="6407" max="6407" width="11.85546875" style="12" customWidth="1"/>
    <col min="6408" max="6411" width="11.42578125" style="12" customWidth="1"/>
    <col min="6412" max="6412" width="12.42578125" style="12" customWidth="1"/>
    <col min="6413" max="6414" width="11.42578125" style="12" customWidth="1"/>
    <col min="6415" max="6415" width="11.5703125" style="12" customWidth="1"/>
    <col min="6416" max="6416" width="11.42578125" style="12" customWidth="1"/>
    <col min="6417" max="6417" width="11.7109375" style="12" customWidth="1"/>
    <col min="6418" max="6656" width="11.42578125" style="12"/>
    <col min="6657" max="6657" width="4.42578125" style="12" customWidth="1"/>
    <col min="6658" max="6658" width="53.28515625" style="12" bestFit="1" customWidth="1"/>
    <col min="6659" max="6659" width="41.5703125" style="12" bestFit="1" customWidth="1"/>
    <col min="6660" max="6660" width="38" style="12" bestFit="1" customWidth="1"/>
    <col min="6661" max="6661" width="17.85546875" style="12" bestFit="1" customWidth="1"/>
    <col min="6662" max="6662" width="16.7109375" style="12" bestFit="1" customWidth="1"/>
    <col min="6663" max="6663" width="11.85546875" style="12" customWidth="1"/>
    <col min="6664" max="6667" width="11.42578125" style="12" customWidth="1"/>
    <col min="6668" max="6668" width="12.42578125" style="12" customWidth="1"/>
    <col min="6669" max="6670" width="11.42578125" style="12" customWidth="1"/>
    <col min="6671" max="6671" width="11.5703125" style="12" customWidth="1"/>
    <col min="6672" max="6672" width="11.42578125" style="12" customWidth="1"/>
    <col min="6673" max="6673" width="11.7109375" style="12" customWidth="1"/>
    <col min="6674" max="6912" width="11.42578125" style="12"/>
    <col min="6913" max="6913" width="4.42578125" style="12" customWidth="1"/>
    <col min="6914" max="6914" width="53.28515625" style="12" bestFit="1" customWidth="1"/>
    <col min="6915" max="6915" width="41.5703125" style="12" bestFit="1" customWidth="1"/>
    <col min="6916" max="6916" width="38" style="12" bestFit="1" customWidth="1"/>
    <col min="6917" max="6917" width="17.85546875" style="12" bestFit="1" customWidth="1"/>
    <col min="6918" max="6918" width="16.7109375" style="12" bestFit="1" customWidth="1"/>
    <col min="6919" max="6919" width="11.85546875" style="12" customWidth="1"/>
    <col min="6920" max="6923" width="11.42578125" style="12" customWidth="1"/>
    <col min="6924" max="6924" width="12.42578125" style="12" customWidth="1"/>
    <col min="6925" max="6926" width="11.42578125" style="12" customWidth="1"/>
    <col min="6927" max="6927" width="11.5703125" style="12" customWidth="1"/>
    <col min="6928" max="6928" width="11.42578125" style="12" customWidth="1"/>
    <col min="6929" max="6929" width="11.7109375" style="12" customWidth="1"/>
    <col min="6930" max="7168" width="11.42578125" style="12"/>
    <col min="7169" max="7169" width="4.42578125" style="12" customWidth="1"/>
    <col min="7170" max="7170" width="53.28515625" style="12" bestFit="1" customWidth="1"/>
    <col min="7171" max="7171" width="41.5703125" style="12" bestFit="1" customWidth="1"/>
    <col min="7172" max="7172" width="38" style="12" bestFit="1" customWidth="1"/>
    <col min="7173" max="7173" width="17.85546875" style="12" bestFit="1" customWidth="1"/>
    <col min="7174" max="7174" width="16.7109375" style="12" bestFit="1" customWidth="1"/>
    <col min="7175" max="7175" width="11.85546875" style="12" customWidth="1"/>
    <col min="7176" max="7179" width="11.42578125" style="12" customWidth="1"/>
    <col min="7180" max="7180" width="12.42578125" style="12" customWidth="1"/>
    <col min="7181" max="7182" width="11.42578125" style="12" customWidth="1"/>
    <col min="7183" max="7183" width="11.5703125" style="12" customWidth="1"/>
    <col min="7184" max="7184" width="11.42578125" style="12" customWidth="1"/>
    <col min="7185" max="7185" width="11.7109375" style="12" customWidth="1"/>
    <col min="7186" max="7424" width="11.42578125" style="12"/>
    <col min="7425" max="7425" width="4.42578125" style="12" customWidth="1"/>
    <col min="7426" max="7426" width="53.28515625" style="12" bestFit="1" customWidth="1"/>
    <col min="7427" max="7427" width="41.5703125" style="12" bestFit="1" customWidth="1"/>
    <col min="7428" max="7428" width="38" style="12" bestFit="1" customWidth="1"/>
    <col min="7429" max="7429" width="17.85546875" style="12" bestFit="1" customWidth="1"/>
    <col min="7430" max="7430" width="16.7109375" style="12" bestFit="1" customWidth="1"/>
    <col min="7431" max="7431" width="11.85546875" style="12" customWidth="1"/>
    <col min="7432" max="7435" width="11.42578125" style="12" customWidth="1"/>
    <col min="7436" max="7436" width="12.42578125" style="12" customWidth="1"/>
    <col min="7437" max="7438" width="11.42578125" style="12" customWidth="1"/>
    <col min="7439" max="7439" width="11.5703125" style="12" customWidth="1"/>
    <col min="7440" max="7440" width="11.42578125" style="12" customWidth="1"/>
    <col min="7441" max="7441" width="11.7109375" style="12" customWidth="1"/>
    <col min="7442" max="7680" width="11.42578125" style="12"/>
    <col min="7681" max="7681" width="4.42578125" style="12" customWidth="1"/>
    <col min="7682" max="7682" width="53.28515625" style="12" bestFit="1" customWidth="1"/>
    <col min="7683" max="7683" width="41.5703125" style="12" bestFit="1" customWidth="1"/>
    <col min="7684" max="7684" width="38" style="12" bestFit="1" customWidth="1"/>
    <col min="7685" max="7685" width="17.85546875" style="12" bestFit="1" customWidth="1"/>
    <col min="7686" max="7686" width="16.7109375" style="12" bestFit="1" customWidth="1"/>
    <col min="7687" max="7687" width="11.85546875" style="12" customWidth="1"/>
    <col min="7688" max="7691" width="11.42578125" style="12" customWidth="1"/>
    <col min="7692" max="7692" width="12.42578125" style="12" customWidth="1"/>
    <col min="7693" max="7694" width="11.42578125" style="12" customWidth="1"/>
    <col min="7695" max="7695" width="11.5703125" style="12" customWidth="1"/>
    <col min="7696" max="7696" width="11.42578125" style="12" customWidth="1"/>
    <col min="7697" max="7697" width="11.7109375" style="12" customWidth="1"/>
    <col min="7698" max="7936" width="11.42578125" style="12"/>
    <col min="7937" max="7937" width="4.42578125" style="12" customWidth="1"/>
    <col min="7938" max="7938" width="53.28515625" style="12" bestFit="1" customWidth="1"/>
    <col min="7939" max="7939" width="41.5703125" style="12" bestFit="1" customWidth="1"/>
    <col min="7940" max="7940" width="38" style="12" bestFit="1" customWidth="1"/>
    <col min="7941" max="7941" width="17.85546875" style="12" bestFit="1" customWidth="1"/>
    <col min="7942" max="7942" width="16.7109375" style="12" bestFit="1" customWidth="1"/>
    <col min="7943" max="7943" width="11.85546875" style="12" customWidth="1"/>
    <col min="7944" max="7947" width="11.42578125" style="12" customWidth="1"/>
    <col min="7948" max="7948" width="12.42578125" style="12" customWidth="1"/>
    <col min="7949" max="7950" width="11.42578125" style="12" customWidth="1"/>
    <col min="7951" max="7951" width="11.5703125" style="12" customWidth="1"/>
    <col min="7952" max="7952" width="11.42578125" style="12" customWidth="1"/>
    <col min="7953" max="7953" width="11.7109375" style="12" customWidth="1"/>
    <col min="7954" max="8192" width="11.42578125" style="12"/>
    <col min="8193" max="8193" width="4.42578125" style="12" customWidth="1"/>
    <col min="8194" max="8194" width="53.28515625" style="12" bestFit="1" customWidth="1"/>
    <col min="8195" max="8195" width="41.5703125" style="12" bestFit="1" customWidth="1"/>
    <col min="8196" max="8196" width="38" style="12" bestFit="1" customWidth="1"/>
    <col min="8197" max="8197" width="17.85546875" style="12" bestFit="1" customWidth="1"/>
    <col min="8198" max="8198" width="16.7109375" style="12" bestFit="1" customWidth="1"/>
    <col min="8199" max="8199" width="11.85546875" style="12" customWidth="1"/>
    <col min="8200" max="8203" width="11.42578125" style="12" customWidth="1"/>
    <col min="8204" max="8204" width="12.42578125" style="12" customWidth="1"/>
    <col min="8205" max="8206" width="11.42578125" style="12" customWidth="1"/>
    <col min="8207" max="8207" width="11.5703125" style="12" customWidth="1"/>
    <col min="8208" max="8208" width="11.42578125" style="12" customWidth="1"/>
    <col min="8209" max="8209" width="11.7109375" style="12" customWidth="1"/>
    <col min="8210" max="8448" width="11.42578125" style="12"/>
    <col min="8449" max="8449" width="4.42578125" style="12" customWidth="1"/>
    <col min="8450" max="8450" width="53.28515625" style="12" bestFit="1" customWidth="1"/>
    <col min="8451" max="8451" width="41.5703125" style="12" bestFit="1" customWidth="1"/>
    <col min="8452" max="8452" width="38" style="12" bestFit="1" customWidth="1"/>
    <col min="8453" max="8453" width="17.85546875" style="12" bestFit="1" customWidth="1"/>
    <col min="8454" max="8454" width="16.7109375" style="12" bestFit="1" customWidth="1"/>
    <col min="8455" max="8455" width="11.85546875" style="12" customWidth="1"/>
    <col min="8456" max="8459" width="11.42578125" style="12" customWidth="1"/>
    <col min="8460" max="8460" width="12.42578125" style="12" customWidth="1"/>
    <col min="8461" max="8462" width="11.42578125" style="12" customWidth="1"/>
    <col min="8463" max="8463" width="11.5703125" style="12" customWidth="1"/>
    <col min="8464" max="8464" width="11.42578125" style="12" customWidth="1"/>
    <col min="8465" max="8465" width="11.7109375" style="12" customWidth="1"/>
    <col min="8466" max="8704" width="11.42578125" style="12"/>
    <col min="8705" max="8705" width="4.42578125" style="12" customWidth="1"/>
    <col min="8706" max="8706" width="53.28515625" style="12" bestFit="1" customWidth="1"/>
    <col min="8707" max="8707" width="41.5703125" style="12" bestFit="1" customWidth="1"/>
    <col min="8708" max="8708" width="38" style="12" bestFit="1" customWidth="1"/>
    <col min="8709" max="8709" width="17.85546875" style="12" bestFit="1" customWidth="1"/>
    <col min="8710" max="8710" width="16.7109375" style="12" bestFit="1" customWidth="1"/>
    <col min="8711" max="8711" width="11.85546875" style="12" customWidth="1"/>
    <col min="8712" max="8715" width="11.42578125" style="12" customWidth="1"/>
    <col min="8716" max="8716" width="12.42578125" style="12" customWidth="1"/>
    <col min="8717" max="8718" width="11.42578125" style="12" customWidth="1"/>
    <col min="8719" max="8719" width="11.5703125" style="12" customWidth="1"/>
    <col min="8720" max="8720" width="11.42578125" style="12" customWidth="1"/>
    <col min="8721" max="8721" width="11.7109375" style="12" customWidth="1"/>
    <col min="8722" max="8960" width="11.42578125" style="12"/>
    <col min="8961" max="8961" width="4.42578125" style="12" customWidth="1"/>
    <col min="8962" max="8962" width="53.28515625" style="12" bestFit="1" customWidth="1"/>
    <col min="8963" max="8963" width="41.5703125" style="12" bestFit="1" customWidth="1"/>
    <col min="8964" max="8964" width="38" style="12" bestFit="1" customWidth="1"/>
    <col min="8965" max="8965" width="17.85546875" style="12" bestFit="1" customWidth="1"/>
    <col min="8966" max="8966" width="16.7109375" style="12" bestFit="1" customWidth="1"/>
    <col min="8967" max="8967" width="11.85546875" style="12" customWidth="1"/>
    <col min="8968" max="8971" width="11.42578125" style="12" customWidth="1"/>
    <col min="8972" max="8972" width="12.42578125" style="12" customWidth="1"/>
    <col min="8973" max="8974" width="11.42578125" style="12" customWidth="1"/>
    <col min="8975" max="8975" width="11.5703125" style="12" customWidth="1"/>
    <col min="8976" max="8976" width="11.42578125" style="12" customWidth="1"/>
    <col min="8977" max="8977" width="11.7109375" style="12" customWidth="1"/>
    <col min="8978" max="9216" width="11.42578125" style="12"/>
    <col min="9217" max="9217" width="4.42578125" style="12" customWidth="1"/>
    <col min="9218" max="9218" width="53.28515625" style="12" bestFit="1" customWidth="1"/>
    <col min="9219" max="9219" width="41.5703125" style="12" bestFit="1" customWidth="1"/>
    <col min="9220" max="9220" width="38" style="12" bestFit="1" customWidth="1"/>
    <col min="9221" max="9221" width="17.85546875" style="12" bestFit="1" customWidth="1"/>
    <col min="9222" max="9222" width="16.7109375" style="12" bestFit="1" customWidth="1"/>
    <col min="9223" max="9223" width="11.85546875" style="12" customWidth="1"/>
    <col min="9224" max="9227" width="11.42578125" style="12" customWidth="1"/>
    <col min="9228" max="9228" width="12.42578125" style="12" customWidth="1"/>
    <col min="9229" max="9230" width="11.42578125" style="12" customWidth="1"/>
    <col min="9231" max="9231" width="11.5703125" style="12" customWidth="1"/>
    <col min="9232" max="9232" width="11.42578125" style="12" customWidth="1"/>
    <col min="9233" max="9233" width="11.7109375" style="12" customWidth="1"/>
    <col min="9234" max="9472" width="11.42578125" style="12"/>
    <col min="9473" max="9473" width="4.42578125" style="12" customWidth="1"/>
    <col min="9474" max="9474" width="53.28515625" style="12" bestFit="1" customWidth="1"/>
    <col min="9475" max="9475" width="41.5703125" style="12" bestFit="1" customWidth="1"/>
    <col min="9476" max="9476" width="38" style="12" bestFit="1" customWidth="1"/>
    <col min="9477" max="9477" width="17.85546875" style="12" bestFit="1" customWidth="1"/>
    <col min="9478" max="9478" width="16.7109375" style="12" bestFit="1" customWidth="1"/>
    <col min="9479" max="9479" width="11.85546875" style="12" customWidth="1"/>
    <col min="9480" max="9483" width="11.42578125" style="12" customWidth="1"/>
    <col min="9484" max="9484" width="12.42578125" style="12" customWidth="1"/>
    <col min="9485" max="9486" width="11.42578125" style="12" customWidth="1"/>
    <col min="9487" max="9487" width="11.5703125" style="12" customWidth="1"/>
    <col min="9488" max="9488" width="11.42578125" style="12" customWidth="1"/>
    <col min="9489" max="9489" width="11.7109375" style="12" customWidth="1"/>
    <col min="9490" max="9728" width="11.42578125" style="12"/>
    <col min="9729" max="9729" width="4.42578125" style="12" customWidth="1"/>
    <col min="9730" max="9730" width="53.28515625" style="12" bestFit="1" customWidth="1"/>
    <col min="9731" max="9731" width="41.5703125" style="12" bestFit="1" customWidth="1"/>
    <col min="9732" max="9732" width="38" style="12" bestFit="1" customWidth="1"/>
    <col min="9733" max="9733" width="17.85546875" style="12" bestFit="1" customWidth="1"/>
    <col min="9734" max="9734" width="16.7109375" style="12" bestFit="1" customWidth="1"/>
    <col min="9735" max="9735" width="11.85546875" style="12" customWidth="1"/>
    <col min="9736" max="9739" width="11.42578125" style="12" customWidth="1"/>
    <col min="9740" max="9740" width="12.42578125" style="12" customWidth="1"/>
    <col min="9741" max="9742" width="11.42578125" style="12" customWidth="1"/>
    <col min="9743" max="9743" width="11.5703125" style="12" customWidth="1"/>
    <col min="9744" max="9744" width="11.42578125" style="12" customWidth="1"/>
    <col min="9745" max="9745" width="11.7109375" style="12" customWidth="1"/>
    <col min="9746" max="9984" width="11.42578125" style="12"/>
    <col min="9985" max="9985" width="4.42578125" style="12" customWidth="1"/>
    <col min="9986" max="9986" width="53.28515625" style="12" bestFit="1" customWidth="1"/>
    <col min="9987" max="9987" width="41.5703125" style="12" bestFit="1" customWidth="1"/>
    <col min="9988" max="9988" width="38" style="12" bestFit="1" customWidth="1"/>
    <col min="9989" max="9989" width="17.85546875" style="12" bestFit="1" customWidth="1"/>
    <col min="9990" max="9990" width="16.7109375" style="12" bestFit="1" customWidth="1"/>
    <col min="9991" max="9991" width="11.85546875" style="12" customWidth="1"/>
    <col min="9992" max="9995" width="11.42578125" style="12" customWidth="1"/>
    <col min="9996" max="9996" width="12.42578125" style="12" customWidth="1"/>
    <col min="9997" max="9998" width="11.42578125" style="12" customWidth="1"/>
    <col min="9999" max="9999" width="11.5703125" style="12" customWidth="1"/>
    <col min="10000" max="10000" width="11.42578125" style="12" customWidth="1"/>
    <col min="10001" max="10001" width="11.7109375" style="12" customWidth="1"/>
    <col min="10002" max="10240" width="11.42578125" style="12"/>
    <col min="10241" max="10241" width="4.42578125" style="12" customWidth="1"/>
    <col min="10242" max="10242" width="53.28515625" style="12" bestFit="1" customWidth="1"/>
    <col min="10243" max="10243" width="41.5703125" style="12" bestFit="1" customWidth="1"/>
    <col min="10244" max="10244" width="38" style="12" bestFit="1" customWidth="1"/>
    <col min="10245" max="10245" width="17.85546875" style="12" bestFit="1" customWidth="1"/>
    <col min="10246" max="10246" width="16.7109375" style="12" bestFit="1" customWidth="1"/>
    <col min="10247" max="10247" width="11.85546875" style="12" customWidth="1"/>
    <col min="10248" max="10251" width="11.42578125" style="12" customWidth="1"/>
    <col min="10252" max="10252" width="12.42578125" style="12" customWidth="1"/>
    <col min="10253" max="10254" width="11.42578125" style="12" customWidth="1"/>
    <col min="10255" max="10255" width="11.5703125" style="12" customWidth="1"/>
    <col min="10256" max="10256" width="11.42578125" style="12" customWidth="1"/>
    <col min="10257" max="10257" width="11.7109375" style="12" customWidth="1"/>
    <col min="10258" max="10496" width="11.42578125" style="12"/>
    <col min="10497" max="10497" width="4.42578125" style="12" customWidth="1"/>
    <col min="10498" max="10498" width="53.28515625" style="12" bestFit="1" customWidth="1"/>
    <col min="10499" max="10499" width="41.5703125" style="12" bestFit="1" customWidth="1"/>
    <col min="10500" max="10500" width="38" style="12" bestFit="1" customWidth="1"/>
    <col min="10501" max="10501" width="17.85546875" style="12" bestFit="1" customWidth="1"/>
    <col min="10502" max="10502" width="16.7109375" style="12" bestFit="1" customWidth="1"/>
    <col min="10503" max="10503" width="11.85546875" style="12" customWidth="1"/>
    <col min="10504" max="10507" width="11.42578125" style="12" customWidth="1"/>
    <col min="10508" max="10508" width="12.42578125" style="12" customWidth="1"/>
    <col min="10509" max="10510" width="11.42578125" style="12" customWidth="1"/>
    <col min="10511" max="10511" width="11.5703125" style="12" customWidth="1"/>
    <col min="10512" max="10512" width="11.42578125" style="12" customWidth="1"/>
    <col min="10513" max="10513" width="11.7109375" style="12" customWidth="1"/>
    <col min="10514" max="10752" width="11.42578125" style="12"/>
    <col min="10753" max="10753" width="4.42578125" style="12" customWidth="1"/>
    <col min="10754" max="10754" width="53.28515625" style="12" bestFit="1" customWidth="1"/>
    <col min="10755" max="10755" width="41.5703125" style="12" bestFit="1" customWidth="1"/>
    <col min="10756" max="10756" width="38" style="12" bestFit="1" customWidth="1"/>
    <col min="10757" max="10757" width="17.85546875" style="12" bestFit="1" customWidth="1"/>
    <col min="10758" max="10758" width="16.7109375" style="12" bestFit="1" customWidth="1"/>
    <col min="10759" max="10759" width="11.85546875" style="12" customWidth="1"/>
    <col min="10760" max="10763" width="11.42578125" style="12" customWidth="1"/>
    <col min="10764" max="10764" width="12.42578125" style="12" customWidth="1"/>
    <col min="10765" max="10766" width="11.42578125" style="12" customWidth="1"/>
    <col min="10767" max="10767" width="11.5703125" style="12" customWidth="1"/>
    <col min="10768" max="10768" width="11.42578125" style="12" customWidth="1"/>
    <col min="10769" max="10769" width="11.7109375" style="12" customWidth="1"/>
    <col min="10770" max="11008" width="11.42578125" style="12"/>
    <col min="11009" max="11009" width="4.42578125" style="12" customWidth="1"/>
    <col min="11010" max="11010" width="53.28515625" style="12" bestFit="1" customWidth="1"/>
    <col min="11011" max="11011" width="41.5703125" style="12" bestFit="1" customWidth="1"/>
    <col min="11012" max="11012" width="38" style="12" bestFit="1" customWidth="1"/>
    <col min="11013" max="11013" width="17.85546875" style="12" bestFit="1" customWidth="1"/>
    <col min="11014" max="11014" width="16.7109375" style="12" bestFit="1" customWidth="1"/>
    <col min="11015" max="11015" width="11.85546875" style="12" customWidth="1"/>
    <col min="11016" max="11019" width="11.42578125" style="12" customWidth="1"/>
    <col min="11020" max="11020" width="12.42578125" style="12" customWidth="1"/>
    <col min="11021" max="11022" width="11.42578125" style="12" customWidth="1"/>
    <col min="11023" max="11023" width="11.5703125" style="12" customWidth="1"/>
    <col min="11024" max="11024" width="11.42578125" style="12" customWidth="1"/>
    <col min="11025" max="11025" width="11.7109375" style="12" customWidth="1"/>
    <col min="11026" max="11264" width="11.42578125" style="12"/>
    <col min="11265" max="11265" width="4.42578125" style="12" customWidth="1"/>
    <col min="11266" max="11266" width="53.28515625" style="12" bestFit="1" customWidth="1"/>
    <col min="11267" max="11267" width="41.5703125" style="12" bestFit="1" customWidth="1"/>
    <col min="11268" max="11268" width="38" style="12" bestFit="1" customWidth="1"/>
    <col min="11269" max="11269" width="17.85546875" style="12" bestFit="1" customWidth="1"/>
    <col min="11270" max="11270" width="16.7109375" style="12" bestFit="1" customWidth="1"/>
    <col min="11271" max="11271" width="11.85546875" style="12" customWidth="1"/>
    <col min="11272" max="11275" width="11.42578125" style="12" customWidth="1"/>
    <col min="11276" max="11276" width="12.42578125" style="12" customWidth="1"/>
    <col min="11277" max="11278" width="11.42578125" style="12" customWidth="1"/>
    <col min="11279" max="11279" width="11.5703125" style="12" customWidth="1"/>
    <col min="11280" max="11280" width="11.42578125" style="12" customWidth="1"/>
    <col min="11281" max="11281" width="11.7109375" style="12" customWidth="1"/>
    <col min="11282" max="11520" width="11.42578125" style="12"/>
    <col min="11521" max="11521" width="4.42578125" style="12" customWidth="1"/>
    <col min="11522" max="11522" width="53.28515625" style="12" bestFit="1" customWidth="1"/>
    <col min="11523" max="11523" width="41.5703125" style="12" bestFit="1" customWidth="1"/>
    <col min="11524" max="11524" width="38" style="12" bestFit="1" customWidth="1"/>
    <col min="11525" max="11525" width="17.85546875" style="12" bestFit="1" customWidth="1"/>
    <col min="11526" max="11526" width="16.7109375" style="12" bestFit="1" customWidth="1"/>
    <col min="11527" max="11527" width="11.85546875" style="12" customWidth="1"/>
    <col min="11528" max="11531" width="11.42578125" style="12" customWidth="1"/>
    <col min="11532" max="11532" width="12.42578125" style="12" customWidth="1"/>
    <col min="11533" max="11534" width="11.42578125" style="12" customWidth="1"/>
    <col min="11535" max="11535" width="11.5703125" style="12" customWidth="1"/>
    <col min="11536" max="11536" width="11.42578125" style="12" customWidth="1"/>
    <col min="11537" max="11537" width="11.7109375" style="12" customWidth="1"/>
    <col min="11538" max="11776" width="11.42578125" style="12"/>
    <col min="11777" max="11777" width="4.42578125" style="12" customWidth="1"/>
    <col min="11778" max="11778" width="53.28515625" style="12" bestFit="1" customWidth="1"/>
    <col min="11779" max="11779" width="41.5703125" style="12" bestFit="1" customWidth="1"/>
    <col min="11780" max="11780" width="38" style="12" bestFit="1" customWidth="1"/>
    <col min="11781" max="11781" width="17.85546875" style="12" bestFit="1" customWidth="1"/>
    <col min="11782" max="11782" width="16.7109375" style="12" bestFit="1" customWidth="1"/>
    <col min="11783" max="11783" width="11.85546875" style="12" customWidth="1"/>
    <col min="11784" max="11787" width="11.42578125" style="12" customWidth="1"/>
    <col min="11788" max="11788" width="12.42578125" style="12" customWidth="1"/>
    <col min="11789" max="11790" width="11.42578125" style="12" customWidth="1"/>
    <col min="11791" max="11791" width="11.5703125" style="12" customWidth="1"/>
    <col min="11792" max="11792" width="11.42578125" style="12" customWidth="1"/>
    <col min="11793" max="11793" width="11.7109375" style="12" customWidth="1"/>
    <col min="11794" max="12032" width="11.42578125" style="12"/>
    <col min="12033" max="12033" width="4.42578125" style="12" customWidth="1"/>
    <col min="12034" max="12034" width="53.28515625" style="12" bestFit="1" customWidth="1"/>
    <col min="12035" max="12035" width="41.5703125" style="12" bestFit="1" customWidth="1"/>
    <col min="12036" max="12036" width="38" style="12" bestFit="1" customWidth="1"/>
    <col min="12037" max="12037" width="17.85546875" style="12" bestFit="1" customWidth="1"/>
    <col min="12038" max="12038" width="16.7109375" style="12" bestFit="1" customWidth="1"/>
    <col min="12039" max="12039" width="11.85546875" style="12" customWidth="1"/>
    <col min="12040" max="12043" width="11.42578125" style="12" customWidth="1"/>
    <col min="12044" max="12044" width="12.42578125" style="12" customWidth="1"/>
    <col min="12045" max="12046" width="11.42578125" style="12" customWidth="1"/>
    <col min="12047" max="12047" width="11.5703125" style="12" customWidth="1"/>
    <col min="12048" max="12048" width="11.42578125" style="12" customWidth="1"/>
    <col min="12049" max="12049" width="11.7109375" style="12" customWidth="1"/>
    <col min="12050" max="12288" width="11.42578125" style="12"/>
    <col min="12289" max="12289" width="4.42578125" style="12" customWidth="1"/>
    <col min="12290" max="12290" width="53.28515625" style="12" bestFit="1" customWidth="1"/>
    <col min="12291" max="12291" width="41.5703125" style="12" bestFit="1" customWidth="1"/>
    <col min="12292" max="12292" width="38" style="12" bestFit="1" customWidth="1"/>
    <col min="12293" max="12293" width="17.85546875" style="12" bestFit="1" customWidth="1"/>
    <col min="12294" max="12294" width="16.7109375" style="12" bestFit="1" customWidth="1"/>
    <col min="12295" max="12295" width="11.85546875" style="12" customWidth="1"/>
    <col min="12296" max="12299" width="11.42578125" style="12" customWidth="1"/>
    <col min="12300" max="12300" width="12.42578125" style="12" customWidth="1"/>
    <col min="12301" max="12302" width="11.42578125" style="12" customWidth="1"/>
    <col min="12303" max="12303" width="11.5703125" style="12" customWidth="1"/>
    <col min="12304" max="12304" width="11.42578125" style="12" customWidth="1"/>
    <col min="12305" max="12305" width="11.7109375" style="12" customWidth="1"/>
    <col min="12306" max="12544" width="11.42578125" style="12"/>
    <col min="12545" max="12545" width="4.42578125" style="12" customWidth="1"/>
    <col min="12546" max="12546" width="53.28515625" style="12" bestFit="1" customWidth="1"/>
    <col min="12547" max="12547" width="41.5703125" style="12" bestFit="1" customWidth="1"/>
    <col min="12548" max="12548" width="38" style="12" bestFit="1" customWidth="1"/>
    <col min="12549" max="12549" width="17.85546875" style="12" bestFit="1" customWidth="1"/>
    <col min="12550" max="12550" width="16.7109375" style="12" bestFit="1" customWidth="1"/>
    <col min="12551" max="12551" width="11.85546875" style="12" customWidth="1"/>
    <col min="12552" max="12555" width="11.42578125" style="12" customWidth="1"/>
    <col min="12556" max="12556" width="12.42578125" style="12" customWidth="1"/>
    <col min="12557" max="12558" width="11.42578125" style="12" customWidth="1"/>
    <col min="12559" max="12559" width="11.5703125" style="12" customWidth="1"/>
    <col min="12560" max="12560" width="11.42578125" style="12" customWidth="1"/>
    <col min="12561" max="12561" width="11.7109375" style="12" customWidth="1"/>
    <col min="12562" max="12800" width="11.42578125" style="12"/>
    <col min="12801" max="12801" width="4.42578125" style="12" customWidth="1"/>
    <col min="12802" max="12802" width="53.28515625" style="12" bestFit="1" customWidth="1"/>
    <col min="12803" max="12803" width="41.5703125" style="12" bestFit="1" customWidth="1"/>
    <col min="12804" max="12804" width="38" style="12" bestFit="1" customWidth="1"/>
    <col min="12805" max="12805" width="17.85546875" style="12" bestFit="1" customWidth="1"/>
    <col min="12806" max="12806" width="16.7109375" style="12" bestFit="1" customWidth="1"/>
    <col min="12807" max="12807" width="11.85546875" style="12" customWidth="1"/>
    <col min="12808" max="12811" width="11.42578125" style="12" customWidth="1"/>
    <col min="12812" max="12812" width="12.42578125" style="12" customWidth="1"/>
    <col min="12813" max="12814" width="11.42578125" style="12" customWidth="1"/>
    <col min="12815" max="12815" width="11.5703125" style="12" customWidth="1"/>
    <col min="12816" max="12816" width="11.42578125" style="12" customWidth="1"/>
    <col min="12817" max="12817" width="11.7109375" style="12" customWidth="1"/>
    <col min="12818" max="13056" width="11.42578125" style="12"/>
    <col min="13057" max="13057" width="4.42578125" style="12" customWidth="1"/>
    <col min="13058" max="13058" width="53.28515625" style="12" bestFit="1" customWidth="1"/>
    <col min="13059" max="13059" width="41.5703125" style="12" bestFit="1" customWidth="1"/>
    <col min="13060" max="13060" width="38" style="12" bestFit="1" customWidth="1"/>
    <col min="13061" max="13061" width="17.85546875" style="12" bestFit="1" customWidth="1"/>
    <col min="13062" max="13062" width="16.7109375" style="12" bestFit="1" customWidth="1"/>
    <col min="13063" max="13063" width="11.85546875" style="12" customWidth="1"/>
    <col min="13064" max="13067" width="11.42578125" style="12" customWidth="1"/>
    <col min="13068" max="13068" width="12.42578125" style="12" customWidth="1"/>
    <col min="13069" max="13070" width="11.42578125" style="12" customWidth="1"/>
    <col min="13071" max="13071" width="11.5703125" style="12" customWidth="1"/>
    <col min="13072" max="13072" width="11.42578125" style="12" customWidth="1"/>
    <col min="13073" max="13073" width="11.7109375" style="12" customWidth="1"/>
    <col min="13074" max="13312" width="11.42578125" style="12"/>
    <col min="13313" max="13313" width="4.42578125" style="12" customWidth="1"/>
    <col min="13314" max="13314" width="53.28515625" style="12" bestFit="1" customWidth="1"/>
    <col min="13315" max="13315" width="41.5703125" style="12" bestFit="1" customWidth="1"/>
    <col min="13316" max="13316" width="38" style="12" bestFit="1" customWidth="1"/>
    <col min="13317" max="13317" width="17.85546875" style="12" bestFit="1" customWidth="1"/>
    <col min="13318" max="13318" width="16.7109375" style="12" bestFit="1" customWidth="1"/>
    <col min="13319" max="13319" width="11.85546875" style="12" customWidth="1"/>
    <col min="13320" max="13323" width="11.42578125" style="12" customWidth="1"/>
    <col min="13324" max="13324" width="12.42578125" style="12" customWidth="1"/>
    <col min="13325" max="13326" width="11.42578125" style="12" customWidth="1"/>
    <col min="13327" max="13327" width="11.5703125" style="12" customWidth="1"/>
    <col min="13328" max="13328" width="11.42578125" style="12" customWidth="1"/>
    <col min="13329" max="13329" width="11.7109375" style="12" customWidth="1"/>
    <col min="13330" max="13568" width="11.42578125" style="12"/>
    <col min="13569" max="13569" width="4.42578125" style="12" customWidth="1"/>
    <col min="13570" max="13570" width="53.28515625" style="12" bestFit="1" customWidth="1"/>
    <col min="13571" max="13571" width="41.5703125" style="12" bestFit="1" customWidth="1"/>
    <col min="13572" max="13572" width="38" style="12" bestFit="1" customWidth="1"/>
    <col min="13573" max="13573" width="17.85546875" style="12" bestFit="1" customWidth="1"/>
    <col min="13574" max="13574" width="16.7109375" style="12" bestFit="1" customWidth="1"/>
    <col min="13575" max="13575" width="11.85546875" style="12" customWidth="1"/>
    <col min="13576" max="13579" width="11.42578125" style="12" customWidth="1"/>
    <col min="13580" max="13580" width="12.42578125" style="12" customWidth="1"/>
    <col min="13581" max="13582" width="11.42578125" style="12" customWidth="1"/>
    <col min="13583" max="13583" width="11.5703125" style="12" customWidth="1"/>
    <col min="13584" max="13584" width="11.42578125" style="12" customWidth="1"/>
    <col min="13585" max="13585" width="11.7109375" style="12" customWidth="1"/>
    <col min="13586" max="13824" width="11.42578125" style="12"/>
    <col min="13825" max="13825" width="4.42578125" style="12" customWidth="1"/>
    <col min="13826" max="13826" width="53.28515625" style="12" bestFit="1" customWidth="1"/>
    <col min="13827" max="13827" width="41.5703125" style="12" bestFit="1" customWidth="1"/>
    <col min="13828" max="13828" width="38" style="12" bestFit="1" customWidth="1"/>
    <col min="13829" max="13829" width="17.85546875" style="12" bestFit="1" customWidth="1"/>
    <col min="13830" max="13830" width="16.7109375" style="12" bestFit="1" customWidth="1"/>
    <col min="13831" max="13831" width="11.85546875" style="12" customWidth="1"/>
    <col min="13832" max="13835" width="11.42578125" style="12" customWidth="1"/>
    <col min="13836" max="13836" width="12.42578125" style="12" customWidth="1"/>
    <col min="13837" max="13838" width="11.42578125" style="12" customWidth="1"/>
    <col min="13839" max="13839" width="11.5703125" style="12" customWidth="1"/>
    <col min="13840" max="13840" width="11.42578125" style="12" customWidth="1"/>
    <col min="13841" max="13841" width="11.7109375" style="12" customWidth="1"/>
    <col min="13842" max="14080" width="11.42578125" style="12"/>
    <col min="14081" max="14081" width="4.42578125" style="12" customWidth="1"/>
    <col min="14082" max="14082" width="53.28515625" style="12" bestFit="1" customWidth="1"/>
    <col min="14083" max="14083" width="41.5703125" style="12" bestFit="1" customWidth="1"/>
    <col min="14084" max="14084" width="38" style="12" bestFit="1" customWidth="1"/>
    <col min="14085" max="14085" width="17.85546875" style="12" bestFit="1" customWidth="1"/>
    <col min="14086" max="14086" width="16.7109375" style="12" bestFit="1" customWidth="1"/>
    <col min="14087" max="14087" width="11.85546875" style="12" customWidth="1"/>
    <col min="14088" max="14091" width="11.42578125" style="12" customWidth="1"/>
    <col min="14092" max="14092" width="12.42578125" style="12" customWidth="1"/>
    <col min="14093" max="14094" width="11.42578125" style="12" customWidth="1"/>
    <col min="14095" max="14095" width="11.5703125" style="12" customWidth="1"/>
    <col min="14096" max="14096" width="11.42578125" style="12" customWidth="1"/>
    <col min="14097" max="14097" width="11.7109375" style="12" customWidth="1"/>
    <col min="14098" max="14336" width="11.42578125" style="12"/>
    <col min="14337" max="14337" width="4.42578125" style="12" customWidth="1"/>
    <col min="14338" max="14338" width="53.28515625" style="12" bestFit="1" customWidth="1"/>
    <col min="14339" max="14339" width="41.5703125" style="12" bestFit="1" customWidth="1"/>
    <col min="14340" max="14340" width="38" style="12" bestFit="1" customWidth="1"/>
    <col min="14341" max="14341" width="17.85546875" style="12" bestFit="1" customWidth="1"/>
    <col min="14342" max="14342" width="16.7109375" style="12" bestFit="1" customWidth="1"/>
    <col min="14343" max="14343" width="11.85546875" style="12" customWidth="1"/>
    <col min="14344" max="14347" width="11.42578125" style="12" customWidth="1"/>
    <col min="14348" max="14348" width="12.42578125" style="12" customWidth="1"/>
    <col min="14349" max="14350" width="11.42578125" style="12" customWidth="1"/>
    <col min="14351" max="14351" width="11.5703125" style="12" customWidth="1"/>
    <col min="14352" max="14352" width="11.42578125" style="12" customWidth="1"/>
    <col min="14353" max="14353" width="11.7109375" style="12" customWidth="1"/>
    <col min="14354" max="14592" width="11.42578125" style="12"/>
    <col min="14593" max="14593" width="4.42578125" style="12" customWidth="1"/>
    <col min="14594" max="14594" width="53.28515625" style="12" bestFit="1" customWidth="1"/>
    <col min="14595" max="14595" width="41.5703125" style="12" bestFit="1" customWidth="1"/>
    <col min="14596" max="14596" width="38" style="12" bestFit="1" customWidth="1"/>
    <col min="14597" max="14597" width="17.85546875" style="12" bestFit="1" customWidth="1"/>
    <col min="14598" max="14598" width="16.7109375" style="12" bestFit="1" customWidth="1"/>
    <col min="14599" max="14599" width="11.85546875" style="12" customWidth="1"/>
    <col min="14600" max="14603" width="11.42578125" style="12" customWidth="1"/>
    <col min="14604" max="14604" width="12.42578125" style="12" customWidth="1"/>
    <col min="14605" max="14606" width="11.42578125" style="12" customWidth="1"/>
    <col min="14607" max="14607" width="11.5703125" style="12" customWidth="1"/>
    <col min="14608" max="14608" width="11.42578125" style="12" customWidth="1"/>
    <col min="14609" max="14609" width="11.7109375" style="12" customWidth="1"/>
    <col min="14610" max="14848" width="11.42578125" style="12"/>
    <col min="14849" max="14849" width="4.42578125" style="12" customWidth="1"/>
    <col min="14850" max="14850" width="53.28515625" style="12" bestFit="1" customWidth="1"/>
    <col min="14851" max="14851" width="41.5703125" style="12" bestFit="1" customWidth="1"/>
    <col min="14852" max="14852" width="38" style="12" bestFit="1" customWidth="1"/>
    <col min="14853" max="14853" width="17.85546875" style="12" bestFit="1" customWidth="1"/>
    <col min="14854" max="14854" width="16.7109375" style="12" bestFit="1" customWidth="1"/>
    <col min="14855" max="14855" width="11.85546875" style="12" customWidth="1"/>
    <col min="14856" max="14859" width="11.42578125" style="12" customWidth="1"/>
    <col min="14860" max="14860" width="12.42578125" style="12" customWidth="1"/>
    <col min="14861" max="14862" width="11.42578125" style="12" customWidth="1"/>
    <col min="14863" max="14863" width="11.5703125" style="12" customWidth="1"/>
    <col min="14864" max="14864" width="11.42578125" style="12" customWidth="1"/>
    <col min="14865" max="14865" width="11.7109375" style="12" customWidth="1"/>
    <col min="14866" max="15104" width="11.42578125" style="12"/>
    <col min="15105" max="15105" width="4.42578125" style="12" customWidth="1"/>
    <col min="15106" max="15106" width="53.28515625" style="12" bestFit="1" customWidth="1"/>
    <col min="15107" max="15107" width="41.5703125" style="12" bestFit="1" customWidth="1"/>
    <col min="15108" max="15108" width="38" style="12" bestFit="1" customWidth="1"/>
    <col min="15109" max="15109" width="17.85546875" style="12" bestFit="1" customWidth="1"/>
    <col min="15110" max="15110" width="16.7109375" style="12" bestFit="1" customWidth="1"/>
    <col min="15111" max="15111" width="11.85546875" style="12" customWidth="1"/>
    <col min="15112" max="15115" width="11.42578125" style="12" customWidth="1"/>
    <col min="15116" max="15116" width="12.42578125" style="12" customWidth="1"/>
    <col min="15117" max="15118" width="11.42578125" style="12" customWidth="1"/>
    <col min="15119" max="15119" width="11.5703125" style="12" customWidth="1"/>
    <col min="15120" max="15120" width="11.42578125" style="12" customWidth="1"/>
    <col min="15121" max="15121" width="11.7109375" style="12" customWidth="1"/>
    <col min="15122" max="15360" width="11.42578125" style="12"/>
    <col min="15361" max="15361" width="4.42578125" style="12" customWidth="1"/>
    <col min="15362" max="15362" width="53.28515625" style="12" bestFit="1" customWidth="1"/>
    <col min="15363" max="15363" width="41.5703125" style="12" bestFit="1" customWidth="1"/>
    <col min="15364" max="15364" width="38" style="12" bestFit="1" customWidth="1"/>
    <col min="15365" max="15365" width="17.85546875" style="12" bestFit="1" customWidth="1"/>
    <col min="15366" max="15366" width="16.7109375" style="12" bestFit="1" customWidth="1"/>
    <col min="15367" max="15367" width="11.85546875" style="12" customWidth="1"/>
    <col min="15368" max="15371" width="11.42578125" style="12" customWidth="1"/>
    <col min="15372" max="15372" width="12.42578125" style="12" customWidth="1"/>
    <col min="15373" max="15374" width="11.42578125" style="12" customWidth="1"/>
    <col min="15375" max="15375" width="11.5703125" style="12" customWidth="1"/>
    <col min="15376" max="15376" width="11.42578125" style="12" customWidth="1"/>
    <col min="15377" max="15377" width="11.7109375" style="12" customWidth="1"/>
    <col min="15378" max="15616" width="11.42578125" style="12"/>
    <col min="15617" max="15617" width="4.42578125" style="12" customWidth="1"/>
    <col min="15618" max="15618" width="53.28515625" style="12" bestFit="1" customWidth="1"/>
    <col min="15619" max="15619" width="41.5703125" style="12" bestFit="1" customWidth="1"/>
    <col min="15620" max="15620" width="38" style="12" bestFit="1" customWidth="1"/>
    <col min="15621" max="15621" width="17.85546875" style="12" bestFit="1" customWidth="1"/>
    <col min="15622" max="15622" width="16.7109375" style="12" bestFit="1" customWidth="1"/>
    <col min="15623" max="15623" width="11.85546875" style="12" customWidth="1"/>
    <col min="15624" max="15627" width="11.42578125" style="12" customWidth="1"/>
    <col min="15628" max="15628" width="12.42578125" style="12" customWidth="1"/>
    <col min="15629" max="15630" width="11.42578125" style="12" customWidth="1"/>
    <col min="15631" max="15631" width="11.5703125" style="12" customWidth="1"/>
    <col min="15632" max="15632" width="11.42578125" style="12" customWidth="1"/>
    <col min="15633" max="15633" width="11.7109375" style="12" customWidth="1"/>
    <col min="15634" max="15872" width="11.42578125" style="12"/>
    <col min="15873" max="15873" width="4.42578125" style="12" customWidth="1"/>
    <col min="15874" max="15874" width="53.28515625" style="12" bestFit="1" customWidth="1"/>
    <col min="15875" max="15875" width="41.5703125" style="12" bestFit="1" customWidth="1"/>
    <col min="15876" max="15876" width="38" style="12" bestFit="1" customWidth="1"/>
    <col min="15877" max="15877" width="17.85546875" style="12" bestFit="1" customWidth="1"/>
    <col min="15878" max="15878" width="16.7109375" style="12" bestFit="1" customWidth="1"/>
    <col min="15879" max="15879" width="11.85546875" style="12" customWidth="1"/>
    <col min="15880" max="15883" width="11.42578125" style="12" customWidth="1"/>
    <col min="15884" max="15884" width="12.42578125" style="12" customWidth="1"/>
    <col min="15885" max="15886" width="11.42578125" style="12" customWidth="1"/>
    <col min="15887" max="15887" width="11.5703125" style="12" customWidth="1"/>
    <col min="15888" max="15888" width="11.42578125" style="12" customWidth="1"/>
    <col min="15889" max="15889" width="11.7109375" style="12" customWidth="1"/>
    <col min="15890" max="16128" width="11.42578125" style="12"/>
    <col min="16129" max="16129" width="4.42578125" style="12" customWidth="1"/>
    <col min="16130" max="16130" width="53.28515625" style="12" bestFit="1" customWidth="1"/>
    <col min="16131" max="16131" width="41.5703125" style="12" bestFit="1" customWidth="1"/>
    <col min="16132" max="16132" width="38" style="12" bestFit="1" customWidth="1"/>
    <col min="16133" max="16133" width="17.85546875" style="12" bestFit="1" customWidth="1"/>
    <col min="16134" max="16134" width="16.7109375" style="12" bestFit="1" customWidth="1"/>
    <col min="16135" max="16135" width="11.85546875" style="12" customWidth="1"/>
    <col min="16136" max="16139" width="11.42578125" style="12" customWidth="1"/>
    <col min="16140" max="16140" width="12.42578125" style="12" customWidth="1"/>
    <col min="16141" max="16142" width="11.42578125" style="12" customWidth="1"/>
    <col min="16143" max="16143" width="11.5703125" style="12" customWidth="1"/>
    <col min="16144" max="16144" width="11.42578125" style="12" customWidth="1"/>
    <col min="16145" max="16145" width="11.7109375" style="12" customWidth="1"/>
    <col min="16146" max="16384" width="11.42578125" style="12"/>
  </cols>
  <sheetData>
    <row r="1" spans="1:44" s="8" customFormat="1" x14ac:dyDescent="0.25">
      <c r="B1" s="7"/>
      <c r="C1" s="7"/>
      <c r="E1" s="9"/>
      <c r="F1" s="9"/>
      <c r="G1" s="10"/>
      <c r="H1" s="10"/>
      <c r="I1" s="10"/>
      <c r="J1" s="10"/>
      <c r="K1" s="10"/>
      <c r="L1" s="10"/>
      <c r="M1" s="10"/>
      <c r="N1" s="10"/>
      <c r="O1" s="10"/>
      <c r="P1" s="10"/>
      <c r="Q1" s="10"/>
      <c r="R1" s="10"/>
      <c r="AA1"/>
      <c r="AB1"/>
      <c r="AC1"/>
      <c r="AD1"/>
      <c r="AE1"/>
      <c r="AF1"/>
      <c r="AG1"/>
      <c r="AH1"/>
      <c r="AI1"/>
      <c r="AJ1"/>
      <c r="AK1"/>
      <c r="AL1"/>
      <c r="AM1"/>
      <c r="AN1"/>
      <c r="AO1"/>
      <c r="AP1"/>
      <c r="AQ1"/>
      <c r="AR1"/>
    </row>
    <row r="2" spans="1:44" s="57" customFormat="1" ht="36.6" customHeight="1" x14ac:dyDescent="0.25">
      <c r="B2" s="78" t="s">
        <v>8</v>
      </c>
      <c r="C2" s="78" t="s">
        <v>9</v>
      </c>
      <c r="D2" s="78" t="s">
        <v>10</v>
      </c>
      <c r="E2" s="79" t="s">
        <v>7</v>
      </c>
      <c r="F2" s="56" t="s">
        <v>0</v>
      </c>
      <c r="G2" s="58">
        <v>42005</v>
      </c>
      <c r="H2" s="58">
        <v>42036</v>
      </c>
      <c r="I2" s="58">
        <v>42064</v>
      </c>
      <c r="J2" s="58">
        <v>42095</v>
      </c>
      <c r="K2" s="62">
        <v>42125</v>
      </c>
      <c r="L2" s="62">
        <v>42156</v>
      </c>
      <c r="M2" s="62">
        <v>42186</v>
      </c>
      <c r="N2" s="58">
        <v>42217</v>
      </c>
      <c r="O2" s="58">
        <v>42248</v>
      </c>
      <c r="P2" s="58">
        <v>42278</v>
      </c>
      <c r="Q2" s="58">
        <v>42309</v>
      </c>
      <c r="R2" s="58">
        <v>42339</v>
      </c>
      <c r="AA2"/>
      <c r="AB2"/>
      <c r="AC2"/>
      <c r="AD2"/>
      <c r="AE2"/>
      <c r="AF2"/>
      <c r="AG2"/>
      <c r="AH2"/>
      <c r="AI2"/>
      <c r="AJ2"/>
      <c r="AK2"/>
      <c r="AL2"/>
      <c r="AM2"/>
      <c r="AN2"/>
      <c r="AO2"/>
      <c r="AP2"/>
      <c r="AQ2"/>
      <c r="AR2"/>
    </row>
    <row r="3" spans="1:44" s="22" customFormat="1" ht="13.9" customHeight="1" x14ac:dyDescent="0.25">
      <c r="B3" s="80" t="s">
        <v>18</v>
      </c>
      <c r="C3" s="80" t="s">
        <v>19</v>
      </c>
      <c r="D3" s="80" t="s">
        <v>20</v>
      </c>
      <c r="E3" s="81" t="s">
        <v>3</v>
      </c>
      <c r="F3" s="77" t="s">
        <v>21</v>
      </c>
      <c r="G3" s="3">
        <v>2</v>
      </c>
      <c r="H3" s="3">
        <v>16</v>
      </c>
      <c r="I3" s="3">
        <v>32</v>
      </c>
      <c r="J3" s="3">
        <v>45</v>
      </c>
      <c r="K3" s="63">
        <v>52</v>
      </c>
      <c r="L3" s="63">
        <v>59</v>
      </c>
      <c r="M3" s="63">
        <v>72</v>
      </c>
      <c r="N3" s="3">
        <v>93</v>
      </c>
      <c r="O3" s="3"/>
      <c r="P3" s="3"/>
      <c r="Q3" s="3"/>
      <c r="R3" s="3"/>
      <c r="AA3"/>
      <c r="AB3"/>
      <c r="AC3"/>
      <c r="AD3"/>
      <c r="AE3"/>
      <c r="AF3"/>
      <c r="AG3"/>
      <c r="AH3"/>
      <c r="AI3"/>
      <c r="AJ3"/>
      <c r="AK3"/>
      <c r="AL3"/>
      <c r="AM3"/>
      <c r="AN3"/>
      <c r="AO3"/>
      <c r="AP3"/>
      <c r="AQ3"/>
      <c r="AR3"/>
    </row>
    <row r="4" spans="1:44" s="22" customFormat="1" ht="13.9" customHeight="1" x14ac:dyDescent="0.25">
      <c r="B4" s="82" t="s">
        <v>18</v>
      </c>
      <c r="C4" s="82" t="s">
        <v>19</v>
      </c>
      <c r="D4" s="82" t="s">
        <v>20</v>
      </c>
      <c r="E4" s="83" t="s">
        <v>3</v>
      </c>
      <c r="F4" s="77" t="s">
        <v>21</v>
      </c>
      <c r="G4" s="3">
        <v>238</v>
      </c>
      <c r="H4" s="3">
        <v>562</v>
      </c>
      <c r="I4" s="3">
        <v>900</v>
      </c>
      <c r="J4" s="3">
        <v>1157</v>
      </c>
      <c r="K4" s="63">
        <v>1394</v>
      </c>
      <c r="L4" s="63">
        <v>1567</v>
      </c>
      <c r="M4" s="63">
        <v>1749</v>
      </c>
      <c r="N4" s="3">
        <v>1926</v>
      </c>
      <c r="O4" s="3"/>
      <c r="P4" s="3"/>
      <c r="Q4" s="3"/>
      <c r="R4" s="3"/>
      <c r="AA4"/>
      <c r="AB4"/>
      <c r="AC4"/>
      <c r="AD4"/>
      <c r="AE4"/>
      <c r="AF4"/>
      <c r="AG4"/>
      <c r="AH4"/>
      <c r="AI4"/>
      <c r="AJ4"/>
      <c r="AK4"/>
      <c r="AL4"/>
      <c r="AM4"/>
      <c r="AN4"/>
      <c r="AO4"/>
      <c r="AP4"/>
      <c r="AQ4"/>
      <c r="AR4"/>
    </row>
    <row r="5" spans="1:44" s="22" customFormat="1" ht="13.9" customHeight="1" x14ac:dyDescent="0.25">
      <c r="B5" s="82" t="s">
        <v>18</v>
      </c>
      <c r="C5" s="82" t="s">
        <v>19</v>
      </c>
      <c r="D5" s="82" t="s">
        <v>20</v>
      </c>
      <c r="E5" s="83" t="s">
        <v>3</v>
      </c>
      <c r="F5" s="77" t="s">
        <v>21</v>
      </c>
      <c r="G5" s="3">
        <v>21</v>
      </c>
      <c r="H5" s="3">
        <v>37</v>
      </c>
      <c r="I5" s="3">
        <v>68</v>
      </c>
      <c r="J5" s="3">
        <v>93</v>
      </c>
      <c r="K5" s="63">
        <v>105</v>
      </c>
      <c r="L5" s="63">
        <v>136</v>
      </c>
      <c r="M5" s="63">
        <v>165</v>
      </c>
      <c r="N5" s="3">
        <v>182</v>
      </c>
      <c r="O5" s="3"/>
      <c r="P5" s="3"/>
      <c r="Q5" s="3"/>
      <c r="R5" s="3"/>
      <c r="AA5"/>
      <c r="AB5"/>
      <c r="AC5"/>
      <c r="AD5"/>
      <c r="AE5"/>
      <c r="AF5"/>
      <c r="AG5"/>
      <c r="AH5"/>
      <c r="AI5"/>
      <c r="AJ5"/>
      <c r="AK5"/>
      <c r="AL5"/>
      <c r="AM5"/>
      <c r="AN5"/>
      <c r="AO5"/>
      <c r="AP5"/>
      <c r="AQ5"/>
      <c r="AR5"/>
    </row>
    <row r="6" spans="1:44" s="22" customFormat="1" ht="13.9" customHeight="1" x14ac:dyDescent="0.25">
      <c r="B6" s="82" t="s">
        <v>18</v>
      </c>
      <c r="C6" s="82" t="s">
        <v>19</v>
      </c>
      <c r="D6" s="82" t="s">
        <v>20</v>
      </c>
      <c r="E6" s="83" t="s">
        <v>3</v>
      </c>
      <c r="F6" s="77" t="s">
        <v>21</v>
      </c>
      <c r="G6" s="3">
        <v>3302</v>
      </c>
      <c r="H6" s="3">
        <v>6401</v>
      </c>
      <c r="I6" s="3">
        <v>9398</v>
      </c>
      <c r="J6" s="3">
        <v>12516</v>
      </c>
      <c r="K6" s="63">
        <v>14316</v>
      </c>
      <c r="L6" s="63">
        <v>16940</v>
      </c>
      <c r="M6" s="63">
        <v>18140</v>
      </c>
      <c r="N6" s="3">
        <v>19054</v>
      </c>
      <c r="O6" s="3"/>
      <c r="P6" s="3"/>
      <c r="Q6" s="3"/>
      <c r="R6" s="3"/>
      <c r="AA6"/>
      <c r="AB6"/>
      <c r="AC6"/>
      <c r="AD6"/>
      <c r="AE6"/>
      <c r="AF6"/>
      <c r="AG6"/>
      <c r="AH6"/>
      <c r="AI6"/>
      <c r="AJ6"/>
      <c r="AK6"/>
      <c r="AL6"/>
      <c r="AM6"/>
      <c r="AN6"/>
      <c r="AO6"/>
      <c r="AP6"/>
      <c r="AQ6"/>
      <c r="AR6"/>
    </row>
    <row r="7" spans="1:44" s="22" customFormat="1" ht="13.9" customHeight="1" x14ac:dyDescent="0.25">
      <c r="B7" s="82" t="s">
        <v>18</v>
      </c>
      <c r="C7" s="82" t="s">
        <v>19</v>
      </c>
      <c r="D7" s="82" t="s">
        <v>20</v>
      </c>
      <c r="E7" s="83" t="s">
        <v>3</v>
      </c>
      <c r="F7" s="77" t="s">
        <v>21</v>
      </c>
      <c r="G7" s="3">
        <v>55</v>
      </c>
      <c r="H7" s="3">
        <v>168</v>
      </c>
      <c r="I7" s="3">
        <v>323</v>
      </c>
      <c r="J7" s="3">
        <v>439</v>
      </c>
      <c r="K7" s="63">
        <v>556</v>
      </c>
      <c r="L7" s="63">
        <v>712</v>
      </c>
      <c r="M7" s="63">
        <v>811</v>
      </c>
      <c r="N7" s="3">
        <v>927</v>
      </c>
      <c r="O7" s="3"/>
      <c r="P7" s="3"/>
      <c r="Q7" s="3"/>
      <c r="R7" s="3"/>
      <c r="AA7"/>
      <c r="AB7"/>
      <c r="AC7"/>
      <c r="AD7"/>
      <c r="AE7"/>
      <c r="AF7"/>
      <c r="AG7"/>
      <c r="AH7"/>
      <c r="AI7"/>
      <c r="AJ7"/>
      <c r="AK7"/>
      <c r="AL7"/>
      <c r="AM7"/>
      <c r="AN7"/>
      <c r="AO7"/>
      <c r="AP7"/>
      <c r="AQ7"/>
      <c r="AR7"/>
    </row>
    <row r="8" spans="1:44" s="22" customFormat="1" ht="13.9" customHeight="1" x14ac:dyDescent="0.25">
      <c r="B8" s="82" t="s">
        <v>18</v>
      </c>
      <c r="C8" s="82" t="s">
        <v>19</v>
      </c>
      <c r="D8" s="82" t="s">
        <v>20</v>
      </c>
      <c r="E8" s="83" t="s">
        <v>3</v>
      </c>
      <c r="F8" s="77" t="s">
        <v>21</v>
      </c>
      <c r="G8" s="3">
        <v>25</v>
      </c>
      <c r="H8" s="3">
        <v>55</v>
      </c>
      <c r="I8" s="3">
        <v>82</v>
      </c>
      <c r="J8" s="3">
        <v>116</v>
      </c>
      <c r="K8" s="63">
        <v>138</v>
      </c>
      <c r="L8" s="63">
        <v>165</v>
      </c>
      <c r="M8" s="63">
        <v>192</v>
      </c>
      <c r="N8" s="3">
        <v>218</v>
      </c>
      <c r="O8" s="3"/>
      <c r="P8" s="3"/>
      <c r="Q8" s="3"/>
      <c r="R8" s="3"/>
      <c r="AA8"/>
      <c r="AB8"/>
      <c r="AC8"/>
      <c r="AD8"/>
      <c r="AE8"/>
      <c r="AF8"/>
      <c r="AG8"/>
      <c r="AH8"/>
      <c r="AI8"/>
      <c r="AJ8"/>
      <c r="AK8"/>
      <c r="AL8"/>
      <c r="AM8"/>
      <c r="AN8"/>
      <c r="AO8"/>
      <c r="AP8"/>
      <c r="AQ8"/>
      <c r="AR8"/>
    </row>
    <row r="9" spans="1:44" s="22" customFormat="1" ht="13.9" customHeight="1" x14ac:dyDescent="0.25">
      <c r="B9" s="82" t="s">
        <v>18</v>
      </c>
      <c r="C9" s="82" t="s">
        <v>19</v>
      </c>
      <c r="D9" s="82" t="s">
        <v>20</v>
      </c>
      <c r="E9" s="83" t="s">
        <v>3</v>
      </c>
      <c r="F9" s="77" t="s">
        <v>21</v>
      </c>
      <c r="G9" s="3">
        <v>9</v>
      </c>
      <c r="H9" s="3">
        <v>11</v>
      </c>
      <c r="I9" s="3">
        <v>21</v>
      </c>
      <c r="J9" s="3">
        <v>29</v>
      </c>
      <c r="K9" s="63">
        <v>39</v>
      </c>
      <c r="L9" s="63">
        <v>51</v>
      </c>
      <c r="M9" s="63">
        <v>57</v>
      </c>
      <c r="N9" s="3">
        <v>65</v>
      </c>
      <c r="O9" s="3"/>
      <c r="P9" s="3"/>
      <c r="Q9" s="3"/>
      <c r="R9" s="3"/>
      <c r="AA9"/>
      <c r="AB9"/>
      <c r="AC9"/>
      <c r="AD9"/>
      <c r="AE9"/>
      <c r="AF9"/>
      <c r="AG9"/>
      <c r="AH9"/>
      <c r="AI9"/>
      <c r="AJ9"/>
      <c r="AK9"/>
      <c r="AL9"/>
      <c r="AM9"/>
      <c r="AN9"/>
      <c r="AO9"/>
      <c r="AP9"/>
      <c r="AQ9"/>
      <c r="AR9"/>
    </row>
    <row r="10" spans="1:44" s="22" customFormat="1" ht="13.9" customHeight="1" x14ac:dyDescent="0.25">
      <c r="B10" s="84" t="s">
        <v>18</v>
      </c>
      <c r="C10" s="84" t="s">
        <v>19</v>
      </c>
      <c r="D10" s="84" t="s">
        <v>20</v>
      </c>
      <c r="E10" s="85" t="s">
        <v>3</v>
      </c>
      <c r="F10" s="77" t="s">
        <v>21</v>
      </c>
      <c r="G10" s="3">
        <v>57</v>
      </c>
      <c r="H10" s="3">
        <v>124</v>
      </c>
      <c r="I10" s="3">
        <v>188</v>
      </c>
      <c r="J10" s="3">
        <v>247</v>
      </c>
      <c r="K10" s="63">
        <v>307</v>
      </c>
      <c r="L10" s="63">
        <v>352</v>
      </c>
      <c r="M10" s="63">
        <v>380</v>
      </c>
      <c r="N10" s="3">
        <v>470</v>
      </c>
      <c r="O10" s="3"/>
      <c r="P10" s="3"/>
      <c r="Q10" s="3"/>
      <c r="R10" s="3"/>
      <c r="AA10"/>
      <c r="AB10"/>
      <c r="AC10"/>
      <c r="AD10"/>
      <c r="AE10"/>
      <c r="AF10"/>
      <c r="AG10"/>
      <c r="AH10"/>
      <c r="AI10"/>
      <c r="AJ10"/>
      <c r="AK10"/>
      <c r="AL10"/>
      <c r="AM10"/>
      <c r="AN10"/>
      <c r="AO10"/>
      <c r="AP10"/>
      <c r="AQ10"/>
      <c r="AR10"/>
    </row>
    <row r="11" spans="1:44" customFormat="1" x14ac:dyDescent="0.25">
      <c r="A11" s="22"/>
    </row>
    <row r="12" spans="1:44" customFormat="1" x14ac:dyDescent="0.25">
      <c r="G12" s="60"/>
      <c r="H12" s="60"/>
      <c r="I12" s="60"/>
      <c r="J12" s="60"/>
      <c r="K12" s="60"/>
      <c r="L12" s="60"/>
      <c r="M12" s="60"/>
      <c r="N12" s="60"/>
    </row>
    <row r="13" spans="1:44" x14ac:dyDescent="0.25">
      <c r="B13" s="17"/>
      <c r="F13" s="21"/>
      <c r="G13" s="19"/>
      <c r="H13" s="19"/>
      <c r="I13" s="19"/>
      <c r="J13" s="19"/>
      <c r="K13"/>
      <c r="L13"/>
      <c r="M13"/>
      <c r="N13" s="19"/>
      <c r="O13" s="19"/>
      <c r="P13" s="19"/>
      <c r="Q13" s="19"/>
      <c r="R13" s="19"/>
    </row>
    <row r="14" spans="1:44" x14ac:dyDescent="0.25">
      <c r="B14" s="17"/>
      <c r="F14" s="21"/>
      <c r="G14" s="20"/>
      <c r="H14" s="20"/>
      <c r="I14" s="20"/>
      <c r="J14" s="20"/>
      <c r="K14" s="60"/>
      <c r="L14" s="60"/>
      <c r="M14" s="60"/>
      <c r="N14" s="20"/>
      <c r="O14" s="19"/>
      <c r="P14" s="19"/>
      <c r="Q14" s="19"/>
      <c r="R14" s="19"/>
    </row>
    <row r="15" spans="1:44" x14ac:dyDescent="0.25">
      <c r="B15" s="17"/>
      <c r="F15" s="21"/>
      <c r="G15" s="20"/>
      <c r="H15" s="20"/>
      <c r="I15" s="20"/>
      <c r="J15" s="20"/>
      <c r="K15" s="60"/>
      <c r="L15" s="60"/>
      <c r="M15" s="60"/>
      <c r="N15" s="20"/>
      <c r="O15" s="19"/>
      <c r="P15" s="19"/>
      <c r="Q15" s="19"/>
      <c r="R15" s="19"/>
    </row>
    <row r="16" spans="1:44" x14ac:dyDescent="0.25">
      <c r="G16" s="20"/>
      <c r="H16" s="20"/>
      <c r="I16" s="20"/>
      <c r="J16" s="20"/>
      <c r="K16"/>
      <c r="L16"/>
      <c r="M16"/>
      <c r="N16" s="20"/>
      <c r="O16" s="20"/>
      <c r="P16" s="20"/>
      <c r="Q16" s="20"/>
      <c r="R16" s="20"/>
    </row>
    <row r="17" spans="7:18" x14ac:dyDescent="0.25">
      <c r="G17" s="19"/>
      <c r="H17" s="19"/>
      <c r="I17" s="19"/>
      <c r="J17" s="19"/>
      <c r="K17" s="19"/>
      <c r="L17" s="19"/>
      <c r="M17" s="19"/>
      <c r="N17" s="19"/>
      <c r="O17" s="19"/>
      <c r="P17" s="19"/>
      <c r="Q17" s="19"/>
      <c r="R17" s="19"/>
    </row>
    <row r="18" spans="7:18" x14ac:dyDescent="0.25">
      <c r="I18" s="20"/>
      <c r="K18"/>
      <c r="L18"/>
      <c r="M18"/>
    </row>
    <row r="19" spans="7:18" x14ac:dyDescent="0.25">
      <c r="I19" s="19"/>
      <c r="K19"/>
      <c r="L19"/>
      <c r="M19"/>
    </row>
  </sheetData>
  <autoFilter ref="B2:R10"/>
  <dataValidations count="1">
    <dataValidation allowBlank="1" showInputMessage="1" showErrorMessage="1" errorTitle="non présent dans liste" error="valeur non présente dans le référentiel" sqref="WVM807461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807461 RNQ807461 RXM807461 JA21029 SW21029 ACS21029 AMO21029 AWK21029 BGG21029 BQC21029 BZY21029 CJU21029 CTQ21029 DDM21029 DNI21029 DXE21029 EHA21029 EQW21029 FAS21029 FKO21029 FUK21029 GEG21029 GOC21029 GXY21029 HHU21029 HRQ21029 IBM21029 ILI21029 IVE21029 JFA21029 JOW21029 JYS21029 KIO21029 KSK21029 LCG21029 LMC21029 LVY21029 MFU21029 MPQ21029 MZM21029 NJI21029 NTE21029 ODA21029 OMW21029 OWS21029 PGO21029 PQK21029 QAG21029 QKC21029 QTY21029 RDU21029 RNQ21029 RXM21029 SHI21029 SRE21029 TBA21029 TKW21029 TUS21029 UEO21029 UOK21029 UYG21029 VIC21029 VRY21029 WBU21029 WLQ21029 WVM21029 SHI807461 JA86565 SW86565 ACS86565 AMO86565 AWK86565 BGG86565 BQC86565 BZY86565 CJU86565 CTQ86565 DDM86565 DNI86565 DXE86565 EHA86565 EQW86565 FAS86565 FKO86565 FUK86565 GEG86565 GOC86565 GXY86565 HHU86565 HRQ86565 IBM86565 ILI86565 IVE86565 JFA86565 JOW86565 JYS86565 KIO86565 KSK86565 LCG86565 LMC86565 LVY86565 MFU86565 MPQ86565 MZM86565 NJI86565 NTE86565 ODA86565 OMW86565 OWS86565 PGO86565 PQK86565 QAG86565 QKC86565 QTY86565 RDU86565 RNQ86565 RXM86565 SHI86565 SRE86565 TBA86565 TKW86565 TUS86565 UEO86565 UOK86565 UYG86565 VIC86565 VRY86565 WBU86565 WLQ86565 WVM86565 SRE807461 JA152101 SW152101 ACS152101 AMO152101 AWK152101 BGG152101 BQC152101 BZY152101 CJU152101 CTQ152101 DDM152101 DNI152101 DXE152101 EHA152101 EQW152101 FAS152101 FKO152101 FUK152101 GEG152101 GOC152101 GXY152101 HHU152101 HRQ152101 IBM152101 ILI152101 IVE152101 JFA152101 JOW152101 JYS152101 KIO152101 KSK152101 LCG152101 LMC152101 LVY152101 MFU152101 MPQ152101 MZM152101 NJI152101 NTE152101 ODA152101 OMW152101 OWS152101 PGO152101 PQK152101 QAG152101 QKC152101 QTY152101 RDU152101 RNQ152101 RXM152101 SHI152101 SRE152101 TBA152101 TKW152101 TUS152101 UEO152101 UOK152101 UYG152101 VIC152101 VRY152101 WBU152101 WLQ152101 WVM152101 TBA807461 JA217637 SW217637 ACS217637 AMO217637 AWK217637 BGG217637 BQC217637 BZY217637 CJU217637 CTQ217637 DDM217637 DNI217637 DXE217637 EHA217637 EQW217637 FAS217637 FKO217637 FUK217637 GEG217637 GOC217637 GXY217637 HHU217637 HRQ217637 IBM217637 ILI217637 IVE217637 JFA217637 JOW217637 JYS217637 KIO217637 KSK217637 LCG217637 LMC217637 LVY217637 MFU217637 MPQ217637 MZM217637 NJI217637 NTE217637 ODA217637 OMW217637 OWS217637 PGO217637 PQK217637 QAG217637 QKC217637 QTY217637 RDU217637 RNQ217637 RXM217637 SHI217637 SRE217637 TBA217637 TKW217637 TUS217637 UEO217637 UOK217637 UYG217637 VIC217637 VRY217637 WBU217637 WLQ217637 WVM217637 TKW807461 JA283173 SW283173 ACS283173 AMO283173 AWK283173 BGG283173 BQC283173 BZY283173 CJU283173 CTQ283173 DDM283173 DNI283173 DXE283173 EHA283173 EQW283173 FAS283173 FKO283173 FUK283173 GEG283173 GOC283173 GXY283173 HHU283173 HRQ283173 IBM283173 ILI283173 IVE283173 JFA283173 JOW283173 JYS283173 KIO283173 KSK283173 LCG283173 LMC283173 LVY283173 MFU283173 MPQ283173 MZM283173 NJI283173 NTE283173 ODA283173 OMW283173 OWS283173 PGO283173 PQK283173 QAG283173 QKC283173 QTY283173 RDU283173 RNQ283173 RXM283173 SHI283173 SRE283173 TBA283173 TKW283173 TUS283173 UEO283173 UOK283173 UYG283173 VIC283173 VRY283173 WBU283173 WLQ283173 WVM283173 TUS807461 JA348709 SW348709 ACS348709 AMO348709 AWK348709 BGG348709 BQC348709 BZY348709 CJU348709 CTQ348709 DDM348709 DNI348709 DXE348709 EHA348709 EQW348709 FAS348709 FKO348709 FUK348709 GEG348709 GOC348709 GXY348709 HHU348709 HRQ348709 IBM348709 ILI348709 IVE348709 JFA348709 JOW348709 JYS348709 KIO348709 KSK348709 LCG348709 LMC348709 LVY348709 MFU348709 MPQ348709 MZM348709 NJI348709 NTE348709 ODA348709 OMW348709 OWS348709 PGO348709 PQK348709 QAG348709 QKC348709 QTY348709 RDU348709 RNQ348709 RXM348709 SHI348709 SRE348709 TBA348709 TKW348709 TUS348709 UEO348709 UOK348709 UYG348709 VIC348709 VRY348709 WBU348709 WLQ348709 WVM348709 UEO807461 JA414245 SW414245 ACS414245 AMO414245 AWK414245 BGG414245 BQC414245 BZY414245 CJU414245 CTQ414245 DDM414245 DNI414245 DXE414245 EHA414245 EQW414245 FAS414245 FKO414245 FUK414245 GEG414245 GOC414245 GXY414245 HHU414245 HRQ414245 IBM414245 ILI414245 IVE414245 JFA414245 JOW414245 JYS414245 KIO414245 KSK414245 LCG414245 LMC414245 LVY414245 MFU414245 MPQ414245 MZM414245 NJI414245 NTE414245 ODA414245 OMW414245 OWS414245 PGO414245 PQK414245 QAG414245 QKC414245 QTY414245 RDU414245 RNQ414245 RXM414245 SHI414245 SRE414245 TBA414245 TKW414245 TUS414245 UEO414245 UOK414245 UYG414245 VIC414245 VRY414245 WBU414245 WLQ414245 WVM414245 UOK807461 JA479781 SW479781 ACS479781 AMO479781 AWK479781 BGG479781 BQC479781 BZY479781 CJU479781 CTQ479781 DDM479781 DNI479781 DXE479781 EHA479781 EQW479781 FAS479781 FKO479781 FUK479781 GEG479781 GOC479781 GXY479781 HHU479781 HRQ479781 IBM479781 ILI479781 IVE479781 JFA479781 JOW479781 JYS479781 KIO479781 KSK479781 LCG479781 LMC479781 LVY479781 MFU479781 MPQ479781 MZM479781 NJI479781 NTE479781 ODA479781 OMW479781 OWS479781 PGO479781 PQK479781 QAG479781 QKC479781 QTY479781 RDU479781 RNQ479781 RXM479781 SHI479781 SRE479781 TBA479781 TKW479781 TUS479781 UEO479781 UOK479781 UYG479781 VIC479781 VRY479781 WBU479781 WLQ479781 WVM479781 UYG807461 JA545317 SW545317 ACS545317 AMO545317 AWK545317 BGG545317 BQC545317 BZY545317 CJU545317 CTQ545317 DDM545317 DNI545317 DXE545317 EHA545317 EQW545317 FAS545317 FKO545317 FUK545317 GEG545317 GOC545317 GXY545317 HHU545317 HRQ545317 IBM545317 ILI545317 IVE545317 JFA545317 JOW545317 JYS545317 KIO545317 KSK545317 LCG545317 LMC545317 LVY545317 MFU545317 MPQ545317 MZM545317 NJI545317 NTE545317 ODA545317 OMW545317 OWS545317 PGO545317 PQK545317 QAG545317 QKC545317 QTY545317 RDU545317 RNQ545317 RXM545317 SHI545317 SRE545317 TBA545317 TKW545317 TUS545317 UEO545317 UOK545317 UYG545317 VIC545317 VRY545317 WBU545317 WLQ545317 WVM545317 VIC807461 JA610853 SW610853 ACS610853 AMO610853 AWK610853 BGG610853 BQC610853 BZY610853 CJU610853 CTQ610853 DDM610853 DNI610853 DXE610853 EHA610853 EQW610853 FAS610853 FKO610853 FUK610853 GEG610853 GOC610853 GXY610853 HHU610853 HRQ610853 IBM610853 ILI610853 IVE610853 JFA610853 JOW610853 JYS610853 KIO610853 KSK610853 LCG610853 LMC610853 LVY610853 MFU610853 MPQ610853 MZM610853 NJI610853 NTE610853 ODA610853 OMW610853 OWS610853 PGO610853 PQK610853 QAG610853 QKC610853 QTY610853 RDU610853 RNQ610853 RXM610853 SHI610853 SRE610853 TBA610853 TKW610853 TUS610853 UEO610853 UOK610853 UYG610853 VIC610853 VRY610853 WBU610853 WLQ610853 WVM610853 VRY807461 JA676389 SW676389 ACS676389 AMO676389 AWK676389 BGG676389 BQC676389 BZY676389 CJU676389 CTQ676389 DDM676389 DNI676389 DXE676389 EHA676389 EQW676389 FAS676389 FKO676389 FUK676389 GEG676389 GOC676389 GXY676389 HHU676389 HRQ676389 IBM676389 ILI676389 IVE676389 JFA676389 JOW676389 JYS676389 KIO676389 KSK676389 LCG676389 LMC676389 LVY676389 MFU676389 MPQ676389 MZM676389 NJI676389 NTE676389 ODA676389 OMW676389 OWS676389 PGO676389 PQK676389 QAG676389 QKC676389 QTY676389 RDU676389 RNQ676389 RXM676389 SHI676389 SRE676389 TBA676389 TKW676389 TUS676389 UEO676389 UOK676389 UYG676389 VIC676389 VRY676389 WBU676389 WLQ676389 WVM676389 WBU807461 JA741925 SW741925 ACS741925 AMO741925 AWK741925 BGG741925 BQC741925 BZY741925 CJU741925 CTQ741925 DDM741925 DNI741925 DXE741925 EHA741925 EQW741925 FAS741925 FKO741925 FUK741925 GEG741925 GOC741925 GXY741925 HHU741925 HRQ741925 IBM741925 ILI741925 IVE741925 JFA741925 JOW741925 JYS741925 KIO741925 KSK741925 LCG741925 LMC741925 LVY741925 MFU741925 MPQ741925 MZM741925 NJI741925 NTE741925 ODA741925 OMW741925 OWS741925 PGO741925 PQK741925 QAG741925 QKC741925 QTY741925 RDU741925 RNQ741925 RXM741925 SHI741925 SRE741925 TBA741925 TKW741925 TUS741925 UEO741925 UOK741925 UYG741925 VIC741925 VRY741925 WBU741925 WLQ741925 WVM741925 WLQ807461 JA807461 SW807461 ACS807461 AMO807461 AWK807461 BGG807461 BQC807461 BZY807461 CJU807461 CTQ807461 DDM807461 DNI807461 DXE807461 EHA807461 EQW807461 FAS807461 FKO807461 FUK807461 GEG807461 GOC807461 GXY807461 HHU807461 HRQ807461 IBM807461 ILI807461 IVE807461 JFA807461 JOW807461 JYS807461 KIO807461 KSK807461 LCG807461 LMC807461 LVY807461 MFU807461 MPQ807461 MZM807461 NJI807461 NTE807461 ODA807461 OMW807461 OWS807461 PGO807461 PQK807461 QAG807461 QKC807461 QTY807461"/>
  </dataValidations>
  <pageMargins left="0.70866141732283472" right="0.70866141732283472" top="0.74803149606299213" bottom="0.74803149606299213" header="0.31496062992125984" footer="0.31496062992125984"/>
  <pageSetup paperSize="9" scale="1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error="Valeur non présente dans le référentiel">
          <x14:formula1>
            <xm:f>Réf!$H$3:$H$4</xm:f>
          </x14:formula1>
          <xm:sqref>E1:E10 E13:E1048576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IF29"/>
  <sheetViews>
    <sheetView showGridLines="0" zoomScale="80" zoomScaleNormal="80" workbookViewId="0">
      <selection activeCell="F32" activeCellId="1" sqref="F1:F23 F31:F1048576"/>
    </sheetView>
  </sheetViews>
  <sheetFormatPr baseColWidth="10" defaultColWidth="11.42578125" defaultRowHeight="15" x14ac:dyDescent="0.25"/>
  <cols>
    <col min="1" max="1" width="1.28515625" style="12" customWidth="1"/>
    <col min="2" max="2" width="53.28515625" style="16" bestFit="1" customWidth="1"/>
    <col min="3" max="3" width="41.5703125" style="17" bestFit="1" customWidth="1"/>
    <col min="4" max="4" width="33.7109375" style="12" customWidth="1"/>
    <col min="5" max="5" width="12" style="21" customWidth="1"/>
    <col min="6" max="6" width="16.7109375" style="18" bestFit="1" customWidth="1"/>
    <col min="7" max="18" width="8.28515625" style="21" customWidth="1"/>
    <col min="19" max="26" width="11.42578125" style="12"/>
    <col min="45" max="256" width="11.42578125" style="12"/>
    <col min="257" max="257" width="4.42578125" style="12" customWidth="1"/>
    <col min="258" max="258" width="53.28515625" style="12" bestFit="1" customWidth="1"/>
    <col min="259" max="259" width="41.5703125" style="12" bestFit="1" customWidth="1"/>
    <col min="260" max="260" width="38" style="12" bestFit="1" customWidth="1"/>
    <col min="261" max="261" width="17.85546875" style="12" bestFit="1" customWidth="1"/>
    <col min="262" max="262" width="16.7109375" style="12" bestFit="1" customWidth="1"/>
    <col min="263" max="263" width="11.85546875" style="12" customWidth="1"/>
    <col min="264" max="267" width="11.42578125" style="12" customWidth="1"/>
    <col min="268" max="268" width="12.42578125" style="12" customWidth="1"/>
    <col min="269" max="270" width="11.42578125" style="12" customWidth="1"/>
    <col min="271" max="271" width="11.5703125" style="12" customWidth="1"/>
    <col min="272" max="272" width="11.42578125" style="12" customWidth="1"/>
    <col min="273" max="273" width="11.7109375" style="12" customWidth="1"/>
    <col min="274" max="512" width="11.42578125" style="12"/>
    <col min="513" max="513" width="4.42578125" style="12" customWidth="1"/>
    <col min="514" max="514" width="53.28515625" style="12" bestFit="1" customWidth="1"/>
    <col min="515" max="515" width="41.5703125" style="12" bestFit="1" customWidth="1"/>
    <col min="516" max="516" width="38" style="12" bestFit="1" customWidth="1"/>
    <col min="517" max="517" width="17.85546875" style="12" bestFit="1" customWidth="1"/>
    <col min="518" max="518" width="16.7109375" style="12" bestFit="1" customWidth="1"/>
    <col min="519" max="519" width="11.85546875" style="12" customWidth="1"/>
    <col min="520" max="523" width="11.42578125" style="12" customWidth="1"/>
    <col min="524" max="524" width="12.42578125" style="12" customWidth="1"/>
    <col min="525" max="526" width="11.42578125" style="12" customWidth="1"/>
    <col min="527" max="527" width="11.5703125" style="12" customWidth="1"/>
    <col min="528" max="528" width="11.42578125" style="12" customWidth="1"/>
    <col min="529" max="529" width="11.7109375" style="12" customWidth="1"/>
    <col min="530" max="768" width="11.42578125" style="12"/>
    <col min="769" max="769" width="4.42578125" style="12" customWidth="1"/>
    <col min="770" max="770" width="53.28515625" style="12" bestFit="1" customWidth="1"/>
    <col min="771" max="771" width="41.5703125" style="12" bestFit="1" customWidth="1"/>
    <col min="772" max="772" width="38" style="12" bestFit="1" customWidth="1"/>
    <col min="773" max="773" width="17.85546875" style="12" bestFit="1" customWidth="1"/>
    <col min="774" max="774" width="16.7109375" style="12" bestFit="1" customWidth="1"/>
    <col min="775" max="775" width="11.85546875" style="12" customWidth="1"/>
    <col min="776" max="779" width="11.42578125" style="12" customWidth="1"/>
    <col min="780" max="780" width="12.42578125" style="12" customWidth="1"/>
    <col min="781" max="782" width="11.42578125" style="12" customWidth="1"/>
    <col min="783" max="783" width="11.5703125" style="12" customWidth="1"/>
    <col min="784" max="784" width="11.42578125" style="12" customWidth="1"/>
    <col min="785" max="785" width="11.7109375" style="12" customWidth="1"/>
    <col min="786" max="1024" width="11.42578125" style="12"/>
    <col min="1025" max="1025" width="4.42578125" style="12" customWidth="1"/>
    <col min="1026" max="1026" width="53.28515625" style="12" bestFit="1" customWidth="1"/>
    <col min="1027" max="1027" width="41.5703125" style="12" bestFit="1" customWidth="1"/>
    <col min="1028" max="1028" width="38" style="12" bestFit="1" customWidth="1"/>
    <col min="1029" max="1029" width="17.85546875" style="12" bestFit="1" customWidth="1"/>
    <col min="1030" max="1030" width="16.7109375" style="12" bestFit="1" customWidth="1"/>
    <col min="1031" max="1031" width="11.85546875" style="12" customWidth="1"/>
    <col min="1032" max="1035" width="11.42578125" style="12" customWidth="1"/>
    <col min="1036" max="1036" width="12.42578125" style="12" customWidth="1"/>
    <col min="1037" max="1038" width="11.42578125" style="12" customWidth="1"/>
    <col min="1039" max="1039" width="11.5703125" style="12" customWidth="1"/>
    <col min="1040" max="1040" width="11.42578125" style="12" customWidth="1"/>
    <col min="1041" max="1041" width="11.7109375" style="12" customWidth="1"/>
    <col min="1042" max="1280" width="11.42578125" style="12"/>
    <col min="1281" max="1281" width="4.42578125" style="12" customWidth="1"/>
    <col min="1282" max="1282" width="53.28515625" style="12" bestFit="1" customWidth="1"/>
    <col min="1283" max="1283" width="41.5703125" style="12" bestFit="1" customWidth="1"/>
    <col min="1284" max="1284" width="38" style="12" bestFit="1" customWidth="1"/>
    <col min="1285" max="1285" width="17.85546875" style="12" bestFit="1" customWidth="1"/>
    <col min="1286" max="1286" width="16.7109375" style="12" bestFit="1" customWidth="1"/>
    <col min="1287" max="1287" width="11.85546875" style="12" customWidth="1"/>
    <col min="1288" max="1291" width="11.42578125" style="12" customWidth="1"/>
    <col min="1292" max="1292" width="12.42578125" style="12" customWidth="1"/>
    <col min="1293" max="1294" width="11.42578125" style="12" customWidth="1"/>
    <col min="1295" max="1295" width="11.5703125" style="12" customWidth="1"/>
    <col min="1296" max="1296" width="11.42578125" style="12" customWidth="1"/>
    <col min="1297" max="1297" width="11.7109375" style="12" customWidth="1"/>
    <col min="1298" max="1536" width="11.42578125" style="12"/>
    <col min="1537" max="1537" width="4.42578125" style="12" customWidth="1"/>
    <col min="1538" max="1538" width="53.28515625" style="12" bestFit="1" customWidth="1"/>
    <col min="1539" max="1539" width="41.5703125" style="12" bestFit="1" customWidth="1"/>
    <col min="1540" max="1540" width="38" style="12" bestFit="1" customWidth="1"/>
    <col min="1541" max="1541" width="17.85546875" style="12" bestFit="1" customWidth="1"/>
    <col min="1542" max="1542" width="16.7109375" style="12" bestFit="1" customWidth="1"/>
    <col min="1543" max="1543" width="11.85546875" style="12" customWidth="1"/>
    <col min="1544" max="1547" width="11.42578125" style="12" customWidth="1"/>
    <col min="1548" max="1548" width="12.42578125" style="12" customWidth="1"/>
    <col min="1549" max="1550" width="11.42578125" style="12" customWidth="1"/>
    <col min="1551" max="1551" width="11.5703125" style="12" customWidth="1"/>
    <col min="1552" max="1552" width="11.42578125" style="12" customWidth="1"/>
    <col min="1553" max="1553" width="11.7109375" style="12" customWidth="1"/>
    <col min="1554" max="1792" width="11.42578125" style="12"/>
    <col min="1793" max="1793" width="4.42578125" style="12" customWidth="1"/>
    <col min="1794" max="1794" width="53.28515625" style="12" bestFit="1" customWidth="1"/>
    <col min="1795" max="1795" width="41.5703125" style="12" bestFit="1" customWidth="1"/>
    <col min="1796" max="1796" width="38" style="12" bestFit="1" customWidth="1"/>
    <col min="1797" max="1797" width="17.85546875" style="12" bestFit="1" customWidth="1"/>
    <col min="1798" max="1798" width="16.7109375" style="12" bestFit="1" customWidth="1"/>
    <col min="1799" max="1799" width="11.85546875" style="12" customWidth="1"/>
    <col min="1800" max="1803" width="11.42578125" style="12" customWidth="1"/>
    <col min="1804" max="1804" width="12.42578125" style="12" customWidth="1"/>
    <col min="1805" max="1806" width="11.42578125" style="12" customWidth="1"/>
    <col min="1807" max="1807" width="11.5703125" style="12" customWidth="1"/>
    <col min="1808" max="1808" width="11.42578125" style="12" customWidth="1"/>
    <col min="1809" max="1809" width="11.7109375" style="12" customWidth="1"/>
    <col min="1810" max="2048" width="11.42578125" style="12"/>
    <col min="2049" max="2049" width="4.42578125" style="12" customWidth="1"/>
    <col min="2050" max="2050" width="53.28515625" style="12" bestFit="1" customWidth="1"/>
    <col min="2051" max="2051" width="41.5703125" style="12" bestFit="1" customWidth="1"/>
    <col min="2052" max="2052" width="38" style="12" bestFit="1" customWidth="1"/>
    <col min="2053" max="2053" width="17.85546875" style="12" bestFit="1" customWidth="1"/>
    <col min="2054" max="2054" width="16.7109375" style="12" bestFit="1" customWidth="1"/>
    <col min="2055" max="2055" width="11.85546875" style="12" customWidth="1"/>
    <col min="2056" max="2059" width="11.42578125" style="12" customWidth="1"/>
    <col min="2060" max="2060" width="12.42578125" style="12" customWidth="1"/>
    <col min="2061" max="2062" width="11.42578125" style="12" customWidth="1"/>
    <col min="2063" max="2063" width="11.5703125" style="12" customWidth="1"/>
    <col min="2064" max="2064" width="11.42578125" style="12" customWidth="1"/>
    <col min="2065" max="2065" width="11.7109375" style="12" customWidth="1"/>
    <col min="2066" max="2304" width="11.42578125" style="12"/>
    <col min="2305" max="2305" width="4.42578125" style="12" customWidth="1"/>
    <col min="2306" max="2306" width="53.28515625" style="12" bestFit="1" customWidth="1"/>
    <col min="2307" max="2307" width="41.5703125" style="12" bestFit="1" customWidth="1"/>
    <col min="2308" max="2308" width="38" style="12" bestFit="1" customWidth="1"/>
    <col min="2309" max="2309" width="17.85546875" style="12" bestFit="1" customWidth="1"/>
    <col min="2310" max="2310" width="16.7109375" style="12" bestFit="1" customWidth="1"/>
    <col min="2311" max="2311" width="11.85546875" style="12" customWidth="1"/>
    <col min="2312" max="2315" width="11.42578125" style="12" customWidth="1"/>
    <col min="2316" max="2316" width="12.42578125" style="12" customWidth="1"/>
    <col min="2317" max="2318" width="11.42578125" style="12" customWidth="1"/>
    <col min="2319" max="2319" width="11.5703125" style="12" customWidth="1"/>
    <col min="2320" max="2320" width="11.42578125" style="12" customWidth="1"/>
    <col min="2321" max="2321" width="11.7109375" style="12" customWidth="1"/>
    <col min="2322" max="2560" width="11.42578125" style="12"/>
    <col min="2561" max="2561" width="4.42578125" style="12" customWidth="1"/>
    <col min="2562" max="2562" width="53.28515625" style="12" bestFit="1" customWidth="1"/>
    <col min="2563" max="2563" width="41.5703125" style="12" bestFit="1" customWidth="1"/>
    <col min="2564" max="2564" width="38" style="12" bestFit="1" customWidth="1"/>
    <col min="2565" max="2565" width="17.85546875" style="12" bestFit="1" customWidth="1"/>
    <col min="2566" max="2566" width="16.7109375" style="12" bestFit="1" customWidth="1"/>
    <col min="2567" max="2567" width="11.85546875" style="12" customWidth="1"/>
    <col min="2568" max="2571" width="11.42578125" style="12" customWidth="1"/>
    <col min="2572" max="2572" width="12.42578125" style="12" customWidth="1"/>
    <col min="2573" max="2574" width="11.42578125" style="12" customWidth="1"/>
    <col min="2575" max="2575" width="11.5703125" style="12" customWidth="1"/>
    <col min="2576" max="2576" width="11.42578125" style="12" customWidth="1"/>
    <col min="2577" max="2577" width="11.7109375" style="12" customWidth="1"/>
    <col min="2578" max="2816" width="11.42578125" style="12"/>
    <col min="2817" max="2817" width="4.42578125" style="12" customWidth="1"/>
    <col min="2818" max="2818" width="53.28515625" style="12" bestFit="1" customWidth="1"/>
    <col min="2819" max="2819" width="41.5703125" style="12" bestFit="1" customWidth="1"/>
    <col min="2820" max="2820" width="38" style="12" bestFit="1" customWidth="1"/>
    <col min="2821" max="2821" width="17.85546875" style="12" bestFit="1" customWidth="1"/>
    <col min="2822" max="2822" width="16.7109375" style="12" bestFit="1" customWidth="1"/>
    <col min="2823" max="2823" width="11.85546875" style="12" customWidth="1"/>
    <col min="2824" max="2827" width="11.42578125" style="12" customWidth="1"/>
    <col min="2828" max="2828" width="12.42578125" style="12" customWidth="1"/>
    <col min="2829" max="2830" width="11.42578125" style="12" customWidth="1"/>
    <col min="2831" max="2831" width="11.5703125" style="12" customWidth="1"/>
    <col min="2832" max="2832" width="11.42578125" style="12" customWidth="1"/>
    <col min="2833" max="2833" width="11.7109375" style="12" customWidth="1"/>
    <col min="2834" max="3072" width="11.42578125" style="12"/>
    <col min="3073" max="3073" width="4.42578125" style="12" customWidth="1"/>
    <col min="3074" max="3074" width="53.28515625" style="12" bestFit="1" customWidth="1"/>
    <col min="3075" max="3075" width="41.5703125" style="12" bestFit="1" customWidth="1"/>
    <col min="3076" max="3076" width="38" style="12" bestFit="1" customWidth="1"/>
    <col min="3077" max="3077" width="17.85546875" style="12" bestFit="1" customWidth="1"/>
    <col min="3078" max="3078" width="16.7109375" style="12" bestFit="1" customWidth="1"/>
    <col min="3079" max="3079" width="11.85546875" style="12" customWidth="1"/>
    <col min="3080" max="3083" width="11.42578125" style="12" customWidth="1"/>
    <col min="3084" max="3084" width="12.42578125" style="12" customWidth="1"/>
    <col min="3085" max="3086" width="11.42578125" style="12" customWidth="1"/>
    <col min="3087" max="3087" width="11.5703125" style="12" customWidth="1"/>
    <col min="3088" max="3088" width="11.42578125" style="12" customWidth="1"/>
    <col min="3089" max="3089" width="11.7109375" style="12" customWidth="1"/>
    <col min="3090" max="3328" width="11.42578125" style="12"/>
    <col min="3329" max="3329" width="4.42578125" style="12" customWidth="1"/>
    <col min="3330" max="3330" width="53.28515625" style="12" bestFit="1" customWidth="1"/>
    <col min="3331" max="3331" width="41.5703125" style="12" bestFit="1" customWidth="1"/>
    <col min="3332" max="3332" width="38" style="12" bestFit="1" customWidth="1"/>
    <col min="3333" max="3333" width="17.85546875" style="12" bestFit="1" customWidth="1"/>
    <col min="3334" max="3334" width="16.7109375" style="12" bestFit="1" customWidth="1"/>
    <col min="3335" max="3335" width="11.85546875" style="12" customWidth="1"/>
    <col min="3336" max="3339" width="11.42578125" style="12" customWidth="1"/>
    <col min="3340" max="3340" width="12.42578125" style="12" customWidth="1"/>
    <col min="3341" max="3342" width="11.42578125" style="12" customWidth="1"/>
    <col min="3343" max="3343" width="11.5703125" style="12" customWidth="1"/>
    <col min="3344" max="3344" width="11.42578125" style="12" customWidth="1"/>
    <col min="3345" max="3345" width="11.7109375" style="12" customWidth="1"/>
    <col min="3346" max="3584" width="11.42578125" style="12"/>
    <col min="3585" max="3585" width="4.42578125" style="12" customWidth="1"/>
    <col min="3586" max="3586" width="53.28515625" style="12" bestFit="1" customWidth="1"/>
    <col min="3587" max="3587" width="41.5703125" style="12" bestFit="1" customWidth="1"/>
    <col min="3588" max="3588" width="38" style="12" bestFit="1" customWidth="1"/>
    <col min="3589" max="3589" width="17.85546875" style="12" bestFit="1" customWidth="1"/>
    <col min="3590" max="3590" width="16.7109375" style="12" bestFit="1" customWidth="1"/>
    <col min="3591" max="3591" width="11.85546875" style="12" customWidth="1"/>
    <col min="3592" max="3595" width="11.42578125" style="12" customWidth="1"/>
    <col min="3596" max="3596" width="12.42578125" style="12" customWidth="1"/>
    <col min="3597" max="3598" width="11.42578125" style="12" customWidth="1"/>
    <col min="3599" max="3599" width="11.5703125" style="12" customWidth="1"/>
    <col min="3600" max="3600" width="11.42578125" style="12" customWidth="1"/>
    <col min="3601" max="3601" width="11.7109375" style="12" customWidth="1"/>
    <col min="3602" max="3840" width="11.42578125" style="12"/>
    <col min="3841" max="3841" width="4.42578125" style="12" customWidth="1"/>
    <col min="3842" max="3842" width="53.28515625" style="12" bestFit="1" customWidth="1"/>
    <col min="3843" max="3843" width="41.5703125" style="12" bestFit="1" customWidth="1"/>
    <col min="3844" max="3844" width="38" style="12" bestFit="1" customWidth="1"/>
    <col min="3845" max="3845" width="17.85546875" style="12" bestFit="1" customWidth="1"/>
    <col min="3846" max="3846" width="16.7109375" style="12" bestFit="1" customWidth="1"/>
    <col min="3847" max="3847" width="11.85546875" style="12" customWidth="1"/>
    <col min="3848" max="3851" width="11.42578125" style="12" customWidth="1"/>
    <col min="3852" max="3852" width="12.42578125" style="12" customWidth="1"/>
    <col min="3853" max="3854" width="11.42578125" style="12" customWidth="1"/>
    <col min="3855" max="3855" width="11.5703125" style="12" customWidth="1"/>
    <col min="3856" max="3856" width="11.42578125" style="12" customWidth="1"/>
    <col min="3857" max="3857" width="11.7109375" style="12" customWidth="1"/>
    <col min="3858" max="4096" width="11.42578125" style="12"/>
    <col min="4097" max="4097" width="4.42578125" style="12" customWidth="1"/>
    <col min="4098" max="4098" width="53.28515625" style="12" bestFit="1" customWidth="1"/>
    <col min="4099" max="4099" width="41.5703125" style="12" bestFit="1" customWidth="1"/>
    <col min="4100" max="4100" width="38" style="12" bestFit="1" customWidth="1"/>
    <col min="4101" max="4101" width="17.85546875" style="12" bestFit="1" customWidth="1"/>
    <col min="4102" max="4102" width="16.7109375" style="12" bestFit="1" customWidth="1"/>
    <col min="4103" max="4103" width="11.85546875" style="12" customWidth="1"/>
    <col min="4104" max="4107" width="11.42578125" style="12" customWidth="1"/>
    <col min="4108" max="4108" width="12.42578125" style="12" customWidth="1"/>
    <col min="4109" max="4110" width="11.42578125" style="12" customWidth="1"/>
    <col min="4111" max="4111" width="11.5703125" style="12" customWidth="1"/>
    <col min="4112" max="4112" width="11.42578125" style="12" customWidth="1"/>
    <col min="4113" max="4113" width="11.7109375" style="12" customWidth="1"/>
    <col min="4114" max="4352" width="11.42578125" style="12"/>
    <col min="4353" max="4353" width="4.42578125" style="12" customWidth="1"/>
    <col min="4354" max="4354" width="53.28515625" style="12" bestFit="1" customWidth="1"/>
    <col min="4355" max="4355" width="41.5703125" style="12" bestFit="1" customWidth="1"/>
    <col min="4356" max="4356" width="38" style="12" bestFit="1" customWidth="1"/>
    <col min="4357" max="4357" width="17.85546875" style="12" bestFit="1" customWidth="1"/>
    <col min="4358" max="4358" width="16.7109375" style="12" bestFit="1" customWidth="1"/>
    <col min="4359" max="4359" width="11.85546875" style="12" customWidth="1"/>
    <col min="4360" max="4363" width="11.42578125" style="12" customWidth="1"/>
    <col min="4364" max="4364" width="12.42578125" style="12" customWidth="1"/>
    <col min="4365" max="4366" width="11.42578125" style="12" customWidth="1"/>
    <col min="4367" max="4367" width="11.5703125" style="12" customWidth="1"/>
    <col min="4368" max="4368" width="11.42578125" style="12" customWidth="1"/>
    <col min="4369" max="4369" width="11.7109375" style="12" customWidth="1"/>
    <col min="4370" max="4608" width="11.42578125" style="12"/>
    <col min="4609" max="4609" width="4.42578125" style="12" customWidth="1"/>
    <col min="4610" max="4610" width="53.28515625" style="12" bestFit="1" customWidth="1"/>
    <col min="4611" max="4611" width="41.5703125" style="12" bestFit="1" customWidth="1"/>
    <col min="4612" max="4612" width="38" style="12" bestFit="1" customWidth="1"/>
    <col min="4613" max="4613" width="17.85546875" style="12" bestFit="1" customWidth="1"/>
    <col min="4614" max="4614" width="16.7109375" style="12" bestFit="1" customWidth="1"/>
    <col min="4615" max="4615" width="11.85546875" style="12" customWidth="1"/>
    <col min="4616" max="4619" width="11.42578125" style="12" customWidth="1"/>
    <col min="4620" max="4620" width="12.42578125" style="12" customWidth="1"/>
    <col min="4621" max="4622" width="11.42578125" style="12" customWidth="1"/>
    <col min="4623" max="4623" width="11.5703125" style="12" customWidth="1"/>
    <col min="4624" max="4624" width="11.42578125" style="12" customWidth="1"/>
    <col min="4625" max="4625" width="11.7109375" style="12" customWidth="1"/>
    <col min="4626" max="4864" width="11.42578125" style="12"/>
    <col min="4865" max="4865" width="4.42578125" style="12" customWidth="1"/>
    <col min="4866" max="4866" width="53.28515625" style="12" bestFit="1" customWidth="1"/>
    <col min="4867" max="4867" width="41.5703125" style="12" bestFit="1" customWidth="1"/>
    <col min="4868" max="4868" width="38" style="12" bestFit="1" customWidth="1"/>
    <col min="4869" max="4869" width="17.85546875" style="12" bestFit="1" customWidth="1"/>
    <col min="4870" max="4870" width="16.7109375" style="12" bestFit="1" customWidth="1"/>
    <col min="4871" max="4871" width="11.85546875" style="12" customWidth="1"/>
    <col min="4872" max="4875" width="11.42578125" style="12" customWidth="1"/>
    <col min="4876" max="4876" width="12.42578125" style="12" customWidth="1"/>
    <col min="4877" max="4878" width="11.42578125" style="12" customWidth="1"/>
    <col min="4879" max="4879" width="11.5703125" style="12" customWidth="1"/>
    <col min="4880" max="4880" width="11.42578125" style="12" customWidth="1"/>
    <col min="4881" max="4881" width="11.7109375" style="12" customWidth="1"/>
    <col min="4882" max="5120" width="11.42578125" style="12"/>
    <col min="5121" max="5121" width="4.42578125" style="12" customWidth="1"/>
    <col min="5122" max="5122" width="53.28515625" style="12" bestFit="1" customWidth="1"/>
    <col min="5123" max="5123" width="41.5703125" style="12" bestFit="1" customWidth="1"/>
    <col min="5124" max="5124" width="38" style="12" bestFit="1" customWidth="1"/>
    <col min="5125" max="5125" width="17.85546875" style="12" bestFit="1" customWidth="1"/>
    <col min="5126" max="5126" width="16.7109375" style="12" bestFit="1" customWidth="1"/>
    <col min="5127" max="5127" width="11.85546875" style="12" customWidth="1"/>
    <col min="5128" max="5131" width="11.42578125" style="12" customWidth="1"/>
    <col min="5132" max="5132" width="12.42578125" style="12" customWidth="1"/>
    <col min="5133" max="5134" width="11.42578125" style="12" customWidth="1"/>
    <col min="5135" max="5135" width="11.5703125" style="12" customWidth="1"/>
    <col min="5136" max="5136" width="11.42578125" style="12" customWidth="1"/>
    <col min="5137" max="5137" width="11.7109375" style="12" customWidth="1"/>
    <col min="5138" max="5376" width="11.42578125" style="12"/>
    <col min="5377" max="5377" width="4.42578125" style="12" customWidth="1"/>
    <col min="5378" max="5378" width="53.28515625" style="12" bestFit="1" customWidth="1"/>
    <col min="5379" max="5379" width="41.5703125" style="12" bestFit="1" customWidth="1"/>
    <col min="5380" max="5380" width="38" style="12" bestFit="1" customWidth="1"/>
    <col min="5381" max="5381" width="17.85546875" style="12" bestFit="1" customWidth="1"/>
    <col min="5382" max="5382" width="16.7109375" style="12" bestFit="1" customWidth="1"/>
    <col min="5383" max="5383" width="11.85546875" style="12" customWidth="1"/>
    <col min="5384" max="5387" width="11.42578125" style="12" customWidth="1"/>
    <col min="5388" max="5388" width="12.42578125" style="12" customWidth="1"/>
    <col min="5389" max="5390" width="11.42578125" style="12" customWidth="1"/>
    <col min="5391" max="5391" width="11.5703125" style="12" customWidth="1"/>
    <col min="5392" max="5392" width="11.42578125" style="12" customWidth="1"/>
    <col min="5393" max="5393" width="11.7109375" style="12" customWidth="1"/>
    <col min="5394" max="5632" width="11.42578125" style="12"/>
    <col min="5633" max="5633" width="4.42578125" style="12" customWidth="1"/>
    <col min="5634" max="5634" width="53.28515625" style="12" bestFit="1" customWidth="1"/>
    <col min="5635" max="5635" width="41.5703125" style="12" bestFit="1" customWidth="1"/>
    <col min="5636" max="5636" width="38" style="12" bestFit="1" customWidth="1"/>
    <col min="5637" max="5637" width="17.85546875" style="12" bestFit="1" customWidth="1"/>
    <col min="5638" max="5638" width="16.7109375" style="12" bestFit="1" customWidth="1"/>
    <col min="5639" max="5639" width="11.85546875" style="12" customWidth="1"/>
    <col min="5640" max="5643" width="11.42578125" style="12" customWidth="1"/>
    <col min="5644" max="5644" width="12.42578125" style="12" customWidth="1"/>
    <col min="5645" max="5646" width="11.42578125" style="12" customWidth="1"/>
    <col min="5647" max="5647" width="11.5703125" style="12" customWidth="1"/>
    <col min="5648" max="5648" width="11.42578125" style="12" customWidth="1"/>
    <col min="5649" max="5649" width="11.7109375" style="12" customWidth="1"/>
    <col min="5650" max="5888" width="11.42578125" style="12"/>
    <col min="5889" max="5889" width="4.42578125" style="12" customWidth="1"/>
    <col min="5890" max="5890" width="53.28515625" style="12" bestFit="1" customWidth="1"/>
    <col min="5891" max="5891" width="41.5703125" style="12" bestFit="1" customWidth="1"/>
    <col min="5892" max="5892" width="38" style="12" bestFit="1" customWidth="1"/>
    <col min="5893" max="5893" width="17.85546875" style="12" bestFit="1" customWidth="1"/>
    <col min="5894" max="5894" width="16.7109375" style="12" bestFit="1" customWidth="1"/>
    <col min="5895" max="5895" width="11.85546875" style="12" customWidth="1"/>
    <col min="5896" max="5899" width="11.42578125" style="12" customWidth="1"/>
    <col min="5900" max="5900" width="12.42578125" style="12" customWidth="1"/>
    <col min="5901" max="5902" width="11.42578125" style="12" customWidth="1"/>
    <col min="5903" max="5903" width="11.5703125" style="12" customWidth="1"/>
    <col min="5904" max="5904" width="11.42578125" style="12" customWidth="1"/>
    <col min="5905" max="5905" width="11.7109375" style="12" customWidth="1"/>
    <col min="5906" max="6144" width="11.42578125" style="12"/>
    <col min="6145" max="6145" width="4.42578125" style="12" customWidth="1"/>
    <col min="6146" max="6146" width="53.28515625" style="12" bestFit="1" customWidth="1"/>
    <col min="6147" max="6147" width="41.5703125" style="12" bestFit="1" customWidth="1"/>
    <col min="6148" max="6148" width="38" style="12" bestFit="1" customWidth="1"/>
    <col min="6149" max="6149" width="17.85546875" style="12" bestFit="1" customWidth="1"/>
    <col min="6150" max="6150" width="16.7109375" style="12" bestFit="1" customWidth="1"/>
    <col min="6151" max="6151" width="11.85546875" style="12" customWidth="1"/>
    <col min="6152" max="6155" width="11.42578125" style="12" customWidth="1"/>
    <col min="6156" max="6156" width="12.42578125" style="12" customWidth="1"/>
    <col min="6157" max="6158" width="11.42578125" style="12" customWidth="1"/>
    <col min="6159" max="6159" width="11.5703125" style="12" customWidth="1"/>
    <col min="6160" max="6160" width="11.42578125" style="12" customWidth="1"/>
    <col min="6161" max="6161" width="11.7109375" style="12" customWidth="1"/>
    <col min="6162" max="6400" width="11.42578125" style="12"/>
    <col min="6401" max="6401" width="4.42578125" style="12" customWidth="1"/>
    <col min="6402" max="6402" width="53.28515625" style="12" bestFit="1" customWidth="1"/>
    <col min="6403" max="6403" width="41.5703125" style="12" bestFit="1" customWidth="1"/>
    <col min="6404" max="6404" width="38" style="12" bestFit="1" customWidth="1"/>
    <col min="6405" max="6405" width="17.85546875" style="12" bestFit="1" customWidth="1"/>
    <col min="6406" max="6406" width="16.7109375" style="12" bestFit="1" customWidth="1"/>
    <col min="6407" max="6407" width="11.85546875" style="12" customWidth="1"/>
    <col min="6408" max="6411" width="11.42578125" style="12" customWidth="1"/>
    <col min="6412" max="6412" width="12.42578125" style="12" customWidth="1"/>
    <col min="6413" max="6414" width="11.42578125" style="12" customWidth="1"/>
    <col min="6415" max="6415" width="11.5703125" style="12" customWidth="1"/>
    <col min="6416" max="6416" width="11.42578125" style="12" customWidth="1"/>
    <col min="6417" max="6417" width="11.7109375" style="12" customWidth="1"/>
    <col min="6418" max="6656" width="11.42578125" style="12"/>
    <col min="6657" max="6657" width="4.42578125" style="12" customWidth="1"/>
    <col min="6658" max="6658" width="53.28515625" style="12" bestFit="1" customWidth="1"/>
    <col min="6659" max="6659" width="41.5703125" style="12" bestFit="1" customWidth="1"/>
    <col min="6660" max="6660" width="38" style="12" bestFit="1" customWidth="1"/>
    <col min="6661" max="6661" width="17.85546875" style="12" bestFit="1" customWidth="1"/>
    <col min="6662" max="6662" width="16.7109375" style="12" bestFit="1" customWidth="1"/>
    <col min="6663" max="6663" width="11.85546875" style="12" customWidth="1"/>
    <col min="6664" max="6667" width="11.42578125" style="12" customWidth="1"/>
    <col min="6668" max="6668" width="12.42578125" style="12" customWidth="1"/>
    <col min="6669" max="6670" width="11.42578125" style="12" customWidth="1"/>
    <col min="6671" max="6671" width="11.5703125" style="12" customWidth="1"/>
    <col min="6672" max="6672" width="11.42578125" style="12" customWidth="1"/>
    <col min="6673" max="6673" width="11.7109375" style="12" customWidth="1"/>
    <col min="6674" max="6912" width="11.42578125" style="12"/>
    <col min="6913" max="6913" width="4.42578125" style="12" customWidth="1"/>
    <col min="6914" max="6914" width="53.28515625" style="12" bestFit="1" customWidth="1"/>
    <col min="6915" max="6915" width="41.5703125" style="12" bestFit="1" customWidth="1"/>
    <col min="6916" max="6916" width="38" style="12" bestFit="1" customWidth="1"/>
    <col min="6917" max="6917" width="17.85546875" style="12" bestFit="1" customWidth="1"/>
    <col min="6918" max="6918" width="16.7109375" style="12" bestFit="1" customWidth="1"/>
    <col min="6919" max="6919" width="11.85546875" style="12" customWidth="1"/>
    <col min="6920" max="6923" width="11.42578125" style="12" customWidth="1"/>
    <col min="6924" max="6924" width="12.42578125" style="12" customWidth="1"/>
    <col min="6925" max="6926" width="11.42578125" style="12" customWidth="1"/>
    <col min="6927" max="6927" width="11.5703125" style="12" customWidth="1"/>
    <col min="6928" max="6928" width="11.42578125" style="12" customWidth="1"/>
    <col min="6929" max="6929" width="11.7109375" style="12" customWidth="1"/>
    <col min="6930" max="7168" width="11.42578125" style="12"/>
    <col min="7169" max="7169" width="4.42578125" style="12" customWidth="1"/>
    <col min="7170" max="7170" width="53.28515625" style="12" bestFit="1" customWidth="1"/>
    <col min="7171" max="7171" width="41.5703125" style="12" bestFit="1" customWidth="1"/>
    <col min="7172" max="7172" width="38" style="12" bestFit="1" customWidth="1"/>
    <col min="7173" max="7173" width="17.85546875" style="12" bestFit="1" customWidth="1"/>
    <col min="7174" max="7174" width="16.7109375" style="12" bestFit="1" customWidth="1"/>
    <col min="7175" max="7175" width="11.85546875" style="12" customWidth="1"/>
    <col min="7176" max="7179" width="11.42578125" style="12" customWidth="1"/>
    <col min="7180" max="7180" width="12.42578125" style="12" customWidth="1"/>
    <col min="7181" max="7182" width="11.42578125" style="12" customWidth="1"/>
    <col min="7183" max="7183" width="11.5703125" style="12" customWidth="1"/>
    <col min="7184" max="7184" width="11.42578125" style="12" customWidth="1"/>
    <col min="7185" max="7185" width="11.7109375" style="12" customWidth="1"/>
    <col min="7186" max="7424" width="11.42578125" style="12"/>
    <col min="7425" max="7425" width="4.42578125" style="12" customWidth="1"/>
    <col min="7426" max="7426" width="53.28515625" style="12" bestFit="1" customWidth="1"/>
    <col min="7427" max="7427" width="41.5703125" style="12" bestFit="1" customWidth="1"/>
    <col min="7428" max="7428" width="38" style="12" bestFit="1" customWidth="1"/>
    <col min="7429" max="7429" width="17.85546875" style="12" bestFit="1" customWidth="1"/>
    <col min="7430" max="7430" width="16.7109375" style="12" bestFit="1" customWidth="1"/>
    <col min="7431" max="7431" width="11.85546875" style="12" customWidth="1"/>
    <col min="7432" max="7435" width="11.42578125" style="12" customWidth="1"/>
    <col min="7436" max="7436" width="12.42578125" style="12" customWidth="1"/>
    <col min="7437" max="7438" width="11.42578125" style="12" customWidth="1"/>
    <col min="7439" max="7439" width="11.5703125" style="12" customWidth="1"/>
    <col min="7440" max="7440" width="11.42578125" style="12" customWidth="1"/>
    <col min="7441" max="7441" width="11.7109375" style="12" customWidth="1"/>
    <col min="7442" max="7680" width="11.42578125" style="12"/>
    <col min="7681" max="7681" width="4.42578125" style="12" customWidth="1"/>
    <col min="7682" max="7682" width="53.28515625" style="12" bestFit="1" customWidth="1"/>
    <col min="7683" max="7683" width="41.5703125" style="12" bestFit="1" customWidth="1"/>
    <col min="7684" max="7684" width="38" style="12" bestFit="1" customWidth="1"/>
    <col min="7685" max="7685" width="17.85546875" style="12" bestFit="1" customWidth="1"/>
    <col min="7686" max="7686" width="16.7109375" style="12" bestFit="1" customWidth="1"/>
    <col min="7687" max="7687" width="11.85546875" style="12" customWidth="1"/>
    <col min="7688" max="7691" width="11.42578125" style="12" customWidth="1"/>
    <col min="7692" max="7692" width="12.42578125" style="12" customWidth="1"/>
    <col min="7693" max="7694" width="11.42578125" style="12" customWidth="1"/>
    <col min="7695" max="7695" width="11.5703125" style="12" customWidth="1"/>
    <col min="7696" max="7696" width="11.42578125" style="12" customWidth="1"/>
    <col min="7697" max="7697" width="11.7109375" style="12" customWidth="1"/>
    <col min="7698" max="7936" width="11.42578125" style="12"/>
    <col min="7937" max="7937" width="4.42578125" style="12" customWidth="1"/>
    <col min="7938" max="7938" width="53.28515625" style="12" bestFit="1" customWidth="1"/>
    <col min="7939" max="7939" width="41.5703125" style="12" bestFit="1" customWidth="1"/>
    <col min="7940" max="7940" width="38" style="12" bestFit="1" customWidth="1"/>
    <col min="7941" max="7941" width="17.85546875" style="12" bestFit="1" customWidth="1"/>
    <col min="7942" max="7942" width="16.7109375" style="12" bestFit="1" customWidth="1"/>
    <col min="7943" max="7943" width="11.85546875" style="12" customWidth="1"/>
    <col min="7944" max="7947" width="11.42578125" style="12" customWidth="1"/>
    <col min="7948" max="7948" width="12.42578125" style="12" customWidth="1"/>
    <col min="7949" max="7950" width="11.42578125" style="12" customWidth="1"/>
    <col min="7951" max="7951" width="11.5703125" style="12" customWidth="1"/>
    <col min="7952" max="7952" width="11.42578125" style="12" customWidth="1"/>
    <col min="7953" max="7953" width="11.7109375" style="12" customWidth="1"/>
    <col min="7954" max="8192" width="11.42578125" style="12"/>
    <col min="8193" max="8193" width="4.42578125" style="12" customWidth="1"/>
    <col min="8194" max="8194" width="53.28515625" style="12" bestFit="1" customWidth="1"/>
    <col min="8195" max="8195" width="41.5703125" style="12" bestFit="1" customWidth="1"/>
    <col min="8196" max="8196" width="38" style="12" bestFit="1" customWidth="1"/>
    <col min="8197" max="8197" width="17.85546875" style="12" bestFit="1" customWidth="1"/>
    <col min="8198" max="8198" width="16.7109375" style="12" bestFit="1" customWidth="1"/>
    <col min="8199" max="8199" width="11.85546875" style="12" customWidth="1"/>
    <col min="8200" max="8203" width="11.42578125" style="12" customWidth="1"/>
    <col min="8204" max="8204" width="12.42578125" style="12" customWidth="1"/>
    <col min="8205" max="8206" width="11.42578125" style="12" customWidth="1"/>
    <col min="8207" max="8207" width="11.5703125" style="12" customWidth="1"/>
    <col min="8208" max="8208" width="11.42578125" style="12" customWidth="1"/>
    <col min="8209" max="8209" width="11.7109375" style="12" customWidth="1"/>
    <col min="8210" max="8448" width="11.42578125" style="12"/>
    <col min="8449" max="8449" width="4.42578125" style="12" customWidth="1"/>
    <col min="8450" max="8450" width="53.28515625" style="12" bestFit="1" customWidth="1"/>
    <col min="8451" max="8451" width="41.5703125" style="12" bestFit="1" customWidth="1"/>
    <col min="8452" max="8452" width="38" style="12" bestFit="1" customWidth="1"/>
    <col min="8453" max="8453" width="17.85546875" style="12" bestFit="1" customWidth="1"/>
    <col min="8454" max="8454" width="16.7109375" style="12" bestFit="1" customWidth="1"/>
    <col min="8455" max="8455" width="11.85546875" style="12" customWidth="1"/>
    <col min="8456" max="8459" width="11.42578125" style="12" customWidth="1"/>
    <col min="8460" max="8460" width="12.42578125" style="12" customWidth="1"/>
    <col min="8461" max="8462" width="11.42578125" style="12" customWidth="1"/>
    <col min="8463" max="8463" width="11.5703125" style="12" customWidth="1"/>
    <col min="8464" max="8464" width="11.42578125" style="12" customWidth="1"/>
    <col min="8465" max="8465" width="11.7109375" style="12" customWidth="1"/>
    <col min="8466" max="8704" width="11.42578125" style="12"/>
    <col min="8705" max="8705" width="4.42578125" style="12" customWidth="1"/>
    <col min="8706" max="8706" width="53.28515625" style="12" bestFit="1" customWidth="1"/>
    <col min="8707" max="8707" width="41.5703125" style="12" bestFit="1" customWidth="1"/>
    <col min="8708" max="8708" width="38" style="12" bestFit="1" customWidth="1"/>
    <col min="8709" max="8709" width="17.85546875" style="12" bestFit="1" customWidth="1"/>
    <col min="8710" max="8710" width="16.7109375" style="12" bestFit="1" customWidth="1"/>
    <col min="8711" max="8711" width="11.85546875" style="12" customWidth="1"/>
    <col min="8712" max="8715" width="11.42578125" style="12" customWidth="1"/>
    <col min="8716" max="8716" width="12.42578125" style="12" customWidth="1"/>
    <col min="8717" max="8718" width="11.42578125" style="12" customWidth="1"/>
    <col min="8719" max="8719" width="11.5703125" style="12" customWidth="1"/>
    <col min="8720" max="8720" width="11.42578125" style="12" customWidth="1"/>
    <col min="8721" max="8721" width="11.7109375" style="12" customWidth="1"/>
    <col min="8722" max="8960" width="11.42578125" style="12"/>
    <col min="8961" max="8961" width="4.42578125" style="12" customWidth="1"/>
    <col min="8962" max="8962" width="53.28515625" style="12" bestFit="1" customWidth="1"/>
    <col min="8963" max="8963" width="41.5703125" style="12" bestFit="1" customWidth="1"/>
    <col min="8964" max="8964" width="38" style="12" bestFit="1" customWidth="1"/>
    <col min="8965" max="8965" width="17.85546875" style="12" bestFit="1" customWidth="1"/>
    <col min="8966" max="8966" width="16.7109375" style="12" bestFit="1" customWidth="1"/>
    <col min="8967" max="8967" width="11.85546875" style="12" customWidth="1"/>
    <col min="8968" max="8971" width="11.42578125" style="12" customWidth="1"/>
    <col min="8972" max="8972" width="12.42578125" style="12" customWidth="1"/>
    <col min="8973" max="8974" width="11.42578125" style="12" customWidth="1"/>
    <col min="8975" max="8975" width="11.5703125" style="12" customWidth="1"/>
    <col min="8976" max="8976" width="11.42578125" style="12" customWidth="1"/>
    <col min="8977" max="8977" width="11.7109375" style="12" customWidth="1"/>
    <col min="8978" max="9216" width="11.42578125" style="12"/>
    <col min="9217" max="9217" width="4.42578125" style="12" customWidth="1"/>
    <col min="9218" max="9218" width="53.28515625" style="12" bestFit="1" customWidth="1"/>
    <col min="9219" max="9219" width="41.5703125" style="12" bestFit="1" customWidth="1"/>
    <col min="9220" max="9220" width="38" style="12" bestFit="1" customWidth="1"/>
    <col min="9221" max="9221" width="17.85546875" style="12" bestFit="1" customWidth="1"/>
    <col min="9222" max="9222" width="16.7109375" style="12" bestFit="1" customWidth="1"/>
    <col min="9223" max="9223" width="11.85546875" style="12" customWidth="1"/>
    <col min="9224" max="9227" width="11.42578125" style="12" customWidth="1"/>
    <col min="9228" max="9228" width="12.42578125" style="12" customWidth="1"/>
    <col min="9229" max="9230" width="11.42578125" style="12" customWidth="1"/>
    <col min="9231" max="9231" width="11.5703125" style="12" customWidth="1"/>
    <col min="9232" max="9232" width="11.42578125" style="12" customWidth="1"/>
    <col min="9233" max="9233" width="11.7109375" style="12" customWidth="1"/>
    <col min="9234" max="9472" width="11.42578125" style="12"/>
    <col min="9473" max="9473" width="4.42578125" style="12" customWidth="1"/>
    <col min="9474" max="9474" width="53.28515625" style="12" bestFit="1" customWidth="1"/>
    <col min="9475" max="9475" width="41.5703125" style="12" bestFit="1" customWidth="1"/>
    <col min="9476" max="9476" width="38" style="12" bestFit="1" customWidth="1"/>
    <col min="9477" max="9477" width="17.85546875" style="12" bestFit="1" customWidth="1"/>
    <col min="9478" max="9478" width="16.7109375" style="12" bestFit="1" customWidth="1"/>
    <col min="9479" max="9479" width="11.85546875" style="12" customWidth="1"/>
    <col min="9480" max="9483" width="11.42578125" style="12" customWidth="1"/>
    <col min="9484" max="9484" width="12.42578125" style="12" customWidth="1"/>
    <col min="9485" max="9486" width="11.42578125" style="12" customWidth="1"/>
    <col min="9487" max="9487" width="11.5703125" style="12" customWidth="1"/>
    <col min="9488" max="9488" width="11.42578125" style="12" customWidth="1"/>
    <col min="9489" max="9489" width="11.7109375" style="12" customWidth="1"/>
    <col min="9490" max="9728" width="11.42578125" style="12"/>
    <col min="9729" max="9729" width="4.42578125" style="12" customWidth="1"/>
    <col min="9730" max="9730" width="53.28515625" style="12" bestFit="1" customWidth="1"/>
    <col min="9731" max="9731" width="41.5703125" style="12" bestFit="1" customWidth="1"/>
    <col min="9732" max="9732" width="38" style="12" bestFit="1" customWidth="1"/>
    <col min="9733" max="9733" width="17.85546875" style="12" bestFit="1" customWidth="1"/>
    <col min="9734" max="9734" width="16.7109375" style="12" bestFit="1" customWidth="1"/>
    <col min="9735" max="9735" width="11.85546875" style="12" customWidth="1"/>
    <col min="9736" max="9739" width="11.42578125" style="12" customWidth="1"/>
    <col min="9740" max="9740" width="12.42578125" style="12" customWidth="1"/>
    <col min="9741" max="9742" width="11.42578125" style="12" customWidth="1"/>
    <col min="9743" max="9743" width="11.5703125" style="12" customWidth="1"/>
    <col min="9744" max="9744" width="11.42578125" style="12" customWidth="1"/>
    <col min="9745" max="9745" width="11.7109375" style="12" customWidth="1"/>
    <col min="9746" max="9984" width="11.42578125" style="12"/>
    <col min="9985" max="9985" width="4.42578125" style="12" customWidth="1"/>
    <col min="9986" max="9986" width="53.28515625" style="12" bestFit="1" customWidth="1"/>
    <col min="9987" max="9987" width="41.5703125" style="12" bestFit="1" customWidth="1"/>
    <col min="9988" max="9988" width="38" style="12" bestFit="1" customWidth="1"/>
    <col min="9989" max="9989" width="17.85546875" style="12" bestFit="1" customWidth="1"/>
    <col min="9990" max="9990" width="16.7109375" style="12" bestFit="1" customWidth="1"/>
    <col min="9991" max="9991" width="11.85546875" style="12" customWidth="1"/>
    <col min="9992" max="9995" width="11.42578125" style="12" customWidth="1"/>
    <col min="9996" max="9996" width="12.42578125" style="12" customWidth="1"/>
    <col min="9997" max="9998" width="11.42578125" style="12" customWidth="1"/>
    <col min="9999" max="9999" width="11.5703125" style="12" customWidth="1"/>
    <col min="10000" max="10000" width="11.42578125" style="12" customWidth="1"/>
    <col min="10001" max="10001" width="11.7109375" style="12" customWidth="1"/>
    <col min="10002" max="10240" width="11.42578125" style="12"/>
    <col min="10241" max="10241" width="4.42578125" style="12" customWidth="1"/>
    <col min="10242" max="10242" width="53.28515625" style="12" bestFit="1" customWidth="1"/>
    <col min="10243" max="10243" width="41.5703125" style="12" bestFit="1" customWidth="1"/>
    <col min="10244" max="10244" width="38" style="12" bestFit="1" customWidth="1"/>
    <col min="10245" max="10245" width="17.85546875" style="12" bestFit="1" customWidth="1"/>
    <col min="10246" max="10246" width="16.7109375" style="12" bestFit="1" customWidth="1"/>
    <col min="10247" max="10247" width="11.85546875" style="12" customWidth="1"/>
    <col min="10248" max="10251" width="11.42578125" style="12" customWidth="1"/>
    <col min="10252" max="10252" width="12.42578125" style="12" customWidth="1"/>
    <col min="10253" max="10254" width="11.42578125" style="12" customWidth="1"/>
    <col min="10255" max="10255" width="11.5703125" style="12" customWidth="1"/>
    <col min="10256" max="10256" width="11.42578125" style="12" customWidth="1"/>
    <col min="10257" max="10257" width="11.7109375" style="12" customWidth="1"/>
    <col min="10258" max="10496" width="11.42578125" style="12"/>
    <col min="10497" max="10497" width="4.42578125" style="12" customWidth="1"/>
    <col min="10498" max="10498" width="53.28515625" style="12" bestFit="1" customWidth="1"/>
    <col min="10499" max="10499" width="41.5703125" style="12" bestFit="1" customWidth="1"/>
    <col min="10500" max="10500" width="38" style="12" bestFit="1" customWidth="1"/>
    <col min="10501" max="10501" width="17.85546875" style="12" bestFit="1" customWidth="1"/>
    <col min="10502" max="10502" width="16.7109375" style="12" bestFit="1" customWidth="1"/>
    <col min="10503" max="10503" width="11.85546875" style="12" customWidth="1"/>
    <col min="10504" max="10507" width="11.42578125" style="12" customWidth="1"/>
    <col min="10508" max="10508" width="12.42578125" style="12" customWidth="1"/>
    <col min="10509" max="10510" width="11.42578125" style="12" customWidth="1"/>
    <col min="10511" max="10511" width="11.5703125" style="12" customWidth="1"/>
    <col min="10512" max="10512" width="11.42578125" style="12" customWidth="1"/>
    <col min="10513" max="10513" width="11.7109375" style="12" customWidth="1"/>
    <col min="10514" max="10752" width="11.42578125" style="12"/>
    <col min="10753" max="10753" width="4.42578125" style="12" customWidth="1"/>
    <col min="10754" max="10754" width="53.28515625" style="12" bestFit="1" customWidth="1"/>
    <col min="10755" max="10755" width="41.5703125" style="12" bestFit="1" customWidth="1"/>
    <col min="10756" max="10756" width="38" style="12" bestFit="1" customWidth="1"/>
    <col min="10757" max="10757" width="17.85546875" style="12" bestFit="1" customWidth="1"/>
    <col min="10758" max="10758" width="16.7109375" style="12" bestFit="1" customWidth="1"/>
    <col min="10759" max="10759" width="11.85546875" style="12" customWidth="1"/>
    <col min="10760" max="10763" width="11.42578125" style="12" customWidth="1"/>
    <col min="10764" max="10764" width="12.42578125" style="12" customWidth="1"/>
    <col min="10765" max="10766" width="11.42578125" style="12" customWidth="1"/>
    <col min="10767" max="10767" width="11.5703125" style="12" customWidth="1"/>
    <col min="10768" max="10768" width="11.42578125" style="12" customWidth="1"/>
    <col min="10769" max="10769" width="11.7109375" style="12" customWidth="1"/>
    <col min="10770" max="11008" width="11.42578125" style="12"/>
    <col min="11009" max="11009" width="4.42578125" style="12" customWidth="1"/>
    <col min="11010" max="11010" width="53.28515625" style="12" bestFit="1" customWidth="1"/>
    <col min="11011" max="11011" width="41.5703125" style="12" bestFit="1" customWidth="1"/>
    <col min="11012" max="11012" width="38" style="12" bestFit="1" customWidth="1"/>
    <col min="11013" max="11013" width="17.85546875" style="12" bestFit="1" customWidth="1"/>
    <col min="11014" max="11014" width="16.7109375" style="12" bestFit="1" customWidth="1"/>
    <col min="11015" max="11015" width="11.85546875" style="12" customWidth="1"/>
    <col min="11016" max="11019" width="11.42578125" style="12" customWidth="1"/>
    <col min="11020" max="11020" width="12.42578125" style="12" customWidth="1"/>
    <col min="11021" max="11022" width="11.42578125" style="12" customWidth="1"/>
    <col min="11023" max="11023" width="11.5703125" style="12" customWidth="1"/>
    <col min="11024" max="11024" width="11.42578125" style="12" customWidth="1"/>
    <col min="11025" max="11025" width="11.7109375" style="12" customWidth="1"/>
    <col min="11026" max="11264" width="11.42578125" style="12"/>
    <col min="11265" max="11265" width="4.42578125" style="12" customWidth="1"/>
    <col min="11266" max="11266" width="53.28515625" style="12" bestFit="1" customWidth="1"/>
    <col min="11267" max="11267" width="41.5703125" style="12" bestFit="1" customWidth="1"/>
    <col min="11268" max="11268" width="38" style="12" bestFit="1" customWidth="1"/>
    <col min="11269" max="11269" width="17.85546875" style="12" bestFit="1" customWidth="1"/>
    <col min="11270" max="11270" width="16.7109375" style="12" bestFit="1" customWidth="1"/>
    <col min="11271" max="11271" width="11.85546875" style="12" customWidth="1"/>
    <col min="11272" max="11275" width="11.42578125" style="12" customWidth="1"/>
    <col min="11276" max="11276" width="12.42578125" style="12" customWidth="1"/>
    <col min="11277" max="11278" width="11.42578125" style="12" customWidth="1"/>
    <col min="11279" max="11279" width="11.5703125" style="12" customWidth="1"/>
    <col min="11280" max="11280" width="11.42578125" style="12" customWidth="1"/>
    <col min="11281" max="11281" width="11.7109375" style="12" customWidth="1"/>
    <col min="11282" max="11520" width="11.42578125" style="12"/>
    <col min="11521" max="11521" width="4.42578125" style="12" customWidth="1"/>
    <col min="11522" max="11522" width="53.28515625" style="12" bestFit="1" customWidth="1"/>
    <col min="11523" max="11523" width="41.5703125" style="12" bestFit="1" customWidth="1"/>
    <col min="11524" max="11524" width="38" style="12" bestFit="1" customWidth="1"/>
    <col min="11525" max="11525" width="17.85546875" style="12" bestFit="1" customWidth="1"/>
    <col min="11526" max="11526" width="16.7109375" style="12" bestFit="1" customWidth="1"/>
    <col min="11527" max="11527" width="11.85546875" style="12" customWidth="1"/>
    <col min="11528" max="11531" width="11.42578125" style="12" customWidth="1"/>
    <col min="11532" max="11532" width="12.42578125" style="12" customWidth="1"/>
    <col min="11533" max="11534" width="11.42578125" style="12" customWidth="1"/>
    <col min="11535" max="11535" width="11.5703125" style="12" customWidth="1"/>
    <col min="11536" max="11536" width="11.42578125" style="12" customWidth="1"/>
    <col min="11537" max="11537" width="11.7109375" style="12" customWidth="1"/>
    <col min="11538" max="11776" width="11.42578125" style="12"/>
    <col min="11777" max="11777" width="4.42578125" style="12" customWidth="1"/>
    <col min="11778" max="11778" width="53.28515625" style="12" bestFit="1" customWidth="1"/>
    <col min="11779" max="11779" width="41.5703125" style="12" bestFit="1" customWidth="1"/>
    <col min="11780" max="11780" width="38" style="12" bestFit="1" customWidth="1"/>
    <col min="11781" max="11781" width="17.85546875" style="12" bestFit="1" customWidth="1"/>
    <col min="11782" max="11782" width="16.7109375" style="12" bestFit="1" customWidth="1"/>
    <col min="11783" max="11783" width="11.85546875" style="12" customWidth="1"/>
    <col min="11784" max="11787" width="11.42578125" style="12" customWidth="1"/>
    <col min="11788" max="11788" width="12.42578125" style="12" customWidth="1"/>
    <col min="11789" max="11790" width="11.42578125" style="12" customWidth="1"/>
    <col min="11791" max="11791" width="11.5703125" style="12" customWidth="1"/>
    <col min="11792" max="11792" width="11.42578125" style="12" customWidth="1"/>
    <col min="11793" max="11793" width="11.7109375" style="12" customWidth="1"/>
    <col min="11794" max="12032" width="11.42578125" style="12"/>
    <col min="12033" max="12033" width="4.42578125" style="12" customWidth="1"/>
    <col min="12034" max="12034" width="53.28515625" style="12" bestFit="1" customWidth="1"/>
    <col min="12035" max="12035" width="41.5703125" style="12" bestFit="1" customWidth="1"/>
    <col min="12036" max="12036" width="38" style="12" bestFit="1" customWidth="1"/>
    <col min="12037" max="12037" width="17.85546875" style="12" bestFit="1" customWidth="1"/>
    <col min="12038" max="12038" width="16.7109375" style="12" bestFit="1" customWidth="1"/>
    <col min="12039" max="12039" width="11.85546875" style="12" customWidth="1"/>
    <col min="12040" max="12043" width="11.42578125" style="12" customWidth="1"/>
    <col min="12044" max="12044" width="12.42578125" style="12" customWidth="1"/>
    <col min="12045" max="12046" width="11.42578125" style="12" customWidth="1"/>
    <col min="12047" max="12047" width="11.5703125" style="12" customWidth="1"/>
    <col min="12048" max="12048" width="11.42578125" style="12" customWidth="1"/>
    <col min="12049" max="12049" width="11.7109375" style="12" customWidth="1"/>
    <col min="12050" max="12288" width="11.42578125" style="12"/>
    <col min="12289" max="12289" width="4.42578125" style="12" customWidth="1"/>
    <col min="12290" max="12290" width="53.28515625" style="12" bestFit="1" customWidth="1"/>
    <col min="12291" max="12291" width="41.5703125" style="12" bestFit="1" customWidth="1"/>
    <col min="12292" max="12292" width="38" style="12" bestFit="1" customWidth="1"/>
    <col min="12293" max="12293" width="17.85546875" style="12" bestFit="1" customWidth="1"/>
    <col min="12294" max="12294" width="16.7109375" style="12" bestFit="1" customWidth="1"/>
    <col min="12295" max="12295" width="11.85546875" style="12" customWidth="1"/>
    <col min="12296" max="12299" width="11.42578125" style="12" customWidth="1"/>
    <col min="12300" max="12300" width="12.42578125" style="12" customWidth="1"/>
    <col min="12301" max="12302" width="11.42578125" style="12" customWidth="1"/>
    <col min="12303" max="12303" width="11.5703125" style="12" customWidth="1"/>
    <col min="12304" max="12304" width="11.42578125" style="12" customWidth="1"/>
    <col min="12305" max="12305" width="11.7109375" style="12" customWidth="1"/>
    <col min="12306" max="12544" width="11.42578125" style="12"/>
    <col min="12545" max="12545" width="4.42578125" style="12" customWidth="1"/>
    <col min="12546" max="12546" width="53.28515625" style="12" bestFit="1" customWidth="1"/>
    <col min="12547" max="12547" width="41.5703125" style="12" bestFit="1" customWidth="1"/>
    <col min="12548" max="12548" width="38" style="12" bestFit="1" customWidth="1"/>
    <col min="12549" max="12549" width="17.85546875" style="12" bestFit="1" customWidth="1"/>
    <col min="12550" max="12550" width="16.7109375" style="12" bestFit="1" customWidth="1"/>
    <col min="12551" max="12551" width="11.85546875" style="12" customWidth="1"/>
    <col min="12552" max="12555" width="11.42578125" style="12" customWidth="1"/>
    <col min="12556" max="12556" width="12.42578125" style="12" customWidth="1"/>
    <col min="12557" max="12558" width="11.42578125" style="12" customWidth="1"/>
    <col min="12559" max="12559" width="11.5703125" style="12" customWidth="1"/>
    <col min="12560" max="12560" width="11.42578125" style="12" customWidth="1"/>
    <col min="12561" max="12561" width="11.7109375" style="12" customWidth="1"/>
    <col min="12562" max="12800" width="11.42578125" style="12"/>
    <col min="12801" max="12801" width="4.42578125" style="12" customWidth="1"/>
    <col min="12802" max="12802" width="53.28515625" style="12" bestFit="1" customWidth="1"/>
    <col min="12803" max="12803" width="41.5703125" style="12" bestFit="1" customWidth="1"/>
    <col min="12804" max="12804" width="38" style="12" bestFit="1" customWidth="1"/>
    <col min="12805" max="12805" width="17.85546875" style="12" bestFit="1" customWidth="1"/>
    <col min="12806" max="12806" width="16.7109375" style="12" bestFit="1" customWidth="1"/>
    <col min="12807" max="12807" width="11.85546875" style="12" customWidth="1"/>
    <col min="12808" max="12811" width="11.42578125" style="12" customWidth="1"/>
    <col min="12812" max="12812" width="12.42578125" style="12" customWidth="1"/>
    <col min="12813" max="12814" width="11.42578125" style="12" customWidth="1"/>
    <col min="12815" max="12815" width="11.5703125" style="12" customWidth="1"/>
    <col min="12816" max="12816" width="11.42578125" style="12" customWidth="1"/>
    <col min="12817" max="12817" width="11.7109375" style="12" customWidth="1"/>
    <col min="12818" max="13056" width="11.42578125" style="12"/>
    <col min="13057" max="13057" width="4.42578125" style="12" customWidth="1"/>
    <col min="13058" max="13058" width="53.28515625" style="12" bestFit="1" customWidth="1"/>
    <col min="13059" max="13059" width="41.5703125" style="12" bestFit="1" customWidth="1"/>
    <col min="13060" max="13060" width="38" style="12" bestFit="1" customWidth="1"/>
    <col min="13061" max="13061" width="17.85546875" style="12" bestFit="1" customWidth="1"/>
    <col min="13062" max="13062" width="16.7109375" style="12" bestFit="1" customWidth="1"/>
    <col min="13063" max="13063" width="11.85546875" style="12" customWidth="1"/>
    <col min="13064" max="13067" width="11.42578125" style="12" customWidth="1"/>
    <col min="13068" max="13068" width="12.42578125" style="12" customWidth="1"/>
    <col min="13069" max="13070" width="11.42578125" style="12" customWidth="1"/>
    <col min="13071" max="13071" width="11.5703125" style="12" customWidth="1"/>
    <col min="13072" max="13072" width="11.42578125" style="12" customWidth="1"/>
    <col min="13073" max="13073" width="11.7109375" style="12" customWidth="1"/>
    <col min="13074" max="13312" width="11.42578125" style="12"/>
    <col min="13313" max="13313" width="4.42578125" style="12" customWidth="1"/>
    <col min="13314" max="13314" width="53.28515625" style="12" bestFit="1" customWidth="1"/>
    <col min="13315" max="13315" width="41.5703125" style="12" bestFit="1" customWidth="1"/>
    <col min="13316" max="13316" width="38" style="12" bestFit="1" customWidth="1"/>
    <col min="13317" max="13317" width="17.85546875" style="12" bestFit="1" customWidth="1"/>
    <col min="13318" max="13318" width="16.7109375" style="12" bestFit="1" customWidth="1"/>
    <col min="13319" max="13319" width="11.85546875" style="12" customWidth="1"/>
    <col min="13320" max="13323" width="11.42578125" style="12" customWidth="1"/>
    <col min="13324" max="13324" width="12.42578125" style="12" customWidth="1"/>
    <col min="13325" max="13326" width="11.42578125" style="12" customWidth="1"/>
    <col min="13327" max="13327" width="11.5703125" style="12" customWidth="1"/>
    <col min="13328" max="13328" width="11.42578125" style="12" customWidth="1"/>
    <col min="13329" max="13329" width="11.7109375" style="12" customWidth="1"/>
    <col min="13330" max="13568" width="11.42578125" style="12"/>
    <col min="13569" max="13569" width="4.42578125" style="12" customWidth="1"/>
    <col min="13570" max="13570" width="53.28515625" style="12" bestFit="1" customWidth="1"/>
    <col min="13571" max="13571" width="41.5703125" style="12" bestFit="1" customWidth="1"/>
    <col min="13572" max="13572" width="38" style="12" bestFit="1" customWidth="1"/>
    <col min="13573" max="13573" width="17.85546875" style="12" bestFit="1" customWidth="1"/>
    <col min="13574" max="13574" width="16.7109375" style="12" bestFit="1" customWidth="1"/>
    <col min="13575" max="13575" width="11.85546875" style="12" customWidth="1"/>
    <col min="13576" max="13579" width="11.42578125" style="12" customWidth="1"/>
    <col min="13580" max="13580" width="12.42578125" style="12" customWidth="1"/>
    <col min="13581" max="13582" width="11.42578125" style="12" customWidth="1"/>
    <col min="13583" max="13583" width="11.5703125" style="12" customWidth="1"/>
    <col min="13584" max="13584" width="11.42578125" style="12" customWidth="1"/>
    <col min="13585" max="13585" width="11.7109375" style="12" customWidth="1"/>
    <col min="13586" max="13824" width="11.42578125" style="12"/>
    <col min="13825" max="13825" width="4.42578125" style="12" customWidth="1"/>
    <col min="13826" max="13826" width="53.28515625" style="12" bestFit="1" customWidth="1"/>
    <col min="13827" max="13827" width="41.5703125" style="12" bestFit="1" customWidth="1"/>
    <col min="13828" max="13828" width="38" style="12" bestFit="1" customWidth="1"/>
    <col min="13829" max="13829" width="17.85546875" style="12" bestFit="1" customWidth="1"/>
    <col min="13830" max="13830" width="16.7109375" style="12" bestFit="1" customWidth="1"/>
    <col min="13831" max="13831" width="11.85546875" style="12" customWidth="1"/>
    <col min="13832" max="13835" width="11.42578125" style="12" customWidth="1"/>
    <col min="13836" max="13836" width="12.42578125" style="12" customWidth="1"/>
    <col min="13837" max="13838" width="11.42578125" style="12" customWidth="1"/>
    <col min="13839" max="13839" width="11.5703125" style="12" customWidth="1"/>
    <col min="13840" max="13840" width="11.42578125" style="12" customWidth="1"/>
    <col min="13841" max="13841" width="11.7109375" style="12" customWidth="1"/>
    <col min="13842" max="14080" width="11.42578125" style="12"/>
    <col min="14081" max="14081" width="4.42578125" style="12" customWidth="1"/>
    <col min="14082" max="14082" width="53.28515625" style="12" bestFit="1" customWidth="1"/>
    <col min="14083" max="14083" width="41.5703125" style="12" bestFit="1" customWidth="1"/>
    <col min="14084" max="14084" width="38" style="12" bestFit="1" customWidth="1"/>
    <col min="14085" max="14085" width="17.85546875" style="12" bestFit="1" customWidth="1"/>
    <col min="14086" max="14086" width="16.7109375" style="12" bestFit="1" customWidth="1"/>
    <col min="14087" max="14087" width="11.85546875" style="12" customWidth="1"/>
    <col min="14088" max="14091" width="11.42578125" style="12" customWidth="1"/>
    <col min="14092" max="14092" width="12.42578125" style="12" customWidth="1"/>
    <col min="14093" max="14094" width="11.42578125" style="12" customWidth="1"/>
    <col min="14095" max="14095" width="11.5703125" style="12" customWidth="1"/>
    <col min="14096" max="14096" width="11.42578125" style="12" customWidth="1"/>
    <col min="14097" max="14097" width="11.7109375" style="12" customWidth="1"/>
    <col min="14098" max="14336" width="11.42578125" style="12"/>
    <col min="14337" max="14337" width="4.42578125" style="12" customWidth="1"/>
    <col min="14338" max="14338" width="53.28515625" style="12" bestFit="1" customWidth="1"/>
    <col min="14339" max="14339" width="41.5703125" style="12" bestFit="1" customWidth="1"/>
    <col min="14340" max="14340" width="38" style="12" bestFit="1" customWidth="1"/>
    <col min="14341" max="14341" width="17.85546875" style="12" bestFit="1" customWidth="1"/>
    <col min="14342" max="14342" width="16.7109375" style="12" bestFit="1" customWidth="1"/>
    <col min="14343" max="14343" width="11.85546875" style="12" customWidth="1"/>
    <col min="14344" max="14347" width="11.42578125" style="12" customWidth="1"/>
    <col min="14348" max="14348" width="12.42578125" style="12" customWidth="1"/>
    <col min="14349" max="14350" width="11.42578125" style="12" customWidth="1"/>
    <col min="14351" max="14351" width="11.5703125" style="12" customWidth="1"/>
    <col min="14352" max="14352" width="11.42578125" style="12" customWidth="1"/>
    <col min="14353" max="14353" width="11.7109375" style="12" customWidth="1"/>
    <col min="14354" max="14592" width="11.42578125" style="12"/>
    <col min="14593" max="14593" width="4.42578125" style="12" customWidth="1"/>
    <col min="14594" max="14594" width="53.28515625" style="12" bestFit="1" customWidth="1"/>
    <col min="14595" max="14595" width="41.5703125" style="12" bestFit="1" customWidth="1"/>
    <col min="14596" max="14596" width="38" style="12" bestFit="1" customWidth="1"/>
    <col min="14597" max="14597" width="17.85546875" style="12" bestFit="1" customWidth="1"/>
    <col min="14598" max="14598" width="16.7109375" style="12" bestFit="1" customWidth="1"/>
    <col min="14599" max="14599" width="11.85546875" style="12" customWidth="1"/>
    <col min="14600" max="14603" width="11.42578125" style="12" customWidth="1"/>
    <col min="14604" max="14604" width="12.42578125" style="12" customWidth="1"/>
    <col min="14605" max="14606" width="11.42578125" style="12" customWidth="1"/>
    <col min="14607" max="14607" width="11.5703125" style="12" customWidth="1"/>
    <col min="14608" max="14608" width="11.42578125" style="12" customWidth="1"/>
    <col min="14609" max="14609" width="11.7109375" style="12" customWidth="1"/>
    <col min="14610" max="14848" width="11.42578125" style="12"/>
    <col min="14849" max="14849" width="4.42578125" style="12" customWidth="1"/>
    <col min="14850" max="14850" width="53.28515625" style="12" bestFit="1" customWidth="1"/>
    <col min="14851" max="14851" width="41.5703125" style="12" bestFit="1" customWidth="1"/>
    <col min="14852" max="14852" width="38" style="12" bestFit="1" customWidth="1"/>
    <col min="14853" max="14853" width="17.85546875" style="12" bestFit="1" customWidth="1"/>
    <col min="14854" max="14854" width="16.7109375" style="12" bestFit="1" customWidth="1"/>
    <col min="14855" max="14855" width="11.85546875" style="12" customWidth="1"/>
    <col min="14856" max="14859" width="11.42578125" style="12" customWidth="1"/>
    <col min="14860" max="14860" width="12.42578125" style="12" customWidth="1"/>
    <col min="14861" max="14862" width="11.42578125" style="12" customWidth="1"/>
    <col min="14863" max="14863" width="11.5703125" style="12" customWidth="1"/>
    <col min="14864" max="14864" width="11.42578125" style="12" customWidth="1"/>
    <col min="14865" max="14865" width="11.7109375" style="12" customWidth="1"/>
    <col min="14866" max="15104" width="11.42578125" style="12"/>
    <col min="15105" max="15105" width="4.42578125" style="12" customWidth="1"/>
    <col min="15106" max="15106" width="53.28515625" style="12" bestFit="1" customWidth="1"/>
    <col min="15107" max="15107" width="41.5703125" style="12" bestFit="1" customWidth="1"/>
    <col min="15108" max="15108" width="38" style="12" bestFit="1" customWidth="1"/>
    <col min="15109" max="15109" width="17.85546875" style="12" bestFit="1" customWidth="1"/>
    <col min="15110" max="15110" width="16.7109375" style="12" bestFit="1" customWidth="1"/>
    <col min="15111" max="15111" width="11.85546875" style="12" customWidth="1"/>
    <col min="15112" max="15115" width="11.42578125" style="12" customWidth="1"/>
    <col min="15116" max="15116" width="12.42578125" style="12" customWidth="1"/>
    <col min="15117" max="15118" width="11.42578125" style="12" customWidth="1"/>
    <col min="15119" max="15119" width="11.5703125" style="12" customWidth="1"/>
    <col min="15120" max="15120" width="11.42578125" style="12" customWidth="1"/>
    <col min="15121" max="15121" width="11.7109375" style="12" customWidth="1"/>
    <col min="15122" max="15360" width="11.42578125" style="12"/>
    <col min="15361" max="15361" width="4.42578125" style="12" customWidth="1"/>
    <col min="15362" max="15362" width="53.28515625" style="12" bestFit="1" customWidth="1"/>
    <col min="15363" max="15363" width="41.5703125" style="12" bestFit="1" customWidth="1"/>
    <col min="15364" max="15364" width="38" style="12" bestFit="1" customWidth="1"/>
    <col min="15365" max="15365" width="17.85546875" style="12" bestFit="1" customWidth="1"/>
    <col min="15366" max="15366" width="16.7109375" style="12" bestFit="1" customWidth="1"/>
    <col min="15367" max="15367" width="11.85546875" style="12" customWidth="1"/>
    <col min="15368" max="15371" width="11.42578125" style="12" customWidth="1"/>
    <col min="15372" max="15372" width="12.42578125" style="12" customWidth="1"/>
    <col min="15373" max="15374" width="11.42578125" style="12" customWidth="1"/>
    <col min="15375" max="15375" width="11.5703125" style="12" customWidth="1"/>
    <col min="15376" max="15376" width="11.42578125" style="12" customWidth="1"/>
    <col min="15377" max="15377" width="11.7109375" style="12" customWidth="1"/>
    <col min="15378" max="15616" width="11.42578125" style="12"/>
    <col min="15617" max="15617" width="4.42578125" style="12" customWidth="1"/>
    <col min="15618" max="15618" width="53.28515625" style="12" bestFit="1" customWidth="1"/>
    <col min="15619" max="15619" width="41.5703125" style="12" bestFit="1" customWidth="1"/>
    <col min="15620" max="15620" width="38" style="12" bestFit="1" customWidth="1"/>
    <col min="15621" max="15621" width="17.85546875" style="12" bestFit="1" customWidth="1"/>
    <col min="15622" max="15622" width="16.7109375" style="12" bestFit="1" customWidth="1"/>
    <col min="15623" max="15623" width="11.85546875" style="12" customWidth="1"/>
    <col min="15624" max="15627" width="11.42578125" style="12" customWidth="1"/>
    <col min="15628" max="15628" width="12.42578125" style="12" customWidth="1"/>
    <col min="15629" max="15630" width="11.42578125" style="12" customWidth="1"/>
    <col min="15631" max="15631" width="11.5703125" style="12" customWidth="1"/>
    <col min="15632" max="15632" width="11.42578125" style="12" customWidth="1"/>
    <col min="15633" max="15633" width="11.7109375" style="12" customWidth="1"/>
    <col min="15634" max="15872" width="11.42578125" style="12"/>
    <col min="15873" max="15873" width="4.42578125" style="12" customWidth="1"/>
    <col min="15874" max="15874" width="53.28515625" style="12" bestFit="1" customWidth="1"/>
    <col min="15875" max="15875" width="41.5703125" style="12" bestFit="1" customWidth="1"/>
    <col min="15876" max="15876" width="38" style="12" bestFit="1" customWidth="1"/>
    <col min="15877" max="15877" width="17.85546875" style="12" bestFit="1" customWidth="1"/>
    <col min="15878" max="15878" width="16.7109375" style="12" bestFit="1" customWidth="1"/>
    <col min="15879" max="15879" width="11.85546875" style="12" customWidth="1"/>
    <col min="15880" max="15883" width="11.42578125" style="12" customWidth="1"/>
    <col min="15884" max="15884" width="12.42578125" style="12" customWidth="1"/>
    <col min="15885" max="15886" width="11.42578125" style="12" customWidth="1"/>
    <col min="15887" max="15887" width="11.5703125" style="12" customWidth="1"/>
    <col min="15888" max="15888" width="11.42578125" style="12" customWidth="1"/>
    <col min="15889" max="15889" width="11.7109375" style="12" customWidth="1"/>
    <col min="15890" max="16128" width="11.42578125" style="12"/>
    <col min="16129" max="16129" width="4.42578125" style="12" customWidth="1"/>
    <col min="16130" max="16130" width="53.28515625" style="12" bestFit="1" customWidth="1"/>
    <col min="16131" max="16131" width="41.5703125" style="12" bestFit="1" customWidth="1"/>
    <col min="16132" max="16132" width="38" style="12" bestFit="1" customWidth="1"/>
    <col min="16133" max="16133" width="17.85546875" style="12" bestFit="1" customWidth="1"/>
    <col min="16134" max="16134" width="16.7109375" style="12" bestFit="1" customWidth="1"/>
    <col min="16135" max="16135" width="11.85546875" style="12" customWidth="1"/>
    <col min="16136" max="16139" width="11.42578125" style="12" customWidth="1"/>
    <col min="16140" max="16140" width="12.42578125" style="12" customWidth="1"/>
    <col min="16141" max="16142" width="11.42578125" style="12" customWidth="1"/>
    <col min="16143" max="16143" width="11.5703125" style="12" customWidth="1"/>
    <col min="16144" max="16144" width="11.42578125" style="12" customWidth="1"/>
    <col min="16145" max="16145" width="11.7109375" style="12" customWidth="1"/>
    <col min="16146" max="16384" width="11.42578125" style="12"/>
  </cols>
  <sheetData>
    <row r="1" spans="2:44" s="8" customFormat="1" x14ac:dyDescent="0.25">
      <c r="B1" s="7"/>
      <c r="C1" s="7"/>
      <c r="E1" s="9"/>
      <c r="F1" s="9"/>
      <c r="G1" s="10"/>
      <c r="H1" s="10"/>
      <c r="I1" s="10"/>
      <c r="J1" s="10"/>
      <c r="K1" s="10"/>
      <c r="L1" s="10"/>
      <c r="M1" s="10"/>
      <c r="N1" s="10"/>
      <c r="O1" s="10"/>
      <c r="P1" s="10"/>
      <c r="Q1" s="10"/>
      <c r="R1" s="10"/>
      <c r="AA1"/>
      <c r="AB1"/>
      <c r="AC1"/>
      <c r="AD1"/>
      <c r="AE1"/>
      <c r="AF1"/>
      <c r="AG1"/>
      <c r="AH1"/>
      <c r="AI1"/>
      <c r="AJ1"/>
      <c r="AK1"/>
      <c r="AL1"/>
      <c r="AM1"/>
      <c r="AN1"/>
      <c r="AO1"/>
      <c r="AP1"/>
      <c r="AQ1"/>
      <c r="AR1"/>
    </row>
    <row r="2" spans="2:44" s="57" customFormat="1" ht="36.6" customHeight="1" x14ac:dyDescent="0.25">
      <c r="B2" s="56" t="s">
        <v>8</v>
      </c>
      <c r="C2" s="56" t="s">
        <v>9</v>
      </c>
      <c r="D2" s="56" t="s">
        <v>10</v>
      </c>
      <c r="E2" s="59" t="s">
        <v>7</v>
      </c>
      <c r="F2" s="56" t="s">
        <v>0</v>
      </c>
      <c r="G2" s="58">
        <v>42005</v>
      </c>
      <c r="H2" s="58">
        <v>42036</v>
      </c>
      <c r="I2" s="58">
        <v>42064</v>
      </c>
      <c r="J2" s="58">
        <v>42095</v>
      </c>
      <c r="K2" s="58">
        <v>42125</v>
      </c>
      <c r="L2" s="58">
        <v>42156</v>
      </c>
      <c r="M2" s="58">
        <v>42186</v>
      </c>
      <c r="N2" s="58">
        <v>42217</v>
      </c>
      <c r="O2" s="58">
        <v>42248</v>
      </c>
      <c r="P2" s="58">
        <v>42278</v>
      </c>
      <c r="Q2" s="58">
        <v>42309</v>
      </c>
      <c r="R2" s="58">
        <v>42339</v>
      </c>
      <c r="AA2"/>
      <c r="AB2"/>
      <c r="AC2"/>
      <c r="AD2"/>
      <c r="AE2"/>
      <c r="AF2"/>
      <c r="AG2"/>
      <c r="AH2"/>
      <c r="AI2"/>
      <c r="AJ2"/>
      <c r="AK2"/>
      <c r="AL2"/>
      <c r="AM2"/>
      <c r="AN2"/>
      <c r="AO2"/>
      <c r="AP2"/>
      <c r="AQ2"/>
      <c r="AR2"/>
    </row>
    <row r="3" spans="2:44" s="22" customFormat="1" ht="13.9" customHeight="1" x14ac:dyDescent="0.25">
      <c r="B3" s="80" t="s">
        <v>18</v>
      </c>
      <c r="C3" s="80" t="s">
        <v>19</v>
      </c>
      <c r="D3" s="80" t="s">
        <v>20</v>
      </c>
      <c r="E3" s="81" t="s">
        <v>3</v>
      </c>
      <c r="F3" s="23" t="s">
        <v>22</v>
      </c>
      <c r="G3" s="24">
        <v>0</v>
      </c>
      <c r="H3" s="24">
        <f t="shared" ref="H3:M11" si="0">G3+0</f>
        <v>0</v>
      </c>
      <c r="I3" s="24">
        <f t="shared" si="0"/>
        <v>0</v>
      </c>
      <c r="J3" s="24">
        <f t="shared" si="0"/>
        <v>0</v>
      </c>
      <c r="K3" s="24">
        <f t="shared" si="0"/>
        <v>0</v>
      </c>
      <c r="L3" s="24">
        <f t="shared" si="0"/>
        <v>0</v>
      </c>
      <c r="M3" s="24">
        <f t="shared" si="0"/>
        <v>0</v>
      </c>
      <c r="N3" s="27">
        <v>0</v>
      </c>
      <c r="O3" s="27"/>
      <c r="P3" s="27"/>
      <c r="Q3" s="27"/>
      <c r="R3" s="27"/>
      <c r="S3" s="64"/>
      <c r="AA3"/>
      <c r="AB3"/>
      <c r="AC3"/>
      <c r="AD3"/>
      <c r="AE3"/>
      <c r="AF3"/>
      <c r="AG3"/>
      <c r="AH3"/>
      <c r="AI3"/>
      <c r="AJ3"/>
      <c r="AK3"/>
      <c r="AL3"/>
      <c r="AM3"/>
      <c r="AN3"/>
      <c r="AO3"/>
      <c r="AP3"/>
      <c r="AQ3"/>
      <c r="AR3"/>
    </row>
    <row r="4" spans="2:44" s="22" customFormat="1" ht="13.9" customHeight="1" x14ac:dyDescent="0.25">
      <c r="B4" s="82" t="s">
        <v>18</v>
      </c>
      <c r="C4" s="82" t="s">
        <v>19</v>
      </c>
      <c r="D4" s="82" t="s">
        <v>20</v>
      </c>
      <c r="E4" s="83" t="s">
        <v>3</v>
      </c>
      <c r="F4" s="23" t="s">
        <v>22</v>
      </c>
      <c r="G4" s="24">
        <v>0</v>
      </c>
      <c r="H4" s="24">
        <f t="shared" si="0"/>
        <v>0</v>
      </c>
      <c r="I4" s="24">
        <f t="shared" si="0"/>
        <v>0</v>
      </c>
      <c r="J4" s="24">
        <f t="shared" si="0"/>
        <v>0</v>
      </c>
      <c r="K4" s="24">
        <f>J4+0</f>
        <v>0</v>
      </c>
      <c r="L4" s="24">
        <v>1</v>
      </c>
      <c r="M4" s="27">
        <f>L4</f>
        <v>1</v>
      </c>
      <c r="N4" s="27">
        <v>1</v>
      </c>
      <c r="O4" s="27"/>
      <c r="P4" s="27"/>
      <c r="Q4" s="27"/>
      <c r="R4" s="27"/>
      <c r="S4" s="64"/>
      <c r="AA4"/>
      <c r="AB4"/>
      <c r="AC4"/>
      <c r="AD4"/>
      <c r="AE4"/>
      <c r="AF4"/>
      <c r="AG4"/>
      <c r="AH4"/>
      <c r="AI4"/>
      <c r="AJ4"/>
      <c r="AK4"/>
      <c r="AL4"/>
      <c r="AM4"/>
      <c r="AN4"/>
      <c r="AO4"/>
      <c r="AP4"/>
      <c r="AQ4"/>
      <c r="AR4"/>
    </row>
    <row r="5" spans="2:44" s="22" customFormat="1" ht="13.9" customHeight="1" x14ac:dyDescent="0.25">
      <c r="B5" s="82" t="s">
        <v>18</v>
      </c>
      <c r="C5" s="82" t="s">
        <v>19</v>
      </c>
      <c r="D5" s="82" t="s">
        <v>20</v>
      </c>
      <c r="E5" s="83" t="s">
        <v>3</v>
      </c>
      <c r="F5" s="23" t="s">
        <v>22</v>
      </c>
      <c r="G5" s="24">
        <v>0</v>
      </c>
      <c r="H5" s="24">
        <f t="shared" si="0"/>
        <v>0</v>
      </c>
      <c r="I5" s="24">
        <f t="shared" si="0"/>
        <v>0</v>
      </c>
      <c r="J5" s="24">
        <f t="shared" si="0"/>
        <v>0</v>
      </c>
      <c r="K5" s="24">
        <f t="shared" si="0"/>
        <v>0</v>
      </c>
      <c r="L5" s="24">
        <f t="shared" si="0"/>
        <v>0</v>
      </c>
      <c r="M5" s="24">
        <f t="shared" si="0"/>
        <v>0</v>
      </c>
      <c r="N5" s="27">
        <v>0</v>
      </c>
      <c r="O5" s="27"/>
      <c r="P5" s="27"/>
      <c r="Q5" s="27"/>
      <c r="R5" s="27"/>
      <c r="S5" s="64"/>
      <c r="AA5"/>
      <c r="AB5"/>
      <c r="AC5"/>
      <c r="AD5"/>
      <c r="AE5"/>
      <c r="AF5"/>
      <c r="AG5"/>
      <c r="AH5"/>
      <c r="AI5"/>
      <c r="AJ5"/>
      <c r="AK5"/>
      <c r="AL5"/>
      <c r="AM5"/>
      <c r="AN5"/>
      <c r="AO5"/>
      <c r="AP5"/>
      <c r="AQ5"/>
      <c r="AR5"/>
    </row>
    <row r="6" spans="2:44" s="22" customFormat="1" ht="13.9" customHeight="1" x14ac:dyDescent="0.25">
      <c r="B6" s="82" t="s">
        <v>18</v>
      </c>
      <c r="C6" s="82" t="s">
        <v>19</v>
      </c>
      <c r="D6" s="82" t="s">
        <v>20</v>
      </c>
      <c r="E6" s="83" t="s">
        <v>3</v>
      </c>
      <c r="F6" s="23" t="s">
        <v>22</v>
      </c>
      <c r="G6" s="24">
        <v>0</v>
      </c>
      <c r="H6" s="24">
        <f t="shared" si="0"/>
        <v>0</v>
      </c>
      <c r="I6" s="24">
        <f>H6+0</f>
        <v>0</v>
      </c>
      <c r="J6" s="24">
        <f>I6+1</f>
        <v>1</v>
      </c>
      <c r="K6" s="24">
        <v>1</v>
      </c>
      <c r="L6" s="24">
        <v>1</v>
      </c>
      <c r="M6" s="27">
        <f>L6+1</f>
        <v>2</v>
      </c>
      <c r="N6" s="27">
        <v>2</v>
      </c>
      <c r="O6" s="27"/>
      <c r="P6" s="27"/>
      <c r="Q6" s="27"/>
      <c r="R6" s="27"/>
      <c r="S6" s="64"/>
      <c r="AA6"/>
      <c r="AB6"/>
      <c r="AC6"/>
      <c r="AD6"/>
      <c r="AE6"/>
      <c r="AF6"/>
      <c r="AG6"/>
      <c r="AH6"/>
      <c r="AI6"/>
      <c r="AJ6"/>
      <c r="AK6"/>
      <c r="AL6"/>
      <c r="AM6"/>
      <c r="AN6"/>
      <c r="AO6"/>
      <c r="AP6"/>
      <c r="AQ6"/>
      <c r="AR6"/>
    </row>
    <row r="7" spans="2:44" s="22" customFormat="1" ht="13.9" customHeight="1" x14ac:dyDescent="0.25">
      <c r="B7" s="82" t="s">
        <v>18</v>
      </c>
      <c r="C7" s="82" t="s">
        <v>19</v>
      </c>
      <c r="D7" s="82" t="s">
        <v>20</v>
      </c>
      <c r="E7" s="83" t="s">
        <v>3</v>
      </c>
      <c r="F7" s="23" t="s">
        <v>22</v>
      </c>
      <c r="G7" s="24">
        <v>0</v>
      </c>
      <c r="H7" s="24">
        <f t="shared" si="0"/>
        <v>0</v>
      </c>
      <c r="I7" s="24">
        <f>H7+0</f>
        <v>0</v>
      </c>
      <c r="J7" s="24">
        <f>I7+1</f>
        <v>1</v>
      </c>
      <c r="K7" s="24">
        <v>1</v>
      </c>
      <c r="L7" s="24">
        <v>1</v>
      </c>
      <c r="M7" s="27">
        <f>L7+0</f>
        <v>1</v>
      </c>
      <c r="N7" s="27">
        <v>1</v>
      </c>
      <c r="O7" s="27"/>
      <c r="P7" s="27"/>
      <c r="Q7" s="27"/>
      <c r="R7" s="27"/>
      <c r="S7" s="64"/>
      <c r="AA7"/>
      <c r="AB7"/>
      <c r="AC7"/>
      <c r="AD7"/>
      <c r="AE7"/>
      <c r="AF7"/>
      <c r="AG7"/>
      <c r="AH7"/>
      <c r="AI7"/>
      <c r="AJ7"/>
      <c r="AK7"/>
      <c r="AL7"/>
      <c r="AM7"/>
      <c r="AN7"/>
      <c r="AO7"/>
      <c r="AP7"/>
      <c r="AQ7"/>
      <c r="AR7"/>
    </row>
    <row r="8" spans="2:44" s="25" customFormat="1" ht="13.9" customHeight="1" x14ac:dyDescent="0.25">
      <c r="B8" s="82" t="s">
        <v>18</v>
      </c>
      <c r="C8" s="82" t="s">
        <v>19</v>
      </c>
      <c r="D8" s="82" t="s">
        <v>20</v>
      </c>
      <c r="E8" s="83" t="s">
        <v>3</v>
      </c>
      <c r="F8" s="23" t="s">
        <v>22</v>
      </c>
      <c r="G8" s="24">
        <v>0</v>
      </c>
      <c r="H8" s="24">
        <f t="shared" si="0"/>
        <v>0</v>
      </c>
      <c r="I8" s="24">
        <f>H8+0</f>
        <v>0</v>
      </c>
      <c r="J8" s="24">
        <f>I8+1</f>
        <v>1</v>
      </c>
      <c r="K8" s="24">
        <v>1</v>
      </c>
      <c r="L8" s="24">
        <v>2</v>
      </c>
      <c r="M8" s="27">
        <f>L8+2</f>
        <v>4</v>
      </c>
      <c r="N8" s="27">
        <v>4</v>
      </c>
      <c r="O8" s="27"/>
      <c r="P8" s="27"/>
      <c r="Q8" s="27"/>
      <c r="R8" s="27"/>
      <c r="S8" s="64"/>
      <c r="AA8"/>
      <c r="AB8"/>
      <c r="AC8"/>
      <c r="AD8"/>
      <c r="AE8"/>
      <c r="AF8"/>
      <c r="AG8"/>
      <c r="AH8"/>
      <c r="AI8"/>
      <c r="AJ8"/>
      <c r="AK8"/>
      <c r="AL8"/>
      <c r="AM8"/>
      <c r="AN8"/>
      <c r="AO8"/>
      <c r="AP8"/>
      <c r="AQ8"/>
      <c r="AR8"/>
    </row>
    <row r="9" spans="2:44" s="25" customFormat="1" ht="13.9" customHeight="1" x14ac:dyDescent="0.25">
      <c r="B9" s="82" t="s">
        <v>18</v>
      </c>
      <c r="C9" s="82" t="s">
        <v>19</v>
      </c>
      <c r="D9" s="82" t="s">
        <v>20</v>
      </c>
      <c r="E9" s="83" t="s">
        <v>3</v>
      </c>
      <c r="F9" s="23" t="s">
        <v>22</v>
      </c>
      <c r="G9" s="24">
        <v>0</v>
      </c>
      <c r="H9" s="24">
        <f t="shared" si="0"/>
        <v>0</v>
      </c>
      <c r="I9" s="24">
        <f t="shared" si="0"/>
        <v>0</v>
      </c>
      <c r="J9" s="24">
        <f t="shared" si="0"/>
        <v>0</v>
      </c>
      <c r="K9" s="24">
        <f t="shared" si="0"/>
        <v>0</v>
      </c>
      <c r="L9" s="24">
        <f t="shared" si="0"/>
        <v>0</v>
      </c>
      <c r="M9" s="24">
        <f t="shared" si="0"/>
        <v>0</v>
      </c>
      <c r="N9" s="27">
        <v>0</v>
      </c>
      <c r="O9" s="27"/>
      <c r="P9" s="27"/>
      <c r="Q9" s="27"/>
      <c r="R9" s="27"/>
      <c r="S9" s="64"/>
      <c r="AA9"/>
      <c r="AB9"/>
      <c r="AC9"/>
      <c r="AD9"/>
      <c r="AE9"/>
      <c r="AF9"/>
      <c r="AG9"/>
      <c r="AH9"/>
      <c r="AI9"/>
      <c r="AJ9"/>
      <c r="AK9"/>
      <c r="AL9"/>
      <c r="AM9"/>
      <c r="AN9"/>
      <c r="AO9"/>
      <c r="AP9"/>
      <c r="AQ9"/>
      <c r="AR9"/>
    </row>
    <row r="10" spans="2:44" s="22" customFormat="1" ht="13.9" customHeight="1" x14ac:dyDescent="0.25">
      <c r="B10" s="82" t="s">
        <v>18</v>
      </c>
      <c r="C10" s="82" t="s">
        <v>19</v>
      </c>
      <c r="D10" s="82" t="s">
        <v>20</v>
      </c>
      <c r="E10" s="83" t="s">
        <v>3</v>
      </c>
      <c r="F10" s="23" t="s">
        <v>22</v>
      </c>
      <c r="G10" s="24">
        <v>0</v>
      </c>
      <c r="H10" s="24">
        <f t="shared" si="0"/>
        <v>0</v>
      </c>
      <c r="I10" s="24">
        <f>H10+0</f>
        <v>0</v>
      </c>
      <c r="J10" s="24">
        <f>I10+2</f>
        <v>2</v>
      </c>
      <c r="K10" s="24">
        <v>2</v>
      </c>
      <c r="L10" s="24">
        <v>2</v>
      </c>
      <c r="M10" s="27">
        <f>L10+0</f>
        <v>2</v>
      </c>
      <c r="N10" s="27">
        <v>2</v>
      </c>
      <c r="O10" s="27"/>
      <c r="P10" s="27"/>
      <c r="Q10" s="27"/>
      <c r="R10" s="27"/>
      <c r="S10" s="64"/>
      <c r="AA10"/>
      <c r="AB10"/>
      <c r="AC10"/>
      <c r="AD10"/>
      <c r="AE10"/>
      <c r="AF10"/>
      <c r="AG10"/>
      <c r="AH10"/>
      <c r="AI10"/>
      <c r="AJ10"/>
      <c r="AK10"/>
      <c r="AL10"/>
      <c r="AM10"/>
      <c r="AN10"/>
      <c r="AO10"/>
      <c r="AP10"/>
      <c r="AQ10"/>
      <c r="AR10"/>
    </row>
    <row r="11" spans="2:44" s="22" customFormat="1" ht="13.9" customHeight="1" x14ac:dyDescent="0.25">
      <c r="B11" s="82" t="s">
        <v>18</v>
      </c>
      <c r="C11" s="82" t="s">
        <v>19</v>
      </c>
      <c r="D11" s="82" t="s">
        <v>20</v>
      </c>
      <c r="E11" s="83" t="s">
        <v>3</v>
      </c>
      <c r="F11" s="23" t="s">
        <v>22</v>
      </c>
      <c r="G11" s="24">
        <v>0</v>
      </c>
      <c r="H11" s="24">
        <f t="shared" si="0"/>
        <v>0</v>
      </c>
      <c r="I11" s="24">
        <f t="shared" si="0"/>
        <v>0</v>
      </c>
      <c r="J11" s="24">
        <f t="shared" si="0"/>
        <v>0</v>
      </c>
      <c r="K11" s="24">
        <f t="shared" si="0"/>
        <v>0</v>
      </c>
      <c r="L11" s="24">
        <f t="shared" si="0"/>
        <v>0</v>
      </c>
      <c r="M11" s="27">
        <f>L11+2</f>
        <v>2</v>
      </c>
      <c r="N11" s="27">
        <v>2</v>
      </c>
      <c r="O11" s="27"/>
      <c r="P11" s="27"/>
      <c r="Q11" s="27"/>
      <c r="R11" s="27"/>
      <c r="S11" s="64"/>
      <c r="AA11"/>
      <c r="AB11"/>
      <c r="AC11"/>
      <c r="AD11"/>
      <c r="AE11"/>
      <c r="AF11"/>
      <c r="AG11"/>
      <c r="AH11"/>
      <c r="AI11"/>
      <c r="AJ11"/>
      <c r="AK11"/>
      <c r="AL11"/>
      <c r="AM11"/>
      <c r="AN11"/>
      <c r="AO11"/>
      <c r="AP11"/>
      <c r="AQ11"/>
      <c r="AR11"/>
    </row>
    <row r="12" spans="2:44" s="22" customFormat="1" ht="13.9" customHeight="1" x14ac:dyDescent="0.25">
      <c r="B12" s="82" t="s">
        <v>18</v>
      </c>
      <c r="C12" s="82" t="s">
        <v>19</v>
      </c>
      <c r="D12" s="82" t="s">
        <v>20</v>
      </c>
      <c r="E12" s="83" t="s">
        <v>3</v>
      </c>
      <c r="F12" s="26" t="s">
        <v>22</v>
      </c>
      <c r="G12" s="27">
        <v>2139</v>
      </c>
      <c r="H12" s="27">
        <f>G12+1888</f>
        <v>4027</v>
      </c>
      <c r="I12" s="27">
        <f>H12+2166</f>
        <v>6193</v>
      </c>
      <c r="J12" s="27">
        <f>I12+1950</f>
        <v>8143</v>
      </c>
      <c r="K12" s="27">
        <f>J12+1331</f>
        <v>9474</v>
      </c>
      <c r="L12" s="27">
        <f>K12+1944</f>
        <v>11418</v>
      </c>
      <c r="M12" s="27">
        <f>L12+1200</f>
        <v>12618</v>
      </c>
      <c r="N12" s="27">
        <v>13901</v>
      </c>
      <c r="O12" s="27"/>
      <c r="P12" s="27"/>
      <c r="Q12" s="27"/>
      <c r="R12" s="27"/>
      <c r="S12" s="64"/>
      <c r="AA12"/>
      <c r="AB12"/>
      <c r="AC12"/>
      <c r="AD12"/>
      <c r="AE12"/>
      <c r="AF12"/>
      <c r="AG12"/>
      <c r="AH12"/>
      <c r="AI12"/>
      <c r="AJ12"/>
      <c r="AK12"/>
      <c r="AL12"/>
      <c r="AM12"/>
      <c r="AN12"/>
      <c r="AO12"/>
      <c r="AP12"/>
      <c r="AQ12"/>
      <c r="AR12"/>
    </row>
    <row r="13" spans="2:44" s="22" customFormat="1" ht="13.9" customHeight="1" x14ac:dyDescent="0.25">
      <c r="B13" s="82" t="s">
        <v>18</v>
      </c>
      <c r="C13" s="82" t="s">
        <v>19</v>
      </c>
      <c r="D13" s="82" t="s">
        <v>20</v>
      </c>
      <c r="E13" s="83" t="s">
        <v>3</v>
      </c>
      <c r="F13" s="26" t="s">
        <v>22</v>
      </c>
      <c r="G13" s="24">
        <v>13</v>
      </c>
      <c r="H13" s="24">
        <f>G13+12</f>
        <v>25</v>
      </c>
      <c r="I13" s="24">
        <f>H13+17</f>
        <v>42</v>
      </c>
      <c r="J13" s="24">
        <f>I13+10</f>
        <v>52</v>
      </c>
      <c r="K13" s="24">
        <f t="shared" ref="K13" si="1">J13+12</f>
        <v>64</v>
      </c>
      <c r="L13" s="24">
        <f>K13+13</f>
        <v>77</v>
      </c>
      <c r="M13" s="24">
        <f>L13+17</f>
        <v>94</v>
      </c>
      <c r="N13" s="24">
        <v>99</v>
      </c>
      <c r="O13" s="27"/>
      <c r="P13" s="27"/>
      <c r="Q13" s="27"/>
      <c r="R13" s="27"/>
      <c r="S13" s="64"/>
      <c r="AA13"/>
      <c r="AB13"/>
      <c r="AC13"/>
      <c r="AD13"/>
      <c r="AE13"/>
      <c r="AF13"/>
      <c r="AG13"/>
      <c r="AH13"/>
      <c r="AI13"/>
      <c r="AJ13"/>
      <c r="AK13"/>
      <c r="AL13"/>
      <c r="AM13"/>
      <c r="AN13"/>
      <c r="AO13"/>
      <c r="AP13"/>
      <c r="AQ13"/>
      <c r="AR13"/>
    </row>
    <row r="14" spans="2:44" s="22" customFormat="1" ht="13.9" customHeight="1" x14ac:dyDescent="0.25">
      <c r="B14" s="82" t="s">
        <v>18</v>
      </c>
      <c r="C14" s="82" t="s">
        <v>19</v>
      </c>
      <c r="D14" s="82" t="s">
        <v>20</v>
      </c>
      <c r="E14" s="83" t="s">
        <v>3</v>
      </c>
      <c r="F14" s="26" t="s">
        <v>22</v>
      </c>
      <c r="G14" s="24">
        <v>29</v>
      </c>
      <c r="H14" s="24">
        <f>G14+32</f>
        <v>61</v>
      </c>
      <c r="I14" s="24">
        <f>H14+42</f>
        <v>103</v>
      </c>
      <c r="J14" s="24">
        <f>I14+39</f>
        <v>142</v>
      </c>
      <c r="K14" s="24">
        <f>J14+19</f>
        <v>161</v>
      </c>
      <c r="L14" s="24">
        <f>K14+65</f>
        <v>226</v>
      </c>
      <c r="M14" s="24">
        <f>L14+37</f>
        <v>263</v>
      </c>
      <c r="N14" s="24">
        <v>280</v>
      </c>
      <c r="O14" s="27"/>
      <c r="P14" s="27"/>
      <c r="Q14" s="27"/>
      <c r="R14" s="27"/>
      <c r="S14" s="64"/>
      <c r="AA14"/>
      <c r="AB14"/>
      <c r="AC14"/>
      <c r="AD14"/>
      <c r="AE14"/>
      <c r="AF14"/>
      <c r="AG14"/>
      <c r="AH14"/>
      <c r="AI14"/>
      <c r="AJ14"/>
      <c r="AK14"/>
      <c r="AL14"/>
      <c r="AM14"/>
      <c r="AN14"/>
      <c r="AO14"/>
      <c r="AP14"/>
      <c r="AQ14"/>
      <c r="AR14"/>
    </row>
    <row r="15" spans="2:44" s="22" customFormat="1" ht="13.9" customHeight="1" x14ac:dyDescent="0.25">
      <c r="B15" s="82" t="s">
        <v>18</v>
      </c>
      <c r="C15" s="82" t="s">
        <v>19</v>
      </c>
      <c r="D15" s="82" t="s">
        <v>20</v>
      </c>
      <c r="E15" s="83" t="s">
        <v>3</v>
      </c>
      <c r="F15" s="26" t="s">
        <v>22</v>
      </c>
      <c r="G15" s="24">
        <v>8</v>
      </c>
      <c r="H15" s="24">
        <f>G15+7</f>
        <v>15</v>
      </c>
      <c r="I15" s="24">
        <f>H15+2</f>
        <v>17</v>
      </c>
      <c r="J15" s="24">
        <f>I15+8</f>
        <v>25</v>
      </c>
      <c r="K15" s="24">
        <f>J15+5</f>
        <v>30</v>
      </c>
      <c r="L15" s="24">
        <f>K15+3</f>
        <v>33</v>
      </c>
      <c r="M15" s="24">
        <f>L15+4</f>
        <v>37</v>
      </c>
      <c r="N15" s="24">
        <v>42</v>
      </c>
      <c r="O15" s="27"/>
      <c r="P15" s="27"/>
      <c r="Q15" s="27"/>
      <c r="R15" s="27"/>
      <c r="S15" s="64"/>
      <c r="AA15"/>
      <c r="AB15"/>
      <c r="AC15"/>
      <c r="AD15"/>
      <c r="AE15"/>
      <c r="AF15"/>
      <c r="AG15"/>
      <c r="AH15"/>
      <c r="AI15"/>
      <c r="AJ15"/>
      <c r="AK15"/>
      <c r="AL15"/>
      <c r="AM15"/>
      <c r="AN15"/>
      <c r="AO15"/>
      <c r="AP15"/>
      <c r="AQ15"/>
      <c r="AR15"/>
    </row>
    <row r="16" spans="2:44" s="25" customFormat="1" ht="13.9" customHeight="1" x14ac:dyDescent="0.25">
      <c r="B16" s="82" t="s">
        <v>18</v>
      </c>
      <c r="C16" s="82" t="s">
        <v>19</v>
      </c>
      <c r="D16" s="82" t="s">
        <v>20</v>
      </c>
      <c r="E16" s="83" t="s">
        <v>3</v>
      </c>
      <c r="F16" s="26" t="s">
        <v>22</v>
      </c>
      <c r="G16" s="24">
        <v>5</v>
      </c>
      <c r="H16" s="24">
        <f>G16+1</f>
        <v>6</v>
      </c>
      <c r="I16" s="24">
        <f>H16+6</f>
        <v>12</v>
      </c>
      <c r="J16" s="24">
        <f>I16+2</f>
        <v>14</v>
      </c>
      <c r="K16" s="24">
        <f>J16+3</f>
        <v>17</v>
      </c>
      <c r="L16" s="24">
        <f>K16+3</f>
        <v>20</v>
      </c>
      <c r="M16" s="24">
        <f t="shared" ref="M16" si="2">L16+1</f>
        <v>21</v>
      </c>
      <c r="N16" s="24">
        <v>24</v>
      </c>
      <c r="O16" s="27"/>
      <c r="P16" s="27"/>
      <c r="Q16" s="27"/>
      <c r="R16" s="27"/>
      <c r="S16" s="64"/>
      <c r="AA16"/>
      <c r="AB16"/>
      <c r="AC16"/>
      <c r="AD16"/>
      <c r="AE16"/>
      <c r="AF16"/>
      <c r="AG16"/>
      <c r="AH16"/>
      <c r="AI16"/>
      <c r="AJ16"/>
      <c r="AK16"/>
      <c r="AL16"/>
      <c r="AM16"/>
      <c r="AN16"/>
      <c r="AO16"/>
      <c r="AP16"/>
      <c r="AQ16"/>
      <c r="AR16"/>
    </row>
    <row r="17" spans="1:240" s="25" customFormat="1" ht="13.9" customHeight="1" x14ac:dyDescent="0.25">
      <c r="B17" s="82" t="s">
        <v>18</v>
      </c>
      <c r="C17" s="82" t="s">
        <v>19</v>
      </c>
      <c r="D17" s="82" t="s">
        <v>20</v>
      </c>
      <c r="E17" s="83" t="s">
        <v>3</v>
      </c>
      <c r="F17" s="26" t="s">
        <v>22</v>
      </c>
      <c r="G17" s="24">
        <v>9</v>
      </c>
      <c r="H17" s="24">
        <f>G17+1</f>
        <v>10</v>
      </c>
      <c r="I17" s="24">
        <f>H17+0</f>
        <v>10</v>
      </c>
      <c r="J17" s="24">
        <f>I17+2</f>
        <v>12</v>
      </c>
      <c r="K17" s="24">
        <f>J17+4</f>
        <v>16</v>
      </c>
      <c r="L17" s="24">
        <f>K17+3</f>
        <v>19</v>
      </c>
      <c r="M17" s="24">
        <f>L17+3</f>
        <v>22</v>
      </c>
      <c r="N17" s="24">
        <v>26</v>
      </c>
      <c r="O17" s="27"/>
      <c r="P17" s="27"/>
      <c r="Q17" s="27"/>
      <c r="R17" s="27"/>
      <c r="S17" s="64"/>
      <c r="AA17"/>
      <c r="AB17"/>
      <c r="AC17"/>
      <c r="AD17"/>
      <c r="AE17"/>
      <c r="AF17"/>
      <c r="AG17"/>
      <c r="AH17"/>
      <c r="AI17"/>
      <c r="AJ17"/>
      <c r="AK17"/>
      <c r="AL17"/>
      <c r="AM17"/>
      <c r="AN17"/>
      <c r="AO17"/>
      <c r="AP17"/>
      <c r="AQ17"/>
      <c r="AR17"/>
    </row>
    <row r="18" spans="1:240" s="25" customFormat="1" ht="13.9" customHeight="1" x14ac:dyDescent="0.25">
      <c r="B18" s="82" t="s">
        <v>18</v>
      </c>
      <c r="C18" s="82" t="s">
        <v>19</v>
      </c>
      <c r="D18" s="82" t="s">
        <v>20</v>
      </c>
      <c r="E18" s="83" t="s">
        <v>3</v>
      </c>
      <c r="F18" s="26" t="s">
        <v>22</v>
      </c>
      <c r="G18" s="27">
        <v>659</v>
      </c>
      <c r="H18" s="27">
        <f>G18+608</f>
        <v>1267</v>
      </c>
      <c r="I18" s="27">
        <f>H18+760</f>
        <v>2027</v>
      </c>
      <c r="J18" s="27">
        <f>I18+636</f>
        <v>2663</v>
      </c>
      <c r="K18" s="27">
        <f>J18+625</f>
        <v>3288</v>
      </c>
      <c r="L18" s="27">
        <f>K18+648</f>
        <v>3936</v>
      </c>
      <c r="M18" s="27">
        <f>L18+208</f>
        <v>4144</v>
      </c>
      <c r="N18" s="27">
        <v>4727</v>
      </c>
      <c r="O18" s="27"/>
      <c r="P18" s="27"/>
      <c r="Q18" s="27"/>
      <c r="R18" s="27"/>
      <c r="S18" s="64"/>
      <c r="T18" s="11"/>
      <c r="U18" s="11"/>
      <c r="V18" s="11"/>
      <c r="W18" s="11"/>
      <c r="X18" s="11"/>
      <c r="Y18" s="11"/>
      <c r="Z18" s="11"/>
      <c r="AA18"/>
      <c r="AB18"/>
      <c r="AC18"/>
      <c r="AD18"/>
      <c r="AE18"/>
      <c r="AF18"/>
      <c r="AG18"/>
      <c r="AH18"/>
      <c r="AI18"/>
      <c r="AJ18"/>
      <c r="AK18"/>
      <c r="AL18"/>
      <c r="AM18"/>
      <c r="AN18"/>
      <c r="AO18"/>
      <c r="AP18"/>
      <c r="AQ18"/>
      <c r="AR18"/>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c r="CS18" s="11"/>
      <c r="CT18" s="11"/>
      <c r="CU18" s="11"/>
      <c r="CV18" s="11"/>
      <c r="CW18" s="11"/>
      <c r="CX18" s="11"/>
      <c r="CY18" s="11"/>
      <c r="CZ18" s="11"/>
      <c r="DA18" s="11"/>
      <c r="DB18" s="11"/>
      <c r="DC18" s="11"/>
      <c r="DD18" s="11"/>
      <c r="DE18" s="11"/>
      <c r="DF18" s="11"/>
      <c r="DG18" s="11"/>
      <c r="DH18" s="11"/>
      <c r="DI18" s="11"/>
      <c r="DJ18" s="11"/>
      <c r="DK18" s="11"/>
      <c r="DL18" s="11"/>
      <c r="DM18" s="11"/>
      <c r="DN18" s="11"/>
      <c r="DO18" s="11"/>
      <c r="DP18" s="11"/>
      <c r="DQ18" s="11"/>
      <c r="DR18" s="11"/>
      <c r="DS18" s="11"/>
      <c r="DT18" s="11"/>
      <c r="DU18" s="11"/>
      <c r="DV18" s="11"/>
      <c r="DW18" s="11"/>
      <c r="DX18" s="11"/>
      <c r="DY18" s="11"/>
      <c r="DZ18" s="11"/>
      <c r="EA18" s="11"/>
      <c r="EB18" s="11"/>
      <c r="EC18" s="11"/>
      <c r="ED18" s="11"/>
      <c r="EE18" s="11"/>
      <c r="EF18" s="11"/>
      <c r="EG18" s="11"/>
      <c r="EH18" s="11"/>
      <c r="EI18" s="11"/>
      <c r="EJ18" s="11"/>
      <c r="EK18" s="11"/>
      <c r="EL18" s="11"/>
      <c r="EM18" s="11"/>
      <c r="EN18" s="11"/>
      <c r="EO18" s="11"/>
      <c r="EP18" s="11"/>
      <c r="EQ18" s="11"/>
      <c r="ER18" s="11"/>
      <c r="ES18" s="11"/>
      <c r="ET18" s="11"/>
      <c r="EU18" s="11"/>
      <c r="EV18" s="11"/>
      <c r="EW18" s="11"/>
      <c r="EX18" s="11"/>
      <c r="EY18" s="11"/>
      <c r="EZ18" s="11"/>
      <c r="FA18" s="11"/>
      <c r="FB18" s="11"/>
      <c r="FC18" s="11"/>
      <c r="FD18" s="11"/>
      <c r="FE18" s="11"/>
      <c r="FF18" s="11"/>
      <c r="FG18" s="11"/>
      <c r="FH18" s="11"/>
      <c r="FI18" s="11"/>
      <c r="FJ18" s="11"/>
      <c r="FK18" s="11"/>
      <c r="FL18" s="11"/>
      <c r="FM18" s="11"/>
      <c r="FN18" s="11"/>
      <c r="FO18" s="11"/>
      <c r="FP18" s="11"/>
      <c r="FQ18" s="11"/>
      <c r="FR18" s="11"/>
      <c r="FS18" s="11"/>
      <c r="FT18" s="11"/>
      <c r="FU18" s="11"/>
      <c r="FV18" s="11"/>
      <c r="FW18" s="11"/>
      <c r="FX18" s="11"/>
      <c r="FY18" s="11"/>
      <c r="FZ18" s="11"/>
      <c r="GA18" s="11"/>
      <c r="GB18" s="11"/>
      <c r="GC18" s="11"/>
      <c r="GD18" s="11"/>
      <c r="GE18" s="11"/>
      <c r="GF18" s="11"/>
      <c r="GG18" s="11"/>
      <c r="GH18" s="11"/>
      <c r="GI18" s="11"/>
      <c r="GJ18" s="11"/>
      <c r="GK18" s="11"/>
      <c r="GL18" s="11"/>
      <c r="GM18" s="11"/>
      <c r="GN18" s="11"/>
      <c r="GO18" s="11"/>
      <c r="GP18" s="11"/>
      <c r="GQ18" s="11"/>
      <c r="GR18" s="11"/>
      <c r="GS18" s="11"/>
      <c r="GT18" s="11"/>
      <c r="GU18" s="11"/>
      <c r="GV18" s="11"/>
      <c r="GW18" s="11"/>
      <c r="GX18" s="11"/>
      <c r="GY18" s="11"/>
      <c r="GZ18" s="11"/>
      <c r="HA18" s="11"/>
      <c r="HB18" s="11"/>
      <c r="HC18" s="11"/>
      <c r="HD18" s="11"/>
      <c r="HE18" s="11"/>
      <c r="HF18" s="11"/>
      <c r="HG18" s="11"/>
      <c r="HH18" s="11"/>
      <c r="HI18" s="11"/>
      <c r="HJ18" s="11"/>
      <c r="HK18" s="11"/>
      <c r="HL18" s="11"/>
      <c r="HM18" s="11"/>
      <c r="HN18" s="11"/>
      <c r="HO18" s="11"/>
      <c r="HP18" s="11"/>
      <c r="HQ18" s="11"/>
      <c r="HR18" s="11"/>
      <c r="HS18" s="11"/>
      <c r="HT18" s="11"/>
      <c r="HU18" s="11"/>
      <c r="HV18" s="11"/>
      <c r="HW18" s="11"/>
      <c r="HX18" s="11"/>
      <c r="HY18" s="11"/>
      <c r="HZ18" s="11"/>
      <c r="IA18" s="11"/>
      <c r="IB18" s="11"/>
      <c r="IC18" s="11"/>
      <c r="ID18" s="11"/>
      <c r="IE18" s="11"/>
      <c r="IF18" s="11"/>
    </row>
    <row r="19" spans="1:240" s="25" customFormat="1" ht="13.9" customHeight="1" x14ac:dyDescent="0.25">
      <c r="B19" s="82" t="s">
        <v>18</v>
      </c>
      <c r="C19" s="82" t="s">
        <v>19</v>
      </c>
      <c r="D19" s="82" t="s">
        <v>20</v>
      </c>
      <c r="E19" s="83" t="s">
        <v>3</v>
      </c>
      <c r="F19" s="26" t="s">
        <v>22</v>
      </c>
      <c r="G19" s="27">
        <v>346</v>
      </c>
      <c r="H19" s="27">
        <f>G19+406</f>
        <v>752</v>
      </c>
      <c r="I19" s="27">
        <f>H19+534</f>
        <v>1286</v>
      </c>
      <c r="J19" s="27">
        <f>I19+524</f>
        <v>1810</v>
      </c>
      <c r="K19" s="27">
        <f>J19+99</f>
        <v>1909</v>
      </c>
      <c r="L19" s="27">
        <f>K19+181</f>
        <v>2090</v>
      </c>
      <c r="M19" s="27">
        <f>L19+0</f>
        <v>2090</v>
      </c>
      <c r="N19" s="27">
        <v>2090</v>
      </c>
      <c r="O19" s="27"/>
      <c r="P19" s="27"/>
      <c r="Q19" s="27"/>
      <c r="R19" s="27"/>
      <c r="S19" s="64"/>
      <c r="AA19"/>
      <c r="AB19"/>
      <c r="AC19"/>
      <c r="AD19"/>
      <c r="AE19"/>
      <c r="AF19"/>
      <c r="AG19"/>
      <c r="AH19"/>
      <c r="AI19"/>
      <c r="AJ19"/>
      <c r="AK19"/>
      <c r="AL19"/>
      <c r="AM19"/>
      <c r="AN19"/>
      <c r="AO19"/>
      <c r="AP19"/>
      <c r="AQ19"/>
      <c r="AR19"/>
    </row>
    <row r="20" spans="1:240" s="25" customFormat="1" ht="13.9" customHeight="1" x14ac:dyDescent="0.25">
      <c r="B20" s="82" t="s">
        <v>18</v>
      </c>
      <c r="C20" s="82" t="s">
        <v>19</v>
      </c>
      <c r="D20" s="82" t="s">
        <v>20</v>
      </c>
      <c r="E20" s="83" t="s">
        <v>3</v>
      </c>
      <c r="F20" s="26" t="s">
        <v>22</v>
      </c>
      <c r="G20" s="27"/>
      <c r="H20" s="27"/>
      <c r="I20" s="27"/>
      <c r="J20" s="27"/>
      <c r="K20" s="27"/>
      <c r="L20" s="24"/>
      <c r="M20" s="27"/>
      <c r="N20" s="27"/>
      <c r="O20" s="27"/>
      <c r="P20" s="27"/>
      <c r="Q20" s="27"/>
      <c r="R20" s="27"/>
      <c r="S20" s="64"/>
      <c r="AA20"/>
      <c r="AB20"/>
      <c r="AC20"/>
      <c r="AD20"/>
      <c r="AE20"/>
      <c r="AF20"/>
      <c r="AG20"/>
      <c r="AH20"/>
      <c r="AI20"/>
      <c r="AJ20"/>
      <c r="AK20"/>
      <c r="AL20"/>
      <c r="AM20"/>
      <c r="AN20"/>
      <c r="AO20"/>
      <c r="AP20"/>
      <c r="AQ20"/>
      <c r="AR20"/>
    </row>
    <row r="21" spans="1:240" s="25" customFormat="1" ht="13.9" customHeight="1" x14ac:dyDescent="0.25">
      <c r="B21" s="82" t="s">
        <v>18</v>
      </c>
      <c r="C21" s="82" t="s">
        <v>19</v>
      </c>
      <c r="D21" s="82" t="s">
        <v>20</v>
      </c>
      <c r="E21" s="83" t="s">
        <v>3</v>
      </c>
      <c r="F21" s="26" t="s">
        <v>22</v>
      </c>
      <c r="G21" s="27">
        <v>4</v>
      </c>
      <c r="H21" s="27">
        <f>G21+3</f>
        <v>7</v>
      </c>
      <c r="I21" s="27">
        <f>H21+1</f>
        <v>8</v>
      </c>
      <c r="J21" s="27">
        <f>I21+2</f>
        <v>10</v>
      </c>
      <c r="K21" s="27">
        <f>J21+2</f>
        <v>12</v>
      </c>
      <c r="L21" s="27">
        <f t="shared" ref="L21" si="3">K21+3</f>
        <v>15</v>
      </c>
      <c r="M21" s="27">
        <f>L21+4</f>
        <v>19</v>
      </c>
      <c r="N21" s="27">
        <v>21</v>
      </c>
      <c r="O21" s="27"/>
      <c r="P21" s="27"/>
      <c r="Q21" s="27"/>
      <c r="R21" s="27"/>
      <c r="S21" s="64"/>
      <c r="AA21"/>
      <c r="AB21"/>
      <c r="AC21"/>
      <c r="AD21"/>
      <c r="AE21"/>
      <c r="AF21"/>
      <c r="AG21"/>
      <c r="AH21"/>
      <c r="AI21"/>
      <c r="AJ21"/>
      <c r="AK21"/>
      <c r="AL21"/>
      <c r="AM21"/>
      <c r="AN21"/>
      <c r="AO21"/>
      <c r="AP21"/>
      <c r="AQ21"/>
      <c r="AR21"/>
    </row>
    <row r="22" spans="1:240" s="22" customFormat="1" ht="13.9" customHeight="1" x14ac:dyDescent="0.25">
      <c r="B22" s="82" t="s">
        <v>18</v>
      </c>
      <c r="C22" s="82" t="s">
        <v>19</v>
      </c>
      <c r="D22" s="82" t="s">
        <v>20</v>
      </c>
      <c r="E22" s="83" t="s">
        <v>3</v>
      </c>
      <c r="F22" s="26" t="s">
        <v>22</v>
      </c>
      <c r="G22" s="27">
        <v>229</v>
      </c>
      <c r="H22" s="27">
        <f>G22+164</f>
        <v>393</v>
      </c>
      <c r="I22" s="27">
        <f>H22+132</f>
        <v>525</v>
      </c>
      <c r="J22" s="27">
        <f>I22+181</f>
        <v>706</v>
      </c>
      <c r="K22" s="27">
        <f>J22+142</f>
        <v>848</v>
      </c>
      <c r="L22" s="27">
        <f>K22+191</f>
        <v>1039</v>
      </c>
      <c r="M22" s="27">
        <f>L22+87</f>
        <v>1126</v>
      </c>
      <c r="N22" s="27">
        <v>1250</v>
      </c>
      <c r="O22" s="27"/>
      <c r="P22" s="27"/>
      <c r="Q22" s="27"/>
      <c r="R22" s="27"/>
      <c r="S22" s="64"/>
      <c r="AA22"/>
      <c r="AB22"/>
      <c r="AC22"/>
      <c r="AD22"/>
      <c r="AE22"/>
      <c r="AF22"/>
      <c r="AG22"/>
      <c r="AH22"/>
      <c r="AI22"/>
      <c r="AJ22"/>
      <c r="AK22"/>
      <c r="AL22"/>
      <c r="AM22"/>
      <c r="AN22"/>
      <c r="AO22"/>
      <c r="AP22"/>
      <c r="AQ22"/>
      <c r="AR22"/>
    </row>
    <row r="23" spans="1:240" s="25" customFormat="1" ht="13.9" customHeight="1" x14ac:dyDescent="0.25">
      <c r="B23" s="84" t="s">
        <v>18</v>
      </c>
      <c r="C23" s="84" t="s">
        <v>19</v>
      </c>
      <c r="D23" s="84" t="s">
        <v>20</v>
      </c>
      <c r="E23" s="85" t="s">
        <v>3</v>
      </c>
      <c r="F23" s="26" t="s">
        <v>22</v>
      </c>
      <c r="G23" s="24"/>
      <c r="H23" s="27"/>
      <c r="I23" s="27"/>
      <c r="J23" s="27"/>
      <c r="K23" s="27"/>
      <c r="L23" s="27"/>
      <c r="M23" s="27"/>
      <c r="N23" s="24"/>
      <c r="O23" s="24"/>
      <c r="P23" s="24"/>
      <c r="Q23" s="24"/>
      <c r="R23" s="24"/>
      <c r="S23" s="64"/>
      <c r="AA23"/>
      <c r="AB23"/>
      <c r="AC23"/>
      <c r="AD23"/>
      <c r="AE23"/>
      <c r="AF23"/>
      <c r="AG23"/>
      <c r="AH23"/>
      <c r="AI23"/>
      <c r="AJ23"/>
      <c r="AK23"/>
      <c r="AL23"/>
      <c r="AM23"/>
      <c r="AN23"/>
      <c r="AO23"/>
      <c r="AP23"/>
      <c r="AQ23"/>
      <c r="AR23"/>
    </row>
    <row r="24" spans="1:240" customFormat="1" x14ac:dyDescent="0.25">
      <c r="A24" s="25"/>
    </row>
    <row r="25" spans="1:240" customFormat="1" ht="13.9" customHeight="1" x14ac:dyDescent="0.25">
      <c r="L25" s="65"/>
    </row>
    <row r="26" spans="1:240" s="22" customFormat="1" ht="13.9" customHeight="1" x14ac:dyDescent="0.25">
      <c r="A26"/>
      <c r="B26"/>
      <c r="C26"/>
      <c r="D26"/>
      <c r="E26"/>
      <c r="F26"/>
      <c r="G26"/>
      <c r="H26"/>
      <c r="I26"/>
      <c r="J26"/>
      <c r="K26"/>
      <c r="L26"/>
      <c r="M26"/>
      <c r="N26"/>
      <c r="O26"/>
      <c r="P26"/>
      <c r="Q26"/>
      <c r="R26"/>
      <c r="S26"/>
      <c r="AA26"/>
      <c r="AB26"/>
      <c r="AC26"/>
      <c r="AD26"/>
      <c r="AE26"/>
      <c r="AF26"/>
      <c r="AG26"/>
      <c r="AH26"/>
      <c r="AI26"/>
      <c r="AJ26"/>
      <c r="AK26"/>
      <c r="AL26"/>
      <c r="AM26"/>
      <c r="AN26"/>
      <c r="AO26"/>
      <c r="AP26"/>
      <c r="AQ26"/>
      <c r="AR26"/>
    </row>
    <row r="27" spans="1:240" x14ac:dyDescent="0.25">
      <c r="A27"/>
      <c r="B27"/>
      <c r="C27"/>
      <c r="D27"/>
      <c r="E27"/>
      <c r="F27"/>
      <c r="G27"/>
      <c r="H27"/>
      <c r="I27"/>
      <c r="J27"/>
      <c r="K27"/>
      <c r="L27"/>
      <c r="M27"/>
      <c r="N27"/>
      <c r="O27"/>
      <c r="P27"/>
      <c r="Q27"/>
      <c r="R27"/>
      <c r="S27"/>
    </row>
    <row r="28" spans="1:240" x14ac:dyDescent="0.25">
      <c r="A28"/>
      <c r="B28"/>
      <c r="C28"/>
      <c r="D28"/>
      <c r="E28"/>
      <c r="F28"/>
      <c r="G28"/>
      <c r="H28"/>
      <c r="I28"/>
      <c r="J28"/>
      <c r="K28"/>
      <c r="L28"/>
      <c r="M28"/>
      <c r="N28"/>
      <c r="O28"/>
      <c r="P28"/>
      <c r="Q28"/>
      <c r="R28"/>
      <c r="S28"/>
    </row>
    <row r="29" spans="1:240" x14ac:dyDescent="0.25">
      <c r="A29"/>
      <c r="B29"/>
      <c r="C29"/>
      <c r="D29"/>
      <c r="E29"/>
      <c r="F29"/>
      <c r="G29"/>
      <c r="H29"/>
      <c r="I29"/>
      <c r="J29"/>
      <c r="K29"/>
      <c r="L29"/>
      <c r="M29"/>
      <c r="N29"/>
      <c r="O29"/>
      <c r="P29"/>
      <c r="Q29"/>
      <c r="R29"/>
      <c r="S29"/>
    </row>
  </sheetData>
  <autoFilter ref="B2:R23"/>
  <dataValidations count="1">
    <dataValidation allowBlank="1" showInputMessage="1" showErrorMessage="1" errorTitle="non présent dans liste" error="valeur non présente dans le référentiel" sqref="WVM872445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872445 RNQ872445 JA20477 SW20477 ACS20477 AMO20477 AWK20477 BGG20477 BQC20477 BZY20477 CJU20477 CTQ20477 DDM20477 DNI20477 DXE20477 EHA20477 EQW20477 FAS20477 FKO20477 FUK20477 GEG20477 GOC20477 GXY20477 HHU20477 HRQ20477 IBM20477 ILI20477 IVE20477 JFA20477 JOW20477 JYS20477 KIO20477 KSK20477 LCG20477 LMC20477 LVY20477 MFU20477 MPQ20477 MZM20477 NJI20477 NTE20477 ODA20477 OMW20477 OWS20477 PGO20477 PQK20477 QAG20477 QKC20477 QTY20477 RDU20477 RNQ20477 RXM20477 SHI20477 SRE20477 TBA20477 TKW20477 TUS20477 UEO20477 UOK20477 UYG20477 VIC20477 VRY20477 WBU20477 WLQ20477 WVM20477 RXM872445 JA86013 SW86013 ACS86013 AMO86013 AWK86013 BGG86013 BQC86013 BZY86013 CJU86013 CTQ86013 DDM86013 DNI86013 DXE86013 EHA86013 EQW86013 FAS86013 FKO86013 FUK86013 GEG86013 GOC86013 GXY86013 HHU86013 HRQ86013 IBM86013 ILI86013 IVE86013 JFA86013 JOW86013 JYS86013 KIO86013 KSK86013 LCG86013 LMC86013 LVY86013 MFU86013 MPQ86013 MZM86013 NJI86013 NTE86013 ODA86013 OMW86013 OWS86013 PGO86013 PQK86013 QAG86013 QKC86013 QTY86013 RDU86013 RNQ86013 RXM86013 SHI86013 SRE86013 TBA86013 TKW86013 TUS86013 UEO86013 UOK86013 UYG86013 VIC86013 VRY86013 WBU86013 WLQ86013 WVM86013 SHI872445 JA151549 SW151549 ACS151549 AMO151549 AWK151549 BGG151549 BQC151549 BZY151549 CJU151549 CTQ151549 DDM151549 DNI151549 DXE151549 EHA151549 EQW151549 FAS151549 FKO151549 FUK151549 GEG151549 GOC151549 GXY151549 HHU151549 HRQ151549 IBM151549 ILI151549 IVE151549 JFA151549 JOW151549 JYS151549 KIO151549 KSK151549 LCG151549 LMC151549 LVY151549 MFU151549 MPQ151549 MZM151549 NJI151549 NTE151549 ODA151549 OMW151549 OWS151549 PGO151549 PQK151549 QAG151549 QKC151549 QTY151549 RDU151549 RNQ151549 RXM151549 SHI151549 SRE151549 TBA151549 TKW151549 TUS151549 UEO151549 UOK151549 UYG151549 VIC151549 VRY151549 WBU151549 WLQ151549 WVM151549 SRE872445 JA217085 SW217085 ACS217085 AMO217085 AWK217085 BGG217085 BQC217085 BZY217085 CJU217085 CTQ217085 DDM217085 DNI217085 DXE217085 EHA217085 EQW217085 FAS217085 FKO217085 FUK217085 GEG217085 GOC217085 GXY217085 HHU217085 HRQ217085 IBM217085 ILI217085 IVE217085 JFA217085 JOW217085 JYS217085 KIO217085 KSK217085 LCG217085 LMC217085 LVY217085 MFU217085 MPQ217085 MZM217085 NJI217085 NTE217085 ODA217085 OMW217085 OWS217085 PGO217085 PQK217085 QAG217085 QKC217085 QTY217085 RDU217085 RNQ217085 RXM217085 SHI217085 SRE217085 TBA217085 TKW217085 TUS217085 UEO217085 UOK217085 UYG217085 VIC217085 VRY217085 WBU217085 WLQ217085 WVM217085 TBA872445 JA282621 SW282621 ACS282621 AMO282621 AWK282621 BGG282621 BQC282621 BZY282621 CJU282621 CTQ282621 DDM282621 DNI282621 DXE282621 EHA282621 EQW282621 FAS282621 FKO282621 FUK282621 GEG282621 GOC282621 GXY282621 HHU282621 HRQ282621 IBM282621 ILI282621 IVE282621 JFA282621 JOW282621 JYS282621 KIO282621 KSK282621 LCG282621 LMC282621 LVY282621 MFU282621 MPQ282621 MZM282621 NJI282621 NTE282621 ODA282621 OMW282621 OWS282621 PGO282621 PQK282621 QAG282621 QKC282621 QTY282621 RDU282621 RNQ282621 RXM282621 SHI282621 SRE282621 TBA282621 TKW282621 TUS282621 UEO282621 UOK282621 UYG282621 VIC282621 VRY282621 WBU282621 WLQ282621 WVM282621 TKW872445 JA348157 SW348157 ACS348157 AMO348157 AWK348157 BGG348157 BQC348157 BZY348157 CJU348157 CTQ348157 DDM348157 DNI348157 DXE348157 EHA348157 EQW348157 FAS348157 FKO348157 FUK348157 GEG348157 GOC348157 GXY348157 HHU348157 HRQ348157 IBM348157 ILI348157 IVE348157 JFA348157 JOW348157 JYS348157 KIO348157 KSK348157 LCG348157 LMC348157 LVY348157 MFU348157 MPQ348157 MZM348157 NJI348157 NTE348157 ODA348157 OMW348157 OWS348157 PGO348157 PQK348157 QAG348157 QKC348157 QTY348157 RDU348157 RNQ348157 RXM348157 SHI348157 SRE348157 TBA348157 TKW348157 TUS348157 UEO348157 UOK348157 UYG348157 VIC348157 VRY348157 WBU348157 WLQ348157 WVM348157 TUS872445 JA413693 SW413693 ACS413693 AMO413693 AWK413693 BGG413693 BQC413693 BZY413693 CJU413693 CTQ413693 DDM413693 DNI413693 DXE413693 EHA413693 EQW413693 FAS413693 FKO413693 FUK413693 GEG413693 GOC413693 GXY413693 HHU413693 HRQ413693 IBM413693 ILI413693 IVE413693 JFA413693 JOW413693 JYS413693 KIO413693 KSK413693 LCG413693 LMC413693 LVY413693 MFU413693 MPQ413693 MZM413693 NJI413693 NTE413693 ODA413693 OMW413693 OWS413693 PGO413693 PQK413693 QAG413693 QKC413693 QTY413693 RDU413693 RNQ413693 RXM413693 SHI413693 SRE413693 TBA413693 TKW413693 TUS413693 UEO413693 UOK413693 UYG413693 VIC413693 VRY413693 WBU413693 WLQ413693 WVM413693 UEO872445 JA479229 SW479229 ACS479229 AMO479229 AWK479229 BGG479229 BQC479229 BZY479229 CJU479229 CTQ479229 DDM479229 DNI479229 DXE479229 EHA479229 EQW479229 FAS479229 FKO479229 FUK479229 GEG479229 GOC479229 GXY479229 HHU479229 HRQ479229 IBM479229 ILI479229 IVE479229 JFA479229 JOW479229 JYS479229 KIO479229 KSK479229 LCG479229 LMC479229 LVY479229 MFU479229 MPQ479229 MZM479229 NJI479229 NTE479229 ODA479229 OMW479229 OWS479229 PGO479229 PQK479229 QAG479229 QKC479229 QTY479229 RDU479229 RNQ479229 RXM479229 SHI479229 SRE479229 TBA479229 TKW479229 TUS479229 UEO479229 UOK479229 UYG479229 VIC479229 VRY479229 WBU479229 WLQ479229 WVM479229 UOK872445 JA544765 SW544765 ACS544765 AMO544765 AWK544765 BGG544765 BQC544765 BZY544765 CJU544765 CTQ544765 DDM544765 DNI544765 DXE544765 EHA544765 EQW544765 FAS544765 FKO544765 FUK544765 GEG544765 GOC544765 GXY544765 HHU544765 HRQ544765 IBM544765 ILI544765 IVE544765 JFA544765 JOW544765 JYS544765 KIO544765 KSK544765 LCG544765 LMC544765 LVY544765 MFU544765 MPQ544765 MZM544765 NJI544765 NTE544765 ODA544765 OMW544765 OWS544765 PGO544765 PQK544765 QAG544765 QKC544765 QTY544765 RDU544765 RNQ544765 RXM544765 SHI544765 SRE544765 TBA544765 TKW544765 TUS544765 UEO544765 UOK544765 UYG544765 VIC544765 VRY544765 WBU544765 WLQ544765 WVM544765 UYG872445 JA610301 SW610301 ACS610301 AMO610301 AWK610301 BGG610301 BQC610301 BZY610301 CJU610301 CTQ610301 DDM610301 DNI610301 DXE610301 EHA610301 EQW610301 FAS610301 FKO610301 FUK610301 GEG610301 GOC610301 GXY610301 HHU610301 HRQ610301 IBM610301 ILI610301 IVE610301 JFA610301 JOW610301 JYS610301 KIO610301 KSK610301 LCG610301 LMC610301 LVY610301 MFU610301 MPQ610301 MZM610301 NJI610301 NTE610301 ODA610301 OMW610301 OWS610301 PGO610301 PQK610301 QAG610301 QKC610301 QTY610301 RDU610301 RNQ610301 RXM610301 SHI610301 SRE610301 TBA610301 TKW610301 TUS610301 UEO610301 UOK610301 UYG610301 VIC610301 VRY610301 WBU610301 WLQ610301 WVM610301 VIC872445 JA675837 SW675837 ACS675837 AMO675837 AWK675837 BGG675837 BQC675837 BZY675837 CJU675837 CTQ675837 DDM675837 DNI675837 DXE675837 EHA675837 EQW675837 FAS675837 FKO675837 FUK675837 GEG675837 GOC675837 GXY675837 HHU675837 HRQ675837 IBM675837 ILI675837 IVE675837 JFA675837 JOW675837 JYS675837 KIO675837 KSK675837 LCG675837 LMC675837 LVY675837 MFU675837 MPQ675837 MZM675837 NJI675837 NTE675837 ODA675837 OMW675837 OWS675837 PGO675837 PQK675837 QAG675837 QKC675837 QTY675837 RDU675837 RNQ675837 RXM675837 SHI675837 SRE675837 TBA675837 TKW675837 TUS675837 UEO675837 UOK675837 UYG675837 VIC675837 VRY675837 WBU675837 WLQ675837 WVM675837 VRY872445 JA741373 SW741373 ACS741373 AMO741373 AWK741373 BGG741373 BQC741373 BZY741373 CJU741373 CTQ741373 DDM741373 DNI741373 DXE741373 EHA741373 EQW741373 FAS741373 FKO741373 FUK741373 GEG741373 GOC741373 GXY741373 HHU741373 HRQ741373 IBM741373 ILI741373 IVE741373 JFA741373 JOW741373 JYS741373 KIO741373 KSK741373 LCG741373 LMC741373 LVY741373 MFU741373 MPQ741373 MZM741373 NJI741373 NTE741373 ODA741373 OMW741373 OWS741373 PGO741373 PQK741373 QAG741373 QKC741373 QTY741373 RDU741373 RNQ741373 RXM741373 SHI741373 SRE741373 TBA741373 TKW741373 TUS741373 UEO741373 UOK741373 UYG741373 VIC741373 VRY741373 WBU741373 WLQ741373 WVM741373 WBU872445 JA806909 SW806909 ACS806909 AMO806909 AWK806909 BGG806909 BQC806909 BZY806909 CJU806909 CTQ806909 DDM806909 DNI806909 DXE806909 EHA806909 EQW806909 FAS806909 FKO806909 FUK806909 GEG806909 GOC806909 GXY806909 HHU806909 HRQ806909 IBM806909 ILI806909 IVE806909 JFA806909 JOW806909 JYS806909 KIO806909 KSK806909 LCG806909 LMC806909 LVY806909 MFU806909 MPQ806909 MZM806909 NJI806909 NTE806909 ODA806909 OMW806909 OWS806909 PGO806909 PQK806909 QAG806909 QKC806909 QTY806909 RDU806909 RNQ806909 RXM806909 SHI806909 SRE806909 TBA806909 TKW806909 TUS806909 UEO806909 UOK806909 UYG806909 VIC806909 VRY806909 WBU806909 WLQ806909 WVM806909 WLQ872445 JA872445 SW872445 ACS872445 AMO872445 AWK872445 BGG872445 BQC872445 BZY872445 CJU872445 CTQ872445 DDM872445 DNI872445 DXE872445 EHA872445 EQW872445 FAS872445 FKO872445 FUK872445 GEG872445 GOC872445 GXY872445 HHU872445 HRQ872445 IBM872445 ILI872445 IVE872445 JFA872445 JOW872445 JYS872445 KIO872445 KSK872445 LCG872445 LMC872445 LVY872445 MFU872445 MPQ872445 MZM872445 NJI872445 NTE872445 ODA872445 OMW872445 OWS872445 PGO872445 PQK872445 QAG872445 QKC872445 QTY872445"/>
  </dataValidations>
  <pageMargins left="0.70866141732283472" right="0.70866141732283472" top="0.74803149606299213" bottom="0.74803149606299213" header="0.31496062992125984" footer="0.31496062992125984"/>
  <pageSetup paperSize="9" scale="1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B1:AR29"/>
  <sheetViews>
    <sheetView showGridLines="0" zoomScale="80" zoomScaleNormal="80" workbookViewId="0">
      <selection activeCell="F38" sqref="F37:F38"/>
    </sheetView>
  </sheetViews>
  <sheetFormatPr baseColWidth="10" defaultColWidth="11.42578125" defaultRowHeight="15" x14ac:dyDescent="0.25"/>
  <cols>
    <col min="1" max="1" width="1.28515625" style="12" customWidth="1"/>
    <col min="2" max="2" width="53.28515625" style="16" bestFit="1" customWidth="1"/>
    <col min="3" max="3" width="41.5703125" style="17" bestFit="1" customWidth="1"/>
    <col min="4" max="4" width="33.7109375" style="12" customWidth="1"/>
    <col min="5" max="5" width="12" style="21" customWidth="1"/>
    <col min="6" max="6" width="16.7109375" style="18" bestFit="1" customWidth="1"/>
    <col min="7" max="18" width="8.28515625" style="21" customWidth="1"/>
    <col min="19" max="26" width="11.42578125" style="12"/>
    <col min="45" max="256" width="11.42578125" style="12"/>
    <col min="257" max="257" width="4.42578125" style="12" customWidth="1"/>
    <col min="258" max="258" width="53.28515625" style="12" bestFit="1" customWidth="1"/>
    <col min="259" max="259" width="41.5703125" style="12" bestFit="1" customWidth="1"/>
    <col min="260" max="260" width="38" style="12" bestFit="1" customWidth="1"/>
    <col min="261" max="261" width="17.85546875" style="12" bestFit="1" customWidth="1"/>
    <col min="262" max="262" width="16.7109375" style="12" bestFit="1" customWidth="1"/>
    <col min="263" max="263" width="11.85546875" style="12" customWidth="1"/>
    <col min="264" max="267" width="11.42578125" style="12" customWidth="1"/>
    <col min="268" max="268" width="12.42578125" style="12" customWidth="1"/>
    <col min="269" max="270" width="11.42578125" style="12" customWidth="1"/>
    <col min="271" max="271" width="11.5703125" style="12" customWidth="1"/>
    <col min="272" max="272" width="11.42578125" style="12" customWidth="1"/>
    <col min="273" max="273" width="11.7109375" style="12" customWidth="1"/>
    <col min="274" max="512" width="11.42578125" style="12"/>
    <col min="513" max="513" width="4.42578125" style="12" customWidth="1"/>
    <col min="514" max="514" width="53.28515625" style="12" bestFit="1" customWidth="1"/>
    <col min="515" max="515" width="41.5703125" style="12" bestFit="1" customWidth="1"/>
    <col min="516" max="516" width="38" style="12" bestFit="1" customWidth="1"/>
    <col min="517" max="517" width="17.85546875" style="12" bestFit="1" customWidth="1"/>
    <col min="518" max="518" width="16.7109375" style="12" bestFit="1" customWidth="1"/>
    <col min="519" max="519" width="11.85546875" style="12" customWidth="1"/>
    <col min="520" max="523" width="11.42578125" style="12" customWidth="1"/>
    <col min="524" max="524" width="12.42578125" style="12" customWidth="1"/>
    <col min="525" max="526" width="11.42578125" style="12" customWidth="1"/>
    <col min="527" max="527" width="11.5703125" style="12" customWidth="1"/>
    <col min="528" max="528" width="11.42578125" style="12" customWidth="1"/>
    <col min="529" max="529" width="11.7109375" style="12" customWidth="1"/>
    <col min="530" max="768" width="11.42578125" style="12"/>
    <col min="769" max="769" width="4.42578125" style="12" customWidth="1"/>
    <col min="770" max="770" width="53.28515625" style="12" bestFit="1" customWidth="1"/>
    <col min="771" max="771" width="41.5703125" style="12" bestFit="1" customWidth="1"/>
    <col min="772" max="772" width="38" style="12" bestFit="1" customWidth="1"/>
    <col min="773" max="773" width="17.85546875" style="12" bestFit="1" customWidth="1"/>
    <col min="774" max="774" width="16.7109375" style="12" bestFit="1" customWidth="1"/>
    <col min="775" max="775" width="11.85546875" style="12" customWidth="1"/>
    <col min="776" max="779" width="11.42578125" style="12" customWidth="1"/>
    <col min="780" max="780" width="12.42578125" style="12" customWidth="1"/>
    <col min="781" max="782" width="11.42578125" style="12" customWidth="1"/>
    <col min="783" max="783" width="11.5703125" style="12" customWidth="1"/>
    <col min="784" max="784" width="11.42578125" style="12" customWidth="1"/>
    <col min="785" max="785" width="11.7109375" style="12" customWidth="1"/>
    <col min="786" max="1024" width="11.42578125" style="12"/>
    <col min="1025" max="1025" width="4.42578125" style="12" customWidth="1"/>
    <col min="1026" max="1026" width="53.28515625" style="12" bestFit="1" customWidth="1"/>
    <col min="1027" max="1027" width="41.5703125" style="12" bestFit="1" customWidth="1"/>
    <col min="1028" max="1028" width="38" style="12" bestFit="1" customWidth="1"/>
    <col min="1029" max="1029" width="17.85546875" style="12" bestFit="1" customWidth="1"/>
    <col min="1030" max="1030" width="16.7109375" style="12" bestFit="1" customWidth="1"/>
    <col min="1031" max="1031" width="11.85546875" style="12" customWidth="1"/>
    <col min="1032" max="1035" width="11.42578125" style="12" customWidth="1"/>
    <col min="1036" max="1036" width="12.42578125" style="12" customWidth="1"/>
    <col min="1037" max="1038" width="11.42578125" style="12" customWidth="1"/>
    <col min="1039" max="1039" width="11.5703125" style="12" customWidth="1"/>
    <col min="1040" max="1040" width="11.42578125" style="12" customWidth="1"/>
    <col min="1041" max="1041" width="11.7109375" style="12" customWidth="1"/>
    <col min="1042" max="1280" width="11.42578125" style="12"/>
    <col min="1281" max="1281" width="4.42578125" style="12" customWidth="1"/>
    <col min="1282" max="1282" width="53.28515625" style="12" bestFit="1" customWidth="1"/>
    <col min="1283" max="1283" width="41.5703125" style="12" bestFit="1" customWidth="1"/>
    <col min="1284" max="1284" width="38" style="12" bestFit="1" customWidth="1"/>
    <col min="1285" max="1285" width="17.85546875" style="12" bestFit="1" customWidth="1"/>
    <col min="1286" max="1286" width="16.7109375" style="12" bestFit="1" customWidth="1"/>
    <col min="1287" max="1287" width="11.85546875" style="12" customWidth="1"/>
    <col min="1288" max="1291" width="11.42578125" style="12" customWidth="1"/>
    <col min="1292" max="1292" width="12.42578125" style="12" customWidth="1"/>
    <col min="1293" max="1294" width="11.42578125" style="12" customWidth="1"/>
    <col min="1295" max="1295" width="11.5703125" style="12" customWidth="1"/>
    <col min="1296" max="1296" width="11.42578125" style="12" customWidth="1"/>
    <col min="1297" max="1297" width="11.7109375" style="12" customWidth="1"/>
    <col min="1298" max="1536" width="11.42578125" style="12"/>
    <col min="1537" max="1537" width="4.42578125" style="12" customWidth="1"/>
    <col min="1538" max="1538" width="53.28515625" style="12" bestFit="1" customWidth="1"/>
    <col min="1539" max="1539" width="41.5703125" style="12" bestFit="1" customWidth="1"/>
    <col min="1540" max="1540" width="38" style="12" bestFit="1" customWidth="1"/>
    <col min="1541" max="1541" width="17.85546875" style="12" bestFit="1" customWidth="1"/>
    <col min="1542" max="1542" width="16.7109375" style="12" bestFit="1" customWidth="1"/>
    <col min="1543" max="1543" width="11.85546875" style="12" customWidth="1"/>
    <col min="1544" max="1547" width="11.42578125" style="12" customWidth="1"/>
    <col min="1548" max="1548" width="12.42578125" style="12" customWidth="1"/>
    <col min="1549" max="1550" width="11.42578125" style="12" customWidth="1"/>
    <col min="1551" max="1551" width="11.5703125" style="12" customWidth="1"/>
    <col min="1552" max="1552" width="11.42578125" style="12" customWidth="1"/>
    <col min="1553" max="1553" width="11.7109375" style="12" customWidth="1"/>
    <col min="1554" max="1792" width="11.42578125" style="12"/>
    <col min="1793" max="1793" width="4.42578125" style="12" customWidth="1"/>
    <col min="1794" max="1794" width="53.28515625" style="12" bestFit="1" customWidth="1"/>
    <col min="1795" max="1795" width="41.5703125" style="12" bestFit="1" customWidth="1"/>
    <col min="1796" max="1796" width="38" style="12" bestFit="1" customWidth="1"/>
    <col min="1797" max="1797" width="17.85546875" style="12" bestFit="1" customWidth="1"/>
    <col min="1798" max="1798" width="16.7109375" style="12" bestFit="1" customWidth="1"/>
    <col min="1799" max="1799" width="11.85546875" style="12" customWidth="1"/>
    <col min="1800" max="1803" width="11.42578125" style="12" customWidth="1"/>
    <col min="1804" max="1804" width="12.42578125" style="12" customWidth="1"/>
    <col min="1805" max="1806" width="11.42578125" style="12" customWidth="1"/>
    <col min="1807" max="1807" width="11.5703125" style="12" customWidth="1"/>
    <col min="1808" max="1808" width="11.42578125" style="12" customWidth="1"/>
    <col min="1809" max="1809" width="11.7109375" style="12" customWidth="1"/>
    <col min="1810" max="2048" width="11.42578125" style="12"/>
    <col min="2049" max="2049" width="4.42578125" style="12" customWidth="1"/>
    <col min="2050" max="2050" width="53.28515625" style="12" bestFit="1" customWidth="1"/>
    <col min="2051" max="2051" width="41.5703125" style="12" bestFit="1" customWidth="1"/>
    <col min="2052" max="2052" width="38" style="12" bestFit="1" customWidth="1"/>
    <col min="2053" max="2053" width="17.85546875" style="12" bestFit="1" customWidth="1"/>
    <col min="2054" max="2054" width="16.7109375" style="12" bestFit="1" customWidth="1"/>
    <col min="2055" max="2055" width="11.85546875" style="12" customWidth="1"/>
    <col min="2056" max="2059" width="11.42578125" style="12" customWidth="1"/>
    <col min="2060" max="2060" width="12.42578125" style="12" customWidth="1"/>
    <col min="2061" max="2062" width="11.42578125" style="12" customWidth="1"/>
    <col min="2063" max="2063" width="11.5703125" style="12" customWidth="1"/>
    <col min="2064" max="2064" width="11.42578125" style="12" customWidth="1"/>
    <col min="2065" max="2065" width="11.7109375" style="12" customWidth="1"/>
    <col min="2066" max="2304" width="11.42578125" style="12"/>
    <col min="2305" max="2305" width="4.42578125" style="12" customWidth="1"/>
    <col min="2306" max="2306" width="53.28515625" style="12" bestFit="1" customWidth="1"/>
    <col min="2307" max="2307" width="41.5703125" style="12" bestFit="1" customWidth="1"/>
    <col min="2308" max="2308" width="38" style="12" bestFit="1" customWidth="1"/>
    <col min="2309" max="2309" width="17.85546875" style="12" bestFit="1" customWidth="1"/>
    <col min="2310" max="2310" width="16.7109375" style="12" bestFit="1" customWidth="1"/>
    <col min="2311" max="2311" width="11.85546875" style="12" customWidth="1"/>
    <col min="2312" max="2315" width="11.42578125" style="12" customWidth="1"/>
    <col min="2316" max="2316" width="12.42578125" style="12" customWidth="1"/>
    <col min="2317" max="2318" width="11.42578125" style="12" customWidth="1"/>
    <col min="2319" max="2319" width="11.5703125" style="12" customWidth="1"/>
    <col min="2320" max="2320" width="11.42578125" style="12" customWidth="1"/>
    <col min="2321" max="2321" width="11.7109375" style="12" customWidth="1"/>
    <col min="2322" max="2560" width="11.42578125" style="12"/>
    <col min="2561" max="2561" width="4.42578125" style="12" customWidth="1"/>
    <col min="2562" max="2562" width="53.28515625" style="12" bestFit="1" customWidth="1"/>
    <col min="2563" max="2563" width="41.5703125" style="12" bestFit="1" customWidth="1"/>
    <col min="2564" max="2564" width="38" style="12" bestFit="1" customWidth="1"/>
    <col min="2565" max="2565" width="17.85546875" style="12" bestFit="1" customWidth="1"/>
    <col min="2566" max="2566" width="16.7109375" style="12" bestFit="1" customWidth="1"/>
    <col min="2567" max="2567" width="11.85546875" style="12" customWidth="1"/>
    <col min="2568" max="2571" width="11.42578125" style="12" customWidth="1"/>
    <col min="2572" max="2572" width="12.42578125" style="12" customWidth="1"/>
    <col min="2573" max="2574" width="11.42578125" style="12" customWidth="1"/>
    <col min="2575" max="2575" width="11.5703125" style="12" customWidth="1"/>
    <col min="2576" max="2576" width="11.42578125" style="12" customWidth="1"/>
    <col min="2577" max="2577" width="11.7109375" style="12" customWidth="1"/>
    <col min="2578" max="2816" width="11.42578125" style="12"/>
    <col min="2817" max="2817" width="4.42578125" style="12" customWidth="1"/>
    <col min="2818" max="2818" width="53.28515625" style="12" bestFit="1" customWidth="1"/>
    <col min="2819" max="2819" width="41.5703125" style="12" bestFit="1" customWidth="1"/>
    <col min="2820" max="2820" width="38" style="12" bestFit="1" customWidth="1"/>
    <col min="2821" max="2821" width="17.85546875" style="12" bestFit="1" customWidth="1"/>
    <col min="2822" max="2822" width="16.7109375" style="12" bestFit="1" customWidth="1"/>
    <col min="2823" max="2823" width="11.85546875" style="12" customWidth="1"/>
    <col min="2824" max="2827" width="11.42578125" style="12" customWidth="1"/>
    <col min="2828" max="2828" width="12.42578125" style="12" customWidth="1"/>
    <col min="2829" max="2830" width="11.42578125" style="12" customWidth="1"/>
    <col min="2831" max="2831" width="11.5703125" style="12" customWidth="1"/>
    <col min="2832" max="2832" width="11.42578125" style="12" customWidth="1"/>
    <col min="2833" max="2833" width="11.7109375" style="12" customWidth="1"/>
    <col min="2834" max="3072" width="11.42578125" style="12"/>
    <col min="3073" max="3073" width="4.42578125" style="12" customWidth="1"/>
    <col min="3074" max="3074" width="53.28515625" style="12" bestFit="1" customWidth="1"/>
    <col min="3075" max="3075" width="41.5703125" style="12" bestFit="1" customWidth="1"/>
    <col min="3076" max="3076" width="38" style="12" bestFit="1" customWidth="1"/>
    <col min="3077" max="3077" width="17.85546875" style="12" bestFit="1" customWidth="1"/>
    <col min="3078" max="3078" width="16.7109375" style="12" bestFit="1" customWidth="1"/>
    <col min="3079" max="3079" width="11.85546875" style="12" customWidth="1"/>
    <col min="3080" max="3083" width="11.42578125" style="12" customWidth="1"/>
    <col min="3084" max="3084" width="12.42578125" style="12" customWidth="1"/>
    <col min="3085" max="3086" width="11.42578125" style="12" customWidth="1"/>
    <col min="3087" max="3087" width="11.5703125" style="12" customWidth="1"/>
    <col min="3088" max="3088" width="11.42578125" style="12" customWidth="1"/>
    <col min="3089" max="3089" width="11.7109375" style="12" customWidth="1"/>
    <col min="3090" max="3328" width="11.42578125" style="12"/>
    <col min="3329" max="3329" width="4.42578125" style="12" customWidth="1"/>
    <col min="3330" max="3330" width="53.28515625" style="12" bestFit="1" customWidth="1"/>
    <col min="3331" max="3331" width="41.5703125" style="12" bestFit="1" customWidth="1"/>
    <col min="3332" max="3332" width="38" style="12" bestFit="1" customWidth="1"/>
    <col min="3333" max="3333" width="17.85546875" style="12" bestFit="1" customWidth="1"/>
    <col min="3334" max="3334" width="16.7109375" style="12" bestFit="1" customWidth="1"/>
    <col min="3335" max="3335" width="11.85546875" style="12" customWidth="1"/>
    <col min="3336" max="3339" width="11.42578125" style="12" customWidth="1"/>
    <col min="3340" max="3340" width="12.42578125" style="12" customWidth="1"/>
    <col min="3341" max="3342" width="11.42578125" style="12" customWidth="1"/>
    <col min="3343" max="3343" width="11.5703125" style="12" customWidth="1"/>
    <col min="3344" max="3344" width="11.42578125" style="12" customWidth="1"/>
    <col min="3345" max="3345" width="11.7109375" style="12" customWidth="1"/>
    <col min="3346" max="3584" width="11.42578125" style="12"/>
    <col min="3585" max="3585" width="4.42578125" style="12" customWidth="1"/>
    <col min="3586" max="3586" width="53.28515625" style="12" bestFit="1" customWidth="1"/>
    <col min="3587" max="3587" width="41.5703125" style="12" bestFit="1" customWidth="1"/>
    <col min="3588" max="3588" width="38" style="12" bestFit="1" customWidth="1"/>
    <col min="3589" max="3589" width="17.85546875" style="12" bestFit="1" customWidth="1"/>
    <col min="3590" max="3590" width="16.7109375" style="12" bestFit="1" customWidth="1"/>
    <col min="3591" max="3591" width="11.85546875" style="12" customWidth="1"/>
    <col min="3592" max="3595" width="11.42578125" style="12" customWidth="1"/>
    <col min="3596" max="3596" width="12.42578125" style="12" customWidth="1"/>
    <col min="3597" max="3598" width="11.42578125" style="12" customWidth="1"/>
    <col min="3599" max="3599" width="11.5703125" style="12" customWidth="1"/>
    <col min="3600" max="3600" width="11.42578125" style="12" customWidth="1"/>
    <col min="3601" max="3601" width="11.7109375" style="12" customWidth="1"/>
    <col min="3602" max="3840" width="11.42578125" style="12"/>
    <col min="3841" max="3841" width="4.42578125" style="12" customWidth="1"/>
    <col min="3842" max="3842" width="53.28515625" style="12" bestFit="1" customWidth="1"/>
    <col min="3843" max="3843" width="41.5703125" style="12" bestFit="1" customWidth="1"/>
    <col min="3844" max="3844" width="38" style="12" bestFit="1" customWidth="1"/>
    <col min="3845" max="3845" width="17.85546875" style="12" bestFit="1" customWidth="1"/>
    <col min="3846" max="3846" width="16.7109375" style="12" bestFit="1" customWidth="1"/>
    <col min="3847" max="3847" width="11.85546875" style="12" customWidth="1"/>
    <col min="3848" max="3851" width="11.42578125" style="12" customWidth="1"/>
    <col min="3852" max="3852" width="12.42578125" style="12" customWidth="1"/>
    <col min="3853" max="3854" width="11.42578125" style="12" customWidth="1"/>
    <col min="3855" max="3855" width="11.5703125" style="12" customWidth="1"/>
    <col min="3856" max="3856" width="11.42578125" style="12" customWidth="1"/>
    <col min="3857" max="3857" width="11.7109375" style="12" customWidth="1"/>
    <col min="3858" max="4096" width="11.42578125" style="12"/>
    <col min="4097" max="4097" width="4.42578125" style="12" customWidth="1"/>
    <col min="4098" max="4098" width="53.28515625" style="12" bestFit="1" customWidth="1"/>
    <col min="4099" max="4099" width="41.5703125" style="12" bestFit="1" customWidth="1"/>
    <col min="4100" max="4100" width="38" style="12" bestFit="1" customWidth="1"/>
    <col min="4101" max="4101" width="17.85546875" style="12" bestFit="1" customWidth="1"/>
    <col min="4102" max="4102" width="16.7109375" style="12" bestFit="1" customWidth="1"/>
    <col min="4103" max="4103" width="11.85546875" style="12" customWidth="1"/>
    <col min="4104" max="4107" width="11.42578125" style="12" customWidth="1"/>
    <col min="4108" max="4108" width="12.42578125" style="12" customWidth="1"/>
    <col min="4109" max="4110" width="11.42578125" style="12" customWidth="1"/>
    <col min="4111" max="4111" width="11.5703125" style="12" customWidth="1"/>
    <col min="4112" max="4112" width="11.42578125" style="12" customWidth="1"/>
    <col min="4113" max="4113" width="11.7109375" style="12" customWidth="1"/>
    <col min="4114" max="4352" width="11.42578125" style="12"/>
    <col min="4353" max="4353" width="4.42578125" style="12" customWidth="1"/>
    <col min="4354" max="4354" width="53.28515625" style="12" bestFit="1" customWidth="1"/>
    <col min="4355" max="4355" width="41.5703125" style="12" bestFit="1" customWidth="1"/>
    <col min="4356" max="4356" width="38" style="12" bestFit="1" customWidth="1"/>
    <col min="4357" max="4357" width="17.85546875" style="12" bestFit="1" customWidth="1"/>
    <col min="4358" max="4358" width="16.7109375" style="12" bestFit="1" customWidth="1"/>
    <col min="4359" max="4359" width="11.85546875" style="12" customWidth="1"/>
    <col min="4360" max="4363" width="11.42578125" style="12" customWidth="1"/>
    <col min="4364" max="4364" width="12.42578125" style="12" customWidth="1"/>
    <col min="4365" max="4366" width="11.42578125" style="12" customWidth="1"/>
    <col min="4367" max="4367" width="11.5703125" style="12" customWidth="1"/>
    <col min="4368" max="4368" width="11.42578125" style="12" customWidth="1"/>
    <col min="4369" max="4369" width="11.7109375" style="12" customWidth="1"/>
    <col min="4370" max="4608" width="11.42578125" style="12"/>
    <col min="4609" max="4609" width="4.42578125" style="12" customWidth="1"/>
    <col min="4610" max="4610" width="53.28515625" style="12" bestFit="1" customWidth="1"/>
    <col min="4611" max="4611" width="41.5703125" style="12" bestFit="1" customWidth="1"/>
    <col min="4612" max="4612" width="38" style="12" bestFit="1" customWidth="1"/>
    <col min="4613" max="4613" width="17.85546875" style="12" bestFit="1" customWidth="1"/>
    <col min="4614" max="4614" width="16.7109375" style="12" bestFit="1" customWidth="1"/>
    <col min="4615" max="4615" width="11.85546875" style="12" customWidth="1"/>
    <col min="4616" max="4619" width="11.42578125" style="12" customWidth="1"/>
    <col min="4620" max="4620" width="12.42578125" style="12" customWidth="1"/>
    <col min="4621" max="4622" width="11.42578125" style="12" customWidth="1"/>
    <col min="4623" max="4623" width="11.5703125" style="12" customWidth="1"/>
    <col min="4624" max="4624" width="11.42578125" style="12" customWidth="1"/>
    <col min="4625" max="4625" width="11.7109375" style="12" customWidth="1"/>
    <col min="4626" max="4864" width="11.42578125" style="12"/>
    <col min="4865" max="4865" width="4.42578125" style="12" customWidth="1"/>
    <col min="4866" max="4866" width="53.28515625" style="12" bestFit="1" customWidth="1"/>
    <col min="4867" max="4867" width="41.5703125" style="12" bestFit="1" customWidth="1"/>
    <col min="4868" max="4868" width="38" style="12" bestFit="1" customWidth="1"/>
    <col min="4869" max="4869" width="17.85546875" style="12" bestFit="1" customWidth="1"/>
    <col min="4870" max="4870" width="16.7109375" style="12" bestFit="1" customWidth="1"/>
    <col min="4871" max="4871" width="11.85546875" style="12" customWidth="1"/>
    <col min="4872" max="4875" width="11.42578125" style="12" customWidth="1"/>
    <col min="4876" max="4876" width="12.42578125" style="12" customWidth="1"/>
    <col min="4877" max="4878" width="11.42578125" style="12" customWidth="1"/>
    <col min="4879" max="4879" width="11.5703125" style="12" customWidth="1"/>
    <col min="4880" max="4880" width="11.42578125" style="12" customWidth="1"/>
    <col min="4881" max="4881" width="11.7109375" style="12" customWidth="1"/>
    <col min="4882" max="5120" width="11.42578125" style="12"/>
    <col min="5121" max="5121" width="4.42578125" style="12" customWidth="1"/>
    <col min="5122" max="5122" width="53.28515625" style="12" bestFit="1" customWidth="1"/>
    <col min="5123" max="5123" width="41.5703125" style="12" bestFit="1" customWidth="1"/>
    <col min="5124" max="5124" width="38" style="12" bestFit="1" customWidth="1"/>
    <col min="5125" max="5125" width="17.85546875" style="12" bestFit="1" customWidth="1"/>
    <col min="5126" max="5126" width="16.7109375" style="12" bestFit="1" customWidth="1"/>
    <col min="5127" max="5127" width="11.85546875" style="12" customWidth="1"/>
    <col min="5128" max="5131" width="11.42578125" style="12" customWidth="1"/>
    <col min="5132" max="5132" width="12.42578125" style="12" customWidth="1"/>
    <col min="5133" max="5134" width="11.42578125" style="12" customWidth="1"/>
    <col min="5135" max="5135" width="11.5703125" style="12" customWidth="1"/>
    <col min="5136" max="5136" width="11.42578125" style="12" customWidth="1"/>
    <col min="5137" max="5137" width="11.7109375" style="12" customWidth="1"/>
    <col min="5138" max="5376" width="11.42578125" style="12"/>
    <col min="5377" max="5377" width="4.42578125" style="12" customWidth="1"/>
    <col min="5378" max="5378" width="53.28515625" style="12" bestFit="1" customWidth="1"/>
    <col min="5379" max="5379" width="41.5703125" style="12" bestFit="1" customWidth="1"/>
    <col min="5380" max="5380" width="38" style="12" bestFit="1" customWidth="1"/>
    <col min="5381" max="5381" width="17.85546875" style="12" bestFit="1" customWidth="1"/>
    <col min="5382" max="5382" width="16.7109375" style="12" bestFit="1" customWidth="1"/>
    <col min="5383" max="5383" width="11.85546875" style="12" customWidth="1"/>
    <col min="5384" max="5387" width="11.42578125" style="12" customWidth="1"/>
    <col min="5388" max="5388" width="12.42578125" style="12" customWidth="1"/>
    <col min="5389" max="5390" width="11.42578125" style="12" customWidth="1"/>
    <col min="5391" max="5391" width="11.5703125" style="12" customWidth="1"/>
    <col min="5392" max="5392" width="11.42578125" style="12" customWidth="1"/>
    <col min="5393" max="5393" width="11.7109375" style="12" customWidth="1"/>
    <col min="5394" max="5632" width="11.42578125" style="12"/>
    <col min="5633" max="5633" width="4.42578125" style="12" customWidth="1"/>
    <col min="5634" max="5634" width="53.28515625" style="12" bestFit="1" customWidth="1"/>
    <col min="5635" max="5635" width="41.5703125" style="12" bestFit="1" customWidth="1"/>
    <col min="5636" max="5636" width="38" style="12" bestFit="1" customWidth="1"/>
    <col min="5637" max="5637" width="17.85546875" style="12" bestFit="1" customWidth="1"/>
    <col min="5638" max="5638" width="16.7109375" style="12" bestFit="1" customWidth="1"/>
    <col min="5639" max="5639" width="11.85546875" style="12" customWidth="1"/>
    <col min="5640" max="5643" width="11.42578125" style="12" customWidth="1"/>
    <col min="5644" max="5644" width="12.42578125" style="12" customWidth="1"/>
    <col min="5645" max="5646" width="11.42578125" style="12" customWidth="1"/>
    <col min="5647" max="5647" width="11.5703125" style="12" customWidth="1"/>
    <col min="5648" max="5648" width="11.42578125" style="12" customWidth="1"/>
    <col min="5649" max="5649" width="11.7109375" style="12" customWidth="1"/>
    <col min="5650" max="5888" width="11.42578125" style="12"/>
    <col min="5889" max="5889" width="4.42578125" style="12" customWidth="1"/>
    <col min="5890" max="5890" width="53.28515625" style="12" bestFit="1" customWidth="1"/>
    <col min="5891" max="5891" width="41.5703125" style="12" bestFit="1" customWidth="1"/>
    <col min="5892" max="5892" width="38" style="12" bestFit="1" customWidth="1"/>
    <col min="5893" max="5893" width="17.85546875" style="12" bestFit="1" customWidth="1"/>
    <col min="5894" max="5894" width="16.7109375" style="12" bestFit="1" customWidth="1"/>
    <col min="5895" max="5895" width="11.85546875" style="12" customWidth="1"/>
    <col min="5896" max="5899" width="11.42578125" style="12" customWidth="1"/>
    <col min="5900" max="5900" width="12.42578125" style="12" customWidth="1"/>
    <col min="5901" max="5902" width="11.42578125" style="12" customWidth="1"/>
    <col min="5903" max="5903" width="11.5703125" style="12" customWidth="1"/>
    <col min="5904" max="5904" width="11.42578125" style="12" customWidth="1"/>
    <col min="5905" max="5905" width="11.7109375" style="12" customWidth="1"/>
    <col min="5906" max="6144" width="11.42578125" style="12"/>
    <col min="6145" max="6145" width="4.42578125" style="12" customWidth="1"/>
    <col min="6146" max="6146" width="53.28515625" style="12" bestFit="1" customWidth="1"/>
    <col min="6147" max="6147" width="41.5703125" style="12" bestFit="1" customWidth="1"/>
    <col min="6148" max="6148" width="38" style="12" bestFit="1" customWidth="1"/>
    <col min="6149" max="6149" width="17.85546875" style="12" bestFit="1" customWidth="1"/>
    <col min="6150" max="6150" width="16.7109375" style="12" bestFit="1" customWidth="1"/>
    <col min="6151" max="6151" width="11.85546875" style="12" customWidth="1"/>
    <col min="6152" max="6155" width="11.42578125" style="12" customWidth="1"/>
    <col min="6156" max="6156" width="12.42578125" style="12" customWidth="1"/>
    <col min="6157" max="6158" width="11.42578125" style="12" customWidth="1"/>
    <col min="6159" max="6159" width="11.5703125" style="12" customWidth="1"/>
    <col min="6160" max="6160" width="11.42578125" style="12" customWidth="1"/>
    <col min="6161" max="6161" width="11.7109375" style="12" customWidth="1"/>
    <col min="6162" max="6400" width="11.42578125" style="12"/>
    <col min="6401" max="6401" width="4.42578125" style="12" customWidth="1"/>
    <col min="6402" max="6402" width="53.28515625" style="12" bestFit="1" customWidth="1"/>
    <col min="6403" max="6403" width="41.5703125" style="12" bestFit="1" customWidth="1"/>
    <col min="6404" max="6404" width="38" style="12" bestFit="1" customWidth="1"/>
    <col min="6405" max="6405" width="17.85546875" style="12" bestFit="1" customWidth="1"/>
    <col min="6406" max="6406" width="16.7109375" style="12" bestFit="1" customWidth="1"/>
    <col min="6407" max="6407" width="11.85546875" style="12" customWidth="1"/>
    <col min="6408" max="6411" width="11.42578125" style="12" customWidth="1"/>
    <col min="6412" max="6412" width="12.42578125" style="12" customWidth="1"/>
    <col min="6413" max="6414" width="11.42578125" style="12" customWidth="1"/>
    <col min="6415" max="6415" width="11.5703125" style="12" customWidth="1"/>
    <col min="6416" max="6416" width="11.42578125" style="12" customWidth="1"/>
    <col min="6417" max="6417" width="11.7109375" style="12" customWidth="1"/>
    <col min="6418" max="6656" width="11.42578125" style="12"/>
    <col min="6657" max="6657" width="4.42578125" style="12" customWidth="1"/>
    <col min="6658" max="6658" width="53.28515625" style="12" bestFit="1" customWidth="1"/>
    <col min="6659" max="6659" width="41.5703125" style="12" bestFit="1" customWidth="1"/>
    <col min="6660" max="6660" width="38" style="12" bestFit="1" customWidth="1"/>
    <col min="6661" max="6661" width="17.85546875" style="12" bestFit="1" customWidth="1"/>
    <col min="6662" max="6662" width="16.7109375" style="12" bestFit="1" customWidth="1"/>
    <col min="6663" max="6663" width="11.85546875" style="12" customWidth="1"/>
    <col min="6664" max="6667" width="11.42578125" style="12" customWidth="1"/>
    <col min="6668" max="6668" width="12.42578125" style="12" customWidth="1"/>
    <col min="6669" max="6670" width="11.42578125" style="12" customWidth="1"/>
    <col min="6671" max="6671" width="11.5703125" style="12" customWidth="1"/>
    <col min="6672" max="6672" width="11.42578125" style="12" customWidth="1"/>
    <col min="6673" max="6673" width="11.7109375" style="12" customWidth="1"/>
    <col min="6674" max="6912" width="11.42578125" style="12"/>
    <col min="6913" max="6913" width="4.42578125" style="12" customWidth="1"/>
    <col min="6914" max="6914" width="53.28515625" style="12" bestFit="1" customWidth="1"/>
    <col min="6915" max="6915" width="41.5703125" style="12" bestFit="1" customWidth="1"/>
    <col min="6916" max="6916" width="38" style="12" bestFit="1" customWidth="1"/>
    <col min="6917" max="6917" width="17.85546875" style="12" bestFit="1" customWidth="1"/>
    <col min="6918" max="6918" width="16.7109375" style="12" bestFit="1" customWidth="1"/>
    <col min="6919" max="6919" width="11.85546875" style="12" customWidth="1"/>
    <col min="6920" max="6923" width="11.42578125" style="12" customWidth="1"/>
    <col min="6924" max="6924" width="12.42578125" style="12" customWidth="1"/>
    <col min="6925" max="6926" width="11.42578125" style="12" customWidth="1"/>
    <col min="6927" max="6927" width="11.5703125" style="12" customWidth="1"/>
    <col min="6928" max="6928" width="11.42578125" style="12" customWidth="1"/>
    <col min="6929" max="6929" width="11.7109375" style="12" customWidth="1"/>
    <col min="6930" max="7168" width="11.42578125" style="12"/>
    <col min="7169" max="7169" width="4.42578125" style="12" customWidth="1"/>
    <col min="7170" max="7170" width="53.28515625" style="12" bestFit="1" customWidth="1"/>
    <col min="7171" max="7171" width="41.5703125" style="12" bestFit="1" customWidth="1"/>
    <col min="7172" max="7172" width="38" style="12" bestFit="1" customWidth="1"/>
    <col min="7173" max="7173" width="17.85546875" style="12" bestFit="1" customWidth="1"/>
    <col min="7174" max="7174" width="16.7109375" style="12" bestFit="1" customWidth="1"/>
    <col min="7175" max="7175" width="11.85546875" style="12" customWidth="1"/>
    <col min="7176" max="7179" width="11.42578125" style="12" customWidth="1"/>
    <col min="7180" max="7180" width="12.42578125" style="12" customWidth="1"/>
    <col min="7181" max="7182" width="11.42578125" style="12" customWidth="1"/>
    <col min="7183" max="7183" width="11.5703125" style="12" customWidth="1"/>
    <col min="7184" max="7184" width="11.42578125" style="12" customWidth="1"/>
    <col min="7185" max="7185" width="11.7109375" style="12" customWidth="1"/>
    <col min="7186" max="7424" width="11.42578125" style="12"/>
    <col min="7425" max="7425" width="4.42578125" style="12" customWidth="1"/>
    <col min="7426" max="7426" width="53.28515625" style="12" bestFit="1" customWidth="1"/>
    <col min="7427" max="7427" width="41.5703125" style="12" bestFit="1" customWidth="1"/>
    <col min="7428" max="7428" width="38" style="12" bestFit="1" customWidth="1"/>
    <col min="7429" max="7429" width="17.85546875" style="12" bestFit="1" customWidth="1"/>
    <col min="7430" max="7430" width="16.7109375" style="12" bestFit="1" customWidth="1"/>
    <col min="7431" max="7431" width="11.85546875" style="12" customWidth="1"/>
    <col min="7432" max="7435" width="11.42578125" style="12" customWidth="1"/>
    <col min="7436" max="7436" width="12.42578125" style="12" customWidth="1"/>
    <col min="7437" max="7438" width="11.42578125" style="12" customWidth="1"/>
    <col min="7439" max="7439" width="11.5703125" style="12" customWidth="1"/>
    <col min="7440" max="7440" width="11.42578125" style="12" customWidth="1"/>
    <col min="7441" max="7441" width="11.7109375" style="12" customWidth="1"/>
    <col min="7442" max="7680" width="11.42578125" style="12"/>
    <col min="7681" max="7681" width="4.42578125" style="12" customWidth="1"/>
    <col min="7682" max="7682" width="53.28515625" style="12" bestFit="1" customWidth="1"/>
    <col min="7683" max="7683" width="41.5703125" style="12" bestFit="1" customWidth="1"/>
    <col min="7684" max="7684" width="38" style="12" bestFit="1" customWidth="1"/>
    <col min="7685" max="7685" width="17.85546875" style="12" bestFit="1" customWidth="1"/>
    <col min="7686" max="7686" width="16.7109375" style="12" bestFit="1" customWidth="1"/>
    <col min="7687" max="7687" width="11.85546875" style="12" customWidth="1"/>
    <col min="7688" max="7691" width="11.42578125" style="12" customWidth="1"/>
    <col min="7692" max="7692" width="12.42578125" style="12" customWidth="1"/>
    <col min="7693" max="7694" width="11.42578125" style="12" customWidth="1"/>
    <col min="7695" max="7695" width="11.5703125" style="12" customWidth="1"/>
    <col min="7696" max="7696" width="11.42578125" style="12" customWidth="1"/>
    <col min="7697" max="7697" width="11.7109375" style="12" customWidth="1"/>
    <col min="7698" max="7936" width="11.42578125" style="12"/>
    <col min="7937" max="7937" width="4.42578125" style="12" customWidth="1"/>
    <col min="7938" max="7938" width="53.28515625" style="12" bestFit="1" customWidth="1"/>
    <col min="7939" max="7939" width="41.5703125" style="12" bestFit="1" customWidth="1"/>
    <col min="7940" max="7940" width="38" style="12" bestFit="1" customWidth="1"/>
    <col min="7941" max="7941" width="17.85546875" style="12" bestFit="1" customWidth="1"/>
    <col min="7942" max="7942" width="16.7109375" style="12" bestFit="1" customWidth="1"/>
    <col min="7943" max="7943" width="11.85546875" style="12" customWidth="1"/>
    <col min="7944" max="7947" width="11.42578125" style="12" customWidth="1"/>
    <col min="7948" max="7948" width="12.42578125" style="12" customWidth="1"/>
    <col min="7949" max="7950" width="11.42578125" style="12" customWidth="1"/>
    <col min="7951" max="7951" width="11.5703125" style="12" customWidth="1"/>
    <col min="7952" max="7952" width="11.42578125" style="12" customWidth="1"/>
    <col min="7953" max="7953" width="11.7109375" style="12" customWidth="1"/>
    <col min="7954" max="8192" width="11.42578125" style="12"/>
    <col min="8193" max="8193" width="4.42578125" style="12" customWidth="1"/>
    <col min="8194" max="8194" width="53.28515625" style="12" bestFit="1" customWidth="1"/>
    <col min="8195" max="8195" width="41.5703125" style="12" bestFit="1" customWidth="1"/>
    <col min="8196" max="8196" width="38" style="12" bestFit="1" customWidth="1"/>
    <col min="8197" max="8197" width="17.85546875" style="12" bestFit="1" customWidth="1"/>
    <col min="8198" max="8198" width="16.7109375" style="12" bestFit="1" customWidth="1"/>
    <col min="8199" max="8199" width="11.85546875" style="12" customWidth="1"/>
    <col min="8200" max="8203" width="11.42578125" style="12" customWidth="1"/>
    <col min="8204" max="8204" width="12.42578125" style="12" customWidth="1"/>
    <col min="8205" max="8206" width="11.42578125" style="12" customWidth="1"/>
    <col min="8207" max="8207" width="11.5703125" style="12" customWidth="1"/>
    <col min="8208" max="8208" width="11.42578125" style="12" customWidth="1"/>
    <col min="8209" max="8209" width="11.7109375" style="12" customWidth="1"/>
    <col min="8210" max="8448" width="11.42578125" style="12"/>
    <col min="8449" max="8449" width="4.42578125" style="12" customWidth="1"/>
    <col min="8450" max="8450" width="53.28515625" style="12" bestFit="1" customWidth="1"/>
    <col min="8451" max="8451" width="41.5703125" style="12" bestFit="1" customWidth="1"/>
    <col min="8452" max="8452" width="38" style="12" bestFit="1" customWidth="1"/>
    <col min="8453" max="8453" width="17.85546875" style="12" bestFit="1" customWidth="1"/>
    <col min="8454" max="8454" width="16.7109375" style="12" bestFit="1" customWidth="1"/>
    <col min="8455" max="8455" width="11.85546875" style="12" customWidth="1"/>
    <col min="8456" max="8459" width="11.42578125" style="12" customWidth="1"/>
    <col min="8460" max="8460" width="12.42578125" style="12" customWidth="1"/>
    <col min="8461" max="8462" width="11.42578125" style="12" customWidth="1"/>
    <col min="8463" max="8463" width="11.5703125" style="12" customWidth="1"/>
    <col min="8464" max="8464" width="11.42578125" style="12" customWidth="1"/>
    <col min="8465" max="8465" width="11.7109375" style="12" customWidth="1"/>
    <col min="8466" max="8704" width="11.42578125" style="12"/>
    <col min="8705" max="8705" width="4.42578125" style="12" customWidth="1"/>
    <col min="8706" max="8706" width="53.28515625" style="12" bestFit="1" customWidth="1"/>
    <col min="8707" max="8707" width="41.5703125" style="12" bestFit="1" customWidth="1"/>
    <col min="8708" max="8708" width="38" style="12" bestFit="1" customWidth="1"/>
    <col min="8709" max="8709" width="17.85546875" style="12" bestFit="1" customWidth="1"/>
    <col min="8710" max="8710" width="16.7109375" style="12" bestFit="1" customWidth="1"/>
    <col min="8711" max="8711" width="11.85546875" style="12" customWidth="1"/>
    <col min="8712" max="8715" width="11.42578125" style="12" customWidth="1"/>
    <col min="8716" max="8716" width="12.42578125" style="12" customWidth="1"/>
    <col min="8717" max="8718" width="11.42578125" style="12" customWidth="1"/>
    <col min="8719" max="8719" width="11.5703125" style="12" customWidth="1"/>
    <col min="8720" max="8720" width="11.42578125" style="12" customWidth="1"/>
    <col min="8721" max="8721" width="11.7109375" style="12" customWidth="1"/>
    <col min="8722" max="8960" width="11.42578125" style="12"/>
    <col min="8961" max="8961" width="4.42578125" style="12" customWidth="1"/>
    <col min="8962" max="8962" width="53.28515625" style="12" bestFit="1" customWidth="1"/>
    <col min="8963" max="8963" width="41.5703125" style="12" bestFit="1" customWidth="1"/>
    <col min="8964" max="8964" width="38" style="12" bestFit="1" customWidth="1"/>
    <col min="8965" max="8965" width="17.85546875" style="12" bestFit="1" customWidth="1"/>
    <col min="8966" max="8966" width="16.7109375" style="12" bestFit="1" customWidth="1"/>
    <col min="8967" max="8967" width="11.85546875" style="12" customWidth="1"/>
    <col min="8968" max="8971" width="11.42578125" style="12" customWidth="1"/>
    <col min="8972" max="8972" width="12.42578125" style="12" customWidth="1"/>
    <col min="8973" max="8974" width="11.42578125" style="12" customWidth="1"/>
    <col min="8975" max="8975" width="11.5703125" style="12" customWidth="1"/>
    <col min="8976" max="8976" width="11.42578125" style="12" customWidth="1"/>
    <col min="8977" max="8977" width="11.7109375" style="12" customWidth="1"/>
    <col min="8978" max="9216" width="11.42578125" style="12"/>
    <col min="9217" max="9217" width="4.42578125" style="12" customWidth="1"/>
    <col min="9218" max="9218" width="53.28515625" style="12" bestFit="1" customWidth="1"/>
    <col min="9219" max="9219" width="41.5703125" style="12" bestFit="1" customWidth="1"/>
    <col min="9220" max="9220" width="38" style="12" bestFit="1" customWidth="1"/>
    <col min="9221" max="9221" width="17.85546875" style="12" bestFit="1" customWidth="1"/>
    <col min="9222" max="9222" width="16.7109375" style="12" bestFit="1" customWidth="1"/>
    <col min="9223" max="9223" width="11.85546875" style="12" customWidth="1"/>
    <col min="9224" max="9227" width="11.42578125" style="12" customWidth="1"/>
    <col min="9228" max="9228" width="12.42578125" style="12" customWidth="1"/>
    <col min="9229" max="9230" width="11.42578125" style="12" customWidth="1"/>
    <col min="9231" max="9231" width="11.5703125" style="12" customWidth="1"/>
    <col min="9232" max="9232" width="11.42578125" style="12" customWidth="1"/>
    <col min="9233" max="9233" width="11.7109375" style="12" customWidth="1"/>
    <col min="9234" max="9472" width="11.42578125" style="12"/>
    <col min="9473" max="9473" width="4.42578125" style="12" customWidth="1"/>
    <col min="9474" max="9474" width="53.28515625" style="12" bestFit="1" customWidth="1"/>
    <col min="9475" max="9475" width="41.5703125" style="12" bestFit="1" customWidth="1"/>
    <col min="9476" max="9476" width="38" style="12" bestFit="1" customWidth="1"/>
    <col min="9477" max="9477" width="17.85546875" style="12" bestFit="1" customWidth="1"/>
    <col min="9478" max="9478" width="16.7109375" style="12" bestFit="1" customWidth="1"/>
    <col min="9479" max="9479" width="11.85546875" style="12" customWidth="1"/>
    <col min="9480" max="9483" width="11.42578125" style="12" customWidth="1"/>
    <col min="9484" max="9484" width="12.42578125" style="12" customWidth="1"/>
    <col min="9485" max="9486" width="11.42578125" style="12" customWidth="1"/>
    <col min="9487" max="9487" width="11.5703125" style="12" customWidth="1"/>
    <col min="9488" max="9488" width="11.42578125" style="12" customWidth="1"/>
    <col min="9489" max="9489" width="11.7109375" style="12" customWidth="1"/>
    <col min="9490" max="9728" width="11.42578125" style="12"/>
    <col min="9729" max="9729" width="4.42578125" style="12" customWidth="1"/>
    <col min="9730" max="9730" width="53.28515625" style="12" bestFit="1" customWidth="1"/>
    <col min="9731" max="9731" width="41.5703125" style="12" bestFit="1" customWidth="1"/>
    <col min="9732" max="9732" width="38" style="12" bestFit="1" customWidth="1"/>
    <col min="9733" max="9733" width="17.85546875" style="12" bestFit="1" customWidth="1"/>
    <col min="9734" max="9734" width="16.7109375" style="12" bestFit="1" customWidth="1"/>
    <col min="9735" max="9735" width="11.85546875" style="12" customWidth="1"/>
    <col min="9736" max="9739" width="11.42578125" style="12" customWidth="1"/>
    <col min="9740" max="9740" width="12.42578125" style="12" customWidth="1"/>
    <col min="9741" max="9742" width="11.42578125" style="12" customWidth="1"/>
    <col min="9743" max="9743" width="11.5703125" style="12" customWidth="1"/>
    <col min="9744" max="9744" width="11.42578125" style="12" customWidth="1"/>
    <col min="9745" max="9745" width="11.7109375" style="12" customWidth="1"/>
    <col min="9746" max="9984" width="11.42578125" style="12"/>
    <col min="9985" max="9985" width="4.42578125" style="12" customWidth="1"/>
    <col min="9986" max="9986" width="53.28515625" style="12" bestFit="1" customWidth="1"/>
    <col min="9987" max="9987" width="41.5703125" style="12" bestFit="1" customWidth="1"/>
    <col min="9988" max="9988" width="38" style="12" bestFit="1" customWidth="1"/>
    <col min="9989" max="9989" width="17.85546875" style="12" bestFit="1" customWidth="1"/>
    <col min="9990" max="9990" width="16.7109375" style="12" bestFit="1" customWidth="1"/>
    <col min="9991" max="9991" width="11.85546875" style="12" customWidth="1"/>
    <col min="9992" max="9995" width="11.42578125" style="12" customWidth="1"/>
    <col min="9996" max="9996" width="12.42578125" style="12" customWidth="1"/>
    <col min="9997" max="9998" width="11.42578125" style="12" customWidth="1"/>
    <col min="9999" max="9999" width="11.5703125" style="12" customWidth="1"/>
    <col min="10000" max="10000" width="11.42578125" style="12" customWidth="1"/>
    <col min="10001" max="10001" width="11.7109375" style="12" customWidth="1"/>
    <col min="10002" max="10240" width="11.42578125" style="12"/>
    <col min="10241" max="10241" width="4.42578125" style="12" customWidth="1"/>
    <col min="10242" max="10242" width="53.28515625" style="12" bestFit="1" customWidth="1"/>
    <col min="10243" max="10243" width="41.5703125" style="12" bestFit="1" customWidth="1"/>
    <col min="10244" max="10244" width="38" style="12" bestFit="1" customWidth="1"/>
    <col min="10245" max="10245" width="17.85546875" style="12" bestFit="1" customWidth="1"/>
    <col min="10246" max="10246" width="16.7109375" style="12" bestFit="1" customWidth="1"/>
    <col min="10247" max="10247" width="11.85546875" style="12" customWidth="1"/>
    <col min="10248" max="10251" width="11.42578125" style="12" customWidth="1"/>
    <col min="10252" max="10252" width="12.42578125" style="12" customWidth="1"/>
    <col min="10253" max="10254" width="11.42578125" style="12" customWidth="1"/>
    <col min="10255" max="10255" width="11.5703125" style="12" customWidth="1"/>
    <col min="10256" max="10256" width="11.42578125" style="12" customWidth="1"/>
    <col min="10257" max="10257" width="11.7109375" style="12" customWidth="1"/>
    <col min="10258" max="10496" width="11.42578125" style="12"/>
    <col min="10497" max="10497" width="4.42578125" style="12" customWidth="1"/>
    <col min="10498" max="10498" width="53.28515625" style="12" bestFit="1" customWidth="1"/>
    <col min="10499" max="10499" width="41.5703125" style="12" bestFit="1" customWidth="1"/>
    <col min="10500" max="10500" width="38" style="12" bestFit="1" customWidth="1"/>
    <col min="10501" max="10501" width="17.85546875" style="12" bestFit="1" customWidth="1"/>
    <col min="10502" max="10502" width="16.7109375" style="12" bestFit="1" customWidth="1"/>
    <col min="10503" max="10503" width="11.85546875" style="12" customWidth="1"/>
    <col min="10504" max="10507" width="11.42578125" style="12" customWidth="1"/>
    <col min="10508" max="10508" width="12.42578125" style="12" customWidth="1"/>
    <col min="10509" max="10510" width="11.42578125" style="12" customWidth="1"/>
    <col min="10511" max="10511" width="11.5703125" style="12" customWidth="1"/>
    <col min="10512" max="10512" width="11.42578125" style="12" customWidth="1"/>
    <col min="10513" max="10513" width="11.7109375" style="12" customWidth="1"/>
    <col min="10514" max="10752" width="11.42578125" style="12"/>
    <col min="10753" max="10753" width="4.42578125" style="12" customWidth="1"/>
    <col min="10754" max="10754" width="53.28515625" style="12" bestFit="1" customWidth="1"/>
    <col min="10755" max="10755" width="41.5703125" style="12" bestFit="1" customWidth="1"/>
    <col min="10756" max="10756" width="38" style="12" bestFit="1" customWidth="1"/>
    <col min="10757" max="10757" width="17.85546875" style="12" bestFit="1" customWidth="1"/>
    <col min="10758" max="10758" width="16.7109375" style="12" bestFit="1" customWidth="1"/>
    <col min="10759" max="10759" width="11.85546875" style="12" customWidth="1"/>
    <col min="10760" max="10763" width="11.42578125" style="12" customWidth="1"/>
    <col min="10764" max="10764" width="12.42578125" style="12" customWidth="1"/>
    <col min="10765" max="10766" width="11.42578125" style="12" customWidth="1"/>
    <col min="10767" max="10767" width="11.5703125" style="12" customWidth="1"/>
    <col min="10768" max="10768" width="11.42578125" style="12" customWidth="1"/>
    <col min="10769" max="10769" width="11.7109375" style="12" customWidth="1"/>
    <col min="10770" max="11008" width="11.42578125" style="12"/>
    <col min="11009" max="11009" width="4.42578125" style="12" customWidth="1"/>
    <col min="11010" max="11010" width="53.28515625" style="12" bestFit="1" customWidth="1"/>
    <col min="11011" max="11011" width="41.5703125" style="12" bestFit="1" customWidth="1"/>
    <col min="11012" max="11012" width="38" style="12" bestFit="1" customWidth="1"/>
    <col min="11013" max="11013" width="17.85546875" style="12" bestFit="1" customWidth="1"/>
    <col min="11014" max="11014" width="16.7109375" style="12" bestFit="1" customWidth="1"/>
    <col min="11015" max="11015" width="11.85546875" style="12" customWidth="1"/>
    <col min="11016" max="11019" width="11.42578125" style="12" customWidth="1"/>
    <col min="11020" max="11020" width="12.42578125" style="12" customWidth="1"/>
    <col min="11021" max="11022" width="11.42578125" style="12" customWidth="1"/>
    <col min="11023" max="11023" width="11.5703125" style="12" customWidth="1"/>
    <col min="11024" max="11024" width="11.42578125" style="12" customWidth="1"/>
    <col min="11025" max="11025" width="11.7109375" style="12" customWidth="1"/>
    <col min="11026" max="11264" width="11.42578125" style="12"/>
    <col min="11265" max="11265" width="4.42578125" style="12" customWidth="1"/>
    <col min="11266" max="11266" width="53.28515625" style="12" bestFit="1" customWidth="1"/>
    <col min="11267" max="11267" width="41.5703125" style="12" bestFit="1" customWidth="1"/>
    <col min="11268" max="11268" width="38" style="12" bestFit="1" customWidth="1"/>
    <col min="11269" max="11269" width="17.85546875" style="12" bestFit="1" customWidth="1"/>
    <col min="11270" max="11270" width="16.7109375" style="12" bestFit="1" customWidth="1"/>
    <col min="11271" max="11271" width="11.85546875" style="12" customWidth="1"/>
    <col min="11272" max="11275" width="11.42578125" style="12" customWidth="1"/>
    <col min="11276" max="11276" width="12.42578125" style="12" customWidth="1"/>
    <col min="11277" max="11278" width="11.42578125" style="12" customWidth="1"/>
    <col min="11279" max="11279" width="11.5703125" style="12" customWidth="1"/>
    <col min="11280" max="11280" width="11.42578125" style="12" customWidth="1"/>
    <col min="11281" max="11281" width="11.7109375" style="12" customWidth="1"/>
    <col min="11282" max="11520" width="11.42578125" style="12"/>
    <col min="11521" max="11521" width="4.42578125" style="12" customWidth="1"/>
    <col min="11522" max="11522" width="53.28515625" style="12" bestFit="1" customWidth="1"/>
    <col min="11523" max="11523" width="41.5703125" style="12" bestFit="1" customWidth="1"/>
    <col min="11524" max="11524" width="38" style="12" bestFit="1" customWidth="1"/>
    <col min="11525" max="11525" width="17.85546875" style="12" bestFit="1" customWidth="1"/>
    <col min="11526" max="11526" width="16.7109375" style="12" bestFit="1" customWidth="1"/>
    <col min="11527" max="11527" width="11.85546875" style="12" customWidth="1"/>
    <col min="11528" max="11531" width="11.42578125" style="12" customWidth="1"/>
    <col min="11532" max="11532" width="12.42578125" style="12" customWidth="1"/>
    <col min="11533" max="11534" width="11.42578125" style="12" customWidth="1"/>
    <col min="11535" max="11535" width="11.5703125" style="12" customWidth="1"/>
    <col min="11536" max="11536" width="11.42578125" style="12" customWidth="1"/>
    <col min="11537" max="11537" width="11.7109375" style="12" customWidth="1"/>
    <col min="11538" max="11776" width="11.42578125" style="12"/>
    <col min="11777" max="11777" width="4.42578125" style="12" customWidth="1"/>
    <col min="11778" max="11778" width="53.28515625" style="12" bestFit="1" customWidth="1"/>
    <col min="11779" max="11779" width="41.5703125" style="12" bestFit="1" customWidth="1"/>
    <col min="11780" max="11780" width="38" style="12" bestFit="1" customWidth="1"/>
    <col min="11781" max="11781" width="17.85546875" style="12" bestFit="1" customWidth="1"/>
    <col min="11782" max="11782" width="16.7109375" style="12" bestFit="1" customWidth="1"/>
    <col min="11783" max="11783" width="11.85546875" style="12" customWidth="1"/>
    <col min="11784" max="11787" width="11.42578125" style="12" customWidth="1"/>
    <col min="11788" max="11788" width="12.42578125" style="12" customWidth="1"/>
    <col min="11789" max="11790" width="11.42578125" style="12" customWidth="1"/>
    <col min="11791" max="11791" width="11.5703125" style="12" customWidth="1"/>
    <col min="11792" max="11792" width="11.42578125" style="12" customWidth="1"/>
    <col min="11793" max="11793" width="11.7109375" style="12" customWidth="1"/>
    <col min="11794" max="12032" width="11.42578125" style="12"/>
    <col min="12033" max="12033" width="4.42578125" style="12" customWidth="1"/>
    <col min="12034" max="12034" width="53.28515625" style="12" bestFit="1" customWidth="1"/>
    <col min="12035" max="12035" width="41.5703125" style="12" bestFit="1" customWidth="1"/>
    <col min="12036" max="12036" width="38" style="12" bestFit="1" customWidth="1"/>
    <col min="12037" max="12037" width="17.85546875" style="12" bestFit="1" customWidth="1"/>
    <col min="12038" max="12038" width="16.7109375" style="12" bestFit="1" customWidth="1"/>
    <col min="12039" max="12039" width="11.85546875" style="12" customWidth="1"/>
    <col min="12040" max="12043" width="11.42578125" style="12" customWidth="1"/>
    <col min="12044" max="12044" width="12.42578125" style="12" customWidth="1"/>
    <col min="12045" max="12046" width="11.42578125" style="12" customWidth="1"/>
    <col min="12047" max="12047" width="11.5703125" style="12" customWidth="1"/>
    <col min="12048" max="12048" width="11.42578125" style="12" customWidth="1"/>
    <col min="12049" max="12049" width="11.7109375" style="12" customWidth="1"/>
    <col min="12050" max="12288" width="11.42578125" style="12"/>
    <col min="12289" max="12289" width="4.42578125" style="12" customWidth="1"/>
    <col min="12290" max="12290" width="53.28515625" style="12" bestFit="1" customWidth="1"/>
    <col min="12291" max="12291" width="41.5703125" style="12" bestFit="1" customWidth="1"/>
    <col min="12292" max="12292" width="38" style="12" bestFit="1" customWidth="1"/>
    <col min="12293" max="12293" width="17.85546875" style="12" bestFit="1" customWidth="1"/>
    <col min="12294" max="12294" width="16.7109375" style="12" bestFit="1" customWidth="1"/>
    <col min="12295" max="12295" width="11.85546875" style="12" customWidth="1"/>
    <col min="12296" max="12299" width="11.42578125" style="12" customWidth="1"/>
    <col min="12300" max="12300" width="12.42578125" style="12" customWidth="1"/>
    <col min="12301" max="12302" width="11.42578125" style="12" customWidth="1"/>
    <col min="12303" max="12303" width="11.5703125" style="12" customWidth="1"/>
    <col min="12304" max="12304" width="11.42578125" style="12" customWidth="1"/>
    <col min="12305" max="12305" width="11.7109375" style="12" customWidth="1"/>
    <col min="12306" max="12544" width="11.42578125" style="12"/>
    <col min="12545" max="12545" width="4.42578125" style="12" customWidth="1"/>
    <col min="12546" max="12546" width="53.28515625" style="12" bestFit="1" customWidth="1"/>
    <col min="12547" max="12547" width="41.5703125" style="12" bestFit="1" customWidth="1"/>
    <col min="12548" max="12548" width="38" style="12" bestFit="1" customWidth="1"/>
    <col min="12549" max="12549" width="17.85546875" style="12" bestFit="1" customWidth="1"/>
    <col min="12550" max="12550" width="16.7109375" style="12" bestFit="1" customWidth="1"/>
    <col min="12551" max="12551" width="11.85546875" style="12" customWidth="1"/>
    <col min="12552" max="12555" width="11.42578125" style="12" customWidth="1"/>
    <col min="12556" max="12556" width="12.42578125" style="12" customWidth="1"/>
    <col min="12557" max="12558" width="11.42578125" style="12" customWidth="1"/>
    <col min="12559" max="12559" width="11.5703125" style="12" customWidth="1"/>
    <col min="12560" max="12560" width="11.42578125" style="12" customWidth="1"/>
    <col min="12561" max="12561" width="11.7109375" style="12" customWidth="1"/>
    <col min="12562" max="12800" width="11.42578125" style="12"/>
    <col min="12801" max="12801" width="4.42578125" style="12" customWidth="1"/>
    <col min="12802" max="12802" width="53.28515625" style="12" bestFit="1" customWidth="1"/>
    <col min="12803" max="12803" width="41.5703125" style="12" bestFit="1" customWidth="1"/>
    <col min="12804" max="12804" width="38" style="12" bestFit="1" customWidth="1"/>
    <col min="12805" max="12805" width="17.85546875" style="12" bestFit="1" customWidth="1"/>
    <col min="12806" max="12806" width="16.7109375" style="12" bestFit="1" customWidth="1"/>
    <col min="12807" max="12807" width="11.85546875" style="12" customWidth="1"/>
    <col min="12808" max="12811" width="11.42578125" style="12" customWidth="1"/>
    <col min="12812" max="12812" width="12.42578125" style="12" customWidth="1"/>
    <col min="12813" max="12814" width="11.42578125" style="12" customWidth="1"/>
    <col min="12815" max="12815" width="11.5703125" style="12" customWidth="1"/>
    <col min="12816" max="12816" width="11.42578125" style="12" customWidth="1"/>
    <col min="12817" max="12817" width="11.7109375" style="12" customWidth="1"/>
    <col min="12818" max="13056" width="11.42578125" style="12"/>
    <col min="13057" max="13057" width="4.42578125" style="12" customWidth="1"/>
    <col min="13058" max="13058" width="53.28515625" style="12" bestFit="1" customWidth="1"/>
    <col min="13059" max="13059" width="41.5703125" style="12" bestFit="1" customWidth="1"/>
    <col min="13060" max="13060" width="38" style="12" bestFit="1" customWidth="1"/>
    <col min="13061" max="13061" width="17.85546875" style="12" bestFit="1" customWidth="1"/>
    <col min="13062" max="13062" width="16.7109375" style="12" bestFit="1" customWidth="1"/>
    <col min="13063" max="13063" width="11.85546875" style="12" customWidth="1"/>
    <col min="13064" max="13067" width="11.42578125" style="12" customWidth="1"/>
    <col min="13068" max="13068" width="12.42578125" style="12" customWidth="1"/>
    <col min="13069" max="13070" width="11.42578125" style="12" customWidth="1"/>
    <col min="13071" max="13071" width="11.5703125" style="12" customWidth="1"/>
    <col min="13072" max="13072" width="11.42578125" style="12" customWidth="1"/>
    <col min="13073" max="13073" width="11.7109375" style="12" customWidth="1"/>
    <col min="13074" max="13312" width="11.42578125" style="12"/>
    <col min="13313" max="13313" width="4.42578125" style="12" customWidth="1"/>
    <col min="13314" max="13314" width="53.28515625" style="12" bestFit="1" customWidth="1"/>
    <col min="13315" max="13315" width="41.5703125" style="12" bestFit="1" customWidth="1"/>
    <col min="13316" max="13316" width="38" style="12" bestFit="1" customWidth="1"/>
    <col min="13317" max="13317" width="17.85546875" style="12" bestFit="1" customWidth="1"/>
    <col min="13318" max="13318" width="16.7109375" style="12" bestFit="1" customWidth="1"/>
    <col min="13319" max="13319" width="11.85546875" style="12" customWidth="1"/>
    <col min="13320" max="13323" width="11.42578125" style="12" customWidth="1"/>
    <col min="13324" max="13324" width="12.42578125" style="12" customWidth="1"/>
    <col min="13325" max="13326" width="11.42578125" style="12" customWidth="1"/>
    <col min="13327" max="13327" width="11.5703125" style="12" customWidth="1"/>
    <col min="13328" max="13328" width="11.42578125" style="12" customWidth="1"/>
    <col min="13329" max="13329" width="11.7109375" style="12" customWidth="1"/>
    <col min="13330" max="13568" width="11.42578125" style="12"/>
    <col min="13569" max="13569" width="4.42578125" style="12" customWidth="1"/>
    <col min="13570" max="13570" width="53.28515625" style="12" bestFit="1" customWidth="1"/>
    <col min="13571" max="13571" width="41.5703125" style="12" bestFit="1" customWidth="1"/>
    <col min="13572" max="13572" width="38" style="12" bestFit="1" customWidth="1"/>
    <col min="13573" max="13573" width="17.85546875" style="12" bestFit="1" customWidth="1"/>
    <col min="13574" max="13574" width="16.7109375" style="12" bestFit="1" customWidth="1"/>
    <col min="13575" max="13575" width="11.85546875" style="12" customWidth="1"/>
    <col min="13576" max="13579" width="11.42578125" style="12" customWidth="1"/>
    <col min="13580" max="13580" width="12.42578125" style="12" customWidth="1"/>
    <col min="13581" max="13582" width="11.42578125" style="12" customWidth="1"/>
    <col min="13583" max="13583" width="11.5703125" style="12" customWidth="1"/>
    <col min="13584" max="13584" width="11.42578125" style="12" customWidth="1"/>
    <col min="13585" max="13585" width="11.7109375" style="12" customWidth="1"/>
    <col min="13586" max="13824" width="11.42578125" style="12"/>
    <col min="13825" max="13825" width="4.42578125" style="12" customWidth="1"/>
    <col min="13826" max="13826" width="53.28515625" style="12" bestFit="1" customWidth="1"/>
    <col min="13827" max="13827" width="41.5703125" style="12" bestFit="1" customWidth="1"/>
    <col min="13828" max="13828" width="38" style="12" bestFit="1" customWidth="1"/>
    <col min="13829" max="13829" width="17.85546875" style="12" bestFit="1" customWidth="1"/>
    <col min="13830" max="13830" width="16.7109375" style="12" bestFit="1" customWidth="1"/>
    <col min="13831" max="13831" width="11.85546875" style="12" customWidth="1"/>
    <col min="13832" max="13835" width="11.42578125" style="12" customWidth="1"/>
    <col min="13836" max="13836" width="12.42578125" style="12" customWidth="1"/>
    <col min="13837" max="13838" width="11.42578125" style="12" customWidth="1"/>
    <col min="13839" max="13839" width="11.5703125" style="12" customWidth="1"/>
    <col min="13840" max="13840" width="11.42578125" style="12" customWidth="1"/>
    <col min="13841" max="13841" width="11.7109375" style="12" customWidth="1"/>
    <col min="13842" max="14080" width="11.42578125" style="12"/>
    <col min="14081" max="14081" width="4.42578125" style="12" customWidth="1"/>
    <col min="14082" max="14082" width="53.28515625" style="12" bestFit="1" customWidth="1"/>
    <col min="14083" max="14083" width="41.5703125" style="12" bestFit="1" customWidth="1"/>
    <col min="14084" max="14084" width="38" style="12" bestFit="1" customWidth="1"/>
    <col min="14085" max="14085" width="17.85546875" style="12" bestFit="1" customWidth="1"/>
    <col min="14086" max="14086" width="16.7109375" style="12" bestFit="1" customWidth="1"/>
    <col min="14087" max="14087" width="11.85546875" style="12" customWidth="1"/>
    <col min="14088" max="14091" width="11.42578125" style="12" customWidth="1"/>
    <col min="14092" max="14092" width="12.42578125" style="12" customWidth="1"/>
    <col min="14093" max="14094" width="11.42578125" style="12" customWidth="1"/>
    <col min="14095" max="14095" width="11.5703125" style="12" customWidth="1"/>
    <col min="14096" max="14096" width="11.42578125" style="12" customWidth="1"/>
    <col min="14097" max="14097" width="11.7109375" style="12" customWidth="1"/>
    <col min="14098" max="14336" width="11.42578125" style="12"/>
    <col min="14337" max="14337" width="4.42578125" style="12" customWidth="1"/>
    <col min="14338" max="14338" width="53.28515625" style="12" bestFit="1" customWidth="1"/>
    <col min="14339" max="14339" width="41.5703125" style="12" bestFit="1" customWidth="1"/>
    <col min="14340" max="14340" width="38" style="12" bestFit="1" customWidth="1"/>
    <col min="14341" max="14341" width="17.85546875" style="12" bestFit="1" customWidth="1"/>
    <col min="14342" max="14342" width="16.7109375" style="12" bestFit="1" customWidth="1"/>
    <col min="14343" max="14343" width="11.85546875" style="12" customWidth="1"/>
    <col min="14344" max="14347" width="11.42578125" style="12" customWidth="1"/>
    <col min="14348" max="14348" width="12.42578125" style="12" customWidth="1"/>
    <col min="14349" max="14350" width="11.42578125" style="12" customWidth="1"/>
    <col min="14351" max="14351" width="11.5703125" style="12" customWidth="1"/>
    <col min="14352" max="14352" width="11.42578125" style="12" customWidth="1"/>
    <col min="14353" max="14353" width="11.7109375" style="12" customWidth="1"/>
    <col min="14354" max="14592" width="11.42578125" style="12"/>
    <col min="14593" max="14593" width="4.42578125" style="12" customWidth="1"/>
    <col min="14594" max="14594" width="53.28515625" style="12" bestFit="1" customWidth="1"/>
    <col min="14595" max="14595" width="41.5703125" style="12" bestFit="1" customWidth="1"/>
    <col min="14596" max="14596" width="38" style="12" bestFit="1" customWidth="1"/>
    <col min="14597" max="14597" width="17.85546875" style="12" bestFit="1" customWidth="1"/>
    <col min="14598" max="14598" width="16.7109375" style="12" bestFit="1" customWidth="1"/>
    <col min="14599" max="14599" width="11.85546875" style="12" customWidth="1"/>
    <col min="14600" max="14603" width="11.42578125" style="12" customWidth="1"/>
    <col min="14604" max="14604" width="12.42578125" style="12" customWidth="1"/>
    <col min="14605" max="14606" width="11.42578125" style="12" customWidth="1"/>
    <col min="14607" max="14607" width="11.5703125" style="12" customWidth="1"/>
    <col min="14608" max="14608" width="11.42578125" style="12" customWidth="1"/>
    <col min="14609" max="14609" width="11.7109375" style="12" customWidth="1"/>
    <col min="14610" max="14848" width="11.42578125" style="12"/>
    <col min="14849" max="14849" width="4.42578125" style="12" customWidth="1"/>
    <col min="14850" max="14850" width="53.28515625" style="12" bestFit="1" customWidth="1"/>
    <col min="14851" max="14851" width="41.5703125" style="12" bestFit="1" customWidth="1"/>
    <col min="14852" max="14852" width="38" style="12" bestFit="1" customWidth="1"/>
    <col min="14853" max="14853" width="17.85546875" style="12" bestFit="1" customWidth="1"/>
    <col min="14854" max="14854" width="16.7109375" style="12" bestFit="1" customWidth="1"/>
    <col min="14855" max="14855" width="11.85546875" style="12" customWidth="1"/>
    <col min="14856" max="14859" width="11.42578125" style="12" customWidth="1"/>
    <col min="14860" max="14860" width="12.42578125" style="12" customWidth="1"/>
    <col min="14861" max="14862" width="11.42578125" style="12" customWidth="1"/>
    <col min="14863" max="14863" width="11.5703125" style="12" customWidth="1"/>
    <col min="14864" max="14864" width="11.42578125" style="12" customWidth="1"/>
    <col min="14865" max="14865" width="11.7109375" style="12" customWidth="1"/>
    <col min="14866" max="15104" width="11.42578125" style="12"/>
    <col min="15105" max="15105" width="4.42578125" style="12" customWidth="1"/>
    <col min="15106" max="15106" width="53.28515625" style="12" bestFit="1" customWidth="1"/>
    <col min="15107" max="15107" width="41.5703125" style="12" bestFit="1" customWidth="1"/>
    <col min="15108" max="15108" width="38" style="12" bestFit="1" customWidth="1"/>
    <col min="15109" max="15109" width="17.85546875" style="12" bestFit="1" customWidth="1"/>
    <col min="15110" max="15110" width="16.7109375" style="12" bestFit="1" customWidth="1"/>
    <col min="15111" max="15111" width="11.85546875" style="12" customWidth="1"/>
    <col min="15112" max="15115" width="11.42578125" style="12" customWidth="1"/>
    <col min="15116" max="15116" width="12.42578125" style="12" customWidth="1"/>
    <col min="15117" max="15118" width="11.42578125" style="12" customWidth="1"/>
    <col min="15119" max="15119" width="11.5703125" style="12" customWidth="1"/>
    <col min="15120" max="15120" width="11.42578125" style="12" customWidth="1"/>
    <col min="15121" max="15121" width="11.7109375" style="12" customWidth="1"/>
    <col min="15122" max="15360" width="11.42578125" style="12"/>
    <col min="15361" max="15361" width="4.42578125" style="12" customWidth="1"/>
    <col min="15362" max="15362" width="53.28515625" style="12" bestFit="1" customWidth="1"/>
    <col min="15363" max="15363" width="41.5703125" style="12" bestFit="1" customWidth="1"/>
    <col min="15364" max="15364" width="38" style="12" bestFit="1" customWidth="1"/>
    <col min="15365" max="15365" width="17.85546875" style="12" bestFit="1" customWidth="1"/>
    <col min="15366" max="15366" width="16.7109375" style="12" bestFit="1" customWidth="1"/>
    <col min="15367" max="15367" width="11.85546875" style="12" customWidth="1"/>
    <col min="15368" max="15371" width="11.42578125" style="12" customWidth="1"/>
    <col min="15372" max="15372" width="12.42578125" style="12" customWidth="1"/>
    <col min="15373" max="15374" width="11.42578125" style="12" customWidth="1"/>
    <col min="15375" max="15375" width="11.5703125" style="12" customWidth="1"/>
    <col min="15376" max="15376" width="11.42578125" style="12" customWidth="1"/>
    <col min="15377" max="15377" width="11.7109375" style="12" customWidth="1"/>
    <col min="15378" max="15616" width="11.42578125" style="12"/>
    <col min="15617" max="15617" width="4.42578125" style="12" customWidth="1"/>
    <col min="15618" max="15618" width="53.28515625" style="12" bestFit="1" customWidth="1"/>
    <col min="15619" max="15619" width="41.5703125" style="12" bestFit="1" customWidth="1"/>
    <col min="15620" max="15620" width="38" style="12" bestFit="1" customWidth="1"/>
    <col min="15621" max="15621" width="17.85546875" style="12" bestFit="1" customWidth="1"/>
    <col min="15622" max="15622" width="16.7109375" style="12" bestFit="1" customWidth="1"/>
    <col min="15623" max="15623" width="11.85546875" style="12" customWidth="1"/>
    <col min="15624" max="15627" width="11.42578125" style="12" customWidth="1"/>
    <col min="15628" max="15628" width="12.42578125" style="12" customWidth="1"/>
    <col min="15629" max="15630" width="11.42578125" style="12" customWidth="1"/>
    <col min="15631" max="15631" width="11.5703125" style="12" customWidth="1"/>
    <col min="15632" max="15632" width="11.42578125" style="12" customWidth="1"/>
    <col min="15633" max="15633" width="11.7109375" style="12" customWidth="1"/>
    <col min="15634" max="15872" width="11.42578125" style="12"/>
    <col min="15873" max="15873" width="4.42578125" style="12" customWidth="1"/>
    <col min="15874" max="15874" width="53.28515625" style="12" bestFit="1" customWidth="1"/>
    <col min="15875" max="15875" width="41.5703125" style="12" bestFit="1" customWidth="1"/>
    <col min="15876" max="15876" width="38" style="12" bestFit="1" customWidth="1"/>
    <col min="15877" max="15877" width="17.85546875" style="12" bestFit="1" customWidth="1"/>
    <col min="15878" max="15878" width="16.7109375" style="12" bestFit="1" customWidth="1"/>
    <col min="15879" max="15879" width="11.85546875" style="12" customWidth="1"/>
    <col min="15880" max="15883" width="11.42578125" style="12" customWidth="1"/>
    <col min="15884" max="15884" width="12.42578125" style="12" customWidth="1"/>
    <col min="15885" max="15886" width="11.42578125" style="12" customWidth="1"/>
    <col min="15887" max="15887" width="11.5703125" style="12" customWidth="1"/>
    <col min="15888" max="15888" width="11.42578125" style="12" customWidth="1"/>
    <col min="15889" max="15889" width="11.7109375" style="12" customWidth="1"/>
    <col min="15890" max="16128" width="11.42578125" style="12"/>
    <col min="16129" max="16129" width="4.42578125" style="12" customWidth="1"/>
    <col min="16130" max="16130" width="53.28515625" style="12" bestFit="1" customWidth="1"/>
    <col min="16131" max="16131" width="41.5703125" style="12" bestFit="1" customWidth="1"/>
    <col min="16132" max="16132" width="38" style="12" bestFit="1" customWidth="1"/>
    <col min="16133" max="16133" width="17.85546875" style="12" bestFit="1" customWidth="1"/>
    <col min="16134" max="16134" width="16.7109375" style="12" bestFit="1" customWidth="1"/>
    <col min="16135" max="16135" width="11.85546875" style="12" customWidth="1"/>
    <col min="16136" max="16139" width="11.42578125" style="12" customWidth="1"/>
    <col min="16140" max="16140" width="12.42578125" style="12" customWidth="1"/>
    <col min="16141" max="16142" width="11.42578125" style="12" customWidth="1"/>
    <col min="16143" max="16143" width="11.5703125" style="12" customWidth="1"/>
    <col min="16144" max="16144" width="11.42578125" style="12" customWidth="1"/>
    <col min="16145" max="16145" width="11.7109375" style="12" customWidth="1"/>
    <col min="16146" max="16384" width="11.42578125" style="12"/>
  </cols>
  <sheetData>
    <row r="1" spans="2:44" s="8" customFormat="1" x14ac:dyDescent="0.25">
      <c r="B1" s="7"/>
      <c r="C1" s="7"/>
      <c r="E1" s="9"/>
      <c r="F1" s="9"/>
      <c r="G1" s="10"/>
      <c r="H1" s="10"/>
      <c r="I1" s="10"/>
      <c r="J1" s="10"/>
      <c r="K1" s="10"/>
      <c r="L1" s="10"/>
      <c r="M1" s="10"/>
      <c r="N1" s="10"/>
      <c r="O1" s="10"/>
      <c r="P1" s="10"/>
      <c r="Q1" s="10"/>
      <c r="R1" s="10"/>
      <c r="AA1"/>
      <c r="AB1"/>
      <c r="AC1"/>
      <c r="AD1"/>
      <c r="AE1"/>
      <c r="AF1"/>
      <c r="AG1"/>
      <c r="AH1"/>
      <c r="AI1"/>
      <c r="AJ1"/>
      <c r="AK1"/>
      <c r="AL1"/>
      <c r="AM1"/>
      <c r="AN1"/>
      <c r="AO1"/>
      <c r="AP1"/>
      <c r="AQ1"/>
      <c r="AR1"/>
    </row>
    <row r="2" spans="2:44" s="57" customFormat="1" ht="36.6" customHeight="1" x14ac:dyDescent="0.25">
      <c r="B2" s="56" t="s">
        <v>8</v>
      </c>
      <c r="C2" s="56" t="s">
        <v>9</v>
      </c>
      <c r="D2" s="56" t="s">
        <v>10</v>
      </c>
      <c r="E2" s="59" t="s">
        <v>7</v>
      </c>
      <c r="F2" s="56" t="s">
        <v>0</v>
      </c>
      <c r="G2" s="58">
        <v>42005</v>
      </c>
      <c r="H2" s="58">
        <v>42036</v>
      </c>
      <c r="I2" s="58">
        <v>42064</v>
      </c>
      <c r="J2" s="58">
        <v>42095</v>
      </c>
      <c r="K2" s="58">
        <v>42125</v>
      </c>
      <c r="L2" s="58">
        <v>42156</v>
      </c>
      <c r="M2" s="58">
        <v>42186</v>
      </c>
      <c r="N2" s="58">
        <v>42217</v>
      </c>
      <c r="O2" s="58">
        <v>42248</v>
      </c>
      <c r="P2" s="58">
        <v>42278</v>
      </c>
      <c r="Q2" s="58">
        <v>42309</v>
      </c>
      <c r="R2" s="58">
        <v>42339</v>
      </c>
      <c r="AA2"/>
      <c r="AB2"/>
      <c r="AC2"/>
      <c r="AD2"/>
      <c r="AE2"/>
      <c r="AF2"/>
      <c r="AG2"/>
      <c r="AH2"/>
      <c r="AI2"/>
      <c r="AJ2"/>
      <c r="AK2"/>
      <c r="AL2"/>
      <c r="AM2"/>
      <c r="AN2"/>
      <c r="AO2"/>
      <c r="AP2"/>
      <c r="AQ2"/>
      <c r="AR2"/>
    </row>
    <row r="3" spans="2:44" s="22" customFormat="1" ht="13.9" customHeight="1" x14ac:dyDescent="0.25">
      <c r="B3" s="5" t="s">
        <v>18</v>
      </c>
      <c r="C3" s="5" t="s">
        <v>19</v>
      </c>
      <c r="D3" s="5" t="s">
        <v>20</v>
      </c>
      <c r="E3" s="6" t="s">
        <v>3</v>
      </c>
      <c r="F3" s="28" t="s">
        <v>2</v>
      </c>
      <c r="G3" s="29">
        <v>17</v>
      </c>
      <c r="H3" s="30">
        <v>30</v>
      </c>
      <c r="I3" s="30">
        <v>49</v>
      </c>
      <c r="J3" s="30">
        <v>65</v>
      </c>
      <c r="K3" s="30">
        <v>80</v>
      </c>
      <c r="L3" s="30">
        <v>98</v>
      </c>
      <c r="M3" s="30">
        <v>114</v>
      </c>
      <c r="N3" s="30">
        <v>124</v>
      </c>
      <c r="O3" s="30"/>
      <c r="P3" s="30"/>
      <c r="Q3" s="30"/>
      <c r="R3" s="30"/>
      <c r="AA3"/>
      <c r="AB3"/>
      <c r="AC3"/>
      <c r="AD3"/>
      <c r="AE3"/>
      <c r="AF3"/>
      <c r="AG3"/>
      <c r="AH3"/>
      <c r="AI3"/>
      <c r="AJ3"/>
      <c r="AK3"/>
      <c r="AL3"/>
      <c r="AM3"/>
      <c r="AN3"/>
      <c r="AO3"/>
      <c r="AP3"/>
      <c r="AQ3"/>
      <c r="AR3"/>
    </row>
    <row r="4" spans="2:44" s="22" customFormat="1" ht="13.9" customHeight="1" x14ac:dyDescent="0.25">
      <c r="B4" s="5" t="s">
        <v>18</v>
      </c>
      <c r="C4" s="5" t="s">
        <v>19</v>
      </c>
      <c r="D4" s="5" t="s">
        <v>20</v>
      </c>
      <c r="E4" s="6" t="s">
        <v>3</v>
      </c>
      <c r="F4" s="28" t="s">
        <v>2</v>
      </c>
      <c r="G4" s="29">
        <v>25</v>
      </c>
      <c r="H4" s="30">
        <v>43</v>
      </c>
      <c r="I4" s="30">
        <v>62</v>
      </c>
      <c r="J4" s="30">
        <v>82</v>
      </c>
      <c r="K4" s="30">
        <v>110</v>
      </c>
      <c r="L4" s="30">
        <v>141</v>
      </c>
      <c r="M4" s="30">
        <v>154</v>
      </c>
      <c r="N4" s="30">
        <v>168</v>
      </c>
      <c r="O4" s="30"/>
      <c r="P4" s="30"/>
      <c r="Q4" s="30"/>
      <c r="R4" s="30"/>
      <c r="AA4"/>
      <c r="AB4"/>
      <c r="AC4"/>
      <c r="AD4"/>
      <c r="AE4"/>
      <c r="AF4"/>
      <c r="AG4"/>
      <c r="AH4"/>
      <c r="AI4"/>
      <c r="AJ4"/>
      <c r="AK4"/>
      <c r="AL4"/>
      <c r="AM4"/>
      <c r="AN4"/>
      <c r="AO4"/>
      <c r="AP4"/>
      <c r="AQ4"/>
      <c r="AR4"/>
    </row>
    <row r="5" spans="2:44" s="22" customFormat="1" ht="13.9" customHeight="1" x14ac:dyDescent="0.25">
      <c r="B5" s="5" t="s">
        <v>18</v>
      </c>
      <c r="C5" s="5" t="s">
        <v>19</v>
      </c>
      <c r="D5" s="5" t="s">
        <v>20</v>
      </c>
      <c r="E5" s="6" t="s">
        <v>3</v>
      </c>
      <c r="F5" s="28" t="s">
        <v>2</v>
      </c>
      <c r="G5" s="29"/>
      <c r="H5" s="30">
        <v>8</v>
      </c>
      <c r="I5" s="30">
        <v>19</v>
      </c>
      <c r="J5" s="30">
        <v>29</v>
      </c>
      <c r="K5" s="30">
        <v>32</v>
      </c>
      <c r="L5" s="30">
        <v>40</v>
      </c>
      <c r="M5" s="30">
        <v>49</v>
      </c>
      <c r="N5" s="30">
        <v>56</v>
      </c>
      <c r="O5" s="30"/>
      <c r="P5" s="30"/>
      <c r="Q5" s="30"/>
      <c r="R5" s="30"/>
      <c r="AA5"/>
      <c r="AB5"/>
      <c r="AC5"/>
      <c r="AD5"/>
      <c r="AE5"/>
      <c r="AF5"/>
      <c r="AG5"/>
      <c r="AH5"/>
      <c r="AI5"/>
      <c r="AJ5"/>
      <c r="AK5"/>
      <c r="AL5"/>
      <c r="AM5"/>
      <c r="AN5"/>
      <c r="AO5"/>
      <c r="AP5"/>
      <c r="AQ5"/>
      <c r="AR5"/>
    </row>
    <row r="6" spans="2:44" s="22" customFormat="1" ht="13.9" customHeight="1" x14ac:dyDescent="0.25">
      <c r="B6" s="5" t="s">
        <v>18</v>
      </c>
      <c r="C6" s="5" t="s">
        <v>19</v>
      </c>
      <c r="D6" s="5" t="s">
        <v>20</v>
      </c>
      <c r="E6" s="6" t="s">
        <v>3</v>
      </c>
      <c r="F6" s="28" t="s">
        <v>2</v>
      </c>
      <c r="G6" s="29">
        <v>1</v>
      </c>
      <c r="H6" s="30">
        <v>6</v>
      </c>
      <c r="I6" s="30">
        <v>12</v>
      </c>
      <c r="J6" s="30">
        <v>18</v>
      </c>
      <c r="K6" s="30">
        <v>22</v>
      </c>
      <c r="L6" s="30">
        <v>25</v>
      </c>
      <c r="M6" s="30">
        <v>30</v>
      </c>
      <c r="N6" s="30">
        <v>33</v>
      </c>
      <c r="O6" s="30"/>
      <c r="P6" s="30"/>
      <c r="Q6" s="30"/>
      <c r="R6" s="30"/>
      <c r="AA6"/>
      <c r="AB6"/>
      <c r="AC6"/>
      <c r="AD6"/>
      <c r="AE6"/>
      <c r="AF6"/>
      <c r="AG6"/>
      <c r="AH6"/>
      <c r="AI6"/>
      <c r="AJ6"/>
      <c r="AK6"/>
      <c r="AL6"/>
      <c r="AM6"/>
      <c r="AN6"/>
      <c r="AO6"/>
      <c r="AP6"/>
      <c r="AQ6"/>
      <c r="AR6"/>
    </row>
    <row r="7" spans="2:44" s="22" customFormat="1" ht="13.9" customHeight="1" x14ac:dyDescent="0.25">
      <c r="B7" s="5" t="s">
        <v>18</v>
      </c>
      <c r="C7" s="5" t="s">
        <v>19</v>
      </c>
      <c r="D7" s="5" t="s">
        <v>20</v>
      </c>
      <c r="E7" s="6" t="s">
        <v>3</v>
      </c>
      <c r="F7" s="28" t="s">
        <v>2</v>
      </c>
      <c r="G7" s="29">
        <v>33</v>
      </c>
      <c r="H7" s="30">
        <v>63</v>
      </c>
      <c r="I7" s="30">
        <v>115</v>
      </c>
      <c r="J7" s="30">
        <v>155</v>
      </c>
      <c r="K7" s="30">
        <v>190</v>
      </c>
      <c r="L7" s="30">
        <v>224</v>
      </c>
      <c r="M7" s="30">
        <v>267</v>
      </c>
      <c r="N7" s="30">
        <v>295</v>
      </c>
      <c r="O7" s="30"/>
      <c r="P7" s="30"/>
      <c r="Q7" s="30"/>
      <c r="R7" s="30"/>
      <c r="AA7"/>
      <c r="AB7"/>
      <c r="AC7"/>
      <c r="AD7"/>
      <c r="AE7"/>
      <c r="AF7"/>
      <c r="AG7"/>
      <c r="AH7"/>
      <c r="AI7"/>
      <c r="AJ7"/>
      <c r="AK7"/>
      <c r="AL7"/>
      <c r="AM7"/>
      <c r="AN7"/>
      <c r="AO7"/>
      <c r="AP7"/>
      <c r="AQ7"/>
      <c r="AR7"/>
    </row>
    <row r="8" spans="2:44" s="22" customFormat="1" ht="13.9" customHeight="1" x14ac:dyDescent="0.25">
      <c r="B8" s="5" t="s">
        <v>18</v>
      </c>
      <c r="C8" s="5" t="s">
        <v>19</v>
      </c>
      <c r="D8" s="5" t="s">
        <v>20</v>
      </c>
      <c r="E8" s="6" t="s">
        <v>3</v>
      </c>
      <c r="F8" s="28" t="s">
        <v>2</v>
      </c>
      <c r="G8" s="29">
        <v>9</v>
      </c>
      <c r="H8" s="30">
        <v>20</v>
      </c>
      <c r="I8" s="30">
        <v>44</v>
      </c>
      <c r="J8" s="30">
        <v>55</v>
      </c>
      <c r="K8" s="30">
        <v>68</v>
      </c>
      <c r="L8" s="30">
        <v>86</v>
      </c>
      <c r="M8" s="30">
        <v>94</v>
      </c>
      <c r="N8" s="30">
        <v>110</v>
      </c>
      <c r="O8" s="30"/>
      <c r="P8" s="30"/>
      <c r="Q8" s="30"/>
      <c r="R8" s="30"/>
      <c r="AA8"/>
      <c r="AB8"/>
      <c r="AC8"/>
      <c r="AD8"/>
      <c r="AE8"/>
      <c r="AF8"/>
      <c r="AG8"/>
      <c r="AH8"/>
      <c r="AI8"/>
      <c r="AJ8"/>
      <c r="AK8"/>
      <c r="AL8"/>
      <c r="AM8"/>
      <c r="AN8"/>
      <c r="AO8"/>
      <c r="AP8"/>
      <c r="AQ8"/>
      <c r="AR8"/>
    </row>
    <row r="9" spans="2:44" s="25" customFormat="1" ht="13.9" customHeight="1" x14ac:dyDescent="0.25">
      <c r="B9" s="5" t="s">
        <v>18</v>
      </c>
      <c r="C9" s="5" t="s">
        <v>19</v>
      </c>
      <c r="D9" s="5" t="s">
        <v>20</v>
      </c>
      <c r="E9" s="6" t="s">
        <v>3</v>
      </c>
      <c r="F9" s="28" t="s">
        <v>2</v>
      </c>
      <c r="G9" s="29">
        <v>1</v>
      </c>
      <c r="H9" s="30">
        <v>1</v>
      </c>
      <c r="I9" s="30">
        <v>1</v>
      </c>
      <c r="J9" s="30">
        <v>2</v>
      </c>
      <c r="K9" s="30">
        <v>5</v>
      </c>
      <c r="L9" s="30">
        <v>6</v>
      </c>
      <c r="M9" s="30">
        <v>7</v>
      </c>
      <c r="N9" s="30">
        <v>9</v>
      </c>
      <c r="O9" s="30"/>
      <c r="P9" s="30"/>
      <c r="Q9" s="30"/>
      <c r="R9" s="30"/>
      <c r="AA9"/>
      <c r="AB9"/>
      <c r="AC9"/>
      <c r="AD9"/>
      <c r="AE9"/>
      <c r="AF9"/>
      <c r="AG9"/>
      <c r="AH9"/>
      <c r="AI9"/>
      <c r="AJ9"/>
      <c r="AK9"/>
      <c r="AL9"/>
      <c r="AM9"/>
      <c r="AN9"/>
      <c r="AO9"/>
      <c r="AP9"/>
      <c r="AQ9"/>
      <c r="AR9"/>
    </row>
    <row r="10" spans="2:44" s="25" customFormat="1" ht="13.9" customHeight="1" x14ac:dyDescent="0.25">
      <c r="B10" s="5" t="s">
        <v>18</v>
      </c>
      <c r="C10" s="5" t="s">
        <v>19</v>
      </c>
      <c r="D10" s="5" t="s">
        <v>20</v>
      </c>
      <c r="E10" s="6" t="s">
        <v>3</v>
      </c>
      <c r="F10" s="28" t="s">
        <v>2</v>
      </c>
      <c r="G10" s="29">
        <v>0</v>
      </c>
      <c r="H10" s="30">
        <v>0</v>
      </c>
      <c r="I10" s="30">
        <v>0</v>
      </c>
      <c r="J10" s="30">
        <v>3</v>
      </c>
      <c r="K10" s="30">
        <v>3</v>
      </c>
      <c r="L10" s="30">
        <v>5</v>
      </c>
      <c r="M10" s="30">
        <v>6</v>
      </c>
      <c r="N10" s="30">
        <v>7</v>
      </c>
      <c r="O10" s="30"/>
      <c r="P10" s="30"/>
      <c r="Q10" s="30"/>
      <c r="R10" s="30"/>
      <c r="AA10"/>
      <c r="AB10"/>
      <c r="AC10"/>
      <c r="AD10"/>
      <c r="AE10"/>
      <c r="AF10"/>
      <c r="AG10"/>
      <c r="AH10"/>
      <c r="AI10"/>
      <c r="AJ10"/>
      <c r="AK10"/>
      <c r="AL10"/>
      <c r="AM10"/>
      <c r="AN10"/>
      <c r="AO10"/>
      <c r="AP10"/>
      <c r="AQ10"/>
      <c r="AR10"/>
    </row>
    <row r="11" spans="2:44" s="25" customFormat="1" ht="13.9" customHeight="1" x14ac:dyDescent="0.25">
      <c r="B11" s="5" t="s">
        <v>18</v>
      </c>
      <c r="C11" s="5" t="s">
        <v>19</v>
      </c>
      <c r="D11" s="5" t="s">
        <v>20</v>
      </c>
      <c r="E11" s="6" t="s">
        <v>3</v>
      </c>
      <c r="F11" s="28" t="s">
        <v>2</v>
      </c>
      <c r="G11" s="29">
        <v>4</v>
      </c>
      <c r="H11" s="30">
        <v>8</v>
      </c>
      <c r="I11" s="30">
        <v>15</v>
      </c>
      <c r="J11" s="30">
        <v>19</v>
      </c>
      <c r="K11" s="30">
        <v>27</v>
      </c>
      <c r="L11" s="30">
        <v>30</v>
      </c>
      <c r="M11" s="30">
        <v>39</v>
      </c>
      <c r="N11" s="30">
        <v>44</v>
      </c>
      <c r="O11" s="30"/>
      <c r="P11" s="30"/>
      <c r="Q11" s="30"/>
      <c r="R11" s="30"/>
      <c r="AA11"/>
      <c r="AB11"/>
      <c r="AC11"/>
      <c r="AD11"/>
      <c r="AE11"/>
      <c r="AF11"/>
      <c r="AG11"/>
      <c r="AH11"/>
      <c r="AI11"/>
      <c r="AJ11"/>
      <c r="AK11"/>
      <c r="AL11"/>
      <c r="AM11"/>
      <c r="AN11"/>
      <c r="AO11"/>
      <c r="AP11"/>
      <c r="AQ11"/>
      <c r="AR11"/>
    </row>
    <row r="12" spans="2:44" ht="13.9" customHeight="1" x14ac:dyDescent="0.25">
      <c r="B12" s="5" t="s">
        <v>18</v>
      </c>
      <c r="C12" s="5" t="s">
        <v>19</v>
      </c>
      <c r="D12" s="5" t="s">
        <v>20</v>
      </c>
      <c r="E12" s="6" t="s">
        <v>3</v>
      </c>
      <c r="F12" s="28" t="s">
        <v>2</v>
      </c>
      <c r="G12" s="29">
        <v>0</v>
      </c>
      <c r="H12" s="30">
        <v>1</v>
      </c>
      <c r="I12" s="30">
        <v>1</v>
      </c>
      <c r="J12" s="30">
        <v>1</v>
      </c>
      <c r="K12" s="30">
        <v>2</v>
      </c>
      <c r="L12" s="30">
        <v>4</v>
      </c>
      <c r="M12" s="30">
        <v>4</v>
      </c>
      <c r="N12" s="30">
        <v>5</v>
      </c>
      <c r="O12" s="30"/>
      <c r="P12" s="30"/>
      <c r="Q12" s="30"/>
      <c r="R12" s="30"/>
    </row>
    <row r="13" spans="2:44" ht="13.9" customHeight="1" x14ac:dyDescent="0.25">
      <c r="B13" s="5" t="s">
        <v>18</v>
      </c>
      <c r="C13" s="5" t="s">
        <v>19</v>
      </c>
      <c r="D13" s="5" t="s">
        <v>20</v>
      </c>
      <c r="E13" s="6" t="s">
        <v>3</v>
      </c>
      <c r="F13" s="28" t="s">
        <v>2</v>
      </c>
      <c r="G13" s="29">
        <v>0</v>
      </c>
      <c r="H13" s="30">
        <v>1</v>
      </c>
      <c r="I13" s="30">
        <v>2</v>
      </c>
      <c r="J13" s="30">
        <v>2</v>
      </c>
      <c r="K13" s="30">
        <v>4</v>
      </c>
      <c r="L13" s="30">
        <v>5</v>
      </c>
      <c r="M13" s="30">
        <v>5</v>
      </c>
      <c r="N13" s="30">
        <v>5</v>
      </c>
      <c r="O13" s="30"/>
      <c r="P13" s="30"/>
      <c r="Q13" s="30"/>
      <c r="R13" s="30"/>
    </row>
    <row r="14" spans="2:44" ht="13.9" customHeight="1" x14ac:dyDescent="0.25">
      <c r="B14" s="5" t="s">
        <v>18</v>
      </c>
      <c r="C14" s="5" t="s">
        <v>19</v>
      </c>
      <c r="D14" s="5" t="s">
        <v>20</v>
      </c>
      <c r="E14" s="6" t="s">
        <v>3</v>
      </c>
      <c r="F14" s="28" t="s">
        <v>2</v>
      </c>
      <c r="G14" s="29">
        <v>1</v>
      </c>
      <c r="H14" s="30">
        <v>1</v>
      </c>
      <c r="I14" s="30">
        <v>5</v>
      </c>
      <c r="J14" s="30">
        <v>6</v>
      </c>
      <c r="K14" s="30">
        <v>6</v>
      </c>
      <c r="L14" s="30">
        <v>7</v>
      </c>
      <c r="M14" s="30">
        <v>10</v>
      </c>
      <c r="N14" s="30">
        <v>13</v>
      </c>
      <c r="O14" s="30"/>
      <c r="P14" s="30"/>
      <c r="Q14" s="30"/>
      <c r="R14" s="30"/>
    </row>
    <row r="15" spans="2:44" ht="13.9" customHeight="1" x14ac:dyDescent="0.25">
      <c r="B15" s="5" t="s">
        <v>18</v>
      </c>
      <c r="C15" s="5" t="s">
        <v>19</v>
      </c>
      <c r="D15" s="5" t="s">
        <v>20</v>
      </c>
      <c r="E15" s="6" t="s">
        <v>3</v>
      </c>
      <c r="F15" s="28" t="s">
        <v>2</v>
      </c>
      <c r="G15" s="29"/>
      <c r="H15" s="30">
        <v>0</v>
      </c>
      <c r="I15" s="30">
        <v>0</v>
      </c>
      <c r="J15" s="30">
        <v>0</v>
      </c>
      <c r="K15" s="30">
        <v>0</v>
      </c>
      <c r="L15" s="30">
        <v>0</v>
      </c>
      <c r="M15" s="30">
        <v>1</v>
      </c>
      <c r="N15" s="30">
        <v>1</v>
      </c>
      <c r="O15" s="30"/>
      <c r="P15" s="30"/>
      <c r="Q15" s="30"/>
      <c r="R15" s="30"/>
    </row>
    <row r="16" spans="2:44" ht="13.9" customHeight="1" x14ac:dyDescent="0.25">
      <c r="B16" s="5" t="s">
        <v>18</v>
      </c>
      <c r="C16" s="5" t="s">
        <v>19</v>
      </c>
      <c r="D16" s="5" t="s">
        <v>20</v>
      </c>
      <c r="E16" s="6" t="s">
        <v>3</v>
      </c>
      <c r="F16" s="28" t="s">
        <v>2</v>
      </c>
      <c r="G16" s="29">
        <v>16</v>
      </c>
      <c r="H16" s="30">
        <v>29</v>
      </c>
      <c r="I16" s="30">
        <v>45</v>
      </c>
      <c r="J16" s="30">
        <v>58</v>
      </c>
      <c r="K16" s="30">
        <v>71</v>
      </c>
      <c r="L16" s="30">
        <v>89</v>
      </c>
      <c r="M16" s="30">
        <v>116</v>
      </c>
      <c r="N16" s="30">
        <v>126</v>
      </c>
      <c r="O16" s="30"/>
      <c r="P16" s="30"/>
      <c r="Q16" s="30"/>
      <c r="R16" s="30"/>
    </row>
    <row r="17" spans="2:44" s="13" customFormat="1" ht="13.9" customHeight="1" x14ac:dyDescent="0.25">
      <c r="B17" s="5" t="s">
        <v>18</v>
      </c>
      <c r="C17" s="5" t="s">
        <v>19</v>
      </c>
      <c r="D17" s="5" t="s">
        <v>20</v>
      </c>
      <c r="E17" s="6" t="s">
        <v>3</v>
      </c>
      <c r="F17" s="28" t="s">
        <v>2</v>
      </c>
      <c r="G17" s="29">
        <v>4</v>
      </c>
      <c r="H17" s="30">
        <v>8</v>
      </c>
      <c r="I17" s="30">
        <v>25</v>
      </c>
      <c r="J17" s="30">
        <v>43</v>
      </c>
      <c r="K17" s="30">
        <v>57</v>
      </c>
      <c r="L17" s="30">
        <v>72</v>
      </c>
      <c r="M17" s="30">
        <v>88</v>
      </c>
      <c r="N17" s="30">
        <v>96</v>
      </c>
      <c r="O17" s="30"/>
      <c r="P17" s="30"/>
      <c r="Q17" s="30"/>
      <c r="R17" s="30"/>
      <c r="AA17"/>
      <c r="AB17"/>
      <c r="AC17"/>
      <c r="AD17"/>
      <c r="AE17"/>
      <c r="AF17"/>
      <c r="AG17"/>
      <c r="AH17"/>
      <c r="AI17"/>
      <c r="AJ17"/>
      <c r="AK17"/>
      <c r="AL17"/>
      <c r="AM17"/>
      <c r="AN17"/>
      <c r="AO17"/>
      <c r="AP17"/>
      <c r="AQ17"/>
      <c r="AR17"/>
    </row>
    <row r="18" spans="2:44" s="13" customFormat="1" ht="13.9" customHeight="1" x14ac:dyDescent="0.25">
      <c r="B18" s="5" t="s">
        <v>18</v>
      </c>
      <c r="C18" s="5" t="s">
        <v>19</v>
      </c>
      <c r="D18" s="5" t="s">
        <v>20</v>
      </c>
      <c r="E18" s="6" t="s">
        <v>3</v>
      </c>
      <c r="F18" s="28" t="s">
        <v>2</v>
      </c>
      <c r="G18" s="29">
        <v>0</v>
      </c>
      <c r="H18" s="30">
        <v>0</v>
      </c>
      <c r="I18" s="30">
        <v>0</v>
      </c>
      <c r="J18" s="30">
        <v>0</v>
      </c>
      <c r="K18" s="30">
        <v>0</v>
      </c>
      <c r="L18" s="30">
        <v>0</v>
      </c>
      <c r="M18" s="30">
        <v>0</v>
      </c>
      <c r="N18" s="30">
        <v>0</v>
      </c>
      <c r="O18" s="30"/>
      <c r="P18" s="30"/>
      <c r="Q18" s="30"/>
      <c r="R18" s="30"/>
      <c r="AA18"/>
      <c r="AB18"/>
      <c r="AC18"/>
      <c r="AD18"/>
      <c r="AE18"/>
      <c r="AF18"/>
      <c r="AG18"/>
      <c r="AH18"/>
      <c r="AI18"/>
      <c r="AJ18"/>
      <c r="AK18"/>
      <c r="AL18"/>
      <c r="AM18"/>
      <c r="AN18"/>
      <c r="AO18"/>
      <c r="AP18"/>
      <c r="AQ18"/>
      <c r="AR18"/>
    </row>
    <row r="19" spans="2:44" ht="13.9" customHeight="1" x14ac:dyDescent="0.25">
      <c r="B19" s="5" t="s">
        <v>18</v>
      </c>
      <c r="C19" s="5" t="s">
        <v>19</v>
      </c>
      <c r="D19" s="5" t="s">
        <v>20</v>
      </c>
      <c r="E19" s="6" t="s">
        <v>3</v>
      </c>
      <c r="F19" s="28" t="s">
        <v>2</v>
      </c>
      <c r="G19" s="29">
        <v>0</v>
      </c>
      <c r="H19" s="30">
        <v>0</v>
      </c>
      <c r="I19" s="30">
        <v>0</v>
      </c>
      <c r="J19" s="30">
        <v>0</v>
      </c>
      <c r="K19" s="30">
        <v>0</v>
      </c>
      <c r="L19" s="30">
        <v>0</v>
      </c>
      <c r="M19" s="30">
        <v>0</v>
      </c>
      <c r="N19" s="30">
        <v>0</v>
      </c>
      <c r="O19" s="30"/>
      <c r="P19" s="30"/>
      <c r="Q19" s="30"/>
      <c r="R19" s="30"/>
    </row>
    <row r="20" spans="2:44" ht="13.9" customHeight="1" x14ac:dyDescent="0.25">
      <c r="B20" s="5" t="s">
        <v>18</v>
      </c>
      <c r="C20" s="5" t="s">
        <v>19</v>
      </c>
      <c r="D20" s="5" t="s">
        <v>20</v>
      </c>
      <c r="E20" s="6" t="s">
        <v>3</v>
      </c>
      <c r="F20" s="28" t="s">
        <v>2</v>
      </c>
      <c r="G20" s="29">
        <v>0</v>
      </c>
      <c r="H20" s="30">
        <v>0</v>
      </c>
      <c r="I20" s="30">
        <v>0</v>
      </c>
      <c r="J20" s="30">
        <v>0</v>
      </c>
      <c r="K20" s="30">
        <v>0</v>
      </c>
      <c r="L20" s="30">
        <v>0</v>
      </c>
      <c r="M20" s="30">
        <v>0</v>
      </c>
      <c r="N20" s="30">
        <v>0</v>
      </c>
      <c r="O20" s="30"/>
      <c r="P20" s="30"/>
      <c r="Q20" s="30"/>
      <c r="R20" s="30"/>
    </row>
    <row r="21" spans="2:44" ht="13.9" customHeight="1" x14ac:dyDescent="0.25">
      <c r="B21" s="5" t="s">
        <v>18</v>
      </c>
      <c r="C21" s="5" t="s">
        <v>19</v>
      </c>
      <c r="D21" s="5" t="s">
        <v>20</v>
      </c>
      <c r="E21" s="6" t="s">
        <v>3</v>
      </c>
      <c r="F21" s="28" t="s">
        <v>2</v>
      </c>
      <c r="G21" s="30">
        <v>0</v>
      </c>
      <c r="H21" s="30">
        <v>0</v>
      </c>
      <c r="I21" s="30">
        <v>0</v>
      </c>
      <c r="J21" s="30">
        <v>0</v>
      </c>
      <c r="K21" s="30">
        <v>0</v>
      </c>
      <c r="L21" s="30">
        <v>0</v>
      </c>
      <c r="M21" s="30">
        <v>2</v>
      </c>
      <c r="N21" s="30">
        <v>5</v>
      </c>
      <c r="O21" s="30"/>
      <c r="P21" s="30"/>
      <c r="Q21" s="30"/>
      <c r="R21" s="30"/>
    </row>
    <row r="22" spans="2:44" x14ac:dyDescent="0.25">
      <c r="B22" s="17"/>
      <c r="F22" s="21"/>
      <c r="G22" s="19"/>
      <c r="H22" s="19"/>
      <c r="I22" s="19"/>
      <c r="J22" s="19"/>
      <c r="K22" s="19"/>
      <c r="L22" s="19"/>
      <c r="M22" s="19"/>
      <c r="N22" s="19"/>
      <c r="O22" s="19"/>
      <c r="P22" s="19"/>
      <c r="Q22" s="19"/>
      <c r="R22" s="19"/>
    </row>
    <row r="23" spans="2:44" x14ac:dyDescent="0.25">
      <c r="B23" s="17"/>
      <c r="F23" s="21"/>
      <c r="G23" s="19"/>
      <c r="H23" s="19"/>
      <c r="I23" s="19"/>
      <c r="J23" s="19"/>
      <c r="K23" s="19"/>
      <c r="L23" s="19"/>
      <c r="M23" s="19"/>
      <c r="N23" s="19"/>
      <c r="O23" s="19"/>
      <c r="P23" s="19"/>
      <c r="Q23" s="19"/>
      <c r="R23" s="19"/>
    </row>
    <row r="24" spans="2:44" x14ac:dyDescent="0.25">
      <c r="B24" s="17"/>
      <c r="F24" s="21"/>
      <c r="G24" s="19"/>
      <c r="H24" s="19"/>
      <c r="I24" s="19"/>
      <c r="J24" s="19"/>
      <c r="K24" s="19"/>
      <c r="L24" s="19"/>
      <c r="M24" s="19"/>
      <c r="N24" s="19"/>
      <c r="O24" s="19"/>
      <c r="P24" s="19"/>
      <c r="Q24" s="19"/>
      <c r="R24" s="19"/>
    </row>
    <row r="25" spans="2:44" x14ac:dyDescent="0.25">
      <c r="B25" s="17"/>
      <c r="F25" s="21"/>
      <c r="G25" s="19"/>
      <c r="H25" s="19"/>
      <c r="I25" s="19"/>
      <c r="J25" s="19"/>
      <c r="K25" s="19"/>
      <c r="L25" s="19"/>
      <c r="M25" s="19"/>
      <c r="N25" s="19"/>
      <c r="O25" s="19"/>
      <c r="P25" s="19"/>
      <c r="Q25" s="19"/>
      <c r="R25" s="19"/>
    </row>
    <row r="26" spans="2:44" x14ac:dyDescent="0.25">
      <c r="B26" s="17"/>
      <c r="F26" s="21"/>
      <c r="G26" s="19"/>
      <c r="H26" s="19"/>
      <c r="I26" s="19"/>
      <c r="J26" s="19"/>
      <c r="K26" s="19"/>
      <c r="L26" s="19"/>
      <c r="M26" s="19"/>
      <c r="N26" s="19"/>
      <c r="O26" s="19"/>
      <c r="P26" s="19"/>
      <c r="Q26" s="19"/>
      <c r="R26" s="19"/>
    </row>
    <row r="27" spans="2:44" x14ac:dyDescent="0.25">
      <c r="G27" s="20"/>
      <c r="H27" s="20"/>
      <c r="I27" s="20"/>
      <c r="J27" s="20"/>
      <c r="K27" s="20"/>
      <c r="L27" s="20"/>
      <c r="M27" s="20"/>
      <c r="N27" s="20"/>
      <c r="O27" s="20"/>
      <c r="P27" s="20"/>
      <c r="Q27" s="20"/>
      <c r="R27" s="20"/>
    </row>
    <row r="28" spans="2:44" x14ac:dyDescent="0.25">
      <c r="G28" s="19"/>
      <c r="H28" s="19"/>
      <c r="I28" s="19"/>
      <c r="J28" s="19"/>
      <c r="K28" s="19"/>
      <c r="L28" s="19"/>
      <c r="M28" s="19"/>
      <c r="N28" s="19"/>
      <c r="O28" s="19"/>
      <c r="P28" s="19"/>
      <c r="Q28" s="19"/>
      <c r="R28" s="19"/>
    </row>
    <row r="29" spans="2:44" x14ac:dyDescent="0.25">
      <c r="I29" s="20"/>
    </row>
  </sheetData>
  <autoFilter ref="B2:R21"/>
  <dataConsolidate/>
  <dataValidations count="1">
    <dataValidation allowBlank="1" showInputMessage="1" showErrorMessage="1" errorTitle="non présent dans liste" error="valeur non présente dans le référentiel" sqref="WVM872443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872443 RNQ872443 JA20475 SW20475 ACS20475 AMO20475 AWK20475 BGG20475 BQC20475 BZY20475 CJU20475 CTQ20475 DDM20475 DNI20475 DXE20475 EHA20475 EQW20475 FAS20475 FKO20475 FUK20475 GEG20475 GOC20475 GXY20475 HHU20475 HRQ20475 IBM20475 ILI20475 IVE20475 JFA20475 JOW20475 JYS20475 KIO20475 KSK20475 LCG20475 LMC20475 LVY20475 MFU20475 MPQ20475 MZM20475 NJI20475 NTE20475 ODA20475 OMW20475 OWS20475 PGO20475 PQK20475 QAG20475 QKC20475 QTY20475 RDU20475 RNQ20475 RXM20475 SHI20475 SRE20475 TBA20475 TKW20475 TUS20475 UEO20475 UOK20475 UYG20475 VIC20475 VRY20475 WBU20475 WLQ20475 WVM20475 RXM872443 JA86011 SW86011 ACS86011 AMO86011 AWK86011 BGG86011 BQC86011 BZY86011 CJU86011 CTQ86011 DDM86011 DNI86011 DXE86011 EHA86011 EQW86011 FAS86011 FKO86011 FUK86011 GEG86011 GOC86011 GXY86011 HHU86011 HRQ86011 IBM86011 ILI86011 IVE86011 JFA86011 JOW86011 JYS86011 KIO86011 KSK86011 LCG86011 LMC86011 LVY86011 MFU86011 MPQ86011 MZM86011 NJI86011 NTE86011 ODA86011 OMW86011 OWS86011 PGO86011 PQK86011 QAG86011 QKC86011 QTY86011 RDU86011 RNQ86011 RXM86011 SHI86011 SRE86011 TBA86011 TKW86011 TUS86011 UEO86011 UOK86011 UYG86011 VIC86011 VRY86011 WBU86011 WLQ86011 WVM86011 SHI872443 JA151547 SW151547 ACS151547 AMO151547 AWK151547 BGG151547 BQC151547 BZY151547 CJU151547 CTQ151547 DDM151547 DNI151547 DXE151547 EHA151547 EQW151547 FAS151547 FKO151547 FUK151547 GEG151547 GOC151547 GXY151547 HHU151547 HRQ151547 IBM151547 ILI151547 IVE151547 JFA151547 JOW151547 JYS151547 KIO151547 KSK151547 LCG151547 LMC151547 LVY151547 MFU151547 MPQ151547 MZM151547 NJI151547 NTE151547 ODA151547 OMW151547 OWS151547 PGO151547 PQK151547 QAG151547 QKC151547 QTY151547 RDU151547 RNQ151547 RXM151547 SHI151547 SRE151547 TBA151547 TKW151547 TUS151547 UEO151547 UOK151547 UYG151547 VIC151547 VRY151547 WBU151547 WLQ151547 WVM151547 SRE872443 JA217083 SW217083 ACS217083 AMO217083 AWK217083 BGG217083 BQC217083 BZY217083 CJU217083 CTQ217083 DDM217083 DNI217083 DXE217083 EHA217083 EQW217083 FAS217083 FKO217083 FUK217083 GEG217083 GOC217083 GXY217083 HHU217083 HRQ217083 IBM217083 ILI217083 IVE217083 JFA217083 JOW217083 JYS217083 KIO217083 KSK217083 LCG217083 LMC217083 LVY217083 MFU217083 MPQ217083 MZM217083 NJI217083 NTE217083 ODA217083 OMW217083 OWS217083 PGO217083 PQK217083 QAG217083 QKC217083 QTY217083 RDU217083 RNQ217083 RXM217083 SHI217083 SRE217083 TBA217083 TKW217083 TUS217083 UEO217083 UOK217083 UYG217083 VIC217083 VRY217083 WBU217083 WLQ217083 WVM217083 TBA872443 JA282619 SW282619 ACS282619 AMO282619 AWK282619 BGG282619 BQC282619 BZY282619 CJU282619 CTQ282619 DDM282619 DNI282619 DXE282619 EHA282619 EQW282619 FAS282619 FKO282619 FUK282619 GEG282619 GOC282619 GXY282619 HHU282619 HRQ282619 IBM282619 ILI282619 IVE282619 JFA282619 JOW282619 JYS282619 KIO282619 KSK282619 LCG282619 LMC282619 LVY282619 MFU282619 MPQ282619 MZM282619 NJI282619 NTE282619 ODA282619 OMW282619 OWS282619 PGO282619 PQK282619 QAG282619 QKC282619 QTY282619 RDU282619 RNQ282619 RXM282619 SHI282619 SRE282619 TBA282619 TKW282619 TUS282619 UEO282619 UOK282619 UYG282619 VIC282619 VRY282619 WBU282619 WLQ282619 WVM282619 TKW872443 JA348155 SW348155 ACS348155 AMO348155 AWK348155 BGG348155 BQC348155 BZY348155 CJU348155 CTQ348155 DDM348155 DNI348155 DXE348155 EHA348155 EQW348155 FAS348155 FKO348155 FUK348155 GEG348155 GOC348155 GXY348155 HHU348155 HRQ348155 IBM348155 ILI348155 IVE348155 JFA348155 JOW348155 JYS348155 KIO348155 KSK348155 LCG348155 LMC348155 LVY348155 MFU348155 MPQ348155 MZM348155 NJI348155 NTE348155 ODA348155 OMW348155 OWS348155 PGO348155 PQK348155 QAG348155 QKC348155 QTY348155 RDU348155 RNQ348155 RXM348155 SHI348155 SRE348155 TBA348155 TKW348155 TUS348155 UEO348155 UOK348155 UYG348155 VIC348155 VRY348155 WBU348155 WLQ348155 WVM348155 TUS872443 JA413691 SW413691 ACS413691 AMO413691 AWK413691 BGG413691 BQC413691 BZY413691 CJU413691 CTQ413691 DDM413691 DNI413691 DXE413691 EHA413691 EQW413691 FAS413691 FKO413691 FUK413691 GEG413691 GOC413691 GXY413691 HHU413691 HRQ413691 IBM413691 ILI413691 IVE413691 JFA413691 JOW413691 JYS413691 KIO413691 KSK413691 LCG413691 LMC413691 LVY413691 MFU413691 MPQ413691 MZM413691 NJI413691 NTE413691 ODA413691 OMW413691 OWS413691 PGO413691 PQK413691 QAG413691 QKC413691 QTY413691 RDU413691 RNQ413691 RXM413691 SHI413691 SRE413691 TBA413691 TKW413691 TUS413691 UEO413691 UOK413691 UYG413691 VIC413691 VRY413691 WBU413691 WLQ413691 WVM413691 UEO872443 JA479227 SW479227 ACS479227 AMO479227 AWK479227 BGG479227 BQC479227 BZY479227 CJU479227 CTQ479227 DDM479227 DNI479227 DXE479227 EHA479227 EQW479227 FAS479227 FKO479227 FUK479227 GEG479227 GOC479227 GXY479227 HHU479227 HRQ479227 IBM479227 ILI479227 IVE479227 JFA479227 JOW479227 JYS479227 KIO479227 KSK479227 LCG479227 LMC479227 LVY479227 MFU479227 MPQ479227 MZM479227 NJI479227 NTE479227 ODA479227 OMW479227 OWS479227 PGO479227 PQK479227 QAG479227 QKC479227 QTY479227 RDU479227 RNQ479227 RXM479227 SHI479227 SRE479227 TBA479227 TKW479227 TUS479227 UEO479227 UOK479227 UYG479227 VIC479227 VRY479227 WBU479227 WLQ479227 WVM479227 UOK872443 JA544763 SW544763 ACS544763 AMO544763 AWK544763 BGG544763 BQC544763 BZY544763 CJU544763 CTQ544763 DDM544763 DNI544763 DXE544763 EHA544763 EQW544763 FAS544763 FKO544763 FUK544763 GEG544763 GOC544763 GXY544763 HHU544763 HRQ544763 IBM544763 ILI544763 IVE544763 JFA544763 JOW544763 JYS544763 KIO544763 KSK544763 LCG544763 LMC544763 LVY544763 MFU544763 MPQ544763 MZM544763 NJI544763 NTE544763 ODA544763 OMW544763 OWS544763 PGO544763 PQK544763 QAG544763 QKC544763 QTY544763 RDU544763 RNQ544763 RXM544763 SHI544763 SRE544763 TBA544763 TKW544763 TUS544763 UEO544763 UOK544763 UYG544763 VIC544763 VRY544763 WBU544763 WLQ544763 WVM544763 UYG872443 JA610299 SW610299 ACS610299 AMO610299 AWK610299 BGG610299 BQC610299 BZY610299 CJU610299 CTQ610299 DDM610299 DNI610299 DXE610299 EHA610299 EQW610299 FAS610299 FKO610299 FUK610299 GEG610299 GOC610299 GXY610299 HHU610299 HRQ610299 IBM610299 ILI610299 IVE610299 JFA610299 JOW610299 JYS610299 KIO610299 KSK610299 LCG610299 LMC610299 LVY610299 MFU610299 MPQ610299 MZM610299 NJI610299 NTE610299 ODA610299 OMW610299 OWS610299 PGO610299 PQK610299 QAG610299 QKC610299 QTY610299 RDU610299 RNQ610299 RXM610299 SHI610299 SRE610299 TBA610299 TKW610299 TUS610299 UEO610299 UOK610299 UYG610299 VIC610299 VRY610299 WBU610299 WLQ610299 WVM610299 VIC872443 JA675835 SW675835 ACS675835 AMO675835 AWK675835 BGG675835 BQC675835 BZY675835 CJU675835 CTQ675835 DDM675835 DNI675835 DXE675835 EHA675835 EQW675835 FAS675835 FKO675835 FUK675835 GEG675835 GOC675835 GXY675835 HHU675835 HRQ675835 IBM675835 ILI675835 IVE675835 JFA675835 JOW675835 JYS675835 KIO675835 KSK675835 LCG675835 LMC675835 LVY675835 MFU675835 MPQ675835 MZM675835 NJI675835 NTE675835 ODA675835 OMW675835 OWS675835 PGO675835 PQK675835 QAG675835 QKC675835 QTY675835 RDU675835 RNQ675835 RXM675835 SHI675835 SRE675835 TBA675835 TKW675835 TUS675835 UEO675835 UOK675835 UYG675835 VIC675835 VRY675835 WBU675835 WLQ675835 WVM675835 VRY872443 JA741371 SW741371 ACS741371 AMO741371 AWK741371 BGG741371 BQC741371 BZY741371 CJU741371 CTQ741371 DDM741371 DNI741371 DXE741371 EHA741371 EQW741371 FAS741371 FKO741371 FUK741371 GEG741371 GOC741371 GXY741371 HHU741371 HRQ741371 IBM741371 ILI741371 IVE741371 JFA741371 JOW741371 JYS741371 KIO741371 KSK741371 LCG741371 LMC741371 LVY741371 MFU741371 MPQ741371 MZM741371 NJI741371 NTE741371 ODA741371 OMW741371 OWS741371 PGO741371 PQK741371 QAG741371 QKC741371 QTY741371 RDU741371 RNQ741371 RXM741371 SHI741371 SRE741371 TBA741371 TKW741371 TUS741371 UEO741371 UOK741371 UYG741371 VIC741371 VRY741371 WBU741371 WLQ741371 WVM741371 WBU872443 JA806907 SW806907 ACS806907 AMO806907 AWK806907 BGG806907 BQC806907 BZY806907 CJU806907 CTQ806907 DDM806907 DNI806907 DXE806907 EHA806907 EQW806907 FAS806907 FKO806907 FUK806907 GEG806907 GOC806907 GXY806907 HHU806907 HRQ806907 IBM806907 ILI806907 IVE806907 JFA806907 JOW806907 JYS806907 KIO806907 KSK806907 LCG806907 LMC806907 LVY806907 MFU806907 MPQ806907 MZM806907 NJI806907 NTE806907 ODA806907 OMW806907 OWS806907 PGO806907 PQK806907 QAG806907 QKC806907 QTY806907 RDU806907 RNQ806907 RXM806907 SHI806907 SRE806907 TBA806907 TKW806907 TUS806907 UEO806907 UOK806907 UYG806907 VIC806907 VRY806907 WBU806907 WLQ806907 WVM806907 WLQ872443 JA872443 SW872443 ACS872443 AMO872443 AWK872443 BGG872443 BQC872443 BZY872443 CJU872443 CTQ872443 DDM872443 DNI872443 DXE872443 EHA872443 EQW872443 FAS872443 FKO872443 FUK872443 GEG872443 GOC872443 GXY872443 HHU872443 HRQ872443 IBM872443 ILI872443 IVE872443 JFA872443 JOW872443 JYS872443 KIO872443 KSK872443 LCG872443 LMC872443 LVY872443 MFU872443 MPQ872443 MZM872443 NJI872443 NTE872443 ODA872443 OMW872443 OWS872443 PGO872443 PQK872443 QAG872443 QKC872443 QTY872443"/>
  </dataValidations>
  <pageMargins left="0.70866141732283472" right="0.70866141732283472" top="0.74803149606299213" bottom="0.74803149606299213" header="0.31496062992125984" footer="0.31496062992125984"/>
  <pageSetup paperSize="9" scale="10"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pageSetUpPr fitToPage="1"/>
  </sheetPr>
  <dimension ref="B1:IK29"/>
  <sheetViews>
    <sheetView showGridLines="0" zoomScale="80" zoomScaleNormal="80" workbookViewId="0">
      <selection activeCell="F35" sqref="F35"/>
    </sheetView>
  </sheetViews>
  <sheetFormatPr baseColWidth="10" defaultColWidth="11.42578125" defaultRowHeight="15" x14ac:dyDescent="0.25"/>
  <cols>
    <col min="1" max="1" width="1.28515625" style="12" customWidth="1"/>
    <col min="2" max="2" width="53.28515625" style="16" bestFit="1" customWidth="1"/>
    <col min="3" max="3" width="41.5703125" style="17" bestFit="1" customWidth="1"/>
    <col min="4" max="4" width="33.7109375" style="12" customWidth="1"/>
    <col min="5" max="5" width="12" style="21" customWidth="1"/>
    <col min="6" max="6" width="16.7109375" style="18" bestFit="1" customWidth="1"/>
    <col min="7" max="18" width="8.28515625" style="21" customWidth="1"/>
    <col min="19" max="26" width="11.42578125" style="12"/>
    <col min="45" max="256" width="11.42578125" style="12"/>
    <col min="257" max="257" width="4.42578125" style="12" customWidth="1"/>
    <col min="258" max="258" width="53.28515625" style="12" bestFit="1" customWidth="1"/>
    <col min="259" max="259" width="41.5703125" style="12" bestFit="1" customWidth="1"/>
    <col min="260" max="260" width="38" style="12" bestFit="1" customWidth="1"/>
    <col min="261" max="261" width="17.85546875" style="12" bestFit="1" customWidth="1"/>
    <col min="262" max="262" width="16.7109375" style="12" bestFit="1" customWidth="1"/>
    <col min="263" max="263" width="11.85546875" style="12" customWidth="1"/>
    <col min="264" max="267" width="11.42578125" style="12" customWidth="1"/>
    <col min="268" max="268" width="12.42578125" style="12" customWidth="1"/>
    <col min="269" max="270" width="11.42578125" style="12" customWidth="1"/>
    <col min="271" max="271" width="11.5703125" style="12" customWidth="1"/>
    <col min="272" max="272" width="11.42578125" style="12" customWidth="1"/>
    <col min="273" max="273" width="11.7109375" style="12" customWidth="1"/>
    <col min="274" max="512" width="11.42578125" style="12"/>
    <col min="513" max="513" width="4.42578125" style="12" customWidth="1"/>
    <col min="514" max="514" width="53.28515625" style="12" bestFit="1" customWidth="1"/>
    <col min="515" max="515" width="41.5703125" style="12" bestFit="1" customWidth="1"/>
    <col min="516" max="516" width="38" style="12" bestFit="1" customWidth="1"/>
    <col min="517" max="517" width="17.85546875" style="12" bestFit="1" customWidth="1"/>
    <col min="518" max="518" width="16.7109375" style="12" bestFit="1" customWidth="1"/>
    <col min="519" max="519" width="11.85546875" style="12" customWidth="1"/>
    <col min="520" max="523" width="11.42578125" style="12" customWidth="1"/>
    <col min="524" max="524" width="12.42578125" style="12" customWidth="1"/>
    <col min="525" max="526" width="11.42578125" style="12" customWidth="1"/>
    <col min="527" max="527" width="11.5703125" style="12" customWidth="1"/>
    <col min="528" max="528" width="11.42578125" style="12" customWidth="1"/>
    <col min="529" max="529" width="11.7109375" style="12" customWidth="1"/>
    <col min="530" max="768" width="11.42578125" style="12"/>
    <col min="769" max="769" width="4.42578125" style="12" customWidth="1"/>
    <col min="770" max="770" width="53.28515625" style="12" bestFit="1" customWidth="1"/>
    <col min="771" max="771" width="41.5703125" style="12" bestFit="1" customWidth="1"/>
    <col min="772" max="772" width="38" style="12" bestFit="1" customWidth="1"/>
    <col min="773" max="773" width="17.85546875" style="12" bestFit="1" customWidth="1"/>
    <col min="774" max="774" width="16.7109375" style="12" bestFit="1" customWidth="1"/>
    <col min="775" max="775" width="11.85546875" style="12" customWidth="1"/>
    <col min="776" max="779" width="11.42578125" style="12" customWidth="1"/>
    <col min="780" max="780" width="12.42578125" style="12" customWidth="1"/>
    <col min="781" max="782" width="11.42578125" style="12" customWidth="1"/>
    <col min="783" max="783" width="11.5703125" style="12" customWidth="1"/>
    <col min="784" max="784" width="11.42578125" style="12" customWidth="1"/>
    <col min="785" max="785" width="11.7109375" style="12" customWidth="1"/>
    <col min="786" max="1024" width="11.42578125" style="12"/>
    <col min="1025" max="1025" width="4.42578125" style="12" customWidth="1"/>
    <col min="1026" max="1026" width="53.28515625" style="12" bestFit="1" customWidth="1"/>
    <col min="1027" max="1027" width="41.5703125" style="12" bestFit="1" customWidth="1"/>
    <col min="1028" max="1028" width="38" style="12" bestFit="1" customWidth="1"/>
    <col min="1029" max="1029" width="17.85546875" style="12" bestFit="1" customWidth="1"/>
    <col min="1030" max="1030" width="16.7109375" style="12" bestFit="1" customWidth="1"/>
    <col min="1031" max="1031" width="11.85546875" style="12" customWidth="1"/>
    <col min="1032" max="1035" width="11.42578125" style="12" customWidth="1"/>
    <col min="1036" max="1036" width="12.42578125" style="12" customWidth="1"/>
    <col min="1037" max="1038" width="11.42578125" style="12" customWidth="1"/>
    <col min="1039" max="1039" width="11.5703125" style="12" customWidth="1"/>
    <col min="1040" max="1040" width="11.42578125" style="12" customWidth="1"/>
    <col min="1041" max="1041" width="11.7109375" style="12" customWidth="1"/>
    <col min="1042" max="1280" width="11.42578125" style="12"/>
    <col min="1281" max="1281" width="4.42578125" style="12" customWidth="1"/>
    <col min="1282" max="1282" width="53.28515625" style="12" bestFit="1" customWidth="1"/>
    <col min="1283" max="1283" width="41.5703125" style="12" bestFit="1" customWidth="1"/>
    <col min="1284" max="1284" width="38" style="12" bestFit="1" customWidth="1"/>
    <col min="1285" max="1285" width="17.85546875" style="12" bestFit="1" customWidth="1"/>
    <col min="1286" max="1286" width="16.7109375" style="12" bestFit="1" customWidth="1"/>
    <col min="1287" max="1287" width="11.85546875" style="12" customWidth="1"/>
    <col min="1288" max="1291" width="11.42578125" style="12" customWidth="1"/>
    <col min="1292" max="1292" width="12.42578125" style="12" customWidth="1"/>
    <col min="1293" max="1294" width="11.42578125" style="12" customWidth="1"/>
    <col min="1295" max="1295" width="11.5703125" style="12" customWidth="1"/>
    <col min="1296" max="1296" width="11.42578125" style="12" customWidth="1"/>
    <col min="1297" max="1297" width="11.7109375" style="12" customWidth="1"/>
    <col min="1298" max="1536" width="11.42578125" style="12"/>
    <col min="1537" max="1537" width="4.42578125" style="12" customWidth="1"/>
    <col min="1538" max="1538" width="53.28515625" style="12" bestFit="1" customWidth="1"/>
    <col min="1539" max="1539" width="41.5703125" style="12" bestFit="1" customWidth="1"/>
    <col min="1540" max="1540" width="38" style="12" bestFit="1" customWidth="1"/>
    <col min="1541" max="1541" width="17.85546875" style="12" bestFit="1" customWidth="1"/>
    <col min="1542" max="1542" width="16.7109375" style="12" bestFit="1" customWidth="1"/>
    <col min="1543" max="1543" width="11.85546875" style="12" customWidth="1"/>
    <col min="1544" max="1547" width="11.42578125" style="12" customWidth="1"/>
    <col min="1548" max="1548" width="12.42578125" style="12" customWidth="1"/>
    <col min="1549" max="1550" width="11.42578125" style="12" customWidth="1"/>
    <col min="1551" max="1551" width="11.5703125" style="12" customWidth="1"/>
    <col min="1552" max="1552" width="11.42578125" style="12" customWidth="1"/>
    <col min="1553" max="1553" width="11.7109375" style="12" customWidth="1"/>
    <col min="1554" max="1792" width="11.42578125" style="12"/>
    <col min="1793" max="1793" width="4.42578125" style="12" customWidth="1"/>
    <col min="1794" max="1794" width="53.28515625" style="12" bestFit="1" customWidth="1"/>
    <col min="1795" max="1795" width="41.5703125" style="12" bestFit="1" customWidth="1"/>
    <col min="1796" max="1796" width="38" style="12" bestFit="1" customWidth="1"/>
    <col min="1797" max="1797" width="17.85546875" style="12" bestFit="1" customWidth="1"/>
    <col min="1798" max="1798" width="16.7109375" style="12" bestFit="1" customWidth="1"/>
    <col min="1799" max="1799" width="11.85546875" style="12" customWidth="1"/>
    <col min="1800" max="1803" width="11.42578125" style="12" customWidth="1"/>
    <col min="1804" max="1804" width="12.42578125" style="12" customWidth="1"/>
    <col min="1805" max="1806" width="11.42578125" style="12" customWidth="1"/>
    <col min="1807" max="1807" width="11.5703125" style="12" customWidth="1"/>
    <col min="1808" max="1808" width="11.42578125" style="12" customWidth="1"/>
    <col min="1809" max="1809" width="11.7109375" style="12" customWidth="1"/>
    <col min="1810" max="2048" width="11.42578125" style="12"/>
    <col min="2049" max="2049" width="4.42578125" style="12" customWidth="1"/>
    <col min="2050" max="2050" width="53.28515625" style="12" bestFit="1" customWidth="1"/>
    <col min="2051" max="2051" width="41.5703125" style="12" bestFit="1" customWidth="1"/>
    <col min="2052" max="2052" width="38" style="12" bestFit="1" customWidth="1"/>
    <col min="2053" max="2053" width="17.85546875" style="12" bestFit="1" customWidth="1"/>
    <col min="2054" max="2054" width="16.7109375" style="12" bestFit="1" customWidth="1"/>
    <col min="2055" max="2055" width="11.85546875" style="12" customWidth="1"/>
    <col min="2056" max="2059" width="11.42578125" style="12" customWidth="1"/>
    <col min="2060" max="2060" width="12.42578125" style="12" customWidth="1"/>
    <col min="2061" max="2062" width="11.42578125" style="12" customWidth="1"/>
    <col min="2063" max="2063" width="11.5703125" style="12" customWidth="1"/>
    <col min="2064" max="2064" width="11.42578125" style="12" customWidth="1"/>
    <col min="2065" max="2065" width="11.7109375" style="12" customWidth="1"/>
    <col min="2066" max="2304" width="11.42578125" style="12"/>
    <col min="2305" max="2305" width="4.42578125" style="12" customWidth="1"/>
    <col min="2306" max="2306" width="53.28515625" style="12" bestFit="1" customWidth="1"/>
    <col min="2307" max="2307" width="41.5703125" style="12" bestFit="1" customWidth="1"/>
    <col min="2308" max="2308" width="38" style="12" bestFit="1" customWidth="1"/>
    <col min="2309" max="2309" width="17.85546875" style="12" bestFit="1" customWidth="1"/>
    <col min="2310" max="2310" width="16.7109375" style="12" bestFit="1" customWidth="1"/>
    <col min="2311" max="2311" width="11.85546875" style="12" customWidth="1"/>
    <col min="2312" max="2315" width="11.42578125" style="12" customWidth="1"/>
    <col min="2316" max="2316" width="12.42578125" style="12" customWidth="1"/>
    <col min="2317" max="2318" width="11.42578125" style="12" customWidth="1"/>
    <col min="2319" max="2319" width="11.5703125" style="12" customWidth="1"/>
    <col min="2320" max="2320" width="11.42578125" style="12" customWidth="1"/>
    <col min="2321" max="2321" width="11.7109375" style="12" customWidth="1"/>
    <col min="2322" max="2560" width="11.42578125" style="12"/>
    <col min="2561" max="2561" width="4.42578125" style="12" customWidth="1"/>
    <col min="2562" max="2562" width="53.28515625" style="12" bestFit="1" customWidth="1"/>
    <col min="2563" max="2563" width="41.5703125" style="12" bestFit="1" customWidth="1"/>
    <col min="2564" max="2564" width="38" style="12" bestFit="1" customWidth="1"/>
    <col min="2565" max="2565" width="17.85546875" style="12" bestFit="1" customWidth="1"/>
    <col min="2566" max="2566" width="16.7109375" style="12" bestFit="1" customWidth="1"/>
    <col min="2567" max="2567" width="11.85546875" style="12" customWidth="1"/>
    <col min="2568" max="2571" width="11.42578125" style="12" customWidth="1"/>
    <col min="2572" max="2572" width="12.42578125" style="12" customWidth="1"/>
    <col min="2573" max="2574" width="11.42578125" style="12" customWidth="1"/>
    <col min="2575" max="2575" width="11.5703125" style="12" customWidth="1"/>
    <col min="2576" max="2576" width="11.42578125" style="12" customWidth="1"/>
    <col min="2577" max="2577" width="11.7109375" style="12" customWidth="1"/>
    <col min="2578" max="2816" width="11.42578125" style="12"/>
    <col min="2817" max="2817" width="4.42578125" style="12" customWidth="1"/>
    <col min="2818" max="2818" width="53.28515625" style="12" bestFit="1" customWidth="1"/>
    <col min="2819" max="2819" width="41.5703125" style="12" bestFit="1" customWidth="1"/>
    <col min="2820" max="2820" width="38" style="12" bestFit="1" customWidth="1"/>
    <col min="2821" max="2821" width="17.85546875" style="12" bestFit="1" customWidth="1"/>
    <col min="2822" max="2822" width="16.7109375" style="12" bestFit="1" customWidth="1"/>
    <col min="2823" max="2823" width="11.85546875" style="12" customWidth="1"/>
    <col min="2824" max="2827" width="11.42578125" style="12" customWidth="1"/>
    <col min="2828" max="2828" width="12.42578125" style="12" customWidth="1"/>
    <col min="2829" max="2830" width="11.42578125" style="12" customWidth="1"/>
    <col min="2831" max="2831" width="11.5703125" style="12" customWidth="1"/>
    <col min="2832" max="2832" width="11.42578125" style="12" customWidth="1"/>
    <col min="2833" max="2833" width="11.7109375" style="12" customWidth="1"/>
    <col min="2834" max="3072" width="11.42578125" style="12"/>
    <col min="3073" max="3073" width="4.42578125" style="12" customWidth="1"/>
    <col min="3074" max="3074" width="53.28515625" style="12" bestFit="1" customWidth="1"/>
    <col min="3075" max="3075" width="41.5703125" style="12" bestFit="1" customWidth="1"/>
    <col min="3076" max="3076" width="38" style="12" bestFit="1" customWidth="1"/>
    <col min="3077" max="3077" width="17.85546875" style="12" bestFit="1" customWidth="1"/>
    <col min="3078" max="3078" width="16.7109375" style="12" bestFit="1" customWidth="1"/>
    <col min="3079" max="3079" width="11.85546875" style="12" customWidth="1"/>
    <col min="3080" max="3083" width="11.42578125" style="12" customWidth="1"/>
    <col min="3084" max="3084" width="12.42578125" style="12" customWidth="1"/>
    <col min="3085" max="3086" width="11.42578125" style="12" customWidth="1"/>
    <col min="3087" max="3087" width="11.5703125" style="12" customWidth="1"/>
    <col min="3088" max="3088" width="11.42578125" style="12" customWidth="1"/>
    <col min="3089" max="3089" width="11.7109375" style="12" customWidth="1"/>
    <col min="3090" max="3328" width="11.42578125" style="12"/>
    <col min="3329" max="3329" width="4.42578125" style="12" customWidth="1"/>
    <col min="3330" max="3330" width="53.28515625" style="12" bestFit="1" customWidth="1"/>
    <col min="3331" max="3331" width="41.5703125" style="12" bestFit="1" customWidth="1"/>
    <col min="3332" max="3332" width="38" style="12" bestFit="1" customWidth="1"/>
    <col min="3333" max="3333" width="17.85546875" style="12" bestFit="1" customWidth="1"/>
    <col min="3334" max="3334" width="16.7109375" style="12" bestFit="1" customWidth="1"/>
    <col min="3335" max="3335" width="11.85546875" style="12" customWidth="1"/>
    <col min="3336" max="3339" width="11.42578125" style="12" customWidth="1"/>
    <col min="3340" max="3340" width="12.42578125" style="12" customWidth="1"/>
    <col min="3341" max="3342" width="11.42578125" style="12" customWidth="1"/>
    <col min="3343" max="3343" width="11.5703125" style="12" customWidth="1"/>
    <col min="3344" max="3344" width="11.42578125" style="12" customWidth="1"/>
    <col min="3345" max="3345" width="11.7109375" style="12" customWidth="1"/>
    <col min="3346" max="3584" width="11.42578125" style="12"/>
    <col min="3585" max="3585" width="4.42578125" style="12" customWidth="1"/>
    <col min="3586" max="3586" width="53.28515625" style="12" bestFit="1" customWidth="1"/>
    <col min="3587" max="3587" width="41.5703125" style="12" bestFit="1" customWidth="1"/>
    <col min="3588" max="3588" width="38" style="12" bestFit="1" customWidth="1"/>
    <col min="3589" max="3589" width="17.85546875" style="12" bestFit="1" customWidth="1"/>
    <col min="3590" max="3590" width="16.7109375" style="12" bestFit="1" customWidth="1"/>
    <col min="3591" max="3591" width="11.85546875" style="12" customWidth="1"/>
    <col min="3592" max="3595" width="11.42578125" style="12" customWidth="1"/>
    <col min="3596" max="3596" width="12.42578125" style="12" customWidth="1"/>
    <col min="3597" max="3598" width="11.42578125" style="12" customWidth="1"/>
    <col min="3599" max="3599" width="11.5703125" style="12" customWidth="1"/>
    <col min="3600" max="3600" width="11.42578125" style="12" customWidth="1"/>
    <col min="3601" max="3601" width="11.7109375" style="12" customWidth="1"/>
    <col min="3602" max="3840" width="11.42578125" style="12"/>
    <col min="3841" max="3841" width="4.42578125" style="12" customWidth="1"/>
    <col min="3842" max="3842" width="53.28515625" style="12" bestFit="1" customWidth="1"/>
    <col min="3843" max="3843" width="41.5703125" style="12" bestFit="1" customWidth="1"/>
    <col min="3844" max="3844" width="38" style="12" bestFit="1" customWidth="1"/>
    <col min="3845" max="3845" width="17.85546875" style="12" bestFit="1" customWidth="1"/>
    <col min="3846" max="3846" width="16.7109375" style="12" bestFit="1" customWidth="1"/>
    <col min="3847" max="3847" width="11.85546875" style="12" customWidth="1"/>
    <col min="3848" max="3851" width="11.42578125" style="12" customWidth="1"/>
    <col min="3852" max="3852" width="12.42578125" style="12" customWidth="1"/>
    <col min="3853" max="3854" width="11.42578125" style="12" customWidth="1"/>
    <col min="3855" max="3855" width="11.5703125" style="12" customWidth="1"/>
    <col min="3856" max="3856" width="11.42578125" style="12" customWidth="1"/>
    <col min="3857" max="3857" width="11.7109375" style="12" customWidth="1"/>
    <col min="3858" max="4096" width="11.42578125" style="12"/>
    <col min="4097" max="4097" width="4.42578125" style="12" customWidth="1"/>
    <col min="4098" max="4098" width="53.28515625" style="12" bestFit="1" customWidth="1"/>
    <col min="4099" max="4099" width="41.5703125" style="12" bestFit="1" customWidth="1"/>
    <col min="4100" max="4100" width="38" style="12" bestFit="1" customWidth="1"/>
    <col min="4101" max="4101" width="17.85546875" style="12" bestFit="1" customWidth="1"/>
    <col min="4102" max="4102" width="16.7109375" style="12" bestFit="1" customWidth="1"/>
    <col min="4103" max="4103" width="11.85546875" style="12" customWidth="1"/>
    <col min="4104" max="4107" width="11.42578125" style="12" customWidth="1"/>
    <col min="4108" max="4108" width="12.42578125" style="12" customWidth="1"/>
    <col min="4109" max="4110" width="11.42578125" style="12" customWidth="1"/>
    <col min="4111" max="4111" width="11.5703125" style="12" customWidth="1"/>
    <col min="4112" max="4112" width="11.42578125" style="12" customWidth="1"/>
    <col min="4113" max="4113" width="11.7109375" style="12" customWidth="1"/>
    <col min="4114" max="4352" width="11.42578125" style="12"/>
    <col min="4353" max="4353" width="4.42578125" style="12" customWidth="1"/>
    <col min="4354" max="4354" width="53.28515625" style="12" bestFit="1" customWidth="1"/>
    <col min="4355" max="4355" width="41.5703125" style="12" bestFit="1" customWidth="1"/>
    <col min="4356" max="4356" width="38" style="12" bestFit="1" customWidth="1"/>
    <col min="4357" max="4357" width="17.85546875" style="12" bestFit="1" customWidth="1"/>
    <col min="4358" max="4358" width="16.7109375" style="12" bestFit="1" customWidth="1"/>
    <col min="4359" max="4359" width="11.85546875" style="12" customWidth="1"/>
    <col min="4360" max="4363" width="11.42578125" style="12" customWidth="1"/>
    <col min="4364" max="4364" width="12.42578125" style="12" customWidth="1"/>
    <col min="4365" max="4366" width="11.42578125" style="12" customWidth="1"/>
    <col min="4367" max="4367" width="11.5703125" style="12" customWidth="1"/>
    <col min="4368" max="4368" width="11.42578125" style="12" customWidth="1"/>
    <col min="4369" max="4369" width="11.7109375" style="12" customWidth="1"/>
    <col min="4370" max="4608" width="11.42578125" style="12"/>
    <col min="4609" max="4609" width="4.42578125" style="12" customWidth="1"/>
    <col min="4610" max="4610" width="53.28515625" style="12" bestFit="1" customWidth="1"/>
    <col min="4611" max="4611" width="41.5703125" style="12" bestFit="1" customWidth="1"/>
    <col min="4612" max="4612" width="38" style="12" bestFit="1" customWidth="1"/>
    <col min="4613" max="4613" width="17.85546875" style="12" bestFit="1" customWidth="1"/>
    <col min="4614" max="4614" width="16.7109375" style="12" bestFit="1" customWidth="1"/>
    <col min="4615" max="4615" width="11.85546875" style="12" customWidth="1"/>
    <col min="4616" max="4619" width="11.42578125" style="12" customWidth="1"/>
    <col min="4620" max="4620" width="12.42578125" style="12" customWidth="1"/>
    <col min="4621" max="4622" width="11.42578125" style="12" customWidth="1"/>
    <col min="4623" max="4623" width="11.5703125" style="12" customWidth="1"/>
    <col min="4624" max="4624" width="11.42578125" style="12" customWidth="1"/>
    <col min="4625" max="4625" width="11.7109375" style="12" customWidth="1"/>
    <col min="4626" max="4864" width="11.42578125" style="12"/>
    <col min="4865" max="4865" width="4.42578125" style="12" customWidth="1"/>
    <col min="4866" max="4866" width="53.28515625" style="12" bestFit="1" customWidth="1"/>
    <col min="4867" max="4867" width="41.5703125" style="12" bestFit="1" customWidth="1"/>
    <col min="4868" max="4868" width="38" style="12" bestFit="1" customWidth="1"/>
    <col min="4869" max="4869" width="17.85546875" style="12" bestFit="1" customWidth="1"/>
    <col min="4870" max="4870" width="16.7109375" style="12" bestFit="1" customWidth="1"/>
    <col min="4871" max="4871" width="11.85546875" style="12" customWidth="1"/>
    <col min="4872" max="4875" width="11.42578125" style="12" customWidth="1"/>
    <col min="4876" max="4876" width="12.42578125" style="12" customWidth="1"/>
    <col min="4877" max="4878" width="11.42578125" style="12" customWidth="1"/>
    <col min="4879" max="4879" width="11.5703125" style="12" customWidth="1"/>
    <col min="4880" max="4880" width="11.42578125" style="12" customWidth="1"/>
    <col min="4881" max="4881" width="11.7109375" style="12" customWidth="1"/>
    <col min="4882" max="5120" width="11.42578125" style="12"/>
    <col min="5121" max="5121" width="4.42578125" style="12" customWidth="1"/>
    <col min="5122" max="5122" width="53.28515625" style="12" bestFit="1" customWidth="1"/>
    <col min="5123" max="5123" width="41.5703125" style="12" bestFit="1" customWidth="1"/>
    <col min="5124" max="5124" width="38" style="12" bestFit="1" customWidth="1"/>
    <col min="5125" max="5125" width="17.85546875" style="12" bestFit="1" customWidth="1"/>
    <col min="5126" max="5126" width="16.7109375" style="12" bestFit="1" customWidth="1"/>
    <col min="5127" max="5127" width="11.85546875" style="12" customWidth="1"/>
    <col min="5128" max="5131" width="11.42578125" style="12" customWidth="1"/>
    <col min="5132" max="5132" width="12.42578125" style="12" customWidth="1"/>
    <col min="5133" max="5134" width="11.42578125" style="12" customWidth="1"/>
    <col min="5135" max="5135" width="11.5703125" style="12" customWidth="1"/>
    <col min="5136" max="5136" width="11.42578125" style="12" customWidth="1"/>
    <col min="5137" max="5137" width="11.7109375" style="12" customWidth="1"/>
    <col min="5138" max="5376" width="11.42578125" style="12"/>
    <col min="5377" max="5377" width="4.42578125" style="12" customWidth="1"/>
    <col min="5378" max="5378" width="53.28515625" style="12" bestFit="1" customWidth="1"/>
    <col min="5379" max="5379" width="41.5703125" style="12" bestFit="1" customWidth="1"/>
    <col min="5380" max="5380" width="38" style="12" bestFit="1" customWidth="1"/>
    <col min="5381" max="5381" width="17.85546875" style="12" bestFit="1" customWidth="1"/>
    <col min="5382" max="5382" width="16.7109375" style="12" bestFit="1" customWidth="1"/>
    <col min="5383" max="5383" width="11.85546875" style="12" customWidth="1"/>
    <col min="5384" max="5387" width="11.42578125" style="12" customWidth="1"/>
    <col min="5388" max="5388" width="12.42578125" style="12" customWidth="1"/>
    <col min="5389" max="5390" width="11.42578125" style="12" customWidth="1"/>
    <col min="5391" max="5391" width="11.5703125" style="12" customWidth="1"/>
    <col min="5392" max="5392" width="11.42578125" style="12" customWidth="1"/>
    <col min="5393" max="5393" width="11.7109375" style="12" customWidth="1"/>
    <col min="5394" max="5632" width="11.42578125" style="12"/>
    <col min="5633" max="5633" width="4.42578125" style="12" customWidth="1"/>
    <col min="5634" max="5634" width="53.28515625" style="12" bestFit="1" customWidth="1"/>
    <col min="5635" max="5635" width="41.5703125" style="12" bestFit="1" customWidth="1"/>
    <col min="5636" max="5636" width="38" style="12" bestFit="1" customWidth="1"/>
    <col min="5637" max="5637" width="17.85546875" style="12" bestFit="1" customWidth="1"/>
    <col min="5638" max="5638" width="16.7109375" style="12" bestFit="1" customWidth="1"/>
    <col min="5639" max="5639" width="11.85546875" style="12" customWidth="1"/>
    <col min="5640" max="5643" width="11.42578125" style="12" customWidth="1"/>
    <col min="5644" max="5644" width="12.42578125" style="12" customWidth="1"/>
    <col min="5645" max="5646" width="11.42578125" style="12" customWidth="1"/>
    <col min="5647" max="5647" width="11.5703125" style="12" customWidth="1"/>
    <col min="5648" max="5648" width="11.42578125" style="12" customWidth="1"/>
    <col min="5649" max="5649" width="11.7109375" style="12" customWidth="1"/>
    <col min="5650" max="5888" width="11.42578125" style="12"/>
    <col min="5889" max="5889" width="4.42578125" style="12" customWidth="1"/>
    <col min="5890" max="5890" width="53.28515625" style="12" bestFit="1" customWidth="1"/>
    <col min="5891" max="5891" width="41.5703125" style="12" bestFit="1" customWidth="1"/>
    <col min="5892" max="5892" width="38" style="12" bestFit="1" customWidth="1"/>
    <col min="5893" max="5893" width="17.85546875" style="12" bestFit="1" customWidth="1"/>
    <col min="5894" max="5894" width="16.7109375" style="12" bestFit="1" customWidth="1"/>
    <col min="5895" max="5895" width="11.85546875" style="12" customWidth="1"/>
    <col min="5896" max="5899" width="11.42578125" style="12" customWidth="1"/>
    <col min="5900" max="5900" width="12.42578125" style="12" customWidth="1"/>
    <col min="5901" max="5902" width="11.42578125" style="12" customWidth="1"/>
    <col min="5903" max="5903" width="11.5703125" style="12" customWidth="1"/>
    <col min="5904" max="5904" width="11.42578125" style="12" customWidth="1"/>
    <col min="5905" max="5905" width="11.7109375" style="12" customWidth="1"/>
    <col min="5906" max="6144" width="11.42578125" style="12"/>
    <col min="6145" max="6145" width="4.42578125" style="12" customWidth="1"/>
    <col min="6146" max="6146" width="53.28515625" style="12" bestFit="1" customWidth="1"/>
    <col min="6147" max="6147" width="41.5703125" style="12" bestFit="1" customWidth="1"/>
    <col min="6148" max="6148" width="38" style="12" bestFit="1" customWidth="1"/>
    <col min="6149" max="6149" width="17.85546875" style="12" bestFit="1" customWidth="1"/>
    <col min="6150" max="6150" width="16.7109375" style="12" bestFit="1" customWidth="1"/>
    <col min="6151" max="6151" width="11.85546875" style="12" customWidth="1"/>
    <col min="6152" max="6155" width="11.42578125" style="12" customWidth="1"/>
    <col min="6156" max="6156" width="12.42578125" style="12" customWidth="1"/>
    <col min="6157" max="6158" width="11.42578125" style="12" customWidth="1"/>
    <col min="6159" max="6159" width="11.5703125" style="12" customWidth="1"/>
    <col min="6160" max="6160" width="11.42578125" style="12" customWidth="1"/>
    <col min="6161" max="6161" width="11.7109375" style="12" customWidth="1"/>
    <col min="6162" max="6400" width="11.42578125" style="12"/>
    <col min="6401" max="6401" width="4.42578125" style="12" customWidth="1"/>
    <col min="6402" max="6402" width="53.28515625" style="12" bestFit="1" customWidth="1"/>
    <col min="6403" max="6403" width="41.5703125" style="12" bestFit="1" customWidth="1"/>
    <col min="6404" max="6404" width="38" style="12" bestFit="1" customWidth="1"/>
    <col min="6405" max="6405" width="17.85546875" style="12" bestFit="1" customWidth="1"/>
    <col min="6406" max="6406" width="16.7109375" style="12" bestFit="1" customWidth="1"/>
    <col min="6407" max="6407" width="11.85546875" style="12" customWidth="1"/>
    <col min="6408" max="6411" width="11.42578125" style="12" customWidth="1"/>
    <col min="6412" max="6412" width="12.42578125" style="12" customWidth="1"/>
    <col min="6413" max="6414" width="11.42578125" style="12" customWidth="1"/>
    <col min="6415" max="6415" width="11.5703125" style="12" customWidth="1"/>
    <col min="6416" max="6416" width="11.42578125" style="12" customWidth="1"/>
    <col min="6417" max="6417" width="11.7109375" style="12" customWidth="1"/>
    <col min="6418" max="6656" width="11.42578125" style="12"/>
    <col min="6657" max="6657" width="4.42578125" style="12" customWidth="1"/>
    <col min="6658" max="6658" width="53.28515625" style="12" bestFit="1" customWidth="1"/>
    <col min="6659" max="6659" width="41.5703125" style="12" bestFit="1" customWidth="1"/>
    <col min="6660" max="6660" width="38" style="12" bestFit="1" customWidth="1"/>
    <col min="6661" max="6661" width="17.85546875" style="12" bestFit="1" customWidth="1"/>
    <col min="6662" max="6662" width="16.7109375" style="12" bestFit="1" customWidth="1"/>
    <col min="6663" max="6663" width="11.85546875" style="12" customWidth="1"/>
    <col min="6664" max="6667" width="11.42578125" style="12" customWidth="1"/>
    <col min="6668" max="6668" width="12.42578125" style="12" customWidth="1"/>
    <col min="6669" max="6670" width="11.42578125" style="12" customWidth="1"/>
    <col min="6671" max="6671" width="11.5703125" style="12" customWidth="1"/>
    <col min="6672" max="6672" width="11.42578125" style="12" customWidth="1"/>
    <col min="6673" max="6673" width="11.7109375" style="12" customWidth="1"/>
    <col min="6674" max="6912" width="11.42578125" style="12"/>
    <col min="6913" max="6913" width="4.42578125" style="12" customWidth="1"/>
    <col min="6914" max="6914" width="53.28515625" style="12" bestFit="1" customWidth="1"/>
    <col min="6915" max="6915" width="41.5703125" style="12" bestFit="1" customWidth="1"/>
    <col min="6916" max="6916" width="38" style="12" bestFit="1" customWidth="1"/>
    <col min="6917" max="6917" width="17.85546875" style="12" bestFit="1" customWidth="1"/>
    <col min="6918" max="6918" width="16.7109375" style="12" bestFit="1" customWidth="1"/>
    <col min="6919" max="6919" width="11.85546875" style="12" customWidth="1"/>
    <col min="6920" max="6923" width="11.42578125" style="12" customWidth="1"/>
    <col min="6924" max="6924" width="12.42578125" style="12" customWidth="1"/>
    <col min="6925" max="6926" width="11.42578125" style="12" customWidth="1"/>
    <col min="6927" max="6927" width="11.5703125" style="12" customWidth="1"/>
    <col min="6928" max="6928" width="11.42578125" style="12" customWidth="1"/>
    <col min="6929" max="6929" width="11.7109375" style="12" customWidth="1"/>
    <col min="6930" max="7168" width="11.42578125" style="12"/>
    <col min="7169" max="7169" width="4.42578125" style="12" customWidth="1"/>
    <col min="7170" max="7170" width="53.28515625" style="12" bestFit="1" customWidth="1"/>
    <col min="7171" max="7171" width="41.5703125" style="12" bestFit="1" customWidth="1"/>
    <col min="7172" max="7172" width="38" style="12" bestFit="1" customWidth="1"/>
    <col min="7173" max="7173" width="17.85546875" style="12" bestFit="1" customWidth="1"/>
    <col min="7174" max="7174" width="16.7109375" style="12" bestFit="1" customWidth="1"/>
    <col min="7175" max="7175" width="11.85546875" style="12" customWidth="1"/>
    <col min="7176" max="7179" width="11.42578125" style="12" customWidth="1"/>
    <col min="7180" max="7180" width="12.42578125" style="12" customWidth="1"/>
    <col min="7181" max="7182" width="11.42578125" style="12" customWidth="1"/>
    <col min="7183" max="7183" width="11.5703125" style="12" customWidth="1"/>
    <col min="7184" max="7184" width="11.42578125" style="12" customWidth="1"/>
    <col min="7185" max="7185" width="11.7109375" style="12" customWidth="1"/>
    <col min="7186" max="7424" width="11.42578125" style="12"/>
    <col min="7425" max="7425" width="4.42578125" style="12" customWidth="1"/>
    <col min="7426" max="7426" width="53.28515625" style="12" bestFit="1" customWidth="1"/>
    <col min="7427" max="7427" width="41.5703125" style="12" bestFit="1" customWidth="1"/>
    <col min="7428" max="7428" width="38" style="12" bestFit="1" customWidth="1"/>
    <col min="7429" max="7429" width="17.85546875" style="12" bestFit="1" customWidth="1"/>
    <col min="7430" max="7430" width="16.7109375" style="12" bestFit="1" customWidth="1"/>
    <col min="7431" max="7431" width="11.85546875" style="12" customWidth="1"/>
    <col min="7432" max="7435" width="11.42578125" style="12" customWidth="1"/>
    <col min="7436" max="7436" width="12.42578125" style="12" customWidth="1"/>
    <col min="7437" max="7438" width="11.42578125" style="12" customWidth="1"/>
    <col min="7439" max="7439" width="11.5703125" style="12" customWidth="1"/>
    <col min="7440" max="7440" width="11.42578125" style="12" customWidth="1"/>
    <col min="7441" max="7441" width="11.7109375" style="12" customWidth="1"/>
    <col min="7442" max="7680" width="11.42578125" style="12"/>
    <col min="7681" max="7681" width="4.42578125" style="12" customWidth="1"/>
    <col min="7682" max="7682" width="53.28515625" style="12" bestFit="1" customWidth="1"/>
    <col min="7683" max="7683" width="41.5703125" style="12" bestFit="1" customWidth="1"/>
    <col min="7684" max="7684" width="38" style="12" bestFit="1" customWidth="1"/>
    <col min="7685" max="7685" width="17.85546875" style="12" bestFit="1" customWidth="1"/>
    <col min="7686" max="7686" width="16.7109375" style="12" bestFit="1" customWidth="1"/>
    <col min="7687" max="7687" width="11.85546875" style="12" customWidth="1"/>
    <col min="7688" max="7691" width="11.42578125" style="12" customWidth="1"/>
    <col min="7692" max="7692" width="12.42578125" style="12" customWidth="1"/>
    <col min="7693" max="7694" width="11.42578125" style="12" customWidth="1"/>
    <col min="7695" max="7695" width="11.5703125" style="12" customWidth="1"/>
    <col min="7696" max="7696" width="11.42578125" style="12" customWidth="1"/>
    <col min="7697" max="7697" width="11.7109375" style="12" customWidth="1"/>
    <col min="7698" max="7936" width="11.42578125" style="12"/>
    <col min="7937" max="7937" width="4.42578125" style="12" customWidth="1"/>
    <col min="7938" max="7938" width="53.28515625" style="12" bestFit="1" customWidth="1"/>
    <col min="7939" max="7939" width="41.5703125" style="12" bestFit="1" customWidth="1"/>
    <col min="7940" max="7940" width="38" style="12" bestFit="1" customWidth="1"/>
    <col min="7941" max="7941" width="17.85546875" style="12" bestFit="1" customWidth="1"/>
    <col min="7942" max="7942" width="16.7109375" style="12" bestFit="1" customWidth="1"/>
    <col min="7943" max="7943" width="11.85546875" style="12" customWidth="1"/>
    <col min="7944" max="7947" width="11.42578125" style="12" customWidth="1"/>
    <col min="7948" max="7948" width="12.42578125" style="12" customWidth="1"/>
    <col min="7949" max="7950" width="11.42578125" style="12" customWidth="1"/>
    <col min="7951" max="7951" width="11.5703125" style="12" customWidth="1"/>
    <col min="7952" max="7952" width="11.42578125" style="12" customWidth="1"/>
    <col min="7953" max="7953" width="11.7109375" style="12" customWidth="1"/>
    <col min="7954" max="8192" width="11.42578125" style="12"/>
    <col min="8193" max="8193" width="4.42578125" style="12" customWidth="1"/>
    <col min="8194" max="8194" width="53.28515625" style="12" bestFit="1" customWidth="1"/>
    <col min="8195" max="8195" width="41.5703125" style="12" bestFit="1" customWidth="1"/>
    <col min="8196" max="8196" width="38" style="12" bestFit="1" customWidth="1"/>
    <col min="8197" max="8197" width="17.85546875" style="12" bestFit="1" customWidth="1"/>
    <col min="8198" max="8198" width="16.7109375" style="12" bestFit="1" customWidth="1"/>
    <col min="8199" max="8199" width="11.85546875" style="12" customWidth="1"/>
    <col min="8200" max="8203" width="11.42578125" style="12" customWidth="1"/>
    <col min="8204" max="8204" width="12.42578125" style="12" customWidth="1"/>
    <col min="8205" max="8206" width="11.42578125" style="12" customWidth="1"/>
    <col min="8207" max="8207" width="11.5703125" style="12" customWidth="1"/>
    <col min="8208" max="8208" width="11.42578125" style="12" customWidth="1"/>
    <col min="8209" max="8209" width="11.7109375" style="12" customWidth="1"/>
    <col min="8210" max="8448" width="11.42578125" style="12"/>
    <col min="8449" max="8449" width="4.42578125" style="12" customWidth="1"/>
    <col min="8450" max="8450" width="53.28515625" style="12" bestFit="1" customWidth="1"/>
    <col min="8451" max="8451" width="41.5703125" style="12" bestFit="1" customWidth="1"/>
    <col min="8452" max="8452" width="38" style="12" bestFit="1" customWidth="1"/>
    <col min="8453" max="8453" width="17.85546875" style="12" bestFit="1" customWidth="1"/>
    <col min="8454" max="8454" width="16.7109375" style="12" bestFit="1" customWidth="1"/>
    <col min="8455" max="8455" width="11.85546875" style="12" customWidth="1"/>
    <col min="8456" max="8459" width="11.42578125" style="12" customWidth="1"/>
    <col min="8460" max="8460" width="12.42578125" style="12" customWidth="1"/>
    <col min="8461" max="8462" width="11.42578125" style="12" customWidth="1"/>
    <col min="8463" max="8463" width="11.5703125" style="12" customWidth="1"/>
    <col min="8464" max="8464" width="11.42578125" style="12" customWidth="1"/>
    <col min="8465" max="8465" width="11.7109375" style="12" customWidth="1"/>
    <col min="8466" max="8704" width="11.42578125" style="12"/>
    <col min="8705" max="8705" width="4.42578125" style="12" customWidth="1"/>
    <col min="8706" max="8706" width="53.28515625" style="12" bestFit="1" customWidth="1"/>
    <col min="8707" max="8707" width="41.5703125" style="12" bestFit="1" customWidth="1"/>
    <col min="8708" max="8708" width="38" style="12" bestFit="1" customWidth="1"/>
    <col min="8709" max="8709" width="17.85546875" style="12" bestFit="1" customWidth="1"/>
    <col min="8710" max="8710" width="16.7109375" style="12" bestFit="1" customWidth="1"/>
    <col min="8711" max="8711" width="11.85546875" style="12" customWidth="1"/>
    <col min="8712" max="8715" width="11.42578125" style="12" customWidth="1"/>
    <col min="8716" max="8716" width="12.42578125" style="12" customWidth="1"/>
    <col min="8717" max="8718" width="11.42578125" style="12" customWidth="1"/>
    <col min="8719" max="8719" width="11.5703125" style="12" customWidth="1"/>
    <col min="8720" max="8720" width="11.42578125" style="12" customWidth="1"/>
    <col min="8721" max="8721" width="11.7109375" style="12" customWidth="1"/>
    <col min="8722" max="8960" width="11.42578125" style="12"/>
    <col min="8961" max="8961" width="4.42578125" style="12" customWidth="1"/>
    <col min="8962" max="8962" width="53.28515625" style="12" bestFit="1" customWidth="1"/>
    <col min="8963" max="8963" width="41.5703125" style="12" bestFit="1" customWidth="1"/>
    <col min="8964" max="8964" width="38" style="12" bestFit="1" customWidth="1"/>
    <col min="8965" max="8965" width="17.85546875" style="12" bestFit="1" customWidth="1"/>
    <col min="8966" max="8966" width="16.7109375" style="12" bestFit="1" customWidth="1"/>
    <col min="8967" max="8967" width="11.85546875" style="12" customWidth="1"/>
    <col min="8968" max="8971" width="11.42578125" style="12" customWidth="1"/>
    <col min="8972" max="8972" width="12.42578125" style="12" customWidth="1"/>
    <col min="8973" max="8974" width="11.42578125" style="12" customWidth="1"/>
    <col min="8975" max="8975" width="11.5703125" style="12" customWidth="1"/>
    <col min="8976" max="8976" width="11.42578125" style="12" customWidth="1"/>
    <col min="8977" max="8977" width="11.7109375" style="12" customWidth="1"/>
    <col min="8978" max="9216" width="11.42578125" style="12"/>
    <col min="9217" max="9217" width="4.42578125" style="12" customWidth="1"/>
    <col min="9218" max="9218" width="53.28515625" style="12" bestFit="1" customWidth="1"/>
    <col min="9219" max="9219" width="41.5703125" style="12" bestFit="1" customWidth="1"/>
    <col min="9220" max="9220" width="38" style="12" bestFit="1" customWidth="1"/>
    <col min="9221" max="9221" width="17.85546875" style="12" bestFit="1" customWidth="1"/>
    <col min="9222" max="9222" width="16.7109375" style="12" bestFit="1" customWidth="1"/>
    <col min="9223" max="9223" width="11.85546875" style="12" customWidth="1"/>
    <col min="9224" max="9227" width="11.42578125" style="12" customWidth="1"/>
    <col min="9228" max="9228" width="12.42578125" style="12" customWidth="1"/>
    <col min="9229" max="9230" width="11.42578125" style="12" customWidth="1"/>
    <col min="9231" max="9231" width="11.5703125" style="12" customWidth="1"/>
    <col min="9232" max="9232" width="11.42578125" style="12" customWidth="1"/>
    <col min="9233" max="9233" width="11.7109375" style="12" customWidth="1"/>
    <col min="9234" max="9472" width="11.42578125" style="12"/>
    <col min="9473" max="9473" width="4.42578125" style="12" customWidth="1"/>
    <col min="9474" max="9474" width="53.28515625" style="12" bestFit="1" customWidth="1"/>
    <col min="9475" max="9475" width="41.5703125" style="12" bestFit="1" customWidth="1"/>
    <col min="9476" max="9476" width="38" style="12" bestFit="1" customWidth="1"/>
    <col min="9477" max="9477" width="17.85546875" style="12" bestFit="1" customWidth="1"/>
    <col min="9478" max="9478" width="16.7109375" style="12" bestFit="1" customWidth="1"/>
    <col min="9479" max="9479" width="11.85546875" style="12" customWidth="1"/>
    <col min="9480" max="9483" width="11.42578125" style="12" customWidth="1"/>
    <col min="9484" max="9484" width="12.42578125" style="12" customWidth="1"/>
    <col min="9485" max="9486" width="11.42578125" style="12" customWidth="1"/>
    <col min="9487" max="9487" width="11.5703125" style="12" customWidth="1"/>
    <col min="9488" max="9488" width="11.42578125" style="12" customWidth="1"/>
    <col min="9489" max="9489" width="11.7109375" style="12" customWidth="1"/>
    <col min="9490" max="9728" width="11.42578125" style="12"/>
    <col min="9729" max="9729" width="4.42578125" style="12" customWidth="1"/>
    <col min="9730" max="9730" width="53.28515625" style="12" bestFit="1" customWidth="1"/>
    <col min="9731" max="9731" width="41.5703125" style="12" bestFit="1" customWidth="1"/>
    <col min="9732" max="9732" width="38" style="12" bestFit="1" customWidth="1"/>
    <col min="9733" max="9733" width="17.85546875" style="12" bestFit="1" customWidth="1"/>
    <col min="9734" max="9734" width="16.7109375" style="12" bestFit="1" customWidth="1"/>
    <col min="9735" max="9735" width="11.85546875" style="12" customWidth="1"/>
    <col min="9736" max="9739" width="11.42578125" style="12" customWidth="1"/>
    <col min="9740" max="9740" width="12.42578125" style="12" customWidth="1"/>
    <col min="9741" max="9742" width="11.42578125" style="12" customWidth="1"/>
    <col min="9743" max="9743" width="11.5703125" style="12" customWidth="1"/>
    <col min="9744" max="9744" width="11.42578125" style="12" customWidth="1"/>
    <col min="9745" max="9745" width="11.7109375" style="12" customWidth="1"/>
    <col min="9746" max="9984" width="11.42578125" style="12"/>
    <col min="9985" max="9985" width="4.42578125" style="12" customWidth="1"/>
    <col min="9986" max="9986" width="53.28515625" style="12" bestFit="1" customWidth="1"/>
    <col min="9987" max="9987" width="41.5703125" style="12" bestFit="1" customWidth="1"/>
    <col min="9988" max="9988" width="38" style="12" bestFit="1" customWidth="1"/>
    <col min="9989" max="9989" width="17.85546875" style="12" bestFit="1" customWidth="1"/>
    <col min="9990" max="9990" width="16.7109375" style="12" bestFit="1" customWidth="1"/>
    <col min="9991" max="9991" width="11.85546875" style="12" customWidth="1"/>
    <col min="9992" max="9995" width="11.42578125" style="12" customWidth="1"/>
    <col min="9996" max="9996" width="12.42578125" style="12" customWidth="1"/>
    <col min="9997" max="9998" width="11.42578125" style="12" customWidth="1"/>
    <col min="9999" max="9999" width="11.5703125" style="12" customWidth="1"/>
    <col min="10000" max="10000" width="11.42578125" style="12" customWidth="1"/>
    <col min="10001" max="10001" width="11.7109375" style="12" customWidth="1"/>
    <col min="10002" max="10240" width="11.42578125" style="12"/>
    <col min="10241" max="10241" width="4.42578125" style="12" customWidth="1"/>
    <col min="10242" max="10242" width="53.28515625" style="12" bestFit="1" customWidth="1"/>
    <col min="10243" max="10243" width="41.5703125" style="12" bestFit="1" customWidth="1"/>
    <col min="10244" max="10244" width="38" style="12" bestFit="1" customWidth="1"/>
    <col min="10245" max="10245" width="17.85546875" style="12" bestFit="1" customWidth="1"/>
    <col min="10246" max="10246" width="16.7109375" style="12" bestFit="1" customWidth="1"/>
    <col min="10247" max="10247" width="11.85546875" style="12" customWidth="1"/>
    <col min="10248" max="10251" width="11.42578125" style="12" customWidth="1"/>
    <col min="10252" max="10252" width="12.42578125" style="12" customWidth="1"/>
    <col min="10253" max="10254" width="11.42578125" style="12" customWidth="1"/>
    <col min="10255" max="10255" width="11.5703125" style="12" customWidth="1"/>
    <col min="10256" max="10256" width="11.42578125" style="12" customWidth="1"/>
    <col min="10257" max="10257" width="11.7109375" style="12" customWidth="1"/>
    <col min="10258" max="10496" width="11.42578125" style="12"/>
    <col min="10497" max="10497" width="4.42578125" style="12" customWidth="1"/>
    <col min="10498" max="10498" width="53.28515625" style="12" bestFit="1" customWidth="1"/>
    <col min="10499" max="10499" width="41.5703125" style="12" bestFit="1" customWidth="1"/>
    <col min="10500" max="10500" width="38" style="12" bestFit="1" customWidth="1"/>
    <col min="10501" max="10501" width="17.85546875" style="12" bestFit="1" customWidth="1"/>
    <col min="10502" max="10502" width="16.7109375" style="12" bestFit="1" customWidth="1"/>
    <col min="10503" max="10503" width="11.85546875" style="12" customWidth="1"/>
    <col min="10504" max="10507" width="11.42578125" style="12" customWidth="1"/>
    <col min="10508" max="10508" width="12.42578125" style="12" customWidth="1"/>
    <col min="10509" max="10510" width="11.42578125" style="12" customWidth="1"/>
    <col min="10511" max="10511" width="11.5703125" style="12" customWidth="1"/>
    <col min="10512" max="10512" width="11.42578125" style="12" customWidth="1"/>
    <col min="10513" max="10513" width="11.7109375" style="12" customWidth="1"/>
    <col min="10514" max="10752" width="11.42578125" style="12"/>
    <col min="10753" max="10753" width="4.42578125" style="12" customWidth="1"/>
    <col min="10754" max="10754" width="53.28515625" style="12" bestFit="1" customWidth="1"/>
    <col min="10755" max="10755" width="41.5703125" style="12" bestFit="1" customWidth="1"/>
    <col min="10756" max="10756" width="38" style="12" bestFit="1" customWidth="1"/>
    <col min="10757" max="10757" width="17.85546875" style="12" bestFit="1" customWidth="1"/>
    <col min="10758" max="10758" width="16.7109375" style="12" bestFit="1" customWidth="1"/>
    <col min="10759" max="10759" width="11.85546875" style="12" customWidth="1"/>
    <col min="10760" max="10763" width="11.42578125" style="12" customWidth="1"/>
    <col min="10764" max="10764" width="12.42578125" style="12" customWidth="1"/>
    <col min="10765" max="10766" width="11.42578125" style="12" customWidth="1"/>
    <col min="10767" max="10767" width="11.5703125" style="12" customWidth="1"/>
    <col min="10768" max="10768" width="11.42578125" style="12" customWidth="1"/>
    <col min="10769" max="10769" width="11.7109375" style="12" customWidth="1"/>
    <col min="10770" max="11008" width="11.42578125" style="12"/>
    <col min="11009" max="11009" width="4.42578125" style="12" customWidth="1"/>
    <col min="11010" max="11010" width="53.28515625" style="12" bestFit="1" customWidth="1"/>
    <col min="11011" max="11011" width="41.5703125" style="12" bestFit="1" customWidth="1"/>
    <col min="11012" max="11012" width="38" style="12" bestFit="1" customWidth="1"/>
    <col min="11013" max="11013" width="17.85546875" style="12" bestFit="1" customWidth="1"/>
    <col min="11014" max="11014" width="16.7109375" style="12" bestFit="1" customWidth="1"/>
    <col min="11015" max="11015" width="11.85546875" style="12" customWidth="1"/>
    <col min="11016" max="11019" width="11.42578125" style="12" customWidth="1"/>
    <col min="11020" max="11020" width="12.42578125" style="12" customWidth="1"/>
    <col min="11021" max="11022" width="11.42578125" style="12" customWidth="1"/>
    <col min="11023" max="11023" width="11.5703125" style="12" customWidth="1"/>
    <col min="11024" max="11024" width="11.42578125" style="12" customWidth="1"/>
    <col min="11025" max="11025" width="11.7109375" style="12" customWidth="1"/>
    <col min="11026" max="11264" width="11.42578125" style="12"/>
    <col min="11265" max="11265" width="4.42578125" style="12" customWidth="1"/>
    <col min="11266" max="11266" width="53.28515625" style="12" bestFit="1" customWidth="1"/>
    <col min="11267" max="11267" width="41.5703125" style="12" bestFit="1" customWidth="1"/>
    <col min="11268" max="11268" width="38" style="12" bestFit="1" customWidth="1"/>
    <col min="11269" max="11269" width="17.85546875" style="12" bestFit="1" customWidth="1"/>
    <col min="11270" max="11270" width="16.7109375" style="12" bestFit="1" customWidth="1"/>
    <col min="11271" max="11271" width="11.85546875" style="12" customWidth="1"/>
    <col min="11272" max="11275" width="11.42578125" style="12" customWidth="1"/>
    <col min="11276" max="11276" width="12.42578125" style="12" customWidth="1"/>
    <col min="11277" max="11278" width="11.42578125" style="12" customWidth="1"/>
    <col min="11279" max="11279" width="11.5703125" style="12" customWidth="1"/>
    <col min="11280" max="11280" width="11.42578125" style="12" customWidth="1"/>
    <col min="11281" max="11281" width="11.7109375" style="12" customWidth="1"/>
    <col min="11282" max="11520" width="11.42578125" style="12"/>
    <col min="11521" max="11521" width="4.42578125" style="12" customWidth="1"/>
    <col min="11522" max="11522" width="53.28515625" style="12" bestFit="1" customWidth="1"/>
    <col min="11523" max="11523" width="41.5703125" style="12" bestFit="1" customWidth="1"/>
    <col min="11524" max="11524" width="38" style="12" bestFit="1" customWidth="1"/>
    <col min="11525" max="11525" width="17.85546875" style="12" bestFit="1" customWidth="1"/>
    <col min="11526" max="11526" width="16.7109375" style="12" bestFit="1" customWidth="1"/>
    <col min="11527" max="11527" width="11.85546875" style="12" customWidth="1"/>
    <col min="11528" max="11531" width="11.42578125" style="12" customWidth="1"/>
    <col min="11532" max="11532" width="12.42578125" style="12" customWidth="1"/>
    <col min="11533" max="11534" width="11.42578125" style="12" customWidth="1"/>
    <col min="11535" max="11535" width="11.5703125" style="12" customWidth="1"/>
    <col min="11536" max="11536" width="11.42578125" style="12" customWidth="1"/>
    <col min="11537" max="11537" width="11.7109375" style="12" customWidth="1"/>
    <col min="11538" max="11776" width="11.42578125" style="12"/>
    <col min="11777" max="11777" width="4.42578125" style="12" customWidth="1"/>
    <col min="11778" max="11778" width="53.28515625" style="12" bestFit="1" customWidth="1"/>
    <col min="11779" max="11779" width="41.5703125" style="12" bestFit="1" customWidth="1"/>
    <col min="11780" max="11780" width="38" style="12" bestFit="1" customWidth="1"/>
    <col min="11781" max="11781" width="17.85546875" style="12" bestFit="1" customWidth="1"/>
    <col min="11782" max="11782" width="16.7109375" style="12" bestFit="1" customWidth="1"/>
    <col min="11783" max="11783" width="11.85546875" style="12" customWidth="1"/>
    <col min="11784" max="11787" width="11.42578125" style="12" customWidth="1"/>
    <col min="11788" max="11788" width="12.42578125" style="12" customWidth="1"/>
    <col min="11789" max="11790" width="11.42578125" style="12" customWidth="1"/>
    <col min="11791" max="11791" width="11.5703125" style="12" customWidth="1"/>
    <col min="11792" max="11792" width="11.42578125" style="12" customWidth="1"/>
    <col min="11793" max="11793" width="11.7109375" style="12" customWidth="1"/>
    <col min="11794" max="12032" width="11.42578125" style="12"/>
    <col min="12033" max="12033" width="4.42578125" style="12" customWidth="1"/>
    <col min="12034" max="12034" width="53.28515625" style="12" bestFit="1" customWidth="1"/>
    <col min="12035" max="12035" width="41.5703125" style="12" bestFit="1" customWidth="1"/>
    <col min="12036" max="12036" width="38" style="12" bestFit="1" customWidth="1"/>
    <col min="12037" max="12037" width="17.85546875" style="12" bestFit="1" customWidth="1"/>
    <col min="12038" max="12038" width="16.7109375" style="12" bestFit="1" customWidth="1"/>
    <col min="12039" max="12039" width="11.85546875" style="12" customWidth="1"/>
    <col min="12040" max="12043" width="11.42578125" style="12" customWidth="1"/>
    <col min="12044" max="12044" width="12.42578125" style="12" customWidth="1"/>
    <col min="12045" max="12046" width="11.42578125" style="12" customWidth="1"/>
    <col min="12047" max="12047" width="11.5703125" style="12" customWidth="1"/>
    <col min="12048" max="12048" width="11.42578125" style="12" customWidth="1"/>
    <col min="12049" max="12049" width="11.7109375" style="12" customWidth="1"/>
    <col min="12050" max="12288" width="11.42578125" style="12"/>
    <col min="12289" max="12289" width="4.42578125" style="12" customWidth="1"/>
    <col min="12290" max="12290" width="53.28515625" style="12" bestFit="1" customWidth="1"/>
    <col min="12291" max="12291" width="41.5703125" style="12" bestFit="1" customWidth="1"/>
    <col min="12292" max="12292" width="38" style="12" bestFit="1" customWidth="1"/>
    <col min="12293" max="12293" width="17.85546875" style="12" bestFit="1" customWidth="1"/>
    <col min="12294" max="12294" width="16.7109375" style="12" bestFit="1" customWidth="1"/>
    <col min="12295" max="12295" width="11.85546875" style="12" customWidth="1"/>
    <col min="12296" max="12299" width="11.42578125" style="12" customWidth="1"/>
    <col min="12300" max="12300" width="12.42578125" style="12" customWidth="1"/>
    <col min="12301" max="12302" width="11.42578125" style="12" customWidth="1"/>
    <col min="12303" max="12303" width="11.5703125" style="12" customWidth="1"/>
    <col min="12304" max="12304" width="11.42578125" style="12" customWidth="1"/>
    <col min="12305" max="12305" width="11.7109375" style="12" customWidth="1"/>
    <col min="12306" max="12544" width="11.42578125" style="12"/>
    <col min="12545" max="12545" width="4.42578125" style="12" customWidth="1"/>
    <col min="12546" max="12546" width="53.28515625" style="12" bestFit="1" customWidth="1"/>
    <col min="12547" max="12547" width="41.5703125" style="12" bestFit="1" customWidth="1"/>
    <col min="12548" max="12548" width="38" style="12" bestFit="1" customWidth="1"/>
    <col min="12549" max="12549" width="17.85546875" style="12" bestFit="1" customWidth="1"/>
    <col min="12550" max="12550" width="16.7109375" style="12" bestFit="1" customWidth="1"/>
    <col min="12551" max="12551" width="11.85546875" style="12" customWidth="1"/>
    <col min="12552" max="12555" width="11.42578125" style="12" customWidth="1"/>
    <col min="12556" max="12556" width="12.42578125" style="12" customWidth="1"/>
    <col min="12557" max="12558" width="11.42578125" style="12" customWidth="1"/>
    <col min="12559" max="12559" width="11.5703125" style="12" customWidth="1"/>
    <col min="12560" max="12560" width="11.42578125" style="12" customWidth="1"/>
    <col min="12561" max="12561" width="11.7109375" style="12" customWidth="1"/>
    <col min="12562" max="12800" width="11.42578125" style="12"/>
    <col min="12801" max="12801" width="4.42578125" style="12" customWidth="1"/>
    <col min="12802" max="12802" width="53.28515625" style="12" bestFit="1" customWidth="1"/>
    <col min="12803" max="12803" width="41.5703125" style="12" bestFit="1" customWidth="1"/>
    <col min="12804" max="12804" width="38" style="12" bestFit="1" customWidth="1"/>
    <col min="12805" max="12805" width="17.85546875" style="12" bestFit="1" customWidth="1"/>
    <col min="12806" max="12806" width="16.7109375" style="12" bestFit="1" customWidth="1"/>
    <col min="12807" max="12807" width="11.85546875" style="12" customWidth="1"/>
    <col min="12808" max="12811" width="11.42578125" style="12" customWidth="1"/>
    <col min="12812" max="12812" width="12.42578125" style="12" customWidth="1"/>
    <col min="12813" max="12814" width="11.42578125" style="12" customWidth="1"/>
    <col min="12815" max="12815" width="11.5703125" style="12" customWidth="1"/>
    <col min="12816" max="12816" width="11.42578125" style="12" customWidth="1"/>
    <col min="12817" max="12817" width="11.7109375" style="12" customWidth="1"/>
    <col min="12818" max="13056" width="11.42578125" style="12"/>
    <col min="13057" max="13057" width="4.42578125" style="12" customWidth="1"/>
    <col min="13058" max="13058" width="53.28515625" style="12" bestFit="1" customWidth="1"/>
    <col min="13059" max="13059" width="41.5703125" style="12" bestFit="1" customWidth="1"/>
    <col min="13060" max="13060" width="38" style="12" bestFit="1" customWidth="1"/>
    <col min="13061" max="13061" width="17.85546875" style="12" bestFit="1" customWidth="1"/>
    <col min="13062" max="13062" width="16.7109375" style="12" bestFit="1" customWidth="1"/>
    <col min="13063" max="13063" width="11.85546875" style="12" customWidth="1"/>
    <col min="13064" max="13067" width="11.42578125" style="12" customWidth="1"/>
    <col min="13068" max="13068" width="12.42578125" style="12" customWidth="1"/>
    <col min="13069" max="13070" width="11.42578125" style="12" customWidth="1"/>
    <col min="13071" max="13071" width="11.5703125" style="12" customWidth="1"/>
    <col min="13072" max="13072" width="11.42578125" style="12" customWidth="1"/>
    <col min="13073" max="13073" width="11.7109375" style="12" customWidth="1"/>
    <col min="13074" max="13312" width="11.42578125" style="12"/>
    <col min="13313" max="13313" width="4.42578125" style="12" customWidth="1"/>
    <col min="13314" max="13314" width="53.28515625" style="12" bestFit="1" customWidth="1"/>
    <col min="13315" max="13315" width="41.5703125" style="12" bestFit="1" customWidth="1"/>
    <col min="13316" max="13316" width="38" style="12" bestFit="1" customWidth="1"/>
    <col min="13317" max="13317" width="17.85546875" style="12" bestFit="1" customWidth="1"/>
    <col min="13318" max="13318" width="16.7109375" style="12" bestFit="1" customWidth="1"/>
    <col min="13319" max="13319" width="11.85546875" style="12" customWidth="1"/>
    <col min="13320" max="13323" width="11.42578125" style="12" customWidth="1"/>
    <col min="13324" max="13324" width="12.42578125" style="12" customWidth="1"/>
    <col min="13325" max="13326" width="11.42578125" style="12" customWidth="1"/>
    <col min="13327" max="13327" width="11.5703125" style="12" customWidth="1"/>
    <col min="13328" max="13328" width="11.42578125" style="12" customWidth="1"/>
    <col min="13329" max="13329" width="11.7109375" style="12" customWidth="1"/>
    <col min="13330" max="13568" width="11.42578125" style="12"/>
    <col min="13569" max="13569" width="4.42578125" style="12" customWidth="1"/>
    <col min="13570" max="13570" width="53.28515625" style="12" bestFit="1" customWidth="1"/>
    <col min="13571" max="13571" width="41.5703125" style="12" bestFit="1" customWidth="1"/>
    <col min="13572" max="13572" width="38" style="12" bestFit="1" customWidth="1"/>
    <col min="13573" max="13573" width="17.85546875" style="12" bestFit="1" customWidth="1"/>
    <col min="13574" max="13574" width="16.7109375" style="12" bestFit="1" customWidth="1"/>
    <col min="13575" max="13575" width="11.85546875" style="12" customWidth="1"/>
    <col min="13576" max="13579" width="11.42578125" style="12" customWidth="1"/>
    <col min="13580" max="13580" width="12.42578125" style="12" customWidth="1"/>
    <col min="13581" max="13582" width="11.42578125" style="12" customWidth="1"/>
    <col min="13583" max="13583" width="11.5703125" style="12" customWidth="1"/>
    <col min="13584" max="13584" width="11.42578125" style="12" customWidth="1"/>
    <col min="13585" max="13585" width="11.7109375" style="12" customWidth="1"/>
    <col min="13586" max="13824" width="11.42578125" style="12"/>
    <col min="13825" max="13825" width="4.42578125" style="12" customWidth="1"/>
    <col min="13826" max="13826" width="53.28515625" style="12" bestFit="1" customWidth="1"/>
    <col min="13827" max="13827" width="41.5703125" style="12" bestFit="1" customWidth="1"/>
    <col min="13828" max="13828" width="38" style="12" bestFit="1" customWidth="1"/>
    <col min="13829" max="13829" width="17.85546875" style="12" bestFit="1" customWidth="1"/>
    <col min="13830" max="13830" width="16.7109375" style="12" bestFit="1" customWidth="1"/>
    <col min="13831" max="13831" width="11.85546875" style="12" customWidth="1"/>
    <col min="13832" max="13835" width="11.42578125" style="12" customWidth="1"/>
    <col min="13836" max="13836" width="12.42578125" style="12" customWidth="1"/>
    <col min="13837" max="13838" width="11.42578125" style="12" customWidth="1"/>
    <col min="13839" max="13839" width="11.5703125" style="12" customWidth="1"/>
    <col min="13840" max="13840" width="11.42578125" style="12" customWidth="1"/>
    <col min="13841" max="13841" width="11.7109375" style="12" customWidth="1"/>
    <col min="13842" max="14080" width="11.42578125" style="12"/>
    <col min="14081" max="14081" width="4.42578125" style="12" customWidth="1"/>
    <col min="14082" max="14082" width="53.28515625" style="12" bestFit="1" customWidth="1"/>
    <col min="14083" max="14083" width="41.5703125" style="12" bestFit="1" customWidth="1"/>
    <col min="14084" max="14084" width="38" style="12" bestFit="1" customWidth="1"/>
    <col min="14085" max="14085" width="17.85546875" style="12" bestFit="1" customWidth="1"/>
    <col min="14086" max="14086" width="16.7109375" style="12" bestFit="1" customWidth="1"/>
    <col min="14087" max="14087" width="11.85546875" style="12" customWidth="1"/>
    <col min="14088" max="14091" width="11.42578125" style="12" customWidth="1"/>
    <col min="14092" max="14092" width="12.42578125" style="12" customWidth="1"/>
    <col min="14093" max="14094" width="11.42578125" style="12" customWidth="1"/>
    <col min="14095" max="14095" width="11.5703125" style="12" customWidth="1"/>
    <col min="14096" max="14096" width="11.42578125" style="12" customWidth="1"/>
    <col min="14097" max="14097" width="11.7109375" style="12" customWidth="1"/>
    <col min="14098" max="14336" width="11.42578125" style="12"/>
    <col min="14337" max="14337" width="4.42578125" style="12" customWidth="1"/>
    <col min="14338" max="14338" width="53.28515625" style="12" bestFit="1" customWidth="1"/>
    <col min="14339" max="14339" width="41.5703125" style="12" bestFit="1" customWidth="1"/>
    <col min="14340" max="14340" width="38" style="12" bestFit="1" customWidth="1"/>
    <col min="14341" max="14341" width="17.85546875" style="12" bestFit="1" customWidth="1"/>
    <col min="14342" max="14342" width="16.7109375" style="12" bestFit="1" customWidth="1"/>
    <col min="14343" max="14343" width="11.85546875" style="12" customWidth="1"/>
    <col min="14344" max="14347" width="11.42578125" style="12" customWidth="1"/>
    <col min="14348" max="14348" width="12.42578125" style="12" customWidth="1"/>
    <col min="14349" max="14350" width="11.42578125" style="12" customWidth="1"/>
    <col min="14351" max="14351" width="11.5703125" style="12" customWidth="1"/>
    <col min="14352" max="14352" width="11.42578125" style="12" customWidth="1"/>
    <col min="14353" max="14353" width="11.7109375" style="12" customWidth="1"/>
    <col min="14354" max="14592" width="11.42578125" style="12"/>
    <col min="14593" max="14593" width="4.42578125" style="12" customWidth="1"/>
    <col min="14594" max="14594" width="53.28515625" style="12" bestFit="1" customWidth="1"/>
    <col min="14595" max="14595" width="41.5703125" style="12" bestFit="1" customWidth="1"/>
    <col min="14596" max="14596" width="38" style="12" bestFit="1" customWidth="1"/>
    <col min="14597" max="14597" width="17.85546875" style="12" bestFit="1" customWidth="1"/>
    <col min="14598" max="14598" width="16.7109375" style="12" bestFit="1" customWidth="1"/>
    <col min="14599" max="14599" width="11.85546875" style="12" customWidth="1"/>
    <col min="14600" max="14603" width="11.42578125" style="12" customWidth="1"/>
    <col min="14604" max="14604" width="12.42578125" style="12" customWidth="1"/>
    <col min="14605" max="14606" width="11.42578125" style="12" customWidth="1"/>
    <col min="14607" max="14607" width="11.5703125" style="12" customWidth="1"/>
    <col min="14608" max="14608" width="11.42578125" style="12" customWidth="1"/>
    <col min="14609" max="14609" width="11.7109375" style="12" customWidth="1"/>
    <col min="14610" max="14848" width="11.42578125" style="12"/>
    <col min="14849" max="14849" width="4.42578125" style="12" customWidth="1"/>
    <col min="14850" max="14850" width="53.28515625" style="12" bestFit="1" customWidth="1"/>
    <col min="14851" max="14851" width="41.5703125" style="12" bestFit="1" customWidth="1"/>
    <col min="14852" max="14852" width="38" style="12" bestFit="1" customWidth="1"/>
    <col min="14853" max="14853" width="17.85546875" style="12" bestFit="1" customWidth="1"/>
    <col min="14854" max="14854" width="16.7109375" style="12" bestFit="1" customWidth="1"/>
    <col min="14855" max="14855" width="11.85546875" style="12" customWidth="1"/>
    <col min="14856" max="14859" width="11.42578125" style="12" customWidth="1"/>
    <col min="14860" max="14860" width="12.42578125" style="12" customWidth="1"/>
    <col min="14861" max="14862" width="11.42578125" style="12" customWidth="1"/>
    <col min="14863" max="14863" width="11.5703125" style="12" customWidth="1"/>
    <col min="14864" max="14864" width="11.42578125" style="12" customWidth="1"/>
    <col min="14865" max="14865" width="11.7109375" style="12" customWidth="1"/>
    <col min="14866" max="15104" width="11.42578125" style="12"/>
    <col min="15105" max="15105" width="4.42578125" style="12" customWidth="1"/>
    <col min="15106" max="15106" width="53.28515625" style="12" bestFit="1" customWidth="1"/>
    <col min="15107" max="15107" width="41.5703125" style="12" bestFit="1" customWidth="1"/>
    <col min="15108" max="15108" width="38" style="12" bestFit="1" customWidth="1"/>
    <col min="15109" max="15109" width="17.85546875" style="12" bestFit="1" customWidth="1"/>
    <col min="15110" max="15110" width="16.7109375" style="12" bestFit="1" customWidth="1"/>
    <col min="15111" max="15111" width="11.85546875" style="12" customWidth="1"/>
    <col min="15112" max="15115" width="11.42578125" style="12" customWidth="1"/>
    <col min="15116" max="15116" width="12.42578125" style="12" customWidth="1"/>
    <col min="15117" max="15118" width="11.42578125" style="12" customWidth="1"/>
    <col min="15119" max="15119" width="11.5703125" style="12" customWidth="1"/>
    <col min="15120" max="15120" width="11.42578125" style="12" customWidth="1"/>
    <col min="15121" max="15121" width="11.7109375" style="12" customWidth="1"/>
    <col min="15122" max="15360" width="11.42578125" style="12"/>
    <col min="15361" max="15361" width="4.42578125" style="12" customWidth="1"/>
    <col min="15362" max="15362" width="53.28515625" style="12" bestFit="1" customWidth="1"/>
    <col min="15363" max="15363" width="41.5703125" style="12" bestFit="1" customWidth="1"/>
    <col min="15364" max="15364" width="38" style="12" bestFit="1" customWidth="1"/>
    <col min="15365" max="15365" width="17.85546875" style="12" bestFit="1" customWidth="1"/>
    <col min="15366" max="15366" width="16.7109375" style="12" bestFit="1" customWidth="1"/>
    <col min="15367" max="15367" width="11.85546875" style="12" customWidth="1"/>
    <col min="15368" max="15371" width="11.42578125" style="12" customWidth="1"/>
    <col min="15372" max="15372" width="12.42578125" style="12" customWidth="1"/>
    <col min="15373" max="15374" width="11.42578125" style="12" customWidth="1"/>
    <col min="15375" max="15375" width="11.5703125" style="12" customWidth="1"/>
    <col min="15376" max="15376" width="11.42578125" style="12" customWidth="1"/>
    <col min="15377" max="15377" width="11.7109375" style="12" customWidth="1"/>
    <col min="15378" max="15616" width="11.42578125" style="12"/>
    <col min="15617" max="15617" width="4.42578125" style="12" customWidth="1"/>
    <col min="15618" max="15618" width="53.28515625" style="12" bestFit="1" customWidth="1"/>
    <col min="15619" max="15619" width="41.5703125" style="12" bestFit="1" customWidth="1"/>
    <col min="15620" max="15620" width="38" style="12" bestFit="1" customWidth="1"/>
    <col min="15621" max="15621" width="17.85546875" style="12" bestFit="1" customWidth="1"/>
    <col min="15622" max="15622" width="16.7109375" style="12" bestFit="1" customWidth="1"/>
    <col min="15623" max="15623" width="11.85546875" style="12" customWidth="1"/>
    <col min="15624" max="15627" width="11.42578125" style="12" customWidth="1"/>
    <col min="15628" max="15628" width="12.42578125" style="12" customWidth="1"/>
    <col min="15629" max="15630" width="11.42578125" style="12" customWidth="1"/>
    <col min="15631" max="15631" width="11.5703125" style="12" customWidth="1"/>
    <col min="15632" max="15632" width="11.42578125" style="12" customWidth="1"/>
    <col min="15633" max="15633" width="11.7109375" style="12" customWidth="1"/>
    <col min="15634" max="15872" width="11.42578125" style="12"/>
    <col min="15873" max="15873" width="4.42578125" style="12" customWidth="1"/>
    <col min="15874" max="15874" width="53.28515625" style="12" bestFit="1" customWidth="1"/>
    <col min="15875" max="15875" width="41.5703125" style="12" bestFit="1" customWidth="1"/>
    <col min="15876" max="15876" width="38" style="12" bestFit="1" customWidth="1"/>
    <col min="15877" max="15877" width="17.85546875" style="12" bestFit="1" customWidth="1"/>
    <col min="15878" max="15878" width="16.7109375" style="12" bestFit="1" customWidth="1"/>
    <col min="15879" max="15879" width="11.85546875" style="12" customWidth="1"/>
    <col min="15880" max="15883" width="11.42578125" style="12" customWidth="1"/>
    <col min="15884" max="15884" width="12.42578125" style="12" customWidth="1"/>
    <col min="15885" max="15886" width="11.42578125" style="12" customWidth="1"/>
    <col min="15887" max="15887" width="11.5703125" style="12" customWidth="1"/>
    <col min="15888" max="15888" width="11.42578125" style="12" customWidth="1"/>
    <col min="15889" max="15889" width="11.7109375" style="12" customWidth="1"/>
    <col min="15890" max="16128" width="11.42578125" style="12"/>
    <col min="16129" max="16129" width="4.42578125" style="12" customWidth="1"/>
    <col min="16130" max="16130" width="53.28515625" style="12" bestFit="1" customWidth="1"/>
    <col min="16131" max="16131" width="41.5703125" style="12" bestFit="1" customWidth="1"/>
    <col min="16132" max="16132" width="38" style="12" bestFit="1" customWidth="1"/>
    <col min="16133" max="16133" width="17.85546875" style="12" bestFit="1" customWidth="1"/>
    <col min="16134" max="16134" width="16.7109375" style="12" bestFit="1" customWidth="1"/>
    <col min="16135" max="16135" width="11.85546875" style="12" customWidth="1"/>
    <col min="16136" max="16139" width="11.42578125" style="12" customWidth="1"/>
    <col min="16140" max="16140" width="12.42578125" style="12" customWidth="1"/>
    <col min="16141" max="16142" width="11.42578125" style="12" customWidth="1"/>
    <col min="16143" max="16143" width="11.5703125" style="12" customWidth="1"/>
    <col min="16144" max="16144" width="11.42578125" style="12" customWidth="1"/>
    <col min="16145" max="16145" width="11.7109375" style="12" customWidth="1"/>
    <col min="16146" max="16384" width="11.42578125" style="12"/>
  </cols>
  <sheetData>
    <row r="1" spans="2:245" s="8" customFormat="1" x14ac:dyDescent="0.25">
      <c r="B1" s="7"/>
      <c r="C1" s="7"/>
      <c r="E1" s="9"/>
      <c r="F1" s="9"/>
      <c r="G1" s="10"/>
      <c r="H1" s="10"/>
      <c r="I1" s="10"/>
      <c r="J1" s="10"/>
      <c r="K1" s="10"/>
      <c r="L1" s="10"/>
      <c r="M1" s="10"/>
      <c r="N1" s="10"/>
      <c r="O1" s="10"/>
      <c r="P1" s="10"/>
      <c r="Q1" s="10"/>
      <c r="R1" s="10"/>
      <c r="AA1"/>
      <c r="AB1"/>
      <c r="AC1"/>
      <c r="AD1"/>
      <c r="AE1"/>
      <c r="AF1"/>
      <c r="AG1"/>
      <c r="AH1"/>
      <c r="AI1"/>
      <c r="AJ1"/>
      <c r="AK1"/>
      <c r="AL1"/>
      <c r="AM1"/>
      <c r="AN1"/>
      <c r="AO1"/>
      <c r="AP1"/>
      <c r="AQ1"/>
      <c r="AR1"/>
    </row>
    <row r="2" spans="2:245" s="57" customFormat="1" ht="36.6" customHeight="1" x14ac:dyDescent="0.25">
      <c r="B2" s="56" t="s">
        <v>8</v>
      </c>
      <c r="C2" s="56" t="s">
        <v>9</v>
      </c>
      <c r="D2" s="56" t="s">
        <v>10</v>
      </c>
      <c r="E2" s="59" t="s">
        <v>7</v>
      </c>
      <c r="F2" s="56" t="s">
        <v>0</v>
      </c>
      <c r="G2" s="58">
        <v>42005</v>
      </c>
      <c r="H2" s="58">
        <v>42036</v>
      </c>
      <c r="I2" s="58">
        <v>42064</v>
      </c>
      <c r="J2" s="58">
        <v>42095</v>
      </c>
      <c r="K2" s="58">
        <v>42125</v>
      </c>
      <c r="L2" s="58">
        <v>42156</v>
      </c>
      <c r="M2" s="58">
        <v>42186</v>
      </c>
      <c r="N2" s="58">
        <v>42217</v>
      </c>
      <c r="O2" s="58">
        <v>42248</v>
      </c>
      <c r="P2" s="58">
        <v>42278</v>
      </c>
      <c r="Q2" s="58">
        <v>42309</v>
      </c>
      <c r="R2" s="58">
        <v>42339</v>
      </c>
      <c r="AA2"/>
      <c r="AB2"/>
      <c r="AC2"/>
      <c r="AD2"/>
      <c r="AE2"/>
      <c r="AF2"/>
      <c r="AG2"/>
      <c r="AH2"/>
      <c r="AI2"/>
      <c r="AJ2"/>
      <c r="AK2"/>
      <c r="AL2"/>
      <c r="AM2"/>
      <c r="AN2"/>
      <c r="AO2"/>
      <c r="AP2"/>
      <c r="AQ2"/>
      <c r="AR2"/>
    </row>
    <row r="3" spans="2:245" s="13" customFormat="1" ht="13.9" customHeight="1" x14ac:dyDescent="0.25">
      <c r="B3" s="5" t="s">
        <v>18</v>
      </c>
      <c r="C3" s="5" t="s">
        <v>19</v>
      </c>
      <c r="D3" s="5" t="s">
        <v>20</v>
      </c>
      <c r="E3" s="6" t="s">
        <v>3</v>
      </c>
      <c r="F3" s="31" t="s">
        <v>23</v>
      </c>
      <c r="G3" s="32"/>
      <c r="H3" s="32"/>
      <c r="I3" s="32">
        <v>1</v>
      </c>
      <c r="J3" s="32">
        <v>1</v>
      </c>
      <c r="K3" s="32">
        <v>1</v>
      </c>
      <c r="L3" s="32">
        <v>1</v>
      </c>
      <c r="M3" s="32">
        <v>1</v>
      </c>
      <c r="N3" s="32">
        <v>1</v>
      </c>
      <c r="O3" s="32"/>
      <c r="P3" s="32"/>
      <c r="Q3" s="32"/>
      <c r="R3" s="32"/>
      <c r="T3" s="66"/>
      <c r="AA3"/>
      <c r="AB3"/>
      <c r="AC3"/>
      <c r="AD3"/>
      <c r="AE3"/>
      <c r="AF3"/>
      <c r="AG3"/>
      <c r="AH3"/>
      <c r="AI3"/>
      <c r="AJ3"/>
      <c r="AK3"/>
      <c r="AL3"/>
      <c r="AM3"/>
      <c r="AN3"/>
      <c r="AO3"/>
      <c r="AP3"/>
      <c r="AQ3"/>
      <c r="AR3"/>
    </row>
    <row r="4" spans="2:245" s="13" customFormat="1" ht="13.9" customHeight="1" x14ac:dyDescent="0.25">
      <c r="B4" s="5" t="s">
        <v>18</v>
      </c>
      <c r="C4" s="5" t="s">
        <v>19</v>
      </c>
      <c r="D4" s="5" t="s">
        <v>20</v>
      </c>
      <c r="E4" s="6" t="s">
        <v>3</v>
      </c>
      <c r="F4" s="31" t="s">
        <v>23</v>
      </c>
      <c r="G4" s="32"/>
      <c r="H4" s="32"/>
      <c r="I4" s="32">
        <v>1</v>
      </c>
      <c r="J4" s="33">
        <v>1</v>
      </c>
      <c r="K4" s="32">
        <v>2</v>
      </c>
      <c r="L4" s="32">
        <v>2</v>
      </c>
      <c r="M4" s="32">
        <v>3</v>
      </c>
      <c r="N4" s="32">
        <v>3</v>
      </c>
      <c r="O4" s="32"/>
      <c r="P4" s="32"/>
      <c r="Q4" s="32"/>
      <c r="R4" s="32"/>
      <c r="T4" s="66"/>
      <c r="AA4"/>
      <c r="AB4"/>
      <c r="AC4"/>
      <c r="AD4"/>
      <c r="AE4"/>
      <c r="AF4"/>
      <c r="AG4"/>
      <c r="AH4"/>
      <c r="AI4"/>
      <c r="AJ4"/>
      <c r="AK4"/>
      <c r="AL4"/>
      <c r="AM4"/>
      <c r="AN4"/>
      <c r="AO4"/>
      <c r="AP4"/>
      <c r="AQ4"/>
      <c r="AR4"/>
    </row>
    <row r="5" spans="2:245" s="13" customFormat="1" ht="13.9" customHeight="1" x14ac:dyDescent="0.25">
      <c r="B5" s="5" t="s">
        <v>18</v>
      </c>
      <c r="C5" s="5" t="s">
        <v>19</v>
      </c>
      <c r="D5" s="5" t="s">
        <v>20</v>
      </c>
      <c r="E5" s="6" t="s">
        <v>3</v>
      </c>
      <c r="F5" s="31" t="s">
        <v>23</v>
      </c>
      <c r="G5" s="32"/>
      <c r="H5" s="32"/>
      <c r="I5" s="32"/>
      <c r="J5" s="32">
        <v>1</v>
      </c>
      <c r="K5" s="32">
        <v>1</v>
      </c>
      <c r="L5" s="32">
        <v>1</v>
      </c>
      <c r="M5" s="32">
        <v>2</v>
      </c>
      <c r="N5" s="32">
        <v>2</v>
      </c>
      <c r="O5" s="32"/>
      <c r="P5" s="32"/>
      <c r="Q5" s="32"/>
      <c r="R5" s="32"/>
      <c r="T5" s="66"/>
      <c r="AA5"/>
      <c r="AB5"/>
      <c r="AC5"/>
      <c r="AD5"/>
      <c r="AE5"/>
      <c r="AF5"/>
      <c r="AG5"/>
      <c r="AH5"/>
      <c r="AI5"/>
      <c r="AJ5"/>
      <c r="AK5"/>
      <c r="AL5"/>
      <c r="AM5"/>
      <c r="AN5"/>
      <c r="AO5"/>
      <c r="AP5"/>
      <c r="AQ5"/>
      <c r="AR5"/>
    </row>
    <row r="6" spans="2:245" s="13" customFormat="1" ht="13.9" customHeight="1" x14ac:dyDescent="0.25">
      <c r="B6" s="5" t="s">
        <v>18</v>
      </c>
      <c r="C6" s="5" t="s">
        <v>19</v>
      </c>
      <c r="D6" s="5" t="s">
        <v>20</v>
      </c>
      <c r="E6" s="6" t="s">
        <v>3</v>
      </c>
      <c r="F6" s="31" t="s">
        <v>23</v>
      </c>
      <c r="G6" s="32">
        <v>2</v>
      </c>
      <c r="H6" s="32">
        <v>3</v>
      </c>
      <c r="I6" s="32">
        <v>3</v>
      </c>
      <c r="J6" s="32">
        <v>3</v>
      </c>
      <c r="K6" s="32">
        <v>4</v>
      </c>
      <c r="L6" s="32">
        <v>5</v>
      </c>
      <c r="M6" s="32">
        <v>6</v>
      </c>
      <c r="N6" s="32">
        <v>7</v>
      </c>
      <c r="O6" s="32"/>
      <c r="P6" s="32"/>
      <c r="Q6" s="32"/>
      <c r="R6" s="32"/>
      <c r="T6" s="66"/>
      <c r="AA6"/>
      <c r="AB6"/>
      <c r="AC6"/>
      <c r="AD6"/>
      <c r="AE6"/>
      <c r="AF6"/>
      <c r="AG6"/>
      <c r="AH6"/>
      <c r="AI6"/>
      <c r="AJ6"/>
      <c r="AK6"/>
      <c r="AL6"/>
      <c r="AM6"/>
      <c r="AN6"/>
      <c r="AO6"/>
      <c r="AP6"/>
      <c r="AQ6"/>
      <c r="AR6"/>
    </row>
    <row r="7" spans="2:245" s="13" customFormat="1" ht="13.9" customHeight="1" x14ac:dyDescent="0.25">
      <c r="B7" s="5" t="s">
        <v>18</v>
      </c>
      <c r="C7" s="5" t="s">
        <v>19</v>
      </c>
      <c r="D7" s="5" t="s">
        <v>20</v>
      </c>
      <c r="E7" s="6" t="s">
        <v>3</v>
      </c>
      <c r="F7" s="31" t="s">
        <v>23</v>
      </c>
      <c r="G7" s="32"/>
      <c r="H7" s="32"/>
      <c r="I7" s="32"/>
      <c r="J7" s="32"/>
      <c r="K7" s="32"/>
      <c r="L7" s="32"/>
      <c r="M7" s="32">
        <v>0</v>
      </c>
      <c r="N7" s="32">
        <v>0</v>
      </c>
      <c r="O7" s="32"/>
      <c r="P7" s="32"/>
      <c r="Q7" s="32"/>
      <c r="R7" s="32"/>
      <c r="T7" s="66"/>
      <c r="AA7"/>
      <c r="AB7"/>
      <c r="AC7"/>
      <c r="AD7"/>
      <c r="AE7"/>
      <c r="AF7"/>
      <c r="AG7"/>
      <c r="AH7"/>
      <c r="AI7"/>
      <c r="AJ7"/>
      <c r="AK7"/>
      <c r="AL7"/>
      <c r="AM7"/>
      <c r="AN7"/>
      <c r="AO7"/>
      <c r="AP7"/>
      <c r="AQ7"/>
      <c r="AR7"/>
    </row>
    <row r="8" spans="2:245" ht="13.9" customHeight="1" x14ac:dyDescent="0.25">
      <c r="B8" s="5" t="s">
        <v>18</v>
      </c>
      <c r="C8" s="5" t="s">
        <v>19</v>
      </c>
      <c r="D8" s="5" t="s">
        <v>20</v>
      </c>
      <c r="E8" s="6" t="s">
        <v>3</v>
      </c>
      <c r="F8" s="31" t="s">
        <v>23</v>
      </c>
      <c r="G8" s="32"/>
      <c r="H8" s="32">
        <v>1</v>
      </c>
      <c r="I8" s="32">
        <v>2</v>
      </c>
      <c r="J8" s="32">
        <v>3</v>
      </c>
      <c r="K8" s="32">
        <v>4</v>
      </c>
      <c r="L8" s="32">
        <v>5</v>
      </c>
      <c r="M8" s="32">
        <v>6</v>
      </c>
      <c r="N8" s="32">
        <v>6</v>
      </c>
      <c r="O8" s="32"/>
      <c r="P8" s="32"/>
      <c r="Q8" s="32"/>
      <c r="R8" s="32"/>
      <c r="T8" s="66"/>
    </row>
    <row r="9" spans="2:245" ht="13.9" customHeight="1" x14ac:dyDescent="0.25">
      <c r="B9" s="5" t="s">
        <v>18</v>
      </c>
      <c r="C9" s="5" t="s">
        <v>19</v>
      </c>
      <c r="D9" s="5" t="s">
        <v>20</v>
      </c>
      <c r="E9" s="6" t="s">
        <v>3</v>
      </c>
      <c r="F9" s="31" t="s">
        <v>23</v>
      </c>
      <c r="G9" s="32"/>
      <c r="H9" s="32"/>
      <c r="I9" s="32">
        <v>1</v>
      </c>
      <c r="J9" s="32">
        <v>1</v>
      </c>
      <c r="K9" s="32">
        <v>1</v>
      </c>
      <c r="L9" s="32">
        <v>2</v>
      </c>
      <c r="M9" s="32">
        <v>2</v>
      </c>
      <c r="N9" s="32">
        <v>2</v>
      </c>
      <c r="O9" s="32"/>
      <c r="P9" s="32"/>
      <c r="Q9" s="32"/>
      <c r="R9" s="32"/>
      <c r="S9" s="25"/>
      <c r="T9" s="66"/>
      <c r="U9" s="25"/>
      <c r="V9" s="25"/>
      <c r="W9" s="25"/>
      <c r="X9" s="25"/>
      <c r="Y9" s="25"/>
      <c r="Z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row>
    <row r="10" spans="2:245" ht="13.9" customHeight="1" x14ac:dyDescent="0.25">
      <c r="B10" s="5" t="s">
        <v>18</v>
      </c>
      <c r="C10" s="5" t="s">
        <v>19</v>
      </c>
      <c r="D10" s="5" t="s">
        <v>20</v>
      </c>
      <c r="E10" s="6" t="s">
        <v>3</v>
      </c>
      <c r="F10" s="31" t="s">
        <v>23</v>
      </c>
      <c r="G10" s="32"/>
      <c r="H10" s="32"/>
      <c r="I10" s="32"/>
      <c r="J10" s="32"/>
      <c r="K10" s="32"/>
      <c r="L10" s="32"/>
      <c r="M10" s="32">
        <v>0</v>
      </c>
      <c r="N10" s="32">
        <v>0</v>
      </c>
      <c r="O10" s="32"/>
      <c r="P10" s="32"/>
      <c r="Q10" s="32"/>
      <c r="R10" s="32"/>
      <c r="T10" s="66"/>
    </row>
    <row r="11" spans="2:245" ht="13.9" customHeight="1" x14ac:dyDescent="0.25">
      <c r="B11" s="5" t="s">
        <v>18</v>
      </c>
      <c r="C11" s="5" t="s">
        <v>19</v>
      </c>
      <c r="D11" s="5" t="s">
        <v>20</v>
      </c>
      <c r="E11" s="6" t="s">
        <v>3</v>
      </c>
      <c r="F11" s="31" t="s">
        <v>23</v>
      </c>
      <c r="G11" s="32"/>
      <c r="H11" s="32">
        <v>1</v>
      </c>
      <c r="I11" s="32">
        <v>1</v>
      </c>
      <c r="J11" s="32">
        <v>1</v>
      </c>
      <c r="K11" s="32">
        <v>1</v>
      </c>
      <c r="L11" s="32">
        <v>1</v>
      </c>
      <c r="M11" s="32">
        <v>1</v>
      </c>
      <c r="N11" s="32">
        <v>1</v>
      </c>
      <c r="O11" s="32"/>
      <c r="P11" s="32"/>
      <c r="Q11" s="32"/>
      <c r="R11" s="32"/>
      <c r="T11" s="66"/>
    </row>
    <row r="12" spans="2:245" s="13" customFormat="1" ht="13.9" customHeight="1" x14ac:dyDescent="0.25">
      <c r="B12" s="5" t="s">
        <v>18</v>
      </c>
      <c r="C12" s="5" t="s">
        <v>19</v>
      </c>
      <c r="D12" s="5" t="s">
        <v>20</v>
      </c>
      <c r="E12" s="6" t="s">
        <v>3</v>
      </c>
      <c r="F12" s="31" t="s">
        <v>23</v>
      </c>
      <c r="G12" s="32">
        <v>1</v>
      </c>
      <c r="H12" s="32">
        <v>1</v>
      </c>
      <c r="I12" s="32">
        <v>1</v>
      </c>
      <c r="J12" s="32">
        <v>1</v>
      </c>
      <c r="K12" s="32">
        <v>1</v>
      </c>
      <c r="L12" s="32">
        <v>1</v>
      </c>
      <c r="M12" s="32">
        <v>1</v>
      </c>
      <c r="N12" s="32">
        <v>1</v>
      </c>
      <c r="O12" s="32"/>
      <c r="P12" s="32"/>
      <c r="Q12" s="32"/>
      <c r="R12" s="32"/>
      <c r="T12" s="66"/>
      <c r="AA12"/>
      <c r="AB12"/>
      <c r="AC12"/>
      <c r="AD12"/>
      <c r="AE12"/>
      <c r="AF12"/>
      <c r="AG12"/>
      <c r="AH12"/>
      <c r="AI12"/>
      <c r="AJ12"/>
      <c r="AK12"/>
      <c r="AL12"/>
      <c r="AM12"/>
      <c r="AN12"/>
      <c r="AO12"/>
      <c r="AP12"/>
      <c r="AQ12"/>
      <c r="AR12"/>
    </row>
    <row r="13" spans="2:245" s="13" customFormat="1" ht="13.9" customHeight="1" x14ac:dyDescent="0.25">
      <c r="B13" s="5" t="s">
        <v>18</v>
      </c>
      <c r="C13" s="5" t="s">
        <v>19</v>
      </c>
      <c r="D13" s="5" t="s">
        <v>20</v>
      </c>
      <c r="E13" s="6" t="s">
        <v>3</v>
      </c>
      <c r="F13" s="31" t="s">
        <v>23</v>
      </c>
      <c r="G13" s="34">
        <v>1</v>
      </c>
      <c r="H13" s="32">
        <v>1</v>
      </c>
      <c r="I13" s="32">
        <v>1</v>
      </c>
      <c r="J13" s="32">
        <v>2</v>
      </c>
      <c r="K13" s="32">
        <v>2</v>
      </c>
      <c r="L13" s="32">
        <v>3</v>
      </c>
      <c r="M13" s="32">
        <v>3</v>
      </c>
      <c r="N13" s="32">
        <v>3</v>
      </c>
      <c r="O13" s="32"/>
      <c r="P13" s="32"/>
      <c r="Q13" s="32"/>
      <c r="R13" s="32"/>
      <c r="T13" s="66"/>
      <c r="AA13"/>
      <c r="AB13"/>
      <c r="AC13"/>
      <c r="AD13"/>
      <c r="AE13"/>
      <c r="AF13"/>
      <c r="AG13"/>
      <c r="AH13"/>
      <c r="AI13"/>
      <c r="AJ13"/>
      <c r="AK13"/>
      <c r="AL13"/>
      <c r="AM13"/>
      <c r="AN13"/>
      <c r="AO13"/>
      <c r="AP13"/>
      <c r="AQ13"/>
      <c r="AR13"/>
    </row>
    <row r="14" spans="2:245" s="13" customFormat="1" ht="13.9" customHeight="1" x14ac:dyDescent="0.25">
      <c r="B14" s="5" t="s">
        <v>18</v>
      </c>
      <c r="C14" s="5" t="s">
        <v>19</v>
      </c>
      <c r="D14" s="5" t="s">
        <v>20</v>
      </c>
      <c r="E14" s="6" t="s">
        <v>3</v>
      </c>
      <c r="F14" s="31" t="s">
        <v>23</v>
      </c>
      <c r="G14" s="34">
        <v>1</v>
      </c>
      <c r="H14" s="32">
        <v>2</v>
      </c>
      <c r="I14" s="32">
        <v>4</v>
      </c>
      <c r="J14" s="32">
        <v>6</v>
      </c>
      <c r="K14" s="32">
        <v>6</v>
      </c>
      <c r="L14" s="32">
        <v>7</v>
      </c>
      <c r="M14" s="32">
        <v>8</v>
      </c>
      <c r="N14" s="32">
        <v>8</v>
      </c>
      <c r="O14" s="32"/>
      <c r="P14" s="32"/>
      <c r="Q14" s="32"/>
      <c r="R14" s="32"/>
      <c r="T14" s="66"/>
      <c r="AA14"/>
      <c r="AB14"/>
      <c r="AC14"/>
      <c r="AD14"/>
      <c r="AE14"/>
      <c r="AF14"/>
      <c r="AG14"/>
      <c r="AH14"/>
      <c r="AI14"/>
      <c r="AJ14"/>
      <c r="AK14"/>
      <c r="AL14"/>
      <c r="AM14"/>
      <c r="AN14"/>
      <c r="AO14"/>
      <c r="AP14"/>
      <c r="AQ14"/>
      <c r="AR14"/>
    </row>
    <row r="15" spans="2:245" ht="13.9" customHeight="1" x14ac:dyDescent="0.25">
      <c r="B15" s="5" t="s">
        <v>18</v>
      </c>
      <c r="C15" s="5" t="s">
        <v>19</v>
      </c>
      <c r="D15" s="5" t="s">
        <v>20</v>
      </c>
      <c r="E15" s="6" t="s">
        <v>3</v>
      </c>
      <c r="F15" s="31" t="s">
        <v>23</v>
      </c>
      <c r="G15" s="34">
        <v>1</v>
      </c>
      <c r="H15" s="32">
        <v>1</v>
      </c>
      <c r="I15" s="32">
        <v>1</v>
      </c>
      <c r="J15" s="32">
        <v>1</v>
      </c>
      <c r="K15" s="32">
        <v>1</v>
      </c>
      <c r="L15" s="32">
        <v>2</v>
      </c>
      <c r="M15" s="32">
        <v>2</v>
      </c>
      <c r="N15" s="32">
        <v>2</v>
      </c>
      <c r="O15" s="32"/>
      <c r="P15" s="32"/>
      <c r="Q15" s="32"/>
      <c r="R15" s="32"/>
      <c r="T15" s="66"/>
    </row>
    <row r="16" spans="2:245" s="13" customFormat="1" ht="13.9" customHeight="1" x14ac:dyDescent="0.25">
      <c r="B16" s="5" t="s">
        <v>18</v>
      </c>
      <c r="C16" s="5" t="s">
        <v>19</v>
      </c>
      <c r="D16" s="5" t="s">
        <v>20</v>
      </c>
      <c r="E16" s="6" t="s">
        <v>3</v>
      </c>
      <c r="F16" s="31" t="s">
        <v>23</v>
      </c>
      <c r="G16" s="32"/>
      <c r="H16" s="32">
        <v>3</v>
      </c>
      <c r="I16" s="32">
        <v>4</v>
      </c>
      <c r="J16" s="35">
        <v>4</v>
      </c>
      <c r="K16" s="32">
        <v>6</v>
      </c>
      <c r="L16" s="32">
        <v>10</v>
      </c>
      <c r="M16" s="32">
        <v>12</v>
      </c>
      <c r="N16" s="32">
        <v>12</v>
      </c>
      <c r="O16" s="32"/>
      <c r="P16" s="32"/>
      <c r="Q16" s="32"/>
      <c r="R16" s="32"/>
      <c r="T16" s="66"/>
      <c r="AA16"/>
      <c r="AB16"/>
      <c r="AC16"/>
      <c r="AD16"/>
      <c r="AE16"/>
      <c r="AF16"/>
      <c r="AG16"/>
      <c r="AH16"/>
      <c r="AI16"/>
      <c r="AJ16"/>
      <c r="AK16"/>
      <c r="AL16"/>
      <c r="AM16"/>
      <c r="AN16"/>
      <c r="AO16"/>
      <c r="AP16"/>
      <c r="AQ16"/>
      <c r="AR16"/>
    </row>
    <row r="17" spans="2:44" s="13" customFormat="1" ht="13.9" customHeight="1" x14ac:dyDescent="0.25">
      <c r="B17" s="5" t="s">
        <v>18</v>
      </c>
      <c r="C17" s="5" t="s">
        <v>19</v>
      </c>
      <c r="D17" s="5" t="s">
        <v>20</v>
      </c>
      <c r="E17" s="6" t="s">
        <v>3</v>
      </c>
      <c r="F17" s="31" t="s">
        <v>23</v>
      </c>
      <c r="G17" s="32">
        <v>1</v>
      </c>
      <c r="H17" s="32">
        <v>1</v>
      </c>
      <c r="I17" s="32">
        <v>1</v>
      </c>
      <c r="J17" s="35">
        <v>1</v>
      </c>
      <c r="K17" s="32">
        <v>2</v>
      </c>
      <c r="L17" s="32">
        <v>4</v>
      </c>
      <c r="M17" s="32">
        <v>3</v>
      </c>
      <c r="N17" s="32">
        <v>3</v>
      </c>
      <c r="O17" s="32"/>
      <c r="P17" s="32"/>
      <c r="Q17" s="32"/>
      <c r="R17" s="32"/>
      <c r="T17" s="66"/>
      <c r="AA17"/>
      <c r="AB17"/>
      <c r="AC17"/>
      <c r="AD17"/>
      <c r="AE17"/>
      <c r="AF17"/>
      <c r="AG17"/>
      <c r="AH17"/>
      <c r="AI17"/>
      <c r="AJ17"/>
      <c r="AK17"/>
      <c r="AL17"/>
      <c r="AM17"/>
      <c r="AN17"/>
      <c r="AO17"/>
      <c r="AP17"/>
      <c r="AQ17"/>
      <c r="AR17"/>
    </row>
    <row r="18" spans="2:44" s="13" customFormat="1" ht="13.9" customHeight="1" x14ac:dyDescent="0.25">
      <c r="B18" s="5" t="s">
        <v>18</v>
      </c>
      <c r="C18" s="5" t="s">
        <v>19</v>
      </c>
      <c r="D18" s="5" t="s">
        <v>20</v>
      </c>
      <c r="E18" s="6" t="s">
        <v>3</v>
      </c>
      <c r="F18" s="31" t="s">
        <v>23</v>
      </c>
      <c r="G18" s="32"/>
      <c r="H18" s="32"/>
      <c r="I18" s="32"/>
      <c r="J18" s="35"/>
      <c r="K18" s="32"/>
      <c r="L18" s="32">
        <v>1</v>
      </c>
      <c r="M18" s="32">
        <v>2</v>
      </c>
      <c r="N18" s="32">
        <v>2</v>
      </c>
      <c r="O18" s="32"/>
      <c r="P18" s="32"/>
      <c r="Q18" s="32"/>
      <c r="R18" s="32"/>
      <c r="T18" s="66"/>
      <c r="AA18"/>
      <c r="AB18"/>
      <c r="AC18"/>
      <c r="AD18"/>
      <c r="AE18"/>
      <c r="AF18"/>
      <c r="AG18"/>
      <c r="AH18"/>
      <c r="AI18"/>
      <c r="AJ18"/>
      <c r="AK18"/>
      <c r="AL18"/>
      <c r="AM18"/>
      <c r="AN18"/>
      <c r="AO18"/>
      <c r="AP18"/>
      <c r="AQ18"/>
      <c r="AR18"/>
    </row>
    <row r="19" spans="2:44" ht="13.9" customHeight="1" x14ac:dyDescent="0.25">
      <c r="B19" s="5" t="s">
        <v>18</v>
      </c>
      <c r="C19" s="5" t="s">
        <v>19</v>
      </c>
      <c r="D19" s="5" t="s">
        <v>20</v>
      </c>
      <c r="E19" s="6" t="s">
        <v>3</v>
      </c>
      <c r="F19" s="31" t="s">
        <v>23</v>
      </c>
      <c r="G19" s="32">
        <v>3</v>
      </c>
      <c r="H19" s="32">
        <v>7</v>
      </c>
      <c r="I19" s="32">
        <v>10</v>
      </c>
      <c r="J19" s="35">
        <v>14</v>
      </c>
      <c r="K19" s="32">
        <v>17</v>
      </c>
      <c r="L19" s="32">
        <v>18</v>
      </c>
      <c r="M19" s="32">
        <v>19</v>
      </c>
      <c r="N19" s="32">
        <v>20</v>
      </c>
      <c r="O19" s="32"/>
      <c r="P19" s="32"/>
      <c r="Q19" s="32"/>
      <c r="R19" s="32"/>
      <c r="T19" s="66"/>
    </row>
    <row r="20" spans="2:44" s="13" customFormat="1" ht="13.9" customHeight="1" x14ac:dyDescent="0.25">
      <c r="B20" s="5" t="s">
        <v>18</v>
      </c>
      <c r="C20" s="5" t="s">
        <v>19</v>
      </c>
      <c r="D20" s="5" t="s">
        <v>20</v>
      </c>
      <c r="E20" s="6" t="s">
        <v>3</v>
      </c>
      <c r="F20" s="31" t="s">
        <v>23</v>
      </c>
      <c r="G20" s="32">
        <v>2</v>
      </c>
      <c r="H20" s="32">
        <v>3</v>
      </c>
      <c r="I20" s="32">
        <v>4</v>
      </c>
      <c r="J20" s="35">
        <v>4</v>
      </c>
      <c r="K20" s="32">
        <v>5</v>
      </c>
      <c r="L20" s="32">
        <v>6</v>
      </c>
      <c r="M20" s="32">
        <v>8</v>
      </c>
      <c r="N20" s="32">
        <v>9</v>
      </c>
      <c r="O20" s="32"/>
      <c r="P20" s="32"/>
      <c r="Q20" s="32"/>
      <c r="R20" s="32"/>
      <c r="T20" s="66"/>
      <c r="AA20"/>
      <c r="AB20"/>
      <c r="AC20"/>
      <c r="AD20"/>
      <c r="AE20"/>
      <c r="AF20"/>
      <c r="AG20"/>
      <c r="AH20"/>
      <c r="AI20"/>
      <c r="AJ20"/>
      <c r="AK20"/>
      <c r="AL20"/>
      <c r="AM20"/>
      <c r="AN20"/>
      <c r="AO20"/>
      <c r="AP20"/>
      <c r="AQ20"/>
      <c r="AR20"/>
    </row>
    <row r="21" spans="2:44" s="13" customFormat="1" ht="13.9" customHeight="1" x14ac:dyDescent="0.25">
      <c r="B21" s="5" t="s">
        <v>18</v>
      </c>
      <c r="C21" s="5" t="s">
        <v>19</v>
      </c>
      <c r="D21" s="5" t="s">
        <v>20</v>
      </c>
      <c r="E21" s="6" t="s">
        <v>3</v>
      </c>
      <c r="F21" s="36" t="s">
        <v>23</v>
      </c>
      <c r="G21" s="34"/>
      <c r="H21" s="34">
        <v>1</v>
      </c>
      <c r="I21" s="34">
        <v>1</v>
      </c>
      <c r="J21" s="34">
        <v>1</v>
      </c>
      <c r="K21" s="34">
        <v>2</v>
      </c>
      <c r="L21" s="34">
        <v>2</v>
      </c>
      <c r="M21" s="32">
        <v>3</v>
      </c>
      <c r="N21" s="32">
        <v>3</v>
      </c>
      <c r="O21" s="34"/>
      <c r="P21" s="34"/>
      <c r="Q21" s="32"/>
      <c r="R21" s="34"/>
      <c r="T21" s="66"/>
      <c r="AA21"/>
      <c r="AB21"/>
      <c r="AC21"/>
      <c r="AD21"/>
      <c r="AE21"/>
      <c r="AF21"/>
      <c r="AG21"/>
      <c r="AH21"/>
      <c r="AI21"/>
      <c r="AJ21"/>
      <c r="AK21"/>
      <c r="AL21"/>
      <c r="AM21"/>
      <c r="AN21"/>
      <c r="AO21"/>
      <c r="AP21"/>
      <c r="AQ21"/>
      <c r="AR21"/>
    </row>
    <row r="22" spans="2:44" s="13" customFormat="1" ht="13.9" customHeight="1" x14ac:dyDescent="0.25">
      <c r="B22" s="5" t="s">
        <v>18</v>
      </c>
      <c r="C22" s="5" t="s">
        <v>19</v>
      </c>
      <c r="D22" s="5" t="s">
        <v>20</v>
      </c>
      <c r="E22" s="6" t="s">
        <v>3</v>
      </c>
      <c r="F22" s="36" t="s">
        <v>23</v>
      </c>
      <c r="G22" s="34">
        <v>200</v>
      </c>
      <c r="H22" s="34">
        <v>402</v>
      </c>
      <c r="I22" s="34">
        <v>591</v>
      </c>
      <c r="J22" s="34">
        <v>839</v>
      </c>
      <c r="K22" s="34">
        <v>983</v>
      </c>
      <c r="L22" s="37" t="s">
        <v>4</v>
      </c>
      <c r="M22" s="32">
        <v>1478</v>
      </c>
      <c r="N22" s="32" t="s">
        <v>16</v>
      </c>
      <c r="O22" s="34"/>
      <c r="P22" s="34"/>
      <c r="Q22" s="32"/>
      <c r="R22" s="34"/>
      <c r="T22" s="66"/>
      <c r="AA22"/>
      <c r="AB22"/>
      <c r="AC22"/>
      <c r="AD22"/>
      <c r="AE22"/>
      <c r="AF22"/>
      <c r="AG22"/>
      <c r="AH22"/>
      <c r="AI22"/>
      <c r="AJ22"/>
      <c r="AK22"/>
      <c r="AL22"/>
      <c r="AM22"/>
      <c r="AN22"/>
      <c r="AO22"/>
      <c r="AP22"/>
      <c r="AQ22"/>
      <c r="AR22"/>
    </row>
    <row r="23" spans="2:44" s="13" customFormat="1" ht="13.9" customHeight="1" x14ac:dyDescent="0.25">
      <c r="B23" s="5" t="s">
        <v>18</v>
      </c>
      <c r="C23" s="5" t="s">
        <v>19</v>
      </c>
      <c r="D23" s="5" t="s">
        <v>20</v>
      </c>
      <c r="E23" s="6" t="s">
        <v>3</v>
      </c>
      <c r="F23" s="36" t="s">
        <v>23</v>
      </c>
      <c r="G23" s="38">
        <v>0.60299999999999998</v>
      </c>
      <c r="H23" s="38">
        <v>0.752</v>
      </c>
      <c r="I23" s="38">
        <v>0.80300000000000005</v>
      </c>
      <c r="J23" s="38">
        <v>0.872</v>
      </c>
      <c r="K23" s="38">
        <v>0.85</v>
      </c>
      <c r="L23" s="37" t="s">
        <v>4</v>
      </c>
      <c r="M23" s="32" t="s">
        <v>17</v>
      </c>
      <c r="N23" s="32">
        <v>0</v>
      </c>
      <c r="O23" s="34"/>
      <c r="P23" s="34"/>
      <c r="Q23" s="32"/>
      <c r="R23" s="34"/>
      <c r="T23" s="66"/>
      <c r="AA23"/>
      <c r="AB23"/>
      <c r="AC23"/>
      <c r="AD23"/>
      <c r="AE23"/>
      <c r="AF23"/>
      <c r="AG23"/>
      <c r="AH23"/>
      <c r="AI23"/>
      <c r="AJ23"/>
      <c r="AK23"/>
      <c r="AL23"/>
      <c r="AM23"/>
      <c r="AN23"/>
      <c r="AO23"/>
      <c r="AP23"/>
      <c r="AQ23"/>
      <c r="AR23"/>
    </row>
    <row r="24" spans="2:44" s="13" customFormat="1" ht="13.9" customHeight="1" x14ac:dyDescent="0.25">
      <c r="B24" s="5" t="s">
        <v>18</v>
      </c>
      <c r="C24" s="5" t="s">
        <v>19</v>
      </c>
      <c r="D24" s="5" t="s">
        <v>20</v>
      </c>
      <c r="E24" s="6" t="s">
        <v>3</v>
      </c>
      <c r="F24" s="36" t="s">
        <v>23</v>
      </c>
      <c r="G24" s="34">
        <v>39.030303030303031</v>
      </c>
      <c r="H24" s="34">
        <v>23.35483870967742</v>
      </c>
      <c r="I24" s="34">
        <v>24.095744680851062</v>
      </c>
      <c r="J24" s="34">
        <v>23.23076923076923</v>
      </c>
      <c r="K24" s="34">
        <v>25.283333333333335</v>
      </c>
      <c r="L24" s="37" t="s">
        <v>4</v>
      </c>
      <c r="M24" s="32">
        <v>23</v>
      </c>
      <c r="N24" s="32" t="s">
        <v>16</v>
      </c>
      <c r="O24" s="34"/>
      <c r="P24" s="34"/>
      <c r="Q24" s="32"/>
      <c r="R24" s="34"/>
      <c r="T24" s="66"/>
      <c r="AA24"/>
      <c r="AB24"/>
      <c r="AC24"/>
      <c r="AD24"/>
      <c r="AE24"/>
      <c r="AF24"/>
      <c r="AG24"/>
      <c r="AH24"/>
      <c r="AI24"/>
      <c r="AJ24"/>
      <c r="AK24"/>
      <c r="AL24"/>
      <c r="AM24"/>
      <c r="AN24"/>
      <c r="AO24"/>
      <c r="AP24"/>
      <c r="AQ24"/>
      <c r="AR24"/>
    </row>
    <row r="25" spans="2:44" s="13" customFormat="1" ht="13.9" customHeight="1" x14ac:dyDescent="0.25">
      <c r="B25" s="5" t="s">
        <v>18</v>
      </c>
      <c r="C25" s="5" t="s">
        <v>19</v>
      </c>
      <c r="D25" s="5" t="s">
        <v>20</v>
      </c>
      <c r="E25" s="6" t="s">
        <v>3</v>
      </c>
      <c r="F25" s="36" t="s">
        <v>23</v>
      </c>
      <c r="G25" s="34">
        <v>280</v>
      </c>
      <c r="H25" s="34">
        <v>525</v>
      </c>
      <c r="I25" s="34">
        <v>913</v>
      </c>
      <c r="J25" s="34">
        <v>1246</v>
      </c>
      <c r="K25" s="34">
        <v>1527</v>
      </c>
      <c r="L25" s="37" t="s">
        <v>4</v>
      </c>
      <c r="M25" s="32">
        <v>1930</v>
      </c>
      <c r="N25" s="32">
        <v>3253</v>
      </c>
      <c r="O25" s="34"/>
      <c r="P25" s="34"/>
      <c r="Q25" s="32"/>
      <c r="R25" s="34"/>
      <c r="T25" s="66"/>
      <c r="AA25"/>
      <c r="AB25"/>
      <c r="AC25"/>
      <c r="AD25"/>
      <c r="AE25"/>
      <c r="AF25"/>
      <c r="AG25"/>
      <c r="AH25"/>
      <c r="AI25"/>
      <c r="AJ25"/>
      <c r="AK25"/>
      <c r="AL25"/>
      <c r="AM25"/>
      <c r="AN25"/>
      <c r="AO25"/>
      <c r="AP25"/>
      <c r="AQ25"/>
      <c r="AR25"/>
    </row>
    <row r="26" spans="2:44" ht="13.9" customHeight="1" x14ac:dyDescent="0.25">
      <c r="B26" s="5" t="s">
        <v>18</v>
      </c>
      <c r="C26" s="5" t="s">
        <v>19</v>
      </c>
      <c r="D26" s="5" t="s">
        <v>20</v>
      </c>
      <c r="E26" s="6" t="s">
        <v>3</v>
      </c>
      <c r="F26" s="36" t="s">
        <v>23</v>
      </c>
      <c r="G26" s="39">
        <v>0.96664110429447858</v>
      </c>
      <c r="H26" s="39">
        <v>0.95590490797546002</v>
      </c>
      <c r="I26" s="39">
        <v>0.95678549710087146</v>
      </c>
      <c r="J26" s="39">
        <v>0.96178343949044598</v>
      </c>
      <c r="K26" s="39">
        <v>0.96019108280254772</v>
      </c>
      <c r="L26" s="39">
        <v>0.97089314194577347</v>
      </c>
      <c r="M26" s="39">
        <v>0.97199999999999998</v>
      </c>
      <c r="N26" s="39">
        <v>0.96299999999999997</v>
      </c>
      <c r="O26" s="34"/>
      <c r="P26" s="34"/>
      <c r="Q26" s="32"/>
      <c r="R26" s="34"/>
      <c r="T26" s="66"/>
    </row>
    <row r="27" spans="2:44" s="13" customFormat="1" ht="13.9" customHeight="1" x14ac:dyDescent="0.25">
      <c r="B27" s="5"/>
      <c r="C27" s="5"/>
      <c r="D27" s="5"/>
      <c r="E27" s="6"/>
      <c r="F27" s="36"/>
      <c r="G27" s="34"/>
      <c r="H27" s="34"/>
      <c r="I27" s="34"/>
      <c r="J27" s="34"/>
      <c r="K27" s="34"/>
      <c r="L27" s="34"/>
      <c r="M27" s="32"/>
      <c r="N27" s="32"/>
      <c r="O27" s="34"/>
      <c r="P27" s="34"/>
      <c r="Q27" s="32"/>
      <c r="R27" s="34"/>
      <c r="T27" s="66"/>
      <c r="AA27"/>
      <c r="AB27"/>
      <c r="AC27"/>
      <c r="AD27"/>
      <c r="AE27"/>
      <c r="AF27"/>
      <c r="AG27"/>
      <c r="AH27"/>
      <c r="AI27"/>
      <c r="AJ27"/>
      <c r="AK27"/>
      <c r="AL27"/>
      <c r="AM27"/>
      <c r="AN27"/>
      <c r="AO27"/>
      <c r="AP27"/>
      <c r="AQ27"/>
      <c r="AR27"/>
    </row>
    <row r="28" spans="2:44" s="13" customFormat="1" ht="13.9" customHeight="1" x14ac:dyDescent="0.25">
      <c r="B28" s="5"/>
      <c r="C28" s="5"/>
      <c r="D28" s="5"/>
      <c r="E28" s="6"/>
      <c r="F28" s="36"/>
      <c r="G28" s="34"/>
      <c r="H28" s="34"/>
      <c r="I28" s="34"/>
      <c r="J28" s="34"/>
      <c r="K28" s="34"/>
      <c r="L28" s="34"/>
      <c r="M28" s="32"/>
      <c r="N28" s="32"/>
      <c r="O28" s="34"/>
      <c r="P28" s="34"/>
      <c r="Q28" s="32"/>
      <c r="R28" s="34"/>
      <c r="T28" s="66"/>
      <c r="AA28"/>
      <c r="AB28"/>
      <c r="AC28"/>
      <c r="AD28"/>
      <c r="AE28"/>
      <c r="AF28"/>
      <c r="AG28"/>
      <c r="AH28"/>
      <c r="AI28"/>
      <c r="AJ28"/>
      <c r="AK28"/>
      <c r="AL28"/>
      <c r="AM28"/>
      <c r="AN28"/>
      <c r="AO28"/>
      <c r="AP28"/>
      <c r="AQ28"/>
      <c r="AR28"/>
    </row>
    <row r="29" spans="2:44" s="13" customFormat="1" ht="13.9" customHeight="1" x14ac:dyDescent="0.25">
      <c r="B29" s="5"/>
      <c r="C29" s="5"/>
      <c r="D29" s="5"/>
      <c r="E29" s="6"/>
      <c r="F29" s="36"/>
      <c r="G29" s="34"/>
      <c r="H29" s="34"/>
      <c r="I29" s="34"/>
      <c r="J29" s="34"/>
      <c r="K29" s="34"/>
      <c r="L29" s="34"/>
      <c r="M29" s="32"/>
      <c r="N29" s="32"/>
      <c r="O29" s="34"/>
      <c r="P29" s="34"/>
      <c r="Q29" s="32"/>
      <c r="R29" s="34"/>
      <c r="T29" s="66"/>
      <c r="AA29"/>
      <c r="AB29"/>
      <c r="AC29"/>
      <c r="AD29"/>
      <c r="AE29"/>
      <c r="AF29"/>
      <c r="AG29"/>
      <c r="AH29"/>
      <c r="AI29"/>
      <c r="AJ29"/>
      <c r="AK29"/>
      <c r="AL29"/>
      <c r="AM29"/>
      <c r="AN29"/>
      <c r="AO29"/>
      <c r="AP29"/>
      <c r="AQ29"/>
      <c r="AR29"/>
    </row>
  </sheetData>
  <autoFilter ref="B2:R29"/>
  <dataValidations count="1">
    <dataValidation allowBlank="1" showInputMessage="1" showErrorMessage="1" errorTitle="non présent dans liste" error="valeur non présente dans le référentiel" sqref="WVM872471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872471 RNQ872471 JA20503 SW20503 ACS20503 AMO20503 AWK20503 BGG20503 BQC20503 BZY20503 CJU20503 CTQ20503 DDM20503 DNI20503 DXE20503 EHA20503 EQW20503 FAS20503 FKO20503 FUK20503 GEG20503 GOC20503 GXY20503 HHU20503 HRQ20503 IBM20503 ILI20503 IVE20503 JFA20503 JOW20503 JYS20503 KIO20503 KSK20503 LCG20503 LMC20503 LVY20503 MFU20503 MPQ20503 MZM20503 NJI20503 NTE20503 ODA20503 OMW20503 OWS20503 PGO20503 PQK20503 QAG20503 QKC20503 QTY20503 RDU20503 RNQ20503 RXM20503 SHI20503 SRE20503 TBA20503 TKW20503 TUS20503 UEO20503 UOK20503 UYG20503 VIC20503 VRY20503 WBU20503 WLQ20503 WVM20503 RXM872471 JA86039 SW86039 ACS86039 AMO86039 AWK86039 BGG86039 BQC86039 BZY86039 CJU86039 CTQ86039 DDM86039 DNI86039 DXE86039 EHA86039 EQW86039 FAS86039 FKO86039 FUK86039 GEG86039 GOC86039 GXY86039 HHU86039 HRQ86039 IBM86039 ILI86039 IVE86039 JFA86039 JOW86039 JYS86039 KIO86039 KSK86039 LCG86039 LMC86039 LVY86039 MFU86039 MPQ86039 MZM86039 NJI86039 NTE86039 ODA86039 OMW86039 OWS86039 PGO86039 PQK86039 QAG86039 QKC86039 QTY86039 RDU86039 RNQ86039 RXM86039 SHI86039 SRE86039 TBA86039 TKW86039 TUS86039 UEO86039 UOK86039 UYG86039 VIC86039 VRY86039 WBU86039 WLQ86039 WVM86039 SHI872471 JA151575 SW151575 ACS151575 AMO151575 AWK151575 BGG151575 BQC151575 BZY151575 CJU151575 CTQ151575 DDM151575 DNI151575 DXE151575 EHA151575 EQW151575 FAS151575 FKO151575 FUK151575 GEG151575 GOC151575 GXY151575 HHU151575 HRQ151575 IBM151575 ILI151575 IVE151575 JFA151575 JOW151575 JYS151575 KIO151575 KSK151575 LCG151575 LMC151575 LVY151575 MFU151575 MPQ151575 MZM151575 NJI151575 NTE151575 ODA151575 OMW151575 OWS151575 PGO151575 PQK151575 QAG151575 QKC151575 QTY151575 RDU151575 RNQ151575 RXM151575 SHI151575 SRE151575 TBA151575 TKW151575 TUS151575 UEO151575 UOK151575 UYG151575 VIC151575 VRY151575 WBU151575 WLQ151575 WVM151575 SRE872471 JA217111 SW217111 ACS217111 AMO217111 AWK217111 BGG217111 BQC217111 BZY217111 CJU217111 CTQ217111 DDM217111 DNI217111 DXE217111 EHA217111 EQW217111 FAS217111 FKO217111 FUK217111 GEG217111 GOC217111 GXY217111 HHU217111 HRQ217111 IBM217111 ILI217111 IVE217111 JFA217111 JOW217111 JYS217111 KIO217111 KSK217111 LCG217111 LMC217111 LVY217111 MFU217111 MPQ217111 MZM217111 NJI217111 NTE217111 ODA217111 OMW217111 OWS217111 PGO217111 PQK217111 QAG217111 QKC217111 QTY217111 RDU217111 RNQ217111 RXM217111 SHI217111 SRE217111 TBA217111 TKW217111 TUS217111 UEO217111 UOK217111 UYG217111 VIC217111 VRY217111 WBU217111 WLQ217111 WVM217111 TBA872471 JA282647 SW282647 ACS282647 AMO282647 AWK282647 BGG282647 BQC282647 BZY282647 CJU282647 CTQ282647 DDM282647 DNI282647 DXE282647 EHA282647 EQW282647 FAS282647 FKO282647 FUK282647 GEG282647 GOC282647 GXY282647 HHU282647 HRQ282647 IBM282647 ILI282647 IVE282647 JFA282647 JOW282647 JYS282647 KIO282647 KSK282647 LCG282647 LMC282647 LVY282647 MFU282647 MPQ282647 MZM282647 NJI282647 NTE282647 ODA282647 OMW282647 OWS282647 PGO282647 PQK282647 QAG282647 QKC282647 QTY282647 RDU282647 RNQ282647 RXM282647 SHI282647 SRE282647 TBA282647 TKW282647 TUS282647 UEO282647 UOK282647 UYG282647 VIC282647 VRY282647 WBU282647 WLQ282647 WVM282647 TKW872471 JA348183 SW348183 ACS348183 AMO348183 AWK348183 BGG348183 BQC348183 BZY348183 CJU348183 CTQ348183 DDM348183 DNI348183 DXE348183 EHA348183 EQW348183 FAS348183 FKO348183 FUK348183 GEG348183 GOC348183 GXY348183 HHU348183 HRQ348183 IBM348183 ILI348183 IVE348183 JFA348183 JOW348183 JYS348183 KIO348183 KSK348183 LCG348183 LMC348183 LVY348183 MFU348183 MPQ348183 MZM348183 NJI348183 NTE348183 ODA348183 OMW348183 OWS348183 PGO348183 PQK348183 QAG348183 QKC348183 QTY348183 RDU348183 RNQ348183 RXM348183 SHI348183 SRE348183 TBA348183 TKW348183 TUS348183 UEO348183 UOK348183 UYG348183 VIC348183 VRY348183 WBU348183 WLQ348183 WVM348183 TUS872471 JA413719 SW413719 ACS413719 AMO413719 AWK413719 BGG413719 BQC413719 BZY413719 CJU413719 CTQ413719 DDM413719 DNI413719 DXE413719 EHA413719 EQW413719 FAS413719 FKO413719 FUK413719 GEG413719 GOC413719 GXY413719 HHU413719 HRQ413719 IBM413719 ILI413719 IVE413719 JFA413719 JOW413719 JYS413719 KIO413719 KSK413719 LCG413719 LMC413719 LVY413719 MFU413719 MPQ413719 MZM413719 NJI413719 NTE413719 ODA413719 OMW413719 OWS413719 PGO413719 PQK413719 QAG413719 QKC413719 QTY413719 RDU413719 RNQ413719 RXM413719 SHI413719 SRE413719 TBA413719 TKW413719 TUS413719 UEO413719 UOK413719 UYG413719 VIC413719 VRY413719 WBU413719 WLQ413719 WVM413719 UEO872471 JA479255 SW479255 ACS479255 AMO479255 AWK479255 BGG479255 BQC479255 BZY479255 CJU479255 CTQ479255 DDM479255 DNI479255 DXE479255 EHA479255 EQW479255 FAS479255 FKO479255 FUK479255 GEG479255 GOC479255 GXY479255 HHU479255 HRQ479255 IBM479255 ILI479255 IVE479255 JFA479255 JOW479255 JYS479255 KIO479255 KSK479255 LCG479255 LMC479255 LVY479255 MFU479255 MPQ479255 MZM479255 NJI479255 NTE479255 ODA479255 OMW479255 OWS479255 PGO479255 PQK479255 QAG479255 QKC479255 QTY479255 RDU479255 RNQ479255 RXM479255 SHI479255 SRE479255 TBA479255 TKW479255 TUS479255 UEO479255 UOK479255 UYG479255 VIC479255 VRY479255 WBU479255 WLQ479255 WVM479255 UOK872471 JA544791 SW544791 ACS544791 AMO544791 AWK544791 BGG544791 BQC544791 BZY544791 CJU544791 CTQ544791 DDM544791 DNI544791 DXE544791 EHA544791 EQW544791 FAS544791 FKO544791 FUK544791 GEG544791 GOC544791 GXY544791 HHU544791 HRQ544791 IBM544791 ILI544791 IVE544791 JFA544791 JOW544791 JYS544791 KIO544791 KSK544791 LCG544791 LMC544791 LVY544791 MFU544791 MPQ544791 MZM544791 NJI544791 NTE544791 ODA544791 OMW544791 OWS544791 PGO544791 PQK544791 QAG544791 QKC544791 QTY544791 RDU544791 RNQ544791 RXM544791 SHI544791 SRE544791 TBA544791 TKW544791 TUS544791 UEO544791 UOK544791 UYG544791 VIC544791 VRY544791 WBU544791 WLQ544791 WVM544791 UYG872471 JA610327 SW610327 ACS610327 AMO610327 AWK610327 BGG610327 BQC610327 BZY610327 CJU610327 CTQ610327 DDM610327 DNI610327 DXE610327 EHA610327 EQW610327 FAS610327 FKO610327 FUK610327 GEG610327 GOC610327 GXY610327 HHU610327 HRQ610327 IBM610327 ILI610327 IVE610327 JFA610327 JOW610327 JYS610327 KIO610327 KSK610327 LCG610327 LMC610327 LVY610327 MFU610327 MPQ610327 MZM610327 NJI610327 NTE610327 ODA610327 OMW610327 OWS610327 PGO610327 PQK610327 QAG610327 QKC610327 QTY610327 RDU610327 RNQ610327 RXM610327 SHI610327 SRE610327 TBA610327 TKW610327 TUS610327 UEO610327 UOK610327 UYG610327 VIC610327 VRY610327 WBU610327 WLQ610327 WVM610327 VIC872471 JA675863 SW675863 ACS675863 AMO675863 AWK675863 BGG675863 BQC675863 BZY675863 CJU675863 CTQ675863 DDM675863 DNI675863 DXE675863 EHA675863 EQW675863 FAS675863 FKO675863 FUK675863 GEG675863 GOC675863 GXY675863 HHU675863 HRQ675863 IBM675863 ILI675863 IVE675863 JFA675863 JOW675863 JYS675863 KIO675863 KSK675863 LCG675863 LMC675863 LVY675863 MFU675863 MPQ675863 MZM675863 NJI675863 NTE675863 ODA675863 OMW675863 OWS675863 PGO675863 PQK675863 QAG675863 QKC675863 QTY675863 RDU675863 RNQ675863 RXM675863 SHI675863 SRE675863 TBA675863 TKW675863 TUS675863 UEO675863 UOK675863 UYG675863 VIC675863 VRY675863 WBU675863 WLQ675863 WVM675863 VRY872471 JA741399 SW741399 ACS741399 AMO741399 AWK741399 BGG741399 BQC741399 BZY741399 CJU741399 CTQ741399 DDM741399 DNI741399 DXE741399 EHA741399 EQW741399 FAS741399 FKO741399 FUK741399 GEG741399 GOC741399 GXY741399 HHU741399 HRQ741399 IBM741399 ILI741399 IVE741399 JFA741399 JOW741399 JYS741399 KIO741399 KSK741399 LCG741399 LMC741399 LVY741399 MFU741399 MPQ741399 MZM741399 NJI741399 NTE741399 ODA741399 OMW741399 OWS741399 PGO741399 PQK741399 QAG741399 QKC741399 QTY741399 RDU741399 RNQ741399 RXM741399 SHI741399 SRE741399 TBA741399 TKW741399 TUS741399 UEO741399 UOK741399 UYG741399 VIC741399 VRY741399 WBU741399 WLQ741399 WVM741399 WBU872471 JA806935 SW806935 ACS806935 AMO806935 AWK806935 BGG806935 BQC806935 BZY806935 CJU806935 CTQ806935 DDM806935 DNI806935 DXE806935 EHA806935 EQW806935 FAS806935 FKO806935 FUK806935 GEG806935 GOC806935 GXY806935 HHU806935 HRQ806935 IBM806935 ILI806935 IVE806935 JFA806935 JOW806935 JYS806935 KIO806935 KSK806935 LCG806935 LMC806935 LVY806935 MFU806935 MPQ806935 MZM806935 NJI806935 NTE806935 ODA806935 OMW806935 OWS806935 PGO806935 PQK806935 QAG806935 QKC806935 QTY806935 RDU806935 RNQ806935 RXM806935 SHI806935 SRE806935 TBA806935 TKW806935 TUS806935 UEO806935 UOK806935 UYG806935 VIC806935 VRY806935 WBU806935 WLQ806935 WVM806935 WLQ872471 JA872471 SW872471 ACS872471 AMO872471 AWK872471 BGG872471 BQC872471 BZY872471 CJU872471 CTQ872471 DDM872471 DNI872471 DXE872471 EHA872471 EQW872471 FAS872471 FKO872471 FUK872471 GEG872471 GOC872471 GXY872471 HHU872471 HRQ872471 IBM872471 ILI872471 IVE872471 JFA872471 JOW872471 JYS872471 KIO872471 KSK872471 LCG872471 LMC872471 LVY872471 MFU872471 MPQ872471 MZM872471 NJI872471 NTE872471 ODA872471 OMW872471 OWS872471 PGO872471 PQK872471 QAG872471 QKC872471 QTY872471"/>
  </dataValidations>
  <pageMargins left="0.70866141732283472" right="0.70866141732283472" top="0.74803149606299213" bottom="0.74803149606299213" header="0.31496062992125984" footer="0.31496062992125984"/>
  <pageSetup paperSize="9" scale="10"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pageSetUpPr fitToPage="1"/>
  </sheetPr>
  <dimension ref="B1:AR29"/>
  <sheetViews>
    <sheetView showGridLines="0" topLeftCell="A10" zoomScale="80" zoomScaleNormal="80" workbookViewId="0">
      <pane xSplit="5" topLeftCell="F1" activePane="topRight" state="frozen"/>
      <selection activeCell="C11" sqref="C11"/>
      <selection pane="topRight" activeCell="F33" sqref="F33"/>
    </sheetView>
  </sheetViews>
  <sheetFormatPr baseColWidth="10" defaultColWidth="11.42578125" defaultRowHeight="15" x14ac:dyDescent="0.25"/>
  <cols>
    <col min="1" max="1" width="1.28515625" style="12" customWidth="1"/>
    <col min="2" max="2" width="53.28515625" style="16" bestFit="1" customWidth="1"/>
    <col min="3" max="3" width="41.5703125" style="17" bestFit="1" customWidth="1"/>
    <col min="4" max="4" width="33.7109375" style="12" customWidth="1"/>
    <col min="5" max="5" width="12" style="21" customWidth="1"/>
    <col min="6" max="6" width="16.7109375" style="18" bestFit="1" customWidth="1"/>
    <col min="7" max="18" width="8.28515625" style="21" customWidth="1"/>
    <col min="19" max="26" width="11.42578125" style="12"/>
    <col min="45" max="256" width="11.42578125" style="12"/>
    <col min="257" max="257" width="4.42578125" style="12" customWidth="1"/>
    <col min="258" max="258" width="53.28515625" style="12" bestFit="1" customWidth="1"/>
    <col min="259" max="259" width="41.5703125" style="12" bestFit="1" customWidth="1"/>
    <col min="260" max="260" width="38" style="12" bestFit="1" customWidth="1"/>
    <col min="261" max="261" width="17.85546875" style="12" bestFit="1" customWidth="1"/>
    <col min="262" max="262" width="16.7109375" style="12" bestFit="1" customWidth="1"/>
    <col min="263" max="263" width="11.85546875" style="12" customWidth="1"/>
    <col min="264" max="267" width="11.42578125" style="12" customWidth="1"/>
    <col min="268" max="268" width="12.42578125" style="12" customWidth="1"/>
    <col min="269" max="270" width="11.42578125" style="12" customWidth="1"/>
    <col min="271" max="271" width="11.5703125" style="12" customWidth="1"/>
    <col min="272" max="272" width="11.42578125" style="12" customWidth="1"/>
    <col min="273" max="273" width="11.7109375" style="12" customWidth="1"/>
    <col min="274" max="512" width="11.42578125" style="12"/>
    <col min="513" max="513" width="4.42578125" style="12" customWidth="1"/>
    <col min="514" max="514" width="53.28515625" style="12" bestFit="1" customWidth="1"/>
    <col min="515" max="515" width="41.5703125" style="12" bestFit="1" customWidth="1"/>
    <col min="516" max="516" width="38" style="12" bestFit="1" customWidth="1"/>
    <col min="517" max="517" width="17.85546875" style="12" bestFit="1" customWidth="1"/>
    <col min="518" max="518" width="16.7109375" style="12" bestFit="1" customWidth="1"/>
    <col min="519" max="519" width="11.85546875" style="12" customWidth="1"/>
    <col min="520" max="523" width="11.42578125" style="12" customWidth="1"/>
    <col min="524" max="524" width="12.42578125" style="12" customWidth="1"/>
    <col min="525" max="526" width="11.42578125" style="12" customWidth="1"/>
    <col min="527" max="527" width="11.5703125" style="12" customWidth="1"/>
    <col min="528" max="528" width="11.42578125" style="12" customWidth="1"/>
    <col min="529" max="529" width="11.7109375" style="12" customWidth="1"/>
    <col min="530" max="768" width="11.42578125" style="12"/>
    <col min="769" max="769" width="4.42578125" style="12" customWidth="1"/>
    <col min="770" max="770" width="53.28515625" style="12" bestFit="1" customWidth="1"/>
    <col min="771" max="771" width="41.5703125" style="12" bestFit="1" customWidth="1"/>
    <col min="772" max="772" width="38" style="12" bestFit="1" customWidth="1"/>
    <col min="773" max="773" width="17.85546875" style="12" bestFit="1" customWidth="1"/>
    <col min="774" max="774" width="16.7109375" style="12" bestFit="1" customWidth="1"/>
    <col min="775" max="775" width="11.85546875" style="12" customWidth="1"/>
    <col min="776" max="779" width="11.42578125" style="12" customWidth="1"/>
    <col min="780" max="780" width="12.42578125" style="12" customWidth="1"/>
    <col min="781" max="782" width="11.42578125" style="12" customWidth="1"/>
    <col min="783" max="783" width="11.5703125" style="12" customWidth="1"/>
    <col min="784" max="784" width="11.42578125" style="12" customWidth="1"/>
    <col min="785" max="785" width="11.7109375" style="12" customWidth="1"/>
    <col min="786" max="1024" width="11.42578125" style="12"/>
    <col min="1025" max="1025" width="4.42578125" style="12" customWidth="1"/>
    <col min="1026" max="1026" width="53.28515625" style="12" bestFit="1" customWidth="1"/>
    <col min="1027" max="1027" width="41.5703125" style="12" bestFit="1" customWidth="1"/>
    <col min="1028" max="1028" width="38" style="12" bestFit="1" customWidth="1"/>
    <col min="1029" max="1029" width="17.85546875" style="12" bestFit="1" customWidth="1"/>
    <col min="1030" max="1030" width="16.7109375" style="12" bestFit="1" customWidth="1"/>
    <col min="1031" max="1031" width="11.85546875" style="12" customWidth="1"/>
    <col min="1032" max="1035" width="11.42578125" style="12" customWidth="1"/>
    <col min="1036" max="1036" width="12.42578125" style="12" customWidth="1"/>
    <col min="1037" max="1038" width="11.42578125" style="12" customWidth="1"/>
    <col min="1039" max="1039" width="11.5703125" style="12" customWidth="1"/>
    <col min="1040" max="1040" width="11.42578125" style="12" customWidth="1"/>
    <col min="1041" max="1041" width="11.7109375" style="12" customWidth="1"/>
    <col min="1042" max="1280" width="11.42578125" style="12"/>
    <col min="1281" max="1281" width="4.42578125" style="12" customWidth="1"/>
    <col min="1282" max="1282" width="53.28515625" style="12" bestFit="1" customWidth="1"/>
    <col min="1283" max="1283" width="41.5703125" style="12" bestFit="1" customWidth="1"/>
    <col min="1284" max="1284" width="38" style="12" bestFit="1" customWidth="1"/>
    <col min="1285" max="1285" width="17.85546875" style="12" bestFit="1" customWidth="1"/>
    <col min="1286" max="1286" width="16.7109375" style="12" bestFit="1" customWidth="1"/>
    <col min="1287" max="1287" width="11.85546875" style="12" customWidth="1"/>
    <col min="1288" max="1291" width="11.42578125" style="12" customWidth="1"/>
    <col min="1292" max="1292" width="12.42578125" style="12" customWidth="1"/>
    <col min="1293" max="1294" width="11.42578125" style="12" customWidth="1"/>
    <col min="1295" max="1295" width="11.5703125" style="12" customWidth="1"/>
    <col min="1296" max="1296" width="11.42578125" style="12" customWidth="1"/>
    <col min="1297" max="1297" width="11.7109375" style="12" customWidth="1"/>
    <col min="1298" max="1536" width="11.42578125" style="12"/>
    <col min="1537" max="1537" width="4.42578125" style="12" customWidth="1"/>
    <col min="1538" max="1538" width="53.28515625" style="12" bestFit="1" customWidth="1"/>
    <col min="1539" max="1539" width="41.5703125" style="12" bestFit="1" customWidth="1"/>
    <col min="1540" max="1540" width="38" style="12" bestFit="1" customWidth="1"/>
    <col min="1541" max="1541" width="17.85546875" style="12" bestFit="1" customWidth="1"/>
    <col min="1542" max="1542" width="16.7109375" style="12" bestFit="1" customWidth="1"/>
    <col min="1543" max="1543" width="11.85546875" style="12" customWidth="1"/>
    <col min="1544" max="1547" width="11.42578125" style="12" customWidth="1"/>
    <col min="1548" max="1548" width="12.42578125" style="12" customWidth="1"/>
    <col min="1549" max="1550" width="11.42578125" style="12" customWidth="1"/>
    <col min="1551" max="1551" width="11.5703125" style="12" customWidth="1"/>
    <col min="1552" max="1552" width="11.42578125" style="12" customWidth="1"/>
    <col min="1553" max="1553" width="11.7109375" style="12" customWidth="1"/>
    <col min="1554" max="1792" width="11.42578125" style="12"/>
    <col min="1793" max="1793" width="4.42578125" style="12" customWidth="1"/>
    <col min="1794" max="1794" width="53.28515625" style="12" bestFit="1" customWidth="1"/>
    <col min="1795" max="1795" width="41.5703125" style="12" bestFit="1" customWidth="1"/>
    <col min="1796" max="1796" width="38" style="12" bestFit="1" customWidth="1"/>
    <col min="1797" max="1797" width="17.85546875" style="12" bestFit="1" customWidth="1"/>
    <col min="1798" max="1798" width="16.7109375" style="12" bestFit="1" customWidth="1"/>
    <col min="1799" max="1799" width="11.85546875" style="12" customWidth="1"/>
    <col min="1800" max="1803" width="11.42578125" style="12" customWidth="1"/>
    <col min="1804" max="1804" width="12.42578125" style="12" customWidth="1"/>
    <col min="1805" max="1806" width="11.42578125" style="12" customWidth="1"/>
    <col min="1807" max="1807" width="11.5703125" style="12" customWidth="1"/>
    <col min="1808" max="1808" width="11.42578125" style="12" customWidth="1"/>
    <col min="1809" max="1809" width="11.7109375" style="12" customWidth="1"/>
    <col min="1810" max="2048" width="11.42578125" style="12"/>
    <col min="2049" max="2049" width="4.42578125" style="12" customWidth="1"/>
    <col min="2050" max="2050" width="53.28515625" style="12" bestFit="1" customWidth="1"/>
    <col min="2051" max="2051" width="41.5703125" style="12" bestFit="1" customWidth="1"/>
    <col min="2052" max="2052" width="38" style="12" bestFit="1" customWidth="1"/>
    <col min="2053" max="2053" width="17.85546875" style="12" bestFit="1" customWidth="1"/>
    <col min="2054" max="2054" width="16.7109375" style="12" bestFit="1" customWidth="1"/>
    <col min="2055" max="2055" width="11.85546875" style="12" customWidth="1"/>
    <col min="2056" max="2059" width="11.42578125" style="12" customWidth="1"/>
    <col min="2060" max="2060" width="12.42578125" style="12" customWidth="1"/>
    <col min="2061" max="2062" width="11.42578125" style="12" customWidth="1"/>
    <col min="2063" max="2063" width="11.5703125" style="12" customWidth="1"/>
    <col min="2064" max="2064" width="11.42578125" style="12" customWidth="1"/>
    <col min="2065" max="2065" width="11.7109375" style="12" customWidth="1"/>
    <col min="2066" max="2304" width="11.42578125" style="12"/>
    <col min="2305" max="2305" width="4.42578125" style="12" customWidth="1"/>
    <col min="2306" max="2306" width="53.28515625" style="12" bestFit="1" customWidth="1"/>
    <col min="2307" max="2307" width="41.5703125" style="12" bestFit="1" customWidth="1"/>
    <col min="2308" max="2308" width="38" style="12" bestFit="1" customWidth="1"/>
    <col min="2309" max="2309" width="17.85546875" style="12" bestFit="1" customWidth="1"/>
    <col min="2310" max="2310" width="16.7109375" style="12" bestFit="1" customWidth="1"/>
    <col min="2311" max="2311" width="11.85546875" style="12" customWidth="1"/>
    <col min="2312" max="2315" width="11.42578125" style="12" customWidth="1"/>
    <col min="2316" max="2316" width="12.42578125" style="12" customWidth="1"/>
    <col min="2317" max="2318" width="11.42578125" style="12" customWidth="1"/>
    <col min="2319" max="2319" width="11.5703125" style="12" customWidth="1"/>
    <col min="2320" max="2320" width="11.42578125" style="12" customWidth="1"/>
    <col min="2321" max="2321" width="11.7109375" style="12" customWidth="1"/>
    <col min="2322" max="2560" width="11.42578125" style="12"/>
    <col min="2561" max="2561" width="4.42578125" style="12" customWidth="1"/>
    <col min="2562" max="2562" width="53.28515625" style="12" bestFit="1" customWidth="1"/>
    <col min="2563" max="2563" width="41.5703125" style="12" bestFit="1" customWidth="1"/>
    <col min="2564" max="2564" width="38" style="12" bestFit="1" customWidth="1"/>
    <col min="2565" max="2565" width="17.85546875" style="12" bestFit="1" customWidth="1"/>
    <col min="2566" max="2566" width="16.7109375" style="12" bestFit="1" customWidth="1"/>
    <col min="2567" max="2567" width="11.85546875" style="12" customWidth="1"/>
    <col min="2568" max="2571" width="11.42578125" style="12" customWidth="1"/>
    <col min="2572" max="2572" width="12.42578125" style="12" customWidth="1"/>
    <col min="2573" max="2574" width="11.42578125" style="12" customWidth="1"/>
    <col min="2575" max="2575" width="11.5703125" style="12" customWidth="1"/>
    <col min="2576" max="2576" width="11.42578125" style="12" customWidth="1"/>
    <col min="2577" max="2577" width="11.7109375" style="12" customWidth="1"/>
    <col min="2578" max="2816" width="11.42578125" style="12"/>
    <col min="2817" max="2817" width="4.42578125" style="12" customWidth="1"/>
    <col min="2818" max="2818" width="53.28515625" style="12" bestFit="1" customWidth="1"/>
    <col min="2819" max="2819" width="41.5703125" style="12" bestFit="1" customWidth="1"/>
    <col min="2820" max="2820" width="38" style="12" bestFit="1" customWidth="1"/>
    <col min="2821" max="2821" width="17.85546875" style="12" bestFit="1" customWidth="1"/>
    <col min="2822" max="2822" width="16.7109375" style="12" bestFit="1" customWidth="1"/>
    <col min="2823" max="2823" width="11.85546875" style="12" customWidth="1"/>
    <col min="2824" max="2827" width="11.42578125" style="12" customWidth="1"/>
    <col min="2828" max="2828" width="12.42578125" style="12" customWidth="1"/>
    <col min="2829" max="2830" width="11.42578125" style="12" customWidth="1"/>
    <col min="2831" max="2831" width="11.5703125" style="12" customWidth="1"/>
    <col min="2832" max="2832" width="11.42578125" style="12" customWidth="1"/>
    <col min="2833" max="2833" width="11.7109375" style="12" customWidth="1"/>
    <col min="2834" max="3072" width="11.42578125" style="12"/>
    <col min="3073" max="3073" width="4.42578125" style="12" customWidth="1"/>
    <col min="3074" max="3074" width="53.28515625" style="12" bestFit="1" customWidth="1"/>
    <col min="3075" max="3075" width="41.5703125" style="12" bestFit="1" customWidth="1"/>
    <col min="3076" max="3076" width="38" style="12" bestFit="1" customWidth="1"/>
    <col min="3077" max="3077" width="17.85546875" style="12" bestFit="1" customWidth="1"/>
    <col min="3078" max="3078" width="16.7109375" style="12" bestFit="1" customWidth="1"/>
    <col min="3079" max="3079" width="11.85546875" style="12" customWidth="1"/>
    <col min="3080" max="3083" width="11.42578125" style="12" customWidth="1"/>
    <col min="3084" max="3084" width="12.42578125" style="12" customWidth="1"/>
    <col min="3085" max="3086" width="11.42578125" style="12" customWidth="1"/>
    <col min="3087" max="3087" width="11.5703125" style="12" customWidth="1"/>
    <col min="3088" max="3088" width="11.42578125" style="12" customWidth="1"/>
    <col min="3089" max="3089" width="11.7109375" style="12" customWidth="1"/>
    <col min="3090" max="3328" width="11.42578125" style="12"/>
    <col min="3329" max="3329" width="4.42578125" style="12" customWidth="1"/>
    <col min="3330" max="3330" width="53.28515625" style="12" bestFit="1" customWidth="1"/>
    <col min="3331" max="3331" width="41.5703125" style="12" bestFit="1" customWidth="1"/>
    <col min="3332" max="3332" width="38" style="12" bestFit="1" customWidth="1"/>
    <col min="3333" max="3333" width="17.85546875" style="12" bestFit="1" customWidth="1"/>
    <col min="3334" max="3334" width="16.7109375" style="12" bestFit="1" customWidth="1"/>
    <col min="3335" max="3335" width="11.85546875" style="12" customWidth="1"/>
    <col min="3336" max="3339" width="11.42578125" style="12" customWidth="1"/>
    <col min="3340" max="3340" width="12.42578125" style="12" customWidth="1"/>
    <col min="3341" max="3342" width="11.42578125" style="12" customWidth="1"/>
    <col min="3343" max="3343" width="11.5703125" style="12" customWidth="1"/>
    <col min="3344" max="3344" width="11.42578125" style="12" customWidth="1"/>
    <col min="3345" max="3345" width="11.7109375" style="12" customWidth="1"/>
    <col min="3346" max="3584" width="11.42578125" style="12"/>
    <col min="3585" max="3585" width="4.42578125" style="12" customWidth="1"/>
    <col min="3586" max="3586" width="53.28515625" style="12" bestFit="1" customWidth="1"/>
    <col min="3587" max="3587" width="41.5703125" style="12" bestFit="1" customWidth="1"/>
    <col min="3588" max="3588" width="38" style="12" bestFit="1" customWidth="1"/>
    <col min="3589" max="3589" width="17.85546875" style="12" bestFit="1" customWidth="1"/>
    <col min="3590" max="3590" width="16.7109375" style="12" bestFit="1" customWidth="1"/>
    <col min="3591" max="3591" width="11.85546875" style="12" customWidth="1"/>
    <col min="3592" max="3595" width="11.42578125" style="12" customWidth="1"/>
    <col min="3596" max="3596" width="12.42578125" style="12" customWidth="1"/>
    <col min="3597" max="3598" width="11.42578125" style="12" customWidth="1"/>
    <col min="3599" max="3599" width="11.5703125" style="12" customWidth="1"/>
    <col min="3600" max="3600" width="11.42578125" style="12" customWidth="1"/>
    <col min="3601" max="3601" width="11.7109375" style="12" customWidth="1"/>
    <col min="3602" max="3840" width="11.42578125" style="12"/>
    <col min="3841" max="3841" width="4.42578125" style="12" customWidth="1"/>
    <col min="3842" max="3842" width="53.28515625" style="12" bestFit="1" customWidth="1"/>
    <col min="3843" max="3843" width="41.5703125" style="12" bestFit="1" customWidth="1"/>
    <col min="3844" max="3844" width="38" style="12" bestFit="1" customWidth="1"/>
    <col min="3845" max="3845" width="17.85546875" style="12" bestFit="1" customWidth="1"/>
    <col min="3846" max="3846" width="16.7109375" style="12" bestFit="1" customWidth="1"/>
    <col min="3847" max="3847" width="11.85546875" style="12" customWidth="1"/>
    <col min="3848" max="3851" width="11.42578125" style="12" customWidth="1"/>
    <col min="3852" max="3852" width="12.42578125" style="12" customWidth="1"/>
    <col min="3853" max="3854" width="11.42578125" style="12" customWidth="1"/>
    <col min="3855" max="3855" width="11.5703125" style="12" customWidth="1"/>
    <col min="3856" max="3856" width="11.42578125" style="12" customWidth="1"/>
    <col min="3857" max="3857" width="11.7109375" style="12" customWidth="1"/>
    <col min="3858" max="4096" width="11.42578125" style="12"/>
    <col min="4097" max="4097" width="4.42578125" style="12" customWidth="1"/>
    <col min="4098" max="4098" width="53.28515625" style="12" bestFit="1" customWidth="1"/>
    <col min="4099" max="4099" width="41.5703125" style="12" bestFit="1" customWidth="1"/>
    <col min="4100" max="4100" width="38" style="12" bestFit="1" customWidth="1"/>
    <col min="4101" max="4101" width="17.85546875" style="12" bestFit="1" customWidth="1"/>
    <col min="4102" max="4102" width="16.7109375" style="12" bestFit="1" customWidth="1"/>
    <col min="4103" max="4103" width="11.85546875" style="12" customWidth="1"/>
    <col min="4104" max="4107" width="11.42578125" style="12" customWidth="1"/>
    <col min="4108" max="4108" width="12.42578125" style="12" customWidth="1"/>
    <col min="4109" max="4110" width="11.42578125" style="12" customWidth="1"/>
    <col min="4111" max="4111" width="11.5703125" style="12" customWidth="1"/>
    <col min="4112" max="4112" width="11.42578125" style="12" customWidth="1"/>
    <col min="4113" max="4113" width="11.7109375" style="12" customWidth="1"/>
    <col min="4114" max="4352" width="11.42578125" style="12"/>
    <col min="4353" max="4353" width="4.42578125" style="12" customWidth="1"/>
    <col min="4354" max="4354" width="53.28515625" style="12" bestFit="1" customWidth="1"/>
    <col min="4355" max="4355" width="41.5703125" style="12" bestFit="1" customWidth="1"/>
    <col min="4356" max="4356" width="38" style="12" bestFit="1" customWidth="1"/>
    <col min="4357" max="4357" width="17.85546875" style="12" bestFit="1" customWidth="1"/>
    <col min="4358" max="4358" width="16.7109375" style="12" bestFit="1" customWidth="1"/>
    <col min="4359" max="4359" width="11.85546875" style="12" customWidth="1"/>
    <col min="4360" max="4363" width="11.42578125" style="12" customWidth="1"/>
    <col min="4364" max="4364" width="12.42578125" style="12" customWidth="1"/>
    <col min="4365" max="4366" width="11.42578125" style="12" customWidth="1"/>
    <col min="4367" max="4367" width="11.5703125" style="12" customWidth="1"/>
    <col min="4368" max="4368" width="11.42578125" style="12" customWidth="1"/>
    <col min="4369" max="4369" width="11.7109375" style="12" customWidth="1"/>
    <col min="4370" max="4608" width="11.42578125" style="12"/>
    <col min="4609" max="4609" width="4.42578125" style="12" customWidth="1"/>
    <col min="4610" max="4610" width="53.28515625" style="12" bestFit="1" customWidth="1"/>
    <col min="4611" max="4611" width="41.5703125" style="12" bestFit="1" customWidth="1"/>
    <col min="4612" max="4612" width="38" style="12" bestFit="1" customWidth="1"/>
    <col min="4613" max="4613" width="17.85546875" style="12" bestFit="1" customWidth="1"/>
    <col min="4614" max="4614" width="16.7109375" style="12" bestFit="1" customWidth="1"/>
    <col min="4615" max="4615" width="11.85546875" style="12" customWidth="1"/>
    <col min="4616" max="4619" width="11.42578125" style="12" customWidth="1"/>
    <col min="4620" max="4620" width="12.42578125" style="12" customWidth="1"/>
    <col min="4621" max="4622" width="11.42578125" style="12" customWidth="1"/>
    <col min="4623" max="4623" width="11.5703125" style="12" customWidth="1"/>
    <col min="4624" max="4624" width="11.42578125" style="12" customWidth="1"/>
    <col min="4625" max="4625" width="11.7109375" style="12" customWidth="1"/>
    <col min="4626" max="4864" width="11.42578125" style="12"/>
    <col min="4865" max="4865" width="4.42578125" style="12" customWidth="1"/>
    <col min="4866" max="4866" width="53.28515625" style="12" bestFit="1" customWidth="1"/>
    <col min="4867" max="4867" width="41.5703125" style="12" bestFit="1" customWidth="1"/>
    <col min="4868" max="4868" width="38" style="12" bestFit="1" customWidth="1"/>
    <col min="4869" max="4869" width="17.85546875" style="12" bestFit="1" customWidth="1"/>
    <col min="4870" max="4870" width="16.7109375" style="12" bestFit="1" customWidth="1"/>
    <col min="4871" max="4871" width="11.85546875" style="12" customWidth="1"/>
    <col min="4872" max="4875" width="11.42578125" style="12" customWidth="1"/>
    <col min="4876" max="4876" width="12.42578125" style="12" customWidth="1"/>
    <col min="4877" max="4878" width="11.42578125" style="12" customWidth="1"/>
    <col min="4879" max="4879" width="11.5703125" style="12" customWidth="1"/>
    <col min="4880" max="4880" width="11.42578125" style="12" customWidth="1"/>
    <col min="4881" max="4881" width="11.7109375" style="12" customWidth="1"/>
    <col min="4882" max="5120" width="11.42578125" style="12"/>
    <col min="5121" max="5121" width="4.42578125" style="12" customWidth="1"/>
    <col min="5122" max="5122" width="53.28515625" style="12" bestFit="1" customWidth="1"/>
    <col min="5123" max="5123" width="41.5703125" style="12" bestFit="1" customWidth="1"/>
    <col min="5124" max="5124" width="38" style="12" bestFit="1" customWidth="1"/>
    <col min="5125" max="5125" width="17.85546875" style="12" bestFit="1" customWidth="1"/>
    <col min="5126" max="5126" width="16.7109375" style="12" bestFit="1" customWidth="1"/>
    <col min="5127" max="5127" width="11.85546875" style="12" customWidth="1"/>
    <col min="5128" max="5131" width="11.42578125" style="12" customWidth="1"/>
    <col min="5132" max="5132" width="12.42578125" style="12" customWidth="1"/>
    <col min="5133" max="5134" width="11.42578125" style="12" customWidth="1"/>
    <col min="5135" max="5135" width="11.5703125" style="12" customWidth="1"/>
    <col min="5136" max="5136" width="11.42578125" style="12" customWidth="1"/>
    <col min="5137" max="5137" width="11.7109375" style="12" customWidth="1"/>
    <col min="5138" max="5376" width="11.42578125" style="12"/>
    <col min="5377" max="5377" width="4.42578125" style="12" customWidth="1"/>
    <col min="5378" max="5378" width="53.28515625" style="12" bestFit="1" customWidth="1"/>
    <col min="5379" max="5379" width="41.5703125" style="12" bestFit="1" customWidth="1"/>
    <col min="5380" max="5380" width="38" style="12" bestFit="1" customWidth="1"/>
    <col min="5381" max="5381" width="17.85546875" style="12" bestFit="1" customWidth="1"/>
    <col min="5382" max="5382" width="16.7109375" style="12" bestFit="1" customWidth="1"/>
    <col min="5383" max="5383" width="11.85546875" style="12" customWidth="1"/>
    <col min="5384" max="5387" width="11.42578125" style="12" customWidth="1"/>
    <col min="5388" max="5388" width="12.42578125" style="12" customWidth="1"/>
    <col min="5389" max="5390" width="11.42578125" style="12" customWidth="1"/>
    <col min="5391" max="5391" width="11.5703125" style="12" customWidth="1"/>
    <col min="5392" max="5392" width="11.42578125" style="12" customWidth="1"/>
    <col min="5393" max="5393" width="11.7109375" style="12" customWidth="1"/>
    <col min="5394" max="5632" width="11.42578125" style="12"/>
    <col min="5633" max="5633" width="4.42578125" style="12" customWidth="1"/>
    <col min="5634" max="5634" width="53.28515625" style="12" bestFit="1" customWidth="1"/>
    <col min="5635" max="5635" width="41.5703125" style="12" bestFit="1" customWidth="1"/>
    <col min="5636" max="5636" width="38" style="12" bestFit="1" customWidth="1"/>
    <col min="5637" max="5637" width="17.85546875" style="12" bestFit="1" customWidth="1"/>
    <col min="5638" max="5638" width="16.7109375" style="12" bestFit="1" customWidth="1"/>
    <col min="5639" max="5639" width="11.85546875" style="12" customWidth="1"/>
    <col min="5640" max="5643" width="11.42578125" style="12" customWidth="1"/>
    <col min="5644" max="5644" width="12.42578125" style="12" customWidth="1"/>
    <col min="5645" max="5646" width="11.42578125" style="12" customWidth="1"/>
    <col min="5647" max="5647" width="11.5703125" style="12" customWidth="1"/>
    <col min="5648" max="5648" width="11.42578125" style="12" customWidth="1"/>
    <col min="5649" max="5649" width="11.7109375" style="12" customWidth="1"/>
    <col min="5650" max="5888" width="11.42578125" style="12"/>
    <col min="5889" max="5889" width="4.42578125" style="12" customWidth="1"/>
    <col min="5890" max="5890" width="53.28515625" style="12" bestFit="1" customWidth="1"/>
    <col min="5891" max="5891" width="41.5703125" style="12" bestFit="1" customWidth="1"/>
    <col min="5892" max="5892" width="38" style="12" bestFit="1" customWidth="1"/>
    <col min="5893" max="5893" width="17.85546875" style="12" bestFit="1" customWidth="1"/>
    <col min="5894" max="5894" width="16.7109375" style="12" bestFit="1" customWidth="1"/>
    <col min="5895" max="5895" width="11.85546875" style="12" customWidth="1"/>
    <col min="5896" max="5899" width="11.42578125" style="12" customWidth="1"/>
    <col min="5900" max="5900" width="12.42578125" style="12" customWidth="1"/>
    <col min="5901" max="5902" width="11.42578125" style="12" customWidth="1"/>
    <col min="5903" max="5903" width="11.5703125" style="12" customWidth="1"/>
    <col min="5904" max="5904" width="11.42578125" style="12" customWidth="1"/>
    <col min="5905" max="5905" width="11.7109375" style="12" customWidth="1"/>
    <col min="5906" max="6144" width="11.42578125" style="12"/>
    <col min="6145" max="6145" width="4.42578125" style="12" customWidth="1"/>
    <col min="6146" max="6146" width="53.28515625" style="12" bestFit="1" customWidth="1"/>
    <col min="6147" max="6147" width="41.5703125" style="12" bestFit="1" customWidth="1"/>
    <col min="6148" max="6148" width="38" style="12" bestFit="1" customWidth="1"/>
    <col min="6149" max="6149" width="17.85546875" style="12" bestFit="1" customWidth="1"/>
    <col min="6150" max="6150" width="16.7109375" style="12" bestFit="1" customWidth="1"/>
    <col min="6151" max="6151" width="11.85546875" style="12" customWidth="1"/>
    <col min="6152" max="6155" width="11.42578125" style="12" customWidth="1"/>
    <col min="6156" max="6156" width="12.42578125" style="12" customWidth="1"/>
    <col min="6157" max="6158" width="11.42578125" style="12" customWidth="1"/>
    <col min="6159" max="6159" width="11.5703125" style="12" customWidth="1"/>
    <col min="6160" max="6160" width="11.42578125" style="12" customWidth="1"/>
    <col min="6161" max="6161" width="11.7109375" style="12" customWidth="1"/>
    <col min="6162" max="6400" width="11.42578125" style="12"/>
    <col min="6401" max="6401" width="4.42578125" style="12" customWidth="1"/>
    <col min="6402" max="6402" width="53.28515625" style="12" bestFit="1" customWidth="1"/>
    <col min="6403" max="6403" width="41.5703125" style="12" bestFit="1" customWidth="1"/>
    <col min="6404" max="6404" width="38" style="12" bestFit="1" customWidth="1"/>
    <col min="6405" max="6405" width="17.85546875" style="12" bestFit="1" customWidth="1"/>
    <col min="6406" max="6406" width="16.7109375" style="12" bestFit="1" customWidth="1"/>
    <col min="6407" max="6407" width="11.85546875" style="12" customWidth="1"/>
    <col min="6408" max="6411" width="11.42578125" style="12" customWidth="1"/>
    <col min="6412" max="6412" width="12.42578125" style="12" customWidth="1"/>
    <col min="6413" max="6414" width="11.42578125" style="12" customWidth="1"/>
    <col min="6415" max="6415" width="11.5703125" style="12" customWidth="1"/>
    <col min="6416" max="6416" width="11.42578125" style="12" customWidth="1"/>
    <col min="6417" max="6417" width="11.7109375" style="12" customWidth="1"/>
    <col min="6418" max="6656" width="11.42578125" style="12"/>
    <col min="6657" max="6657" width="4.42578125" style="12" customWidth="1"/>
    <col min="6658" max="6658" width="53.28515625" style="12" bestFit="1" customWidth="1"/>
    <col min="6659" max="6659" width="41.5703125" style="12" bestFit="1" customWidth="1"/>
    <col min="6660" max="6660" width="38" style="12" bestFit="1" customWidth="1"/>
    <col min="6661" max="6661" width="17.85546875" style="12" bestFit="1" customWidth="1"/>
    <col min="6662" max="6662" width="16.7109375" style="12" bestFit="1" customWidth="1"/>
    <col min="6663" max="6663" width="11.85546875" style="12" customWidth="1"/>
    <col min="6664" max="6667" width="11.42578125" style="12" customWidth="1"/>
    <col min="6668" max="6668" width="12.42578125" style="12" customWidth="1"/>
    <col min="6669" max="6670" width="11.42578125" style="12" customWidth="1"/>
    <col min="6671" max="6671" width="11.5703125" style="12" customWidth="1"/>
    <col min="6672" max="6672" width="11.42578125" style="12" customWidth="1"/>
    <col min="6673" max="6673" width="11.7109375" style="12" customWidth="1"/>
    <col min="6674" max="6912" width="11.42578125" style="12"/>
    <col min="6913" max="6913" width="4.42578125" style="12" customWidth="1"/>
    <col min="6914" max="6914" width="53.28515625" style="12" bestFit="1" customWidth="1"/>
    <col min="6915" max="6915" width="41.5703125" style="12" bestFit="1" customWidth="1"/>
    <col min="6916" max="6916" width="38" style="12" bestFit="1" customWidth="1"/>
    <col min="6917" max="6917" width="17.85546875" style="12" bestFit="1" customWidth="1"/>
    <col min="6918" max="6918" width="16.7109375" style="12" bestFit="1" customWidth="1"/>
    <col min="6919" max="6919" width="11.85546875" style="12" customWidth="1"/>
    <col min="6920" max="6923" width="11.42578125" style="12" customWidth="1"/>
    <col min="6924" max="6924" width="12.42578125" style="12" customWidth="1"/>
    <col min="6925" max="6926" width="11.42578125" style="12" customWidth="1"/>
    <col min="6927" max="6927" width="11.5703125" style="12" customWidth="1"/>
    <col min="6928" max="6928" width="11.42578125" style="12" customWidth="1"/>
    <col min="6929" max="6929" width="11.7109375" style="12" customWidth="1"/>
    <col min="6930" max="7168" width="11.42578125" style="12"/>
    <col min="7169" max="7169" width="4.42578125" style="12" customWidth="1"/>
    <col min="7170" max="7170" width="53.28515625" style="12" bestFit="1" customWidth="1"/>
    <col min="7171" max="7171" width="41.5703125" style="12" bestFit="1" customWidth="1"/>
    <col min="7172" max="7172" width="38" style="12" bestFit="1" customWidth="1"/>
    <col min="7173" max="7173" width="17.85546875" style="12" bestFit="1" customWidth="1"/>
    <col min="7174" max="7174" width="16.7109375" style="12" bestFit="1" customWidth="1"/>
    <col min="7175" max="7175" width="11.85546875" style="12" customWidth="1"/>
    <col min="7176" max="7179" width="11.42578125" style="12" customWidth="1"/>
    <col min="7180" max="7180" width="12.42578125" style="12" customWidth="1"/>
    <col min="7181" max="7182" width="11.42578125" style="12" customWidth="1"/>
    <col min="7183" max="7183" width="11.5703125" style="12" customWidth="1"/>
    <col min="7184" max="7184" width="11.42578125" style="12" customWidth="1"/>
    <col min="7185" max="7185" width="11.7109375" style="12" customWidth="1"/>
    <col min="7186" max="7424" width="11.42578125" style="12"/>
    <col min="7425" max="7425" width="4.42578125" style="12" customWidth="1"/>
    <col min="7426" max="7426" width="53.28515625" style="12" bestFit="1" customWidth="1"/>
    <col min="7427" max="7427" width="41.5703125" style="12" bestFit="1" customWidth="1"/>
    <col min="7428" max="7428" width="38" style="12" bestFit="1" customWidth="1"/>
    <col min="7429" max="7429" width="17.85546875" style="12" bestFit="1" customWidth="1"/>
    <col min="7430" max="7430" width="16.7109375" style="12" bestFit="1" customWidth="1"/>
    <col min="7431" max="7431" width="11.85546875" style="12" customWidth="1"/>
    <col min="7432" max="7435" width="11.42578125" style="12" customWidth="1"/>
    <col min="7436" max="7436" width="12.42578125" style="12" customWidth="1"/>
    <col min="7437" max="7438" width="11.42578125" style="12" customWidth="1"/>
    <col min="7439" max="7439" width="11.5703125" style="12" customWidth="1"/>
    <col min="7440" max="7440" width="11.42578125" style="12" customWidth="1"/>
    <col min="7441" max="7441" width="11.7109375" style="12" customWidth="1"/>
    <col min="7442" max="7680" width="11.42578125" style="12"/>
    <col min="7681" max="7681" width="4.42578125" style="12" customWidth="1"/>
    <col min="7682" max="7682" width="53.28515625" style="12" bestFit="1" customWidth="1"/>
    <col min="7683" max="7683" width="41.5703125" style="12" bestFit="1" customWidth="1"/>
    <col min="7684" max="7684" width="38" style="12" bestFit="1" customWidth="1"/>
    <col min="7685" max="7685" width="17.85546875" style="12" bestFit="1" customWidth="1"/>
    <col min="7686" max="7686" width="16.7109375" style="12" bestFit="1" customWidth="1"/>
    <col min="7687" max="7687" width="11.85546875" style="12" customWidth="1"/>
    <col min="7688" max="7691" width="11.42578125" style="12" customWidth="1"/>
    <col min="7692" max="7692" width="12.42578125" style="12" customWidth="1"/>
    <col min="7693" max="7694" width="11.42578125" style="12" customWidth="1"/>
    <col min="7695" max="7695" width="11.5703125" style="12" customWidth="1"/>
    <col min="7696" max="7696" width="11.42578125" style="12" customWidth="1"/>
    <col min="7697" max="7697" width="11.7109375" style="12" customWidth="1"/>
    <col min="7698" max="7936" width="11.42578125" style="12"/>
    <col min="7937" max="7937" width="4.42578125" style="12" customWidth="1"/>
    <col min="7938" max="7938" width="53.28515625" style="12" bestFit="1" customWidth="1"/>
    <col min="7939" max="7939" width="41.5703125" style="12" bestFit="1" customWidth="1"/>
    <col min="7940" max="7940" width="38" style="12" bestFit="1" customWidth="1"/>
    <col min="7941" max="7941" width="17.85546875" style="12" bestFit="1" customWidth="1"/>
    <col min="7942" max="7942" width="16.7109375" style="12" bestFit="1" customWidth="1"/>
    <col min="7943" max="7943" width="11.85546875" style="12" customWidth="1"/>
    <col min="7944" max="7947" width="11.42578125" style="12" customWidth="1"/>
    <col min="7948" max="7948" width="12.42578125" style="12" customWidth="1"/>
    <col min="7949" max="7950" width="11.42578125" style="12" customWidth="1"/>
    <col min="7951" max="7951" width="11.5703125" style="12" customWidth="1"/>
    <col min="7952" max="7952" width="11.42578125" style="12" customWidth="1"/>
    <col min="7953" max="7953" width="11.7109375" style="12" customWidth="1"/>
    <col min="7954" max="8192" width="11.42578125" style="12"/>
    <col min="8193" max="8193" width="4.42578125" style="12" customWidth="1"/>
    <col min="8194" max="8194" width="53.28515625" style="12" bestFit="1" customWidth="1"/>
    <col min="8195" max="8195" width="41.5703125" style="12" bestFit="1" customWidth="1"/>
    <col min="8196" max="8196" width="38" style="12" bestFit="1" customWidth="1"/>
    <col min="8197" max="8197" width="17.85546875" style="12" bestFit="1" customWidth="1"/>
    <col min="8198" max="8198" width="16.7109375" style="12" bestFit="1" customWidth="1"/>
    <col min="8199" max="8199" width="11.85546875" style="12" customWidth="1"/>
    <col min="8200" max="8203" width="11.42578125" style="12" customWidth="1"/>
    <col min="8204" max="8204" width="12.42578125" style="12" customWidth="1"/>
    <col min="8205" max="8206" width="11.42578125" style="12" customWidth="1"/>
    <col min="8207" max="8207" width="11.5703125" style="12" customWidth="1"/>
    <col min="8208" max="8208" width="11.42578125" style="12" customWidth="1"/>
    <col min="8209" max="8209" width="11.7109375" style="12" customWidth="1"/>
    <col min="8210" max="8448" width="11.42578125" style="12"/>
    <col min="8449" max="8449" width="4.42578125" style="12" customWidth="1"/>
    <col min="8450" max="8450" width="53.28515625" style="12" bestFit="1" customWidth="1"/>
    <col min="8451" max="8451" width="41.5703125" style="12" bestFit="1" customWidth="1"/>
    <col min="8452" max="8452" width="38" style="12" bestFit="1" customWidth="1"/>
    <col min="8453" max="8453" width="17.85546875" style="12" bestFit="1" customWidth="1"/>
    <col min="8454" max="8454" width="16.7109375" style="12" bestFit="1" customWidth="1"/>
    <col min="8455" max="8455" width="11.85546875" style="12" customWidth="1"/>
    <col min="8456" max="8459" width="11.42578125" style="12" customWidth="1"/>
    <col min="8460" max="8460" width="12.42578125" style="12" customWidth="1"/>
    <col min="8461" max="8462" width="11.42578125" style="12" customWidth="1"/>
    <col min="8463" max="8463" width="11.5703125" style="12" customWidth="1"/>
    <col min="8464" max="8464" width="11.42578125" style="12" customWidth="1"/>
    <col min="8465" max="8465" width="11.7109375" style="12" customWidth="1"/>
    <col min="8466" max="8704" width="11.42578125" style="12"/>
    <col min="8705" max="8705" width="4.42578125" style="12" customWidth="1"/>
    <col min="8706" max="8706" width="53.28515625" style="12" bestFit="1" customWidth="1"/>
    <col min="8707" max="8707" width="41.5703125" style="12" bestFit="1" customWidth="1"/>
    <col min="8708" max="8708" width="38" style="12" bestFit="1" customWidth="1"/>
    <col min="8709" max="8709" width="17.85546875" style="12" bestFit="1" customWidth="1"/>
    <col min="8710" max="8710" width="16.7109375" style="12" bestFit="1" customWidth="1"/>
    <col min="8711" max="8711" width="11.85546875" style="12" customWidth="1"/>
    <col min="8712" max="8715" width="11.42578125" style="12" customWidth="1"/>
    <col min="8716" max="8716" width="12.42578125" style="12" customWidth="1"/>
    <col min="8717" max="8718" width="11.42578125" style="12" customWidth="1"/>
    <col min="8719" max="8719" width="11.5703125" style="12" customWidth="1"/>
    <col min="8720" max="8720" width="11.42578125" style="12" customWidth="1"/>
    <col min="8721" max="8721" width="11.7109375" style="12" customWidth="1"/>
    <col min="8722" max="8960" width="11.42578125" style="12"/>
    <col min="8961" max="8961" width="4.42578125" style="12" customWidth="1"/>
    <col min="8962" max="8962" width="53.28515625" style="12" bestFit="1" customWidth="1"/>
    <col min="8963" max="8963" width="41.5703125" style="12" bestFit="1" customWidth="1"/>
    <col min="8964" max="8964" width="38" style="12" bestFit="1" customWidth="1"/>
    <col min="8965" max="8965" width="17.85546875" style="12" bestFit="1" customWidth="1"/>
    <col min="8966" max="8966" width="16.7109375" style="12" bestFit="1" customWidth="1"/>
    <col min="8967" max="8967" width="11.85546875" style="12" customWidth="1"/>
    <col min="8968" max="8971" width="11.42578125" style="12" customWidth="1"/>
    <col min="8972" max="8972" width="12.42578125" style="12" customWidth="1"/>
    <col min="8973" max="8974" width="11.42578125" style="12" customWidth="1"/>
    <col min="8975" max="8975" width="11.5703125" style="12" customWidth="1"/>
    <col min="8976" max="8976" width="11.42578125" style="12" customWidth="1"/>
    <col min="8977" max="8977" width="11.7109375" style="12" customWidth="1"/>
    <col min="8978" max="9216" width="11.42578125" style="12"/>
    <col min="9217" max="9217" width="4.42578125" style="12" customWidth="1"/>
    <col min="9218" max="9218" width="53.28515625" style="12" bestFit="1" customWidth="1"/>
    <col min="9219" max="9219" width="41.5703125" style="12" bestFit="1" customWidth="1"/>
    <col min="9220" max="9220" width="38" style="12" bestFit="1" customWidth="1"/>
    <col min="9221" max="9221" width="17.85546875" style="12" bestFit="1" customWidth="1"/>
    <col min="9222" max="9222" width="16.7109375" style="12" bestFit="1" customWidth="1"/>
    <col min="9223" max="9223" width="11.85546875" style="12" customWidth="1"/>
    <col min="9224" max="9227" width="11.42578125" style="12" customWidth="1"/>
    <col min="9228" max="9228" width="12.42578125" style="12" customWidth="1"/>
    <col min="9229" max="9230" width="11.42578125" style="12" customWidth="1"/>
    <col min="9231" max="9231" width="11.5703125" style="12" customWidth="1"/>
    <col min="9232" max="9232" width="11.42578125" style="12" customWidth="1"/>
    <col min="9233" max="9233" width="11.7109375" style="12" customWidth="1"/>
    <col min="9234" max="9472" width="11.42578125" style="12"/>
    <col min="9473" max="9473" width="4.42578125" style="12" customWidth="1"/>
    <col min="9474" max="9474" width="53.28515625" style="12" bestFit="1" customWidth="1"/>
    <col min="9475" max="9475" width="41.5703125" style="12" bestFit="1" customWidth="1"/>
    <col min="9476" max="9476" width="38" style="12" bestFit="1" customWidth="1"/>
    <col min="9477" max="9477" width="17.85546875" style="12" bestFit="1" customWidth="1"/>
    <col min="9478" max="9478" width="16.7109375" style="12" bestFit="1" customWidth="1"/>
    <col min="9479" max="9479" width="11.85546875" style="12" customWidth="1"/>
    <col min="9480" max="9483" width="11.42578125" style="12" customWidth="1"/>
    <col min="9484" max="9484" width="12.42578125" style="12" customWidth="1"/>
    <col min="9485" max="9486" width="11.42578125" style="12" customWidth="1"/>
    <col min="9487" max="9487" width="11.5703125" style="12" customWidth="1"/>
    <col min="9488" max="9488" width="11.42578125" style="12" customWidth="1"/>
    <col min="9489" max="9489" width="11.7109375" style="12" customWidth="1"/>
    <col min="9490" max="9728" width="11.42578125" style="12"/>
    <col min="9729" max="9729" width="4.42578125" style="12" customWidth="1"/>
    <col min="9730" max="9730" width="53.28515625" style="12" bestFit="1" customWidth="1"/>
    <col min="9731" max="9731" width="41.5703125" style="12" bestFit="1" customWidth="1"/>
    <col min="9732" max="9732" width="38" style="12" bestFit="1" customWidth="1"/>
    <col min="9733" max="9733" width="17.85546875" style="12" bestFit="1" customWidth="1"/>
    <col min="9734" max="9734" width="16.7109375" style="12" bestFit="1" customWidth="1"/>
    <col min="9735" max="9735" width="11.85546875" style="12" customWidth="1"/>
    <col min="9736" max="9739" width="11.42578125" style="12" customWidth="1"/>
    <col min="9740" max="9740" width="12.42578125" style="12" customWidth="1"/>
    <col min="9741" max="9742" width="11.42578125" style="12" customWidth="1"/>
    <col min="9743" max="9743" width="11.5703125" style="12" customWidth="1"/>
    <col min="9744" max="9744" width="11.42578125" style="12" customWidth="1"/>
    <col min="9745" max="9745" width="11.7109375" style="12" customWidth="1"/>
    <col min="9746" max="9984" width="11.42578125" style="12"/>
    <col min="9985" max="9985" width="4.42578125" style="12" customWidth="1"/>
    <col min="9986" max="9986" width="53.28515625" style="12" bestFit="1" customWidth="1"/>
    <col min="9987" max="9987" width="41.5703125" style="12" bestFit="1" customWidth="1"/>
    <col min="9988" max="9988" width="38" style="12" bestFit="1" customWidth="1"/>
    <col min="9989" max="9989" width="17.85546875" style="12" bestFit="1" customWidth="1"/>
    <col min="9990" max="9990" width="16.7109375" style="12" bestFit="1" customWidth="1"/>
    <col min="9991" max="9991" width="11.85546875" style="12" customWidth="1"/>
    <col min="9992" max="9995" width="11.42578125" style="12" customWidth="1"/>
    <col min="9996" max="9996" width="12.42578125" style="12" customWidth="1"/>
    <col min="9997" max="9998" width="11.42578125" style="12" customWidth="1"/>
    <col min="9999" max="9999" width="11.5703125" style="12" customWidth="1"/>
    <col min="10000" max="10000" width="11.42578125" style="12" customWidth="1"/>
    <col min="10001" max="10001" width="11.7109375" style="12" customWidth="1"/>
    <col min="10002" max="10240" width="11.42578125" style="12"/>
    <col min="10241" max="10241" width="4.42578125" style="12" customWidth="1"/>
    <col min="10242" max="10242" width="53.28515625" style="12" bestFit="1" customWidth="1"/>
    <col min="10243" max="10243" width="41.5703125" style="12" bestFit="1" customWidth="1"/>
    <col min="10244" max="10244" width="38" style="12" bestFit="1" customWidth="1"/>
    <col min="10245" max="10245" width="17.85546875" style="12" bestFit="1" customWidth="1"/>
    <col min="10246" max="10246" width="16.7109375" style="12" bestFit="1" customWidth="1"/>
    <col min="10247" max="10247" width="11.85546875" style="12" customWidth="1"/>
    <col min="10248" max="10251" width="11.42578125" style="12" customWidth="1"/>
    <col min="10252" max="10252" width="12.42578125" style="12" customWidth="1"/>
    <col min="10253" max="10254" width="11.42578125" style="12" customWidth="1"/>
    <col min="10255" max="10255" width="11.5703125" style="12" customWidth="1"/>
    <col min="10256" max="10256" width="11.42578125" style="12" customWidth="1"/>
    <col min="10257" max="10257" width="11.7109375" style="12" customWidth="1"/>
    <col min="10258" max="10496" width="11.42578125" style="12"/>
    <col min="10497" max="10497" width="4.42578125" style="12" customWidth="1"/>
    <col min="10498" max="10498" width="53.28515625" style="12" bestFit="1" customWidth="1"/>
    <col min="10499" max="10499" width="41.5703125" style="12" bestFit="1" customWidth="1"/>
    <col min="10500" max="10500" width="38" style="12" bestFit="1" customWidth="1"/>
    <col min="10501" max="10501" width="17.85546875" style="12" bestFit="1" customWidth="1"/>
    <col min="10502" max="10502" width="16.7109375" style="12" bestFit="1" customWidth="1"/>
    <col min="10503" max="10503" width="11.85546875" style="12" customWidth="1"/>
    <col min="10504" max="10507" width="11.42578125" style="12" customWidth="1"/>
    <col min="10508" max="10508" width="12.42578125" style="12" customWidth="1"/>
    <col min="10509" max="10510" width="11.42578125" style="12" customWidth="1"/>
    <col min="10511" max="10511" width="11.5703125" style="12" customWidth="1"/>
    <col min="10512" max="10512" width="11.42578125" style="12" customWidth="1"/>
    <col min="10513" max="10513" width="11.7109375" style="12" customWidth="1"/>
    <col min="10514" max="10752" width="11.42578125" style="12"/>
    <col min="10753" max="10753" width="4.42578125" style="12" customWidth="1"/>
    <col min="10754" max="10754" width="53.28515625" style="12" bestFit="1" customWidth="1"/>
    <col min="10755" max="10755" width="41.5703125" style="12" bestFit="1" customWidth="1"/>
    <col min="10756" max="10756" width="38" style="12" bestFit="1" customWidth="1"/>
    <col min="10757" max="10757" width="17.85546875" style="12" bestFit="1" customWidth="1"/>
    <col min="10758" max="10758" width="16.7109375" style="12" bestFit="1" customWidth="1"/>
    <col min="10759" max="10759" width="11.85546875" style="12" customWidth="1"/>
    <col min="10760" max="10763" width="11.42578125" style="12" customWidth="1"/>
    <col min="10764" max="10764" width="12.42578125" style="12" customWidth="1"/>
    <col min="10765" max="10766" width="11.42578125" style="12" customWidth="1"/>
    <col min="10767" max="10767" width="11.5703125" style="12" customWidth="1"/>
    <col min="10768" max="10768" width="11.42578125" style="12" customWidth="1"/>
    <col min="10769" max="10769" width="11.7109375" style="12" customWidth="1"/>
    <col min="10770" max="11008" width="11.42578125" style="12"/>
    <col min="11009" max="11009" width="4.42578125" style="12" customWidth="1"/>
    <col min="11010" max="11010" width="53.28515625" style="12" bestFit="1" customWidth="1"/>
    <col min="11011" max="11011" width="41.5703125" style="12" bestFit="1" customWidth="1"/>
    <col min="11012" max="11012" width="38" style="12" bestFit="1" customWidth="1"/>
    <col min="11013" max="11013" width="17.85546875" style="12" bestFit="1" customWidth="1"/>
    <col min="11014" max="11014" width="16.7109375" style="12" bestFit="1" customWidth="1"/>
    <col min="11015" max="11015" width="11.85546875" style="12" customWidth="1"/>
    <col min="11016" max="11019" width="11.42578125" style="12" customWidth="1"/>
    <col min="11020" max="11020" width="12.42578125" style="12" customWidth="1"/>
    <col min="11021" max="11022" width="11.42578125" style="12" customWidth="1"/>
    <col min="11023" max="11023" width="11.5703125" style="12" customWidth="1"/>
    <col min="11024" max="11024" width="11.42578125" style="12" customWidth="1"/>
    <col min="11025" max="11025" width="11.7109375" style="12" customWidth="1"/>
    <col min="11026" max="11264" width="11.42578125" style="12"/>
    <col min="11265" max="11265" width="4.42578125" style="12" customWidth="1"/>
    <col min="11266" max="11266" width="53.28515625" style="12" bestFit="1" customWidth="1"/>
    <col min="11267" max="11267" width="41.5703125" style="12" bestFit="1" customWidth="1"/>
    <col min="11268" max="11268" width="38" style="12" bestFit="1" customWidth="1"/>
    <col min="11269" max="11269" width="17.85546875" style="12" bestFit="1" customWidth="1"/>
    <col min="11270" max="11270" width="16.7109375" style="12" bestFit="1" customWidth="1"/>
    <col min="11271" max="11271" width="11.85546875" style="12" customWidth="1"/>
    <col min="11272" max="11275" width="11.42578125" style="12" customWidth="1"/>
    <col min="11276" max="11276" width="12.42578125" style="12" customWidth="1"/>
    <col min="11277" max="11278" width="11.42578125" style="12" customWidth="1"/>
    <col min="11279" max="11279" width="11.5703125" style="12" customWidth="1"/>
    <col min="11280" max="11280" width="11.42578125" style="12" customWidth="1"/>
    <col min="11281" max="11281" width="11.7109375" style="12" customWidth="1"/>
    <col min="11282" max="11520" width="11.42578125" style="12"/>
    <col min="11521" max="11521" width="4.42578125" style="12" customWidth="1"/>
    <col min="11522" max="11522" width="53.28515625" style="12" bestFit="1" customWidth="1"/>
    <col min="11523" max="11523" width="41.5703125" style="12" bestFit="1" customWidth="1"/>
    <col min="11524" max="11524" width="38" style="12" bestFit="1" customWidth="1"/>
    <col min="11525" max="11525" width="17.85546875" style="12" bestFit="1" customWidth="1"/>
    <col min="11526" max="11526" width="16.7109375" style="12" bestFit="1" customWidth="1"/>
    <col min="11527" max="11527" width="11.85546875" style="12" customWidth="1"/>
    <col min="11528" max="11531" width="11.42578125" style="12" customWidth="1"/>
    <col min="11532" max="11532" width="12.42578125" style="12" customWidth="1"/>
    <col min="11533" max="11534" width="11.42578125" style="12" customWidth="1"/>
    <col min="11535" max="11535" width="11.5703125" style="12" customWidth="1"/>
    <col min="11536" max="11536" width="11.42578125" style="12" customWidth="1"/>
    <col min="11537" max="11537" width="11.7109375" style="12" customWidth="1"/>
    <col min="11538" max="11776" width="11.42578125" style="12"/>
    <col min="11777" max="11777" width="4.42578125" style="12" customWidth="1"/>
    <col min="11778" max="11778" width="53.28515625" style="12" bestFit="1" customWidth="1"/>
    <col min="11779" max="11779" width="41.5703125" style="12" bestFit="1" customWidth="1"/>
    <col min="11780" max="11780" width="38" style="12" bestFit="1" customWidth="1"/>
    <col min="11781" max="11781" width="17.85546875" style="12" bestFit="1" customWidth="1"/>
    <col min="11782" max="11782" width="16.7109375" style="12" bestFit="1" customWidth="1"/>
    <col min="11783" max="11783" width="11.85546875" style="12" customWidth="1"/>
    <col min="11784" max="11787" width="11.42578125" style="12" customWidth="1"/>
    <col min="11788" max="11788" width="12.42578125" style="12" customWidth="1"/>
    <col min="11789" max="11790" width="11.42578125" style="12" customWidth="1"/>
    <col min="11791" max="11791" width="11.5703125" style="12" customWidth="1"/>
    <col min="11792" max="11792" width="11.42578125" style="12" customWidth="1"/>
    <col min="11793" max="11793" width="11.7109375" style="12" customWidth="1"/>
    <col min="11794" max="12032" width="11.42578125" style="12"/>
    <col min="12033" max="12033" width="4.42578125" style="12" customWidth="1"/>
    <col min="12034" max="12034" width="53.28515625" style="12" bestFit="1" customWidth="1"/>
    <col min="12035" max="12035" width="41.5703125" style="12" bestFit="1" customWidth="1"/>
    <col min="12036" max="12036" width="38" style="12" bestFit="1" customWidth="1"/>
    <col min="12037" max="12037" width="17.85546875" style="12" bestFit="1" customWidth="1"/>
    <col min="12038" max="12038" width="16.7109375" style="12" bestFit="1" customWidth="1"/>
    <col min="12039" max="12039" width="11.85546875" style="12" customWidth="1"/>
    <col min="12040" max="12043" width="11.42578125" style="12" customWidth="1"/>
    <col min="12044" max="12044" width="12.42578125" style="12" customWidth="1"/>
    <col min="12045" max="12046" width="11.42578125" style="12" customWidth="1"/>
    <col min="12047" max="12047" width="11.5703125" style="12" customWidth="1"/>
    <col min="12048" max="12048" width="11.42578125" style="12" customWidth="1"/>
    <col min="12049" max="12049" width="11.7109375" style="12" customWidth="1"/>
    <col min="12050" max="12288" width="11.42578125" style="12"/>
    <col min="12289" max="12289" width="4.42578125" style="12" customWidth="1"/>
    <col min="12290" max="12290" width="53.28515625" style="12" bestFit="1" customWidth="1"/>
    <col min="12291" max="12291" width="41.5703125" style="12" bestFit="1" customWidth="1"/>
    <col min="12292" max="12292" width="38" style="12" bestFit="1" customWidth="1"/>
    <col min="12293" max="12293" width="17.85546875" style="12" bestFit="1" customWidth="1"/>
    <col min="12294" max="12294" width="16.7109375" style="12" bestFit="1" customWidth="1"/>
    <col min="12295" max="12295" width="11.85546875" style="12" customWidth="1"/>
    <col min="12296" max="12299" width="11.42578125" style="12" customWidth="1"/>
    <col min="12300" max="12300" width="12.42578125" style="12" customWidth="1"/>
    <col min="12301" max="12302" width="11.42578125" style="12" customWidth="1"/>
    <col min="12303" max="12303" width="11.5703125" style="12" customWidth="1"/>
    <col min="12304" max="12304" width="11.42578125" style="12" customWidth="1"/>
    <col min="12305" max="12305" width="11.7109375" style="12" customWidth="1"/>
    <col min="12306" max="12544" width="11.42578125" style="12"/>
    <col min="12545" max="12545" width="4.42578125" style="12" customWidth="1"/>
    <col min="12546" max="12546" width="53.28515625" style="12" bestFit="1" customWidth="1"/>
    <col min="12547" max="12547" width="41.5703125" style="12" bestFit="1" customWidth="1"/>
    <col min="12548" max="12548" width="38" style="12" bestFit="1" customWidth="1"/>
    <col min="12549" max="12549" width="17.85546875" style="12" bestFit="1" customWidth="1"/>
    <col min="12550" max="12550" width="16.7109375" style="12" bestFit="1" customWidth="1"/>
    <col min="12551" max="12551" width="11.85546875" style="12" customWidth="1"/>
    <col min="12552" max="12555" width="11.42578125" style="12" customWidth="1"/>
    <col min="12556" max="12556" width="12.42578125" style="12" customWidth="1"/>
    <col min="12557" max="12558" width="11.42578125" style="12" customWidth="1"/>
    <col min="12559" max="12559" width="11.5703125" style="12" customWidth="1"/>
    <col min="12560" max="12560" width="11.42578125" style="12" customWidth="1"/>
    <col min="12561" max="12561" width="11.7109375" style="12" customWidth="1"/>
    <col min="12562" max="12800" width="11.42578125" style="12"/>
    <col min="12801" max="12801" width="4.42578125" style="12" customWidth="1"/>
    <col min="12802" max="12802" width="53.28515625" style="12" bestFit="1" customWidth="1"/>
    <col min="12803" max="12803" width="41.5703125" style="12" bestFit="1" customWidth="1"/>
    <col min="12804" max="12804" width="38" style="12" bestFit="1" customWidth="1"/>
    <col min="12805" max="12805" width="17.85546875" style="12" bestFit="1" customWidth="1"/>
    <col min="12806" max="12806" width="16.7109375" style="12" bestFit="1" customWidth="1"/>
    <col min="12807" max="12807" width="11.85546875" style="12" customWidth="1"/>
    <col min="12808" max="12811" width="11.42578125" style="12" customWidth="1"/>
    <col min="12812" max="12812" width="12.42578125" style="12" customWidth="1"/>
    <col min="12813" max="12814" width="11.42578125" style="12" customWidth="1"/>
    <col min="12815" max="12815" width="11.5703125" style="12" customWidth="1"/>
    <col min="12816" max="12816" width="11.42578125" style="12" customWidth="1"/>
    <col min="12817" max="12817" width="11.7109375" style="12" customWidth="1"/>
    <col min="12818" max="13056" width="11.42578125" style="12"/>
    <col min="13057" max="13057" width="4.42578125" style="12" customWidth="1"/>
    <col min="13058" max="13058" width="53.28515625" style="12" bestFit="1" customWidth="1"/>
    <col min="13059" max="13059" width="41.5703125" style="12" bestFit="1" customWidth="1"/>
    <col min="13060" max="13060" width="38" style="12" bestFit="1" customWidth="1"/>
    <col min="13061" max="13061" width="17.85546875" style="12" bestFit="1" customWidth="1"/>
    <col min="13062" max="13062" width="16.7109375" style="12" bestFit="1" customWidth="1"/>
    <col min="13063" max="13063" width="11.85546875" style="12" customWidth="1"/>
    <col min="13064" max="13067" width="11.42578125" style="12" customWidth="1"/>
    <col min="13068" max="13068" width="12.42578125" style="12" customWidth="1"/>
    <col min="13069" max="13070" width="11.42578125" style="12" customWidth="1"/>
    <col min="13071" max="13071" width="11.5703125" style="12" customWidth="1"/>
    <col min="13072" max="13072" width="11.42578125" style="12" customWidth="1"/>
    <col min="13073" max="13073" width="11.7109375" style="12" customWidth="1"/>
    <col min="13074" max="13312" width="11.42578125" style="12"/>
    <col min="13313" max="13313" width="4.42578125" style="12" customWidth="1"/>
    <col min="13314" max="13314" width="53.28515625" style="12" bestFit="1" customWidth="1"/>
    <col min="13315" max="13315" width="41.5703125" style="12" bestFit="1" customWidth="1"/>
    <col min="13316" max="13316" width="38" style="12" bestFit="1" customWidth="1"/>
    <col min="13317" max="13317" width="17.85546875" style="12" bestFit="1" customWidth="1"/>
    <col min="13318" max="13318" width="16.7109375" style="12" bestFit="1" customWidth="1"/>
    <col min="13319" max="13319" width="11.85546875" style="12" customWidth="1"/>
    <col min="13320" max="13323" width="11.42578125" style="12" customWidth="1"/>
    <col min="13324" max="13324" width="12.42578125" style="12" customWidth="1"/>
    <col min="13325" max="13326" width="11.42578125" style="12" customWidth="1"/>
    <col min="13327" max="13327" width="11.5703125" style="12" customWidth="1"/>
    <col min="13328" max="13328" width="11.42578125" style="12" customWidth="1"/>
    <col min="13329" max="13329" width="11.7109375" style="12" customWidth="1"/>
    <col min="13330" max="13568" width="11.42578125" style="12"/>
    <col min="13569" max="13569" width="4.42578125" style="12" customWidth="1"/>
    <col min="13570" max="13570" width="53.28515625" style="12" bestFit="1" customWidth="1"/>
    <col min="13571" max="13571" width="41.5703125" style="12" bestFit="1" customWidth="1"/>
    <col min="13572" max="13572" width="38" style="12" bestFit="1" customWidth="1"/>
    <col min="13573" max="13573" width="17.85546875" style="12" bestFit="1" customWidth="1"/>
    <col min="13574" max="13574" width="16.7109375" style="12" bestFit="1" customWidth="1"/>
    <col min="13575" max="13575" width="11.85546875" style="12" customWidth="1"/>
    <col min="13576" max="13579" width="11.42578125" style="12" customWidth="1"/>
    <col min="13580" max="13580" width="12.42578125" style="12" customWidth="1"/>
    <col min="13581" max="13582" width="11.42578125" style="12" customWidth="1"/>
    <col min="13583" max="13583" width="11.5703125" style="12" customWidth="1"/>
    <col min="13584" max="13584" width="11.42578125" style="12" customWidth="1"/>
    <col min="13585" max="13585" width="11.7109375" style="12" customWidth="1"/>
    <col min="13586" max="13824" width="11.42578125" style="12"/>
    <col min="13825" max="13825" width="4.42578125" style="12" customWidth="1"/>
    <col min="13826" max="13826" width="53.28515625" style="12" bestFit="1" customWidth="1"/>
    <col min="13827" max="13827" width="41.5703125" style="12" bestFit="1" customWidth="1"/>
    <col min="13828" max="13828" width="38" style="12" bestFit="1" customWidth="1"/>
    <col min="13829" max="13829" width="17.85546875" style="12" bestFit="1" customWidth="1"/>
    <col min="13830" max="13830" width="16.7109375" style="12" bestFit="1" customWidth="1"/>
    <col min="13831" max="13831" width="11.85546875" style="12" customWidth="1"/>
    <col min="13832" max="13835" width="11.42578125" style="12" customWidth="1"/>
    <col min="13836" max="13836" width="12.42578125" style="12" customWidth="1"/>
    <col min="13837" max="13838" width="11.42578125" style="12" customWidth="1"/>
    <col min="13839" max="13839" width="11.5703125" style="12" customWidth="1"/>
    <col min="13840" max="13840" width="11.42578125" style="12" customWidth="1"/>
    <col min="13841" max="13841" width="11.7109375" style="12" customWidth="1"/>
    <col min="13842" max="14080" width="11.42578125" style="12"/>
    <col min="14081" max="14081" width="4.42578125" style="12" customWidth="1"/>
    <col min="14082" max="14082" width="53.28515625" style="12" bestFit="1" customWidth="1"/>
    <col min="14083" max="14083" width="41.5703125" style="12" bestFit="1" customWidth="1"/>
    <col min="14084" max="14084" width="38" style="12" bestFit="1" customWidth="1"/>
    <col min="14085" max="14085" width="17.85546875" style="12" bestFit="1" customWidth="1"/>
    <col min="14086" max="14086" width="16.7109375" style="12" bestFit="1" customWidth="1"/>
    <col min="14087" max="14087" width="11.85546875" style="12" customWidth="1"/>
    <col min="14088" max="14091" width="11.42578125" style="12" customWidth="1"/>
    <col min="14092" max="14092" width="12.42578125" style="12" customWidth="1"/>
    <col min="14093" max="14094" width="11.42578125" style="12" customWidth="1"/>
    <col min="14095" max="14095" width="11.5703125" style="12" customWidth="1"/>
    <col min="14096" max="14096" width="11.42578125" style="12" customWidth="1"/>
    <col min="14097" max="14097" width="11.7109375" style="12" customWidth="1"/>
    <col min="14098" max="14336" width="11.42578125" style="12"/>
    <col min="14337" max="14337" width="4.42578125" style="12" customWidth="1"/>
    <col min="14338" max="14338" width="53.28515625" style="12" bestFit="1" customWidth="1"/>
    <col min="14339" max="14339" width="41.5703125" style="12" bestFit="1" customWidth="1"/>
    <col min="14340" max="14340" width="38" style="12" bestFit="1" customWidth="1"/>
    <col min="14341" max="14341" width="17.85546875" style="12" bestFit="1" customWidth="1"/>
    <col min="14342" max="14342" width="16.7109375" style="12" bestFit="1" customWidth="1"/>
    <col min="14343" max="14343" width="11.85546875" style="12" customWidth="1"/>
    <col min="14344" max="14347" width="11.42578125" style="12" customWidth="1"/>
    <col min="14348" max="14348" width="12.42578125" style="12" customWidth="1"/>
    <col min="14349" max="14350" width="11.42578125" style="12" customWidth="1"/>
    <col min="14351" max="14351" width="11.5703125" style="12" customWidth="1"/>
    <col min="14352" max="14352" width="11.42578125" style="12" customWidth="1"/>
    <col min="14353" max="14353" width="11.7109375" style="12" customWidth="1"/>
    <col min="14354" max="14592" width="11.42578125" style="12"/>
    <col min="14593" max="14593" width="4.42578125" style="12" customWidth="1"/>
    <col min="14594" max="14594" width="53.28515625" style="12" bestFit="1" customWidth="1"/>
    <col min="14595" max="14595" width="41.5703125" style="12" bestFit="1" customWidth="1"/>
    <col min="14596" max="14596" width="38" style="12" bestFit="1" customWidth="1"/>
    <col min="14597" max="14597" width="17.85546875" style="12" bestFit="1" customWidth="1"/>
    <col min="14598" max="14598" width="16.7109375" style="12" bestFit="1" customWidth="1"/>
    <col min="14599" max="14599" width="11.85546875" style="12" customWidth="1"/>
    <col min="14600" max="14603" width="11.42578125" style="12" customWidth="1"/>
    <col min="14604" max="14604" width="12.42578125" style="12" customWidth="1"/>
    <col min="14605" max="14606" width="11.42578125" style="12" customWidth="1"/>
    <col min="14607" max="14607" width="11.5703125" style="12" customWidth="1"/>
    <col min="14608" max="14608" width="11.42578125" style="12" customWidth="1"/>
    <col min="14609" max="14609" width="11.7109375" style="12" customWidth="1"/>
    <col min="14610" max="14848" width="11.42578125" style="12"/>
    <col min="14849" max="14849" width="4.42578125" style="12" customWidth="1"/>
    <col min="14850" max="14850" width="53.28515625" style="12" bestFit="1" customWidth="1"/>
    <col min="14851" max="14851" width="41.5703125" style="12" bestFit="1" customWidth="1"/>
    <col min="14852" max="14852" width="38" style="12" bestFit="1" customWidth="1"/>
    <col min="14853" max="14853" width="17.85546875" style="12" bestFit="1" customWidth="1"/>
    <col min="14854" max="14854" width="16.7109375" style="12" bestFit="1" customWidth="1"/>
    <col min="14855" max="14855" width="11.85546875" style="12" customWidth="1"/>
    <col min="14856" max="14859" width="11.42578125" style="12" customWidth="1"/>
    <col min="14860" max="14860" width="12.42578125" style="12" customWidth="1"/>
    <col min="14861" max="14862" width="11.42578125" style="12" customWidth="1"/>
    <col min="14863" max="14863" width="11.5703125" style="12" customWidth="1"/>
    <col min="14864" max="14864" width="11.42578125" style="12" customWidth="1"/>
    <col min="14865" max="14865" width="11.7109375" style="12" customWidth="1"/>
    <col min="14866" max="15104" width="11.42578125" style="12"/>
    <col min="15105" max="15105" width="4.42578125" style="12" customWidth="1"/>
    <col min="15106" max="15106" width="53.28515625" style="12" bestFit="1" customWidth="1"/>
    <col min="15107" max="15107" width="41.5703125" style="12" bestFit="1" customWidth="1"/>
    <col min="15108" max="15108" width="38" style="12" bestFit="1" customWidth="1"/>
    <col min="15109" max="15109" width="17.85546875" style="12" bestFit="1" customWidth="1"/>
    <col min="15110" max="15110" width="16.7109375" style="12" bestFit="1" customWidth="1"/>
    <col min="15111" max="15111" width="11.85546875" style="12" customWidth="1"/>
    <col min="15112" max="15115" width="11.42578125" style="12" customWidth="1"/>
    <col min="15116" max="15116" width="12.42578125" style="12" customWidth="1"/>
    <col min="15117" max="15118" width="11.42578125" style="12" customWidth="1"/>
    <col min="15119" max="15119" width="11.5703125" style="12" customWidth="1"/>
    <col min="15120" max="15120" width="11.42578125" style="12" customWidth="1"/>
    <col min="15121" max="15121" width="11.7109375" style="12" customWidth="1"/>
    <col min="15122" max="15360" width="11.42578125" style="12"/>
    <col min="15361" max="15361" width="4.42578125" style="12" customWidth="1"/>
    <col min="15362" max="15362" width="53.28515625" style="12" bestFit="1" customWidth="1"/>
    <col min="15363" max="15363" width="41.5703125" style="12" bestFit="1" customWidth="1"/>
    <col min="15364" max="15364" width="38" style="12" bestFit="1" customWidth="1"/>
    <col min="15365" max="15365" width="17.85546875" style="12" bestFit="1" customWidth="1"/>
    <col min="15366" max="15366" width="16.7109375" style="12" bestFit="1" customWidth="1"/>
    <col min="15367" max="15367" width="11.85546875" style="12" customWidth="1"/>
    <col min="15368" max="15371" width="11.42578125" style="12" customWidth="1"/>
    <col min="15372" max="15372" width="12.42578125" style="12" customWidth="1"/>
    <col min="15373" max="15374" width="11.42578125" style="12" customWidth="1"/>
    <col min="15375" max="15375" width="11.5703125" style="12" customWidth="1"/>
    <col min="15376" max="15376" width="11.42578125" style="12" customWidth="1"/>
    <col min="15377" max="15377" width="11.7109375" style="12" customWidth="1"/>
    <col min="15378" max="15616" width="11.42578125" style="12"/>
    <col min="15617" max="15617" width="4.42578125" style="12" customWidth="1"/>
    <col min="15618" max="15618" width="53.28515625" style="12" bestFit="1" customWidth="1"/>
    <col min="15619" max="15619" width="41.5703125" style="12" bestFit="1" customWidth="1"/>
    <col min="15620" max="15620" width="38" style="12" bestFit="1" customWidth="1"/>
    <col min="15621" max="15621" width="17.85546875" style="12" bestFit="1" customWidth="1"/>
    <col min="15622" max="15622" width="16.7109375" style="12" bestFit="1" customWidth="1"/>
    <col min="15623" max="15623" width="11.85546875" style="12" customWidth="1"/>
    <col min="15624" max="15627" width="11.42578125" style="12" customWidth="1"/>
    <col min="15628" max="15628" width="12.42578125" style="12" customWidth="1"/>
    <col min="15629" max="15630" width="11.42578125" style="12" customWidth="1"/>
    <col min="15631" max="15631" width="11.5703125" style="12" customWidth="1"/>
    <col min="15632" max="15632" width="11.42578125" style="12" customWidth="1"/>
    <col min="15633" max="15633" width="11.7109375" style="12" customWidth="1"/>
    <col min="15634" max="15872" width="11.42578125" style="12"/>
    <col min="15873" max="15873" width="4.42578125" style="12" customWidth="1"/>
    <col min="15874" max="15874" width="53.28515625" style="12" bestFit="1" customWidth="1"/>
    <col min="15875" max="15875" width="41.5703125" style="12" bestFit="1" customWidth="1"/>
    <col min="15876" max="15876" width="38" style="12" bestFit="1" customWidth="1"/>
    <col min="15877" max="15877" width="17.85546875" style="12" bestFit="1" customWidth="1"/>
    <col min="15878" max="15878" width="16.7109375" style="12" bestFit="1" customWidth="1"/>
    <col min="15879" max="15879" width="11.85546875" style="12" customWidth="1"/>
    <col min="15880" max="15883" width="11.42578125" style="12" customWidth="1"/>
    <col min="15884" max="15884" width="12.42578125" style="12" customWidth="1"/>
    <col min="15885" max="15886" width="11.42578125" style="12" customWidth="1"/>
    <col min="15887" max="15887" width="11.5703125" style="12" customWidth="1"/>
    <col min="15888" max="15888" width="11.42578125" style="12" customWidth="1"/>
    <col min="15889" max="15889" width="11.7109375" style="12" customWidth="1"/>
    <col min="15890" max="16128" width="11.42578125" style="12"/>
    <col min="16129" max="16129" width="4.42578125" style="12" customWidth="1"/>
    <col min="16130" max="16130" width="53.28515625" style="12" bestFit="1" customWidth="1"/>
    <col min="16131" max="16131" width="41.5703125" style="12" bestFit="1" customWidth="1"/>
    <col min="16132" max="16132" width="38" style="12" bestFit="1" customWidth="1"/>
    <col min="16133" max="16133" width="17.85546875" style="12" bestFit="1" customWidth="1"/>
    <col min="16134" max="16134" width="16.7109375" style="12" bestFit="1" customWidth="1"/>
    <col min="16135" max="16135" width="11.85546875" style="12" customWidth="1"/>
    <col min="16136" max="16139" width="11.42578125" style="12" customWidth="1"/>
    <col min="16140" max="16140" width="12.42578125" style="12" customWidth="1"/>
    <col min="16141" max="16142" width="11.42578125" style="12" customWidth="1"/>
    <col min="16143" max="16143" width="11.5703125" style="12" customWidth="1"/>
    <col min="16144" max="16144" width="11.42578125" style="12" customWidth="1"/>
    <col min="16145" max="16145" width="11.7109375" style="12" customWidth="1"/>
    <col min="16146" max="16384" width="11.42578125" style="12"/>
  </cols>
  <sheetData>
    <row r="1" spans="2:44" s="8" customFormat="1" x14ac:dyDescent="0.25">
      <c r="B1" s="7"/>
      <c r="C1" s="7"/>
      <c r="E1" s="9"/>
      <c r="F1" s="9"/>
      <c r="G1" s="10"/>
      <c r="H1" s="10"/>
      <c r="I1" s="10"/>
      <c r="J1" s="10"/>
      <c r="K1" s="10"/>
      <c r="L1" s="10"/>
      <c r="M1" s="10"/>
      <c r="N1" s="10"/>
      <c r="O1" s="10"/>
      <c r="P1" s="10"/>
      <c r="Q1" s="10"/>
      <c r="R1" s="10"/>
      <c r="AA1"/>
      <c r="AB1"/>
      <c r="AC1"/>
      <c r="AD1"/>
      <c r="AE1"/>
      <c r="AF1"/>
      <c r="AG1"/>
      <c r="AH1"/>
      <c r="AI1"/>
      <c r="AJ1"/>
      <c r="AK1"/>
      <c r="AL1"/>
      <c r="AM1"/>
      <c r="AN1"/>
      <c r="AO1"/>
      <c r="AP1"/>
      <c r="AQ1"/>
      <c r="AR1"/>
    </row>
    <row r="2" spans="2:44" s="57" customFormat="1" ht="36.6" customHeight="1" x14ac:dyDescent="0.25">
      <c r="B2" s="56" t="s">
        <v>8</v>
      </c>
      <c r="C2" s="61" t="s">
        <v>9</v>
      </c>
      <c r="D2" s="56" t="s">
        <v>10</v>
      </c>
      <c r="E2" s="59" t="s">
        <v>7</v>
      </c>
      <c r="F2" s="56" t="s">
        <v>0</v>
      </c>
      <c r="G2" s="58">
        <v>42005</v>
      </c>
      <c r="H2" s="58">
        <v>42036</v>
      </c>
      <c r="I2" s="58">
        <v>42064</v>
      </c>
      <c r="J2" s="58">
        <v>42095</v>
      </c>
      <c r="K2" s="58">
        <v>42125</v>
      </c>
      <c r="L2" s="58">
        <v>42156</v>
      </c>
      <c r="M2" s="58">
        <v>42186</v>
      </c>
      <c r="N2" s="58">
        <v>42217</v>
      </c>
      <c r="O2" s="58">
        <v>42248</v>
      </c>
      <c r="P2" s="58">
        <v>42278</v>
      </c>
      <c r="Q2" s="58">
        <v>42309</v>
      </c>
      <c r="R2" s="58">
        <v>42339</v>
      </c>
      <c r="AA2"/>
      <c r="AB2"/>
      <c r="AC2"/>
      <c r="AD2"/>
      <c r="AE2"/>
      <c r="AF2"/>
      <c r="AG2"/>
      <c r="AH2"/>
      <c r="AI2"/>
      <c r="AJ2"/>
      <c r="AK2"/>
      <c r="AL2"/>
      <c r="AM2"/>
      <c r="AN2"/>
      <c r="AO2"/>
      <c r="AP2"/>
      <c r="AQ2"/>
      <c r="AR2"/>
    </row>
    <row r="3" spans="2:44" s="14" customFormat="1" ht="13.9" customHeight="1" x14ac:dyDescent="0.25">
      <c r="B3" s="5" t="s">
        <v>18</v>
      </c>
      <c r="C3" s="5" t="s">
        <v>19</v>
      </c>
      <c r="D3" s="5" t="s">
        <v>20</v>
      </c>
      <c r="E3" s="6" t="s">
        <v>3</v>
      </c>
      <c r="F3" s="40" t="s">
        <v>24</v>
      </c>
      <c r="G3" s="41">
        <v>0</v>
      </c>
      <c r="H3" s="41">
        <v>0</v>
      </c>
      <c r="I3" s="41">
        <v>0</v>
      </c>
      <c r="J3" s="41">
        <v>0</v>
      </c>
      <c r="K3" s="41">
        <v>0</v>
      </c>
      <c r="L3" s="42">
        <v>0</v>
      </c>
      <c r="M3" s="42">
        <v>1</v>
      </c>
      <c r="N3" s="42">
        <v>1</v>
      </c>
      <c r="O3" s="42"/>
      <c r="P3" s="42"/>
      <c r="Q3" s="42"/>
      <c r="R3" s="42"/>
      <c r="AA3"/>
      <c r="AB3"/>
      <c r="AC3"/>
      <c r="AD3"/>
      <c r="AE3"/>
      <c r="AF3"/>
      <c r="AG3"/>
      <c r="AH3"/>
      <c r="AI3"/>
      <c r="AJ3"/>
      <c r="AK3"/>
      <c r="AL3"/>
      <c r="AM3"/>
      <c r="AN3"/>
      <c r="AO3"/>
      <c r="AP3"/>
      <c r="AQ3"/>
      <c r="AR3"/>
    </row>
    <row r="4" spans="2:44" s="14" customFormat="1" ht="13.9" customHeight="1" x14ac:dyDescent="0.25">
      <c r="B4" s="5" t="s">
        <v>18</v>
      </c>
      <c r="C4" s="5" t="s">
        <v>19</v>
      </c>
      <c r="D4" s="5" t="s">
        <v>20</v>
      </c>
      <c r="E4" s="6" t="s">
        <v>3</v>
      </c>
      <c r="F4" s="40" t="s">
        <v>24</v>
      </c>
      <c r="G4" s="42">
        <v>1</v>
      </c>
      <c r="H4" s="42">
        <v>1</v>
      </c>
      <c r="I4" s="42">
        <v>1</v>
      </c>
      <c r="J4" s="42">
        <v>1</v>
      </c>
      <c r="K4" s="42">
        <v>1</v>
      </c>
      <c r="L4" s="42">
        <v>1</v>
      </c>
      <c r="M4" s="42">
        <v>2</v>
      </c>
      <c r="N4" s="42">
        <v>2</v>
      </c>
      <c r="O4" s="42"/>
      <c r="P4" s="42"/>
      <c r="Q4" s="42"/>
      <c r="R4" s="42"/>
      <c r="AA4"/>
      <c r="AB4"/>
      <c r="AC4"/>
      <c r="AD4"/>
      <c r="AE4"/>
      <c r="AF4"/>
      <c r="AG4"/>
      <c r="AH4"/>
      <c r="AI4"/>
      <c r="AJ4"/>
      <c r="AK4"/>
      <c r="AL4"/>
      <c r="AM4"/>
      <c r="AN4"/>
      <c r="AO4"/>
      <c r="AP4"/>
      <c r="AQ4"/>
      <c r="AR4"/>
    </row>
    <row r="5" spans="2:44" s="14" customFormat="1" ht="13.9" customHeight="1" x14ac:dyDescent="0.25">
      <c r="B5" s="5" t="s">
        <v>18</v>
      </c>
      <c r="C5" s="5" t="s">
        <v>19</v>
      </c>
      <c r="D5" s="5" t="s">
        <v>20</v>
      </c>
      <c r="E5" s="6" t="s">
        <v>3</v>
      </c>
      <c r="F5" s="40" t="s">
        <v>24</v>
      </c>
      <c r="G5" s="42"/>
      <c r="H5" s="42"/>
      <c r="I5" s="42"/>
      <c r="J5" s="42"/>
      <c r="K5" s="42"/>
      <c r="L5" s="42"/>
      <c r="M5" s="42"/>
      <c r="N5" s="42"/>
      <c r="O5" s="42"/>
      <c r="P5" s="42"/>
      <c r="Q5" s="42"/>
      <c r="R5" s="42"/>
      <c r="AA5"/>
      <c r="AB5"/>
      <c r="AC5"/>
      <c r="AD5"/>
      <c r="AE5"/>
      <c r="AF5"/>
      <c r="AG5"/>
      <c r="AH5"/>
      <c r="AI5"/>
      <c r="AJ5"/>
      <c r="AK5"/>
      <c r="AL5"/>
      <c r="AM5"/>
      <c r="AN5"/>
      <c r="AO5"/>
      <c r="AP5"/>
      <c r="AQ5"/>
      <c r="AR5"/>
    </row>
    <row r="6" spans="2:44" s="14" customFormat="1" ht="13.9" customHeight="1" x14ac:dyDescent="0.25">
      <c r="B6" s="5" t="s">
        <v>18</v>
      </c>
      <c r="C6" s="5" t="s">
        <v>19</v>
      </c>
      <c r="D6" s="5" t="s">
        <v>20</v>
      </c>
      <c r="E6" s="6" t="s">
        <v>3</v>
      </c>
      <c r="F6" s="40" t="s">
        <v>24</v>
      </c>
      <c r="G6" s="42"/>
      <c r="H6" s="42"/>
      <c r="I6" s="42"/>
      <c r="J6" s="42"/>
      <c r="K6" s="42"/>
      <c r="L6" s="42"/>
      <c r="M6" s="42"/>
      <c r="N6" s="42"/>
      <c r="O6" s="42"/>
      <c r="P6" s="42"/>
      <c r="Q6" s="42"/>
      <c r="R6" s="42"/>
      <c r="AA6"/>
      <c r="AB6"/>
      <c r="AC6"/>
      <c r="AD6"/>
      <c r="AE6"/>
      <c r="AF6"/>
      <c r="AG6"/>
      <c r="AH6"/>
      <c r="AI6"/>
      <c r="AJ6"/>
      <c r="AK6"/>
      <c r="AL6"/>
      <c r="AM6"/>
      <c r="AN6"/>
      <c r="AO6"/>
      <c r="AP6"/>
      <c r="AQ6"/>
      <c r="AR6"/>
    </row>
    <row r="7" spans="2:44" s="14" customFormat="1" ht="13.9" customHeight="1" x14ac:dyDescent="0.25">
      <c r="B7" s="5" t="s">
        <v>18</v>
      </c>
      <c r="C7" s="5" t="s">
        <v>19</v>
      </c>
      <c r="D7" s="5" t="s">
        <v>20</v>
      </c>
      <c r="E7" s="6" t="s">
        <v>3</v>
      </c>
      <c r="F7" s="40" t="s">
        <v>24</v>
      </c>
      <c r="G7" s="42"/>
      <c r="H7" s="42"/>
      <c r="I7" s="42">
        <v>1</v>
      </c>
      <c r="J7" s="42">
        <v>1</v>
      </c>
      <c r="K7" s="42">
        <v>1</v>
      </c>
      <c r="L7" s="42">
        <v>1</v>
      </c>
      <c r="M7" s="42">
        <v>1</v>
      </c>
      <c r="N7" s="42">
        <v>1</v>
      </c>
      <c r="O7" s="42"/>
      <c r="P7" s="42"/>
      <c r="Q7" s="42"/>
      <c r="R7" s="42"/>
      <c r="AA7"/>
      <c r="AB7"/>
      <c r="AC7"/>
      <c r="AD7"/>
      <c r="AE7"/>
      <c r="AF7"/>
      <c r="AG7"/>
      <c r="AH7"/>
      <c r="AI7"/>
      <c r="AJ7"/>
      <c r="AK7"/>
      <c r="AL7"/>
      <c r="AM7"/>
      <c r="AN7"/>
      <c r="AO7"/>
      <c r="AP7"/>
      <c r="AQ7"/>
      <c r="AR7"/>
    </row>
    <row r="8" spans="2:44" s="14" customFormat="1" ht="13.9" customHeight="1" x14ac:dyDescent="0.25">
      <c r="B8" s="5" t="s">
        <v>18</v>
      </c>
      <c r="C8" s="5" t="s">
        <v>19</v>
      </c>
      <c r="D8" s="5" t="s">
        <v>20</v>
      </c>
      <c r="E8" s="6" t="s">
        <v>3</v>
      </c>
      <c r="F8" s="40" t="s">
        <v>24</v>
      </c>
      <c r="G8" s="42"/>
      <c r="H8" s="42"/>
      <c r="I8" s="42"/>
      <c r="J8" s="42"/>
      <c r="K8" s="42"/>
      <c r="L8" s="42"/>
      <c r="M8" s="42"/>
      <c r="N8" s="42"/>
      <c r="O8" s="42"/>
      <c r="P8" s="42"/>
      <c r="Q8" s="42"/>
      <c r="R8" s="42"/>
      <c r="AA8"/>
      <c r="AB8"/>
      <c r="AC8"/>
      <c r="AD8"/>
      <c r="AE8"/>
      <c r="AF8"/>
      <c r="AG8"/>
      <c r="AH8"/>
      <c r="AI8"/>
      <c r="AJ8"/>
      <c r="AK8"/>
      <c r="AL8"/>
      <c r="AM8"/>
      <c r="AN8"/>
      <c r="AO8"/>
      <c r="AP8"/>
      <c r="AQ8"/>
      <c r="AR8"/>
    </row>
    <row r="9" spans="2:44" s="14" customFormat="1" ht="13.9" customHeight="1" x14ac:dyDescent="0.25">
      <c r="B9" s="5" t="s">
        <v>18</v>
      </c>
      <c r="C9" s="5" t="s">
        <v>19</v>
      </c>
      <c r="D9" s="5" t="s">
        <v>20</v>
      </c>
      <c r="E9" s="6" t="s">
        <v>3</v>
      </c>
      <c r="F9" s="40" t="s">
        <v>24</v>
      </c>
      <c r="G9" s="42"/>
      <c r="H9" s="42"/>
      <c r="I9" s="42"/>
      <c r="J9" s="42">
        <v>1</v>
      </c>
      <c r="K9" s="42">
        <v>1</v>
      </c>
      <c r="L9" s="42">
        <v>1</v>
      </c>
      <c r="M9" s="42">
        <v>1</v>
      </c>
      <c r="N9" s="42">
        <v>1</v>
      </c>
      <c r="O9" s="42"/>
      <c r="P9" s="42"/>
      <c r="Q9" s="42"/>
      <c r="R9" s="42"/>
      <c r="AA9"/>
      <c r="AB9"/>
      <c r="AC9"/>
      <c r="AD9"/>
      <c r="AE9"/>
      <c r="AF9"/>
      <c r="AG9"/>
      <c r="AH9"/>
      <c r="AI9"/>
      <c r="AJ9"/>
      <c r="AK9"/>
      <c r="AL9"/>
      <c r="AM9"/>
      <c r="AN9"/>
      <c r="AO9"/>
      <c r="AP9"/>
      <c r="AQ9"/>
      <c r="AR9"/>
    </row>
    <row r="10" spans="2:44" s="14" customFormat="1" ht="13.9" customHeight="1" x14ac:dyDescent="0.25">
      <c r="B10" s="5" t="s">
        <v>18</v>
      </c>
      <c r="C10" s="5" t="s">
        <v>19</v>
      </c>
      <c r="D10" s="5" t="s">
        <v>20</v>
      </c>
      <c r="E10" s="6" t="s">
        <v>3</v>
      </c>
      <c r="F10" s="40" t="s">
        <v>24</v>
      </c>
      <c r="G10" s="42"/>
      <c r="H10" s="42"/>
      <c r="I10" s="42"/>
      <c r="J10" s="42">
        <v>1</v>
      </c>
      <c r="K10" s="42">
        <v>1</v>
      </c>
      <c r="L10" s="42">
        <v>2</v>
      </c>
      <c r="M10" s="42">
        <v>2</v>
      </c>
      <c r="N10" s="42">
        <v>2</v>
      </c>
      <c r="O10" s="42"/>
      <c r="P10" s="42"/>
      <c r="Q10" s="42"/>
      <c r="R10" s="42"/>
      <c r="AA10"/>
      <c r="AB10"/>
      <c r="AC10"/>
      <c r="AD10"/>
      <c r="AE10"/>
      <c r="AF10"/>
      <c r="AG10"/>
      <c r="AH10"/>
      <c r="AI10"/>
      <c r="AJ10"/>
      <c r="AK10"/>
      <c r="AL10"/>
      <c r="AM10"/>
      <c r="AN10"/>
      <c r="AO10"/>
      <c r="AP10"/>
      <c r="AQ10"/>
      <c r="AR10"/>
    </row>
    <row r="11" spans="2:44" s="14" customFormat="1" ht="13.9" customHeight="1" x14ac:dyDescent="0.25">
      <c r="B11" s="5" t="s">
        <v>18</v>
      </c>
      <c r="C11" s="5" t="s">
        <v>19</v>
      </c>
      <c r="D11" s="5" t="s">
        <v>20</v>
      </c>
      <c r="E11" s="6" t="s">
        <v>3</v>
      </c>
      <c r="F11" s="40" t="s">
        <v>24</v>
      </c>
      <c r="G11" s="42"/>
      <c r="H11" s="42"/>
      <c r="I11" s="42"/>
      <c r="J11" s="42"/>
      <c r="K11" s="42"/>
      <c r="L11" s="42"/>
      <c r="M11" s="42"/>
      <c r="N11" s="42"/>
      <c r="O11" s="42"/>
      <c r="P11" s="42"/>
      <c r="Q11" s="42"/>
      <c r="R11" s="42"/>
      <c r="AA11"/>
      <c r="AB11"/>
      <c r="AC11"/>
      <c r="AD11"/>
      <c r="AE11"/>
      <c r="AF11"/>
      <c r="AG11"/>
      <c r="AH11"/>
      <c r="AI11"/>
      <c r="AJ11"/>
      <c r="AK11"/>
      <c r="AL11"/>
      <c r="AM11"/>
      <c r="AN11"/>
      <c r="AO11"/>
      <c r="AP11"/>
      <c r="AQ11"/>
      <c r="AR11"/>
    </row>
    <row r="12" spans="2:44" s="14" customFormat="1" ht="13.9" customHeight="1" x14ac:dyDescent="0.25">
      <c r="B12" s="5" t="s">
        <v>18</v>
      </c>
      <c r="C12" s="5" t="s">
        <v>19</v>
      </c>
      <c r="D12" s="5" t="s">
        <v>20</v>
      </c>
      <c r="E12" s="6" t="s">
        <v>3</v>
      </c>
      <c r="F12" s="40" t="s">
        <v>24</v>
      </c>
      <c r="G12" s="42">
        <v>0</v>
      </c>
      <c r="H12" s="42">
        <v>0</v>
      </c>
      <c r="I12" s="42">
        <v>0</v>
      </c>
      <c r="J12" s="42">
        <v>0</v>
      </c>
      <c r="K12" s="42">
        <v>0</v>
      </c>
      <c r="L12" s="42">
        <v>0</v>
      </c>
      <c r="M12" s="42"/>
      <c r="N12" s="42"/>
      <c r="O12" s="42"/>
      <c r="P12" s="42"/>
      <c r="Q12" s="42"/>
      <c r="R12" s="42"/>
      <c r="AA12"/>
      <c r="AB12"/>
      <c r="AC12"/>
      <c r="AD12"/>
      <c r="AE12"/>
      <c r="AF12"/>
      <c r="AG12"/>
      <c r="AH12"/>
      <c r="AI12"/>
      <c r="AJ12"/>
      <c r="AK12"/>
      <c r="AL12"/>
      <c r="AM12"/>
      <c r="AN12"/>
      <c r="AO12"/>
      <c r="AP12"/>
      <c r="AQ12"/>
      <c r="AR12"/>
    </row>
    <row r="13" spans="2:44" s="14" customFormat="1" ht="13.9" customHeight="1" x14ac:dyDescent="0.25">
      <c r="B13" s="5" t="s">
        <v>18</v>
      </c>
      <c r="C13" s="5" t="s">
        <v>19</v>
      </c>
      <c r="D13" s="5" t="s">
        <v>20</v>
      </c>
      <c r="E13" s="6" t="s">
        <v>3</v>
      </c>
      <c r="F13" s="43" t="s">
        <v>24</v>
      </c>
      <c r="G13" s="41">
        <v>219</v>
      </c>
      <c r="H13" s="41">
        <v>402</v>
      </c>
      <c r="I13" s="41">
        <v>615</v>
      </c>
      <c r="J13" s="41">
        <v>851</v>
      </c>
      <c r="K13" s="41">
        <v>1032</v>
      </c>
      <c r="L13" s="41">
        <v>1294</v>
      </c>
      <c r="M13" s="41">
        <v>1494</v>
      </c>
      <c r="N13" s="41">
        <v>1569</v>
      </c>
      <c r="O13" s="41"/>
      <c r="P13" s="41"/>
      <c r="Q13" s="41"/>
      <c r="R13" s="41"/>
      <c r="AA13"/>
      <c r="AB13"/>
      <c r="AC13"/>
      <c r="AD13"/>
      <c r="AE13"/>
      <c r="AF13"/>
      <c r="AG13"/>
      <c r="AH13"/>
      <c r="AI13"/>
      <c r="AJ13"/>
      <c r="AK13"/>
      <c r="AL13"/>
      <c r="AM13"/>
      <c r="AN13"/>
      <c r="AO13"/>
      <c r="AP13"/>
      <c r="AQ13"/>
      <c r="AR13"/>
    </row>
    <row r="14" spans="2:44" s="14" customFormat="1" ht="13.9" customHeight="1" x14ac:dyDescent="0.25">
      <c r="B14" s="5" t="s">
        <v>18</v>
      </c>
      <c r="C14" s="5" t="s">
        <v>19</v>
      </c>
      <c r="D14" s="5" t="s">
        <v>20</v>
      </c>
      <c r="E14" s="6" t="s">
        <v>3</v>
      </c>
      <c r="F14" s="43" t="s">
        <v>24</v>
      </c>
      <c r="G14" s="42">
        <v>3</v>
      </c>
      <c r="H14" s="42">
        <v>10</v>
      </c>
      <c r="I14" s="42">
        <v>18</v>
      </c>
      <c r="J14" s="42">
        <v>26</v>
      </c>
      <c r="K14" s="42">
        <v>31</v>
      </c>
      <c r="L14" s="42">
        <v>40</v>
      </c>
      <c r="M14" s="42">
        <v>47</v>
      </c>
      <c r="N14" s="42">
        <v>56</v>
      </c>
      <c r="O14" s="42"/>
      <c r="P14" s="42"/>
      <c r="Q14" s="42"/>
      <c r="R14" s="42"/>
      <c r="AA14"/>
      <c r="AB14"/>
      <c r="AC14"/>
      <c r="AD14"/>
      <c r="AE14"/>
      <c r="AF14"/>
      <c r="AG14"/>
      <c r="AH14"/>
      <c r="AI14"/>
      <c r="AJ14"/>
      <c r="AK14"/>
      <c r="AL14"/>
      <c r="AM14"/>
      <c r="AN14"/>
      <c r="AO14"/>
      <c r="AP14"/>
      <c r="AQ14"/>
      <c r="AR14"/>
    </row>
    <row r="15" spans="2:44" s="14" customFormat="1" ht="13.9" customHeight="1" x14ac:dyDescent="0.25">
      <c r="B15" s="5" t="s">
        <v>18</v>
      </c>
      <c r="C15" s="5" t="s">
        <v>19</v>
      </c>
      <c r="D15" s="5" t="s">
        <v>20</v>
      </c>
      <c r="E15" s="6" t="s">
        <v>3</v>
      </c>
      <c r="F15" s="43" t="s">
        <v>24</v>
      </c>
      <c r="G15" s="42" t="s">
        <v>5</v>
      </c>
      <c r="H15" s="42" t="s">
        <v>5</v>
      </c>
      <c r="I15" s="42" t="s">
        <v>5</v>
      </c>
      <c r="J15" s="42" t="s">
        <v>5</v>
      </c>
      <c r="K15" s="42" t="s">
        <v>5</v>
      </c>
      <c r="L15" s="42" t="s">
        <v>5</v>
      </c>
      <c r="M15" s="42"/>
      <c r="N15" s="42"/>
      <c r="O15" s="42"/>
      <c r="P15" s="42"/>
      <c r="Q15" s="42"/>
      <c r="R15" s="42"/>
      <c r="AA15"/>
      <c r="AB15"/>
      <c r="AC15"/>
      <c r="AD15"/>
      <c r="AE15"/>
      <c r="AF15"/>
      <c r="AG15"/>
      <c r="AH15"/>
      <c r="AI15"/>
      <c r="AJ15"/>
      <c r="AK15"/>
      <c r="AL15"/>
      <c r="AM15"/>
      <c r="AN15"/>
      <c r="AO15"/>
      <c r="AP15"/>
      <c r="AQ15"/>
      <c r="AR15"/>
    </row>
    <row r="16" spans="2:44" s="14" customFormat="1" ht="13.9" customHeight="1" x14ac:dyDescent="0.25">
      <c r="B16" s="5" t="s">
        <v>18</v>
      </c>
      <c r="C16" s="5" t="s">
        <v>19</v>
      </c>
      <c r="D16" s="5" t="s">
        <v>20</v>
      </c>
      <c r="E16" s="6" t="s">
        <v>3</v>
      </c>
      <c r="F16" s="43" t="s">
        <v>24</v>
      </c>
      <c r="G16" s="42">
        <v>0</v>
      </c>
      <c r="H16" s="42">
        <v>0</v>
      </c>
      <c r="I16" s="42">
        <v>2</v>
      </c>
      <c r="J16" s="42">
        <v>3</v>
      </c>
      <c r="K16" s="42">
        <v>4</v>
      </c>
      <c r="L16" s="42">
        <v>6</v>
      </c>
      <c r="M16" s="42">
        <v>7</v>
      </c>
      <c r="N16" s="42">
        <v>7</v>
      </c>
      <c r="O16" s="42"/>
      <c r="P16" s="42"/>
      <c r="Q16" s="42"/>
      <c r="R16" s="42"/>
      <c r="AA16"/>
      <c r="AB16"/>
      <c r="AC16"/>
      <c r="AD16"/>
      <c r="AE16"/>
      <c r="AF16"/>
      <c r="AG16"/>
      <c r="AH16"/>
      <c r="AI16"/>
      <c r="AJ16"/>
      <c r="AK16"/>
      <c r="AL16"/>
      <c r="AM16"/>
      <c r="AN16"/>
      <c r="AO16"/>
      <c r="AP16"/>
      <c r="AQ16"/>
      <c r="AR16"/>
    </row>
    <row r="17" spans="2:44" s="14" customFormat="1" ht="13.9" customHeight="1" x14ac:dyDescent="0.25">
      <c r="B17" s="5" t="s">
        <v>18</v>
      </c>
      <c r="C17" s="5" t="s">
        <v>19</v>
      </c>
      <c r="D17" s="5" t="s">
        <v>20</v>
      </c>
      <c r="E17" s="6" t="s">
        <v>3</v>
      </c>
      <c r="F17" s="43" t="s">
        <v>24</v>
      </c>
      <c r="G17" s="42">
        <v>0</v>
      </c>
      <c r="H17" s="42">
        <v>1</v>
      </c>
      <c r="I17" s="42">
        <v>1</v>
      </c>
      <c r="J17" s="42">
        <v>5</v>
      </c>
      <c r="K17" s="42">
        <v>11</v>
      </c>
      <c r="L17" s="42">
        <v>12</v>
      </c>
      <c r="M17" s="42">
        <v>16</v>
      </c>
      <c r="N17" s="42">
        <v>19</v>
      </c>
      <c r="O17" s="42"/>
      <c r="P17" s="42"/>
      <c r="Q17" s="42"/>
      <c r="R17" s="42"/>
      <c r="AA17"/>
      <c r="AB17"/>
      <c r="AC17"/>
      <c r="AD17"/>
      <c r="AE17"/>
      <c r="AF17"/>
      <c r="AG17"/>
      <c r="AH17"/>
      <c r="AI17"/>
      <c r="AJ17"/>
      <c r="AK17"/>
      <c r="AL17"/>
      <c r="AM17"/>
      <c r="AN17"/>
      <c r="AO17"/>
      <c r="AP17"/>
      <c r="AQ17"/>
      <c r="AR17"/>
    </row>
    <row r="18" spans="2:44" s="14" customFormat="1" ht="13.9" customHeight="1" x14ac:dyDescent="0.25">
      <c r="B18" s="5" t="s">
        <v>18</v>
      </c>
      <c r="C18" s="5" t="s">
        <v>19</v>
      </c>
      <c r="D18" s="5" t="s">
        <v>20</v>
      </c>
      <c r="E18" s="6" t="s">
        <v>3</v>
      </c>
      <c r="F18" s="43" t="s">
        <v>24</v>
      </c>
      <c r="G18" s="42">
        <v>506</v>
      </c>
      <c r="H18" s="42">
        <v>995</v>
      </c>
      <c r="I18" s="42">
        <v>1857</v>
      </c>
      <c r="J18" s="41">
        <v>2559</v>
      </c>
      <c r="K18" s="41">
        <v>2908</v>
      </c>
      <c r="L18" s="42">
        <v>3434</v>
      </c>
      <c r="M18" s="42">
        <v>3901</v>
      </c>
      <c r="N18" s="42">
        <f>+M18</f>
        <v>3901</v>
      </c>
      <c r="O18" s="41"/>
      <c r="P18" s="41"/>
      <c r="Q18" s="41"/>
      <c r="R18" s="41"/>
      <c r="AA18"/>
      <c r="AB18"/>
      <c r="AC18"/>
      <c r="AD18"/>
      <c r="AE18"/>
      <c r="AF18"/>
      <c r="AG18"/>
      <c r="AH18"/>
      <c r="AI18"/>
      <c r="AJ18"/>
      <c r="AK18"/>
      <c r="AL18"/>
      <c r="AM18"/>
      <c r="AN18"/>
      <c r="AO18"/>
      <c r="AP18"/>
      <c r="AQ18"/>
      <c r="AR18"/>
    </row>
    <row r="19" spans="2:44" s="14" customFormat="1" ht="13.9" customHeight="1" x14ac:dyDescent="0.25">
      <c r="B19" s="5" t="s">
        <v>18</v>
      </c>
      <c r="C19" s="5" t="s">
        <v>19</v>
      </c>
      <c r="D19" s="5" t="s">
        <v>20</v>
      </c>
      <c r="E19" s="6" t="s">
        <v>3</v>
      </c>
      <c r="F19" s="43" t="s">
        <v>24</v>
      </c>
      <c r="G19" s="42">
        <v>83</v>
      </c>
      <c r="H19" s="42">
        <v>157</v>
      </c>
      <c r="I19" s="42">
        <v>269</v>
      </c>
      <c r="J19" s="41">
        <v>336</v>
      </c>
      <c r="K19" s="41">
        <v>395</v>
      </c>
      <c r="L19" s="42">
        <v>516</v>
      </c>
      <c r="M19" s="42">
        <v>624</v>
      </c>
      <c r="N19" s="42">
        <f>+M19</f>
        <v>624</v>
      </c>
      <c r="O19" s="41"/>
      <c r="P19" s="41"/>
      <c r="Q19" s="41"/>
      <c r="R19" s="41"/>
      <c r="AA19"/>
      <c r="AB19"/>
      <c r="AC19"/>
      <c r="AD19"/>
      <c r="AE19"/>
      <c r="AF19"/>
      <c r="AG19"/>
      <c r="AH19"/>
      <c r="AI19"/>
      <c r="AJ19"/>
      <c r="AK19"/>
      <c r="AL19"/>
      <c r="AM19"/>
      <c r="AN19"/>
      <c r="AO19"/>
      <c r="AP19"/>
      <c r="AQ19"/>
      <c r="AR19"/>
    </row>
    <row r="20" spans="2:44" s="14" customFormat="1" ht="13.9" customHeight="1" x14ac:dyDescent="0.25">
      <c r="B20" s="5" t="s">
        <v>18</v>
      </c>
      <c r="C20" s="5" t="s">
        <v>19</v>
      </c>
      <c r="D20" s="5" t="s">
        <v>20</v>
      </c>
      <c r="E20" s="6" t="s">
        <v>3</v>
      </c>
      <c r="F20" s="43" t="s">
        <v>24</v>
      </c>
      <c r="G20" s="42">
        <v>8</v>
      </c>
      <c r="H20" s="42">
        <v>12</v>
      </c>
      <c r="I20" s="42">
        <v>16</v>
      </c>
      <c r="J20" s="41">
        <v>19</v>
      </c>
      <c r="K20" s="41">
        <v>27</v>
      </c>
      <c r="L20" s="42">
        <v>36</v>
      </c>
      <c r="M20" s="42">
        <v>40</v>
      </c>
      <c r="N20" s="42">
        <f>+M20</f>
        <v>40</v>
      </c>
      <c r="O20" s="41"/>
      <c r="P20" s="41"/>
      <c r="Q20" s="41"/>
      <c r="R20" s="41"/>
      <c r="AA20"/>
      <c r="AB20"/>
      <c r="AC20"/>
      <c r="AD20"/>
      <c r="AE20"/>
      <c r="AF20"/>
      <c r="AG20"/>
      <c r="AH20"/>
      <c r="AI20"/>
      <c r="AJ20"/>
      <c r="AK20"/>
      <c r="AL20"/>
      <c r="AM20"/>
      <c r="AN20"/>
      <c r="AO20"/>
      <c r="AP20"/>
      <c r="AQ20"/>
      <c r="AR20"/>
    </row>
    <row r="21" spans="2:44" s="14" customFormat="1" ht="13.9" customHeight="1" x14ac:dyDescent="0.25">
      <c r="B21" s="5" t="s">
        <v>18</v>
      </c>
      <c r="C21" s="5" t="s">
        <v>19</v>
      </c>
      <c r="D21" s="5" t="s">
        <v>20</v>
      </c>
      <c r="E21" s="6" t="s">
        <v>3</v>
      </c>
      <c r="F21" s="43" t="s">
        <v>24</v>
      </c>
      <c r="G21" s="42"/>
      <c r="H21" s="42"/>
      <c r="I21" s="42"/>
      <c r="J21" s="41"/>
      <c r="K21" s="41"/>
      <c r="L21" s="42"/>
      <c r="M21" s="42"/>
      <c r="N21" s="42"/>
      <c r="O21" s="41"/>
      <c r="P21" s="41"/>
      <c r="Q21" s="41"/>
      <c r="R21" s="41"/>
      <c r="AA21"/>
      <c r="AB21"/>
      <c r="AC21"/>
      <c r="AD21"/>
      <c r="AE21"/>
      <c r="AF21"/>
      <c r="AG21"/>
      <c r="AH21"/>
      <c r="AI21"/>
      <c r="AJ21"/>
      <c r="AK21"/>
      <c r="AL21"/>
      <c r="AM21"/>
      <c r="AN21"/>
      <c r="AO21"/>
      <c r="AP21"/>
      <c r="AQ21"/>
      <c r="AR21"/>
    </row>
    <row r="22" spans="2:44" s="14" customFormat="1" ht="13.9" customHeight="1" x14ac:dyDescent="0.25">
      <c r="B22" s="5" t="s">
        <v>18</v>
      </c>
      <c r="C22" s="5" t="s">
        <v>19</v>
      </c>
      <c r="D22" s="5" t="s">
        <v>20</v>
      </c>
      <c r="E22" s="6" t="s">
        <v>3</v>
      </c>
      <c r="F22" s="43" t="s">
        <v>24</v>
      </c>
      <c r="G22" s="42"/>
      <c r="H22" s="42"/>
      <c r="I22" s="42"/>
      <c r="J22" s="41"/>
      <c r="K22" s="41"/>
      <c r="L22" s="42"/>
      <c r="M22" s="42"/>
      <c r="N22" s="42"/>
      <c r="O22" s="41"/>
      <c r="P22" s="41"/>
      <c r="Q22" s="41"/>
      <c r="R22" s="41"/>
      <c r="AA22"/>
      <c r="AB22"/>
      <c r="AC22"/>
      <c r="AD22"/>
      <c r="AE22"/>
      <c r="AF22"/>
      <c r="AG22"/>
      <c r="AH22"/>
      <c r="AI22"/>
      <c r="AJ22"/>
      <c r="AK22"/>
      <c r="AL22"/>
      <c r="AM22"/>
      <c r="AN22"/>
      <c r="AO22"/>
      <c r="AP22"/>
      <c r="AQ22"/>
      <c r="AR22"/>
    </row>
    <row r="23" spans="2:44" s="15" customFormat="1" ht="13.9" customHeight="1" x14ac:dyDescent="0.25">
      <c r="B23" s="5" t="s">
        <v>18</v>
      </c>
      <c r="C23" s="5" t="s">
        <v>19</v>
      </c>
      <c r="D23" s="5" t="s">
        <v>20</v>
      </c>
      <c r="E23" s="6" t="s">
        <v>3</v>
      </c>
      <c r="F23" s="43" t="s">
        <v>24</v>
      </c>
      <c r="G23" s="42"/>
      <c r="H23" s="42"/>
      <c r="I23" s="42"/>
      <c r="J23" s="41"/>
      <c r="K23" s="41"/>
      <c r="L23" s="42"/>
      <c r="M23" s="42"/>
      <c r="N23" s="42"/>
      <c r="O23" s="41"/>
      <c r="P23" s="41"/>
      <c r="Q23" s="41"/>
      <c r="R23" s="41"/>
      <c r="AA23"/>
      <c r="AB23"/>
      <c r="AC23"/>
      <c r="AD23"/>
      <c r="AE23"/>
      <c r="AF23"/>
      <c r="AG23"/>
      <c r="AH23"/>
      <c r="AI23"/>
      <c r="AJ23"/>
      <c r="AK23"/>
      <c r="AL23"/>
      <c r="AM23"/>
      <c r="AN23"/>
      <c r="AO23"/>
      <c r="AP23"/>
      <c r="AQ23"/>
      <c r="AR23"/>
    </row>
    <row r="24" spans="2:44" s="15" customFormat="1" ht="13.9" customHeight="1" x14ac:dyDescent="0.25">
      <c r="B24" s="5" t="s">
        <v>18</v>
      </c>
      <c r="C24" s="5" t="s">
        <v>19</v>
      </c>
      <c r="D24" s="5" t="s">
        <v>20</v>
      </c>
      <c r="E24" s="6" t="s">
        <v>3</v>
      </c>
      <c r="F24" s="43" t="s">
        <v>24</v>
      </c>
      <c r="G24" s="41"/>
      <c r="H24" s="41"/>
      <c r="I24" s="41"/>
      <c r="J24" s="41"/>
      <c r="K24" s="41"/>
      <c r="L24" s="42"/>
      <c r="M24" s="42"/>
      <c r="N24" s="42"/>
      <c r="O24" s="41"/>
      <c r="P24" s="41"/>
      <c r="Q24" s="41"/>
      <c r="R24" s="41"/>
      <c r="AA24"/>
      <c r="AB24"/>
      <c r="AC24"/>
      <c r="AD24"/>
      <c r="AE24"/>
      <c r="AF24"/>
      <c r="AG24"/>
      <c r="AH24"/>
      <c r="AI24"/>
      <c r="AJ24"/>
      <c r="AK24"/>
      <c r="AL24"/>
      <c r="AM24"/>
      <c r="AN24"/>
      <c r="AO24"/>
      <c r="AP24"/>
      <c r="AQ24"/>
      <c r="AR24"/>
    </row>
    <row r="25" spans="2:44" ht="13.9" customHeight="1" x14ac:dyDescent="0.25">
      <c r="B25" s="5" t="s">
        <v>18</v>
      </c>
      <c r="C25" s="5" t="s">
        <v>19</v>
      </c>
      <c r="D25" s="5" t="s">
        <v>20</v>
      </c>
      <c r="E25" s="6" t="s">
        <v>3</v>
      </c>
      <c r="F25" s="43" t="s">
        <v>24</v>
      </c>
      <c r="G25" s="41"/>
      <c r="H25" s="41"/>
      <c r="I25" s="41">
        <v>1</v>
      </c>
      <c r="J25" s="41">
        <v>1</v>
      </c>
      <c r="K25" s="41">
        <v>1</v>
      </c>
      <c r="L25" s="42">
        <v>1</v>
      </c>
      <c r="M25" s="42">
        <v>1</v>
      </c>
      <c r="N25" s="42">
        <v>1</v>
      </c>
      <c r="O25" s="41"/>
      <c r="P25" s="41"/>
      <c r="Q25" s="41"/>
      <c r="R25" s="41"/>
    </row>
    <row r="26" spans="2:44" ht="13.9" customHeight="1" x14ac:dyDescent="0.25">
      <c r="B26" s="5" t="s">
        <v>18</v>
      </c>
      <c r="C26" s="5" t="s">
        <v>19</v>
      </c>
      <c r="D26" s="5" t="s">
        <v>20</v>
      </c>
      <c r="E26" s="6" t="s">
        <v>3</v>
      </c>
      <c r="F26" s="43" t="s">
        <v>24</v>
      </c>
      <c r="G26" s="41"/>
      <c r="H26" s="41"/>
      <c r="I26" s="41"/>
      <c r="J26" s="41"/>
      <c r="K26" s="41"/>
      <c r="L26" s="42"/>
      <c r="M26" s="42"/>
      <c r="N26" s="42"/>
      <c r="O26" s="41"/>
      <c r="P26" s="41"/>
      <c r="Q26" s="41"/>
      <c r="R26" s="41"/>
    </row>
    <row r="27" spans="2:44" ht="13.9" customHeight="1" x14ac:dyDescent="0.25">
      <c r="B27" s="5"/>
      <c r="C27" s="5"/>
      <c r="D27" s="5"/>
      <c r="E27" s="6"/>
      <c r="F27" s="43"/>
      <c r="G27" s="42"/>
      <c r="H27" s="42"/>
      <c r="I27" s="42"/>
      <c r="J27" s="42"/>
      <c r="K27" s="42"/>
      <c r="L27" s="42"/>
      <c r="M27" s="42"/>
      <c r="N27" s="42"/>
      <c r="O27" s="42"/>
      <c r="P27" s="42"/>
      <c r="Q27" s="42"/>
      <c r="R27" s="42"/>
    </row>
    <row r="28" spans="2:44" ht="13.9" customHeight="1" x14ac:dyDescent="0.25">
      <c r="B28" s="5"/>
      <c r="C28" s="5"/>
      <c r="D28" s="5"/>
      <c r="E28" s="6"/>
      <c r="F28" s="43"/>
      <c r="G28" s="41"/>
      <c r="H28" s="41"/>
      <c r="I28" s="41"/>
      <c r="J28" s="41"/>
      <c r="K28" s="41"/>
      <c r="L28" s="42"/>
      <c r="M28" s="42"/>
      <c r="N28" s="42"/>
      <c r="O28" s="41"/>
      <c r="P28" s="41"/>
      <c r="Q28" s="41"/>
      <c r="R28" s="41"/>
    </row>
    <row r="29" spans="2:44" ht="13.9" customHeight="1" x14ac:dyDescent="0.25">
      <c r="B29" s="5"/>
      <c r="C29" s="5"/>
      <c r="D29" s="5"/>
      <c r="E29" s="6"/>
      <c r="F29" s="43"/>
      <c r="G29" s="41"/>
      <c r="H29" s="41"/>
      <c r="I29" s="41"/>
      <c r="J29" s="41"/>
      <c r="K29" s="41"/>
      <c r="L29" s="41"/>
      <c r="M29" s="41"/>
      <c r="N29" s="41"/>
      <c r="O29" s="41"/>
      <c r="P29" s="41"/>
      <c r="Q29" s="41"/>
      <c r="R29" s="41"/>
    </row>
  </sheetData>
  <autoFilter ref="B2:R29"/>
  <dataValidations count="1">
    <dataValidation allowBlank="1" showInputMessage="1" showErrorMessage="1" errorTitle="non présent dans liste" error="valeur non présente dans le référentiel" sqref="WVM87245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RDU872452 RNQ872452 JA20484 SW20484 ACS20484 AMO20484 AWK20484 BGG20484 BQC20484 BZY20484 CJU20484 CTQ20484 DDM20484 DNI20484 DXE20484 EHA20484 EQW20484 FAS20484 FKO20484 FUK20484 GEG20484 GOC20484 GXY20484 HHU20484 HRQ20484 IBM20484 ILI20484 IVE20484 JFA20484 JOW20484 JYS20484 KIO20484 KSK20484 LCG20484 LMC20484 LVY20484 MFU20484 MPQ20484 MZM20484 NJI20484 NTE20484 ODA20484 OMW20484 OWS20484 PGO20484 PQK20484 QAG20484 QKC20484 QTY20484 RDU20484 RNQ20484 RXM20484 SHI20484 SRE20484 TBA20484 TKW20484 TUS20484 UEO20484 UOK20484 UYG20484 VIC20484 VRY20484 WBU20484 WLQ20484 WVM20484 RXM872452 JA86020 SW86020 ACS86020 AMO86020 AWK86020 BGG86020 BQC86020 BZY86020 CJU86020 CTQ86020 DDM86020 DNI86020 DXE86020 EHA86020 EQW86020 FAS86020 FKO86020 FUK86020 GEG86020 GOC86020 GXY86020 HHU86020 HRQ86020 IBM86020 ILI86020 IVE86020 JFA86020 JOW86020 JYS86020 KIO86020 KSK86020 LCG86020 LMC86020 LVY86020 MFU86020 MPQ86020 MZM86020 NJI86020 NTE86020 ODA86020 OMW86020 OWS86020 PGO86020 PQK86020 QAG86020 QKC86020 QTY86020 RDU86020 RNQ86020 RXM86020 SHI86020 SRE86020 TBA86020 TKW86020 TUS86020 UEO86020 UOK86020 UYG86020 VIC86020 VRY86020 WBU86020 WLQ86020 WVM86020 SHI872452 JA151556 SW151556 ACS151556 AMO151556 AWK151556 BGG151556 BQC151556 BZY151556 CJU151556 CTQ151556 DDM151556 DNI151556 DXE151556 EHA151556 EQW151556 FAS151556 FKO151556 FUK151556 GEG151556 GOC151556 GXY151556 HHU151556 HRQ151556 IBM151556 ILI151556 IVE151556 JFA151556 JOW151556 JYS151556 KIO151556 KSK151556 LCG151556 LMC151556 LVY151556 MFU151556 MPQ151556 MZM151556 NJI151556 NTE151556 ODA151556 OMW151556 OWS151556 PGO151556 PQK151556 QAG151556 QKC151556 QTY151556 RDU151556 RNQ151556 RXM151556 SHI151556 SRE151556 TBA151556 TKW151556 TUS151556 UEO151556 UOK151556 UYG151556 VIC151556 VRY151556 WBU151556 WLQ151556 WVM151556 SRE872452 JA217092 SW217092 ACS217092 AMO217092 AWK217092 BGG217092 BQC217092 BZY217092 CJU217092 CTQ217092 DDM217092 DNI217092 DXE217092 EHA217092 EQW217092 FAS217092 FKO217092 FUK217092 GEG217092 GOC217092 GXY217092 HHU217092 HRQ217092 IBM217092 ILI217092 IVE217092 JFA217092 JOW217092 JYS217092 KIO217092 KSK217092 LCG217092 LMC217092 LVY217092 MFU217092 MPQ217092 MZM217092 NJI217092 NTE217092 ODA217092 OMW217092 OWS217092 PGO217092 PQK217092 QAG217092 QKC217092 QTY217092 RDU217092 RNQ217092 RXM217092 SHI217092 SRE217092 TBA217092 TKW217092 TUS217092 UEO217092 UOK217092 UYG217092 VIC217092 VRY217092 WBU217092 WLQ217092 WVM217092 TBA872452 JA282628 SW282628 ACS282628 AMO282628 AWK282628 BGG282628 BQC282628 BZY282628 CJU282628 CTQ282628 DDM282628 DNI282628 DXE282628 EHA282628 EQW282628 FAS282628 FKO282628 FUK282628 GEG282628 GOC282628 GXY282628 HHU282628 HRQ282628 IBM282628 ILI282628 IVE282628 JFA282628 JOW282628 JYS282628 KIO282628 KSK282628 LCG282628 LMC282628 LVY282628 MFU282628 MPQ282628 MZM282628 NJI282628 NTE282628 ODA282628 OMW282628 OWS282628 PGO282628 PQK282628 QAG282628 QKC282628 QTY282628 RDU282628 RNQ282628 RXM282628 SHI282628 SRE282628 TBA282628 TKW282628 TUS282628 UEO282628 UOK282628 UYG282628 VIC282628 VRY282628 WBU282628 WLQ282628 WVM282628 TKW872452 JA348164 SW348164 ACS348164 AMO348164 AWK348164 BGG348164 BQC348164 BZY348164 CJU348164 CTQ348164 DDM348164 DNI348164 DXE348164 EHA348164 EQW348164 FAS348164 FKO348164 FUK348164 GEG348164 GOC348164 GXY348164 HHU348164 HRQ348164 IBM348164 ILI348164 IVE348164 JFA348164 JOW348164 JYS348164 KIO348164 KSK348164 LCG348164 LMC348164 LVY348164 MFU348164 MPQ348164 MZM348164 NJI348164 NTE348164 ODA348164 OMW348164 OWS348164 PGO348164 PQK348164 QAG348164 QKC348164 QTY348164 RDU348164 RNQ348164 RXM348164 SHI348164 SRE348164 TBA348164 TKW348164 TUS348164 UEO348164 UOK348164 UYG348164 VIC348164 VRY348164 WBU348164 WLQ348164 WVM348164 TUS872452 JA413700 SW413700 ACS413700 AMO413700 AWK413700 BGG413700 BQC413700 BZY413700 CJU413700 CTQ413700 DDM413700 DNI413700 DXE413700 EHA413700 EQW413700 FAS413700 FKO413700 FUK413700 GEG413700 GOC413700 GXY413700 HHU413700 HRQ413700 IBM413700 ILI413700 IVE413700 JFA413700 JOW413700 JYS413700 KIO413700 KSK413700 LCG413700 LMC413700 LVY413700 MFU413700 MPQ413700 MZM413700 NJI413700 NTE413700 ODA413700 OMW413700 OWS413700 PGO413700 PQK413700 QAG413700 QKC413700 QTY413700 RDU413700 RNQ413700 RXM413700 SHI413700 SRE413700 TBA413700 TKW413700 TUS413700 UEO413700 UOK413700 UYG413700 VIC413700 VRY413700 WBU413700 WLQ413700 WVM413700 UEO872452 JA479236 SW479236 ACS479236 AMO479236 AWK479236 BGG479236 BQC479236 BZY479236 CJU479236 CTQ479236 DDM479236 DNI479236 DXE479236 EHA479236 EQW479236 FAS479236 FKO479236 FUK479236 GEG479236 GOC479236 GXY479236 HHU479236 HRQ479236 IBM479236 ILI479236 IVE479236 JFA479236 JOW479236 JYS479236 KIO479236 KSK479236 LCG479236 LMC479236 LVY479236 MFU479236 MPQ479236 MZM479236 NJI479236 NTE479236 ODA479236 OMW479236 OWS479236 PGO479236 PQK479236 QAG479236 QKC479236 QTY479236 RDU479236 RNQ479236 RXM479236 SHI479236 SRE479236 TBA479236 TKW479236 TUS479236 UEO479236 UOK479236 UYG479236 VIC479236 VRY479236 WBU479236 WLQ479236 WVM479236 UOK872452 JA544772 SW544772 ACS544772 AMO544772 AWK544772 BGG544772 BQC544772 BZY544772 CJU544772 CTQ544772 DDM544772 DNI544772 DXE544772 EHA544772 EQW544772 FAS544772 FKO544772 FUK544772 GEG544772 GOC544772 GXY544772 HHU544772 HRQ544772 IBM544772 ILI544772 IVE544772 JFA544772 JOW544772 JYS544772 KIO544772 KSK544772 LCG544772 LMC544772 LVY544772 MFU544772 MPQ544772 MZM544772 NJI544772 NTE544772 ODA544772 OMW544772 OWS544772 PGO544772 PQK544772 QAG544772 QKC544772 QTY544772 RDU544772 RNQ544772 RXM544772 SHI544772 SRE544772 TBA544772 TKW544772 TUS544772 UEO544772 UOK544772 UYG544772 VIC544772 VRY544772 WBU544772 WLQ544772 WVM544772 UYG872452 JA610308 SW610308 ACS610308 AMO610308 AWK610308 BGG610308 BQC610308 BZY610308 CJU610308 CTQ610308 DDM610308 DNI610308 DXE610308 EHA610308 EQW610308 FAS610308 FKO610308 FUK610308 GEG610308 GOC610308 GXY610308 HHU610308 HRQ610308 IBM610308 ILI610308 IVE610308 JFA610308 JOW610308 JYS610308 KIO610308 KSK610308 LCG610308 LMC610308 LVY610308 MFU610308 MPQ610308 MZM610308 NJI610308 NTE610308 ODA610308 OMW610308 OWS610308 PGO610308 PQK610308 QAG610308 QKC610308 QTY610308 RDU610308 RNQ610308 RXM610308 SHI610308 SRE610308 TBA610308 TKW610308 TUS610308 UEO610308 UOK610308 UYG610308 VIC610308 VRY610308 WBU610308 WLQ610308 WVM610308 VIC872452 JA675844 SW675844 ACS675844 AMO675844 AWK675844 BGG675844 BQC675844 BZY675844 CJU675844 CTQ675844 DDM675844 DNI675844 DXE675844 EHA675844 EQW675844 FAS675844 FKO675844 FUK675844 GEG675844 GOC675844 GXY675844 HHU675844 HRQ675844 IBM675844 ILI675844 IVE675844 JFA675844 JOW675844 JYS675844 KIO675844 KSK675844 LCG675844 LMC675844 LVY675844 MFU675844 MPQ675844 MZM675844 NJI675844 NTE675844 ODA675844 OMW675844 OWS675844 PGO675844 PQK675844 QAG675844 QKC675844 QTY675844 RDU675844 RNQ675844 RXM675844 SHI675844 SRE675844 TBA675844 TKW675844 TUS675844 UEO675844 UOK675844 UYG675844 VIC675844 VRY675844 WBU675844 WLQ675844 WVM675844 VRY872452 JA741380 SW741380 ACS741380 AMO741380 AWK741380 BGG741380 BQC741380 BZY741380 CJU741380 CTQ741380 DDM741380 DNI741380 DXE741380 EHA741380 EQW741380 FAS741380 FKO741380 FUK741380 GEG741380 GOC741380 GXY741380 HHU741380 HRQ741380 IBM741380 ILI741380 IVE741380 JFA741380 JOW741380 JYS741380 KIO741380 KSK741380 LCG741380 LMC741380 LVY741380 MFU741380 MPQ741380 MZM741380 NJI741380 NTE741380 ODA741380 OMW741380 OWS741380 PGO741380 PQK741380 QAG741380 QKC741380 QTY741380 RDU741380 RNQ741380 RXM741380 SHI741380 SRE741380 TBA741380 TKW741380 TUS741380 UEO741380 UOK741380 UYG741380 VIC741380 VRY741380 WBU741380 WLQ741380 WVM741380 WBU872452 JA806916 SW806916 ACS806916 AMO806916 AWK806916 BGG806916 BQC806916 BZY806916 CJU806916 CTQ806916 DDM806916 DNI806916 DXE806916 EHA806916 EQW806916 FAS806916 FKO806916 FUK806916 GEG806916 GOC806916 GXY806916 HHU806916 HRQ806916 IBM806916 ILI806916 IVE806916 JFA806916 JOW806916 JYS806916 KIO806916 KSK806916 LCG806916 LMC806916 LVY806916 MFU806916 MPQ806916 MZM806916 NJI806916 NTE806916 ODA806916 OMW806916 OWS806916 PGO806916 PQK806916 QAG806916 QKC806916 QTY806916 RDU806916 RNQ806916 RXM806916 SHI806916 SRE806916 TBA806916 TKW806916 TUS806916 UEO806916 UOK806916 UYG806916 VIC806916 VRY806916 WBU806916 WLQ806916 WVM806916 WLQ872452 JA872452 SW872452 ACS872452 AMO872452 AWK872452 BGG872452 BQC872452 BZY872452 CJU872452 CTQ872452 DDM872452 DNI872452 DXE872452 EHA872452 EQW872452 FAS872452 FKO872452 FUK872452 GEG872452 GOC872452 GXY872452 HHU872452 HRQ872452 IBM872452 ILI872452 IVE872452 JFA872452 JOW872452 JYS872452 KIO872452 KSK872452 LCG872452 LMC872452 LVY872452 MFU872452 MPQ872452 MZM872452 NJI872452 NTE872452 ODA872452 OMW872452 OWS872452 PGO872452 PQK872452 QAG872452 QKC872452 QTY872452"/>
  </dataValidations>
  <pageMargins left="0.70866141732283472" right="0.70866141732283472" top="0.74803149606299213" bottom="0.74803149606299213" header="0.31496062992125984" footer="0.31496062992125984"/>
  <pageSetup paperSize="9" scale="10"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rgb="FFC00000"/>
  </sheetPr>
  <dimension ref="B1:K29"/>
  <sheetViews>
    <sheetView showGridLines="0" zoomScale="80" zoomScaleNormal="80" workbookViewId="0">
      <pane ySplit="1" topLeftCell="A2" activePane="bottomLeft" state="frozen"/>
      <selection activeCell="C38" sqref="C38"/>
      <selection pane="bottomLeft" activeCell="D5" sqref="D5"/>
    </sheetView>
  </sheetViews>
  <sheetFormatPr baseColWidth="10" defaultColWidth="11.5703125" defaultRowHeight="15" x14ac:dyDescent="0.25"/>
  <cols>
    <col min="1" max="1" width="11.5703125" style="44"/>
    <col min="2" max="2" width="26.85546875" style="1" bestFit="1" customWidth="1"/>
    <col min="3" max="3" width="38.28515625" style="2" customWidth="1"/>
    <col min="4" max="4" width="45.42578125" style="2" bestFit="1" customWidth="1"/>
    <col min="5" max="5" width="15" style="4" customWidth="1"/>
    <col min="6" max="6" width="16.5703125" style="44" bestFit="1" customWidth="1"/>
    <col min="7" max="7" width="13" style="74" customWidth="1"/>
    <col min="8" max="8" width="11.5703125" style="44"/>
    <col min="9" max="9" width="20.140625" style="76" customWidth="1"/>
    <col min="10" max="10" width="19.5703125" style="44" bestFit="1" customWidth="1"/>
    <col min="11" max="16384" width="11.5703125" style="44"/>
  </cols>
  <sheetData>
    <row r="1" spans="2:11" ht="60.6" customHeight="1" x14ac:dyDescent="0.25">
      <c r="B1" s="68" t="s">
        <v>8</v>
      </c>
      <c r="C1" s="68" t="s">
        <v>9</v>
      </c>
      <c r="D1" s="68" t="s">
        <v>10</v>
      </c>
      <c r="E1" s="45" t="s">
        <v>7</v>
      </c>
      <c r="F1" s="69" t="s">
        <v>0</v>
      </c>
      <c r="G1" s="72" t="s">
        <v>6</v>
      </c>
      <c r="H1" s="70" t="s">
        <v>11</v>
      </c>
      <c r="I1" s="70" t="s">
        <v>15</v>
      </c>
      <c r="J1" s="71">
        <v>42005</v>
      </c>
    </row>
    <row r="2" spans="2:11" x14ac:dyDescent="0.25">
      <c r="B2"/>
      <c r="C2"/>
      <c r="D2"/>
      <c r="E2"/>
      <c r="F2"/>
      <c r="G2" s="73"/>
      <c r="H2"/>
      <c r="I2" s="75"/>
      <c r="J2" s="67"/>
      <c r="K2"/>
    </row>
    <row r="3" spans="2:11" x14ac:dyDescent="0.25">
      <c r="B3"/>
      <c r="C3"/>
      <c r="D3"/>
      <c r="E3"/>
      <c r="F3"/>
      <c r="G3" s="73"/>
      <c r="H3"/>
      <c r="I3" s="75"/>
      <c r="J3" s="67"/>
      <c r="K3"/>
    </row>
    <row r="4" spans="2:11" x14ac:dyDescent="0.25">
      <c r="B4"/>
      <c r="C4"/>
      <c r="D4"/>
      <c r="E4"/>
      <c r="F4"/>
      <c r="G4" s="73"/>
      <c r="H4"/>
      <c r="I4" s="75"/>
      <c r="J4" s="67"/>
      <c r="K4"/>
    </row>
    <row r="5" spans="2:11" x14ac:dyDescent="0.25">
      <c r="B5"/>
      <c r="C5"/>
      <c r="D5"/>
      <c r="E5"/>
      <c r="F5"/>
      <c r="G5" s="73"/>
      <c r="H5"/>
      <c r="I5" s="75"/>
      <c r="J5" s="67"/>
      <c r="K5"/>
    </row>
    <row r="6" spans="2:11" x14ac:dyDescent="0.25">
      <c r="B6"/>
      <c r="C6"/>
      <c r="D6"/>
      <c r="E6"/>
      <c r="F6"/>
      <c r="G6" s="73"/>
      <c r="H6"/>
      <c r="I6" s="75"/>
      <c r="J6" s="67"/>
      <c r="K6"/>
    </row>
    <row r="7" spans="2:11" x14ac:dyDescent="0.25">
      <c r="B7"/>
      <c r="C7"/>
      <c r="D7"/>
      <c r="E7"/>
      <c r="F7"/>
      <c r="G7" s="73"/>
      <c r="H7"/>
      <c r="I7" s="75"/>
      <c r="J7" s="67"/>
      <c r="K7"/>
    </row>
    <row r="8" spans="2:11" x14ac:dyDescent="0.25">
      <c r="B8"/>
      <c r="C8"/>
      <c r="D8"/>
      <c r="E8"/>
      <c r="F8"/>
      <c r="G8" s="73"/>
      <c r="H8"/>
      <c r="I8" s="75"/>
      <c r="J8" s="67"/>
      <c r="K8"/>
    </row>
    <row r="9" spans="2:11" x14ac:dyDescent="0.25">
      <c r="B9"/>
      <c r="C9"/>
      <c r="D9"/>
      <c r="E9"/>
      <c r="F9"/>
      <c r="G9" s="73"/>
      <c r="H9"/>
      <c r="I9" s="75"/>
      <c r="J9" s="67"/>
      <c r="K9"/>
    </row>
    <row r="10" spans="2:11" x14ac:dyDescent="0.25">
      <c r="B10"/>
      <c r="C10"/>
      <c r="D10"/>
      <c r="E10"/>
      <c r="F10"/>
      <c r="G10" s="73"/>
      <c r="H10"/>
      <c r="I10" s="75"/>
      <c r="J10" s="67"/>
      <c r="K10"/>
    </row>
    <row r="11" spans="2:11" x14ac:dyDescent="0.25">
      <c r="B11"/>
      <c r="C11"/>
      <c r="D11"/>
      <c r="E11"/>
      <c r="F11"/>
      <c r="G11" s="73"/>
      <c r="H11"/>
      <c r="I11" s="75"/>
      <c r="J11" s="67"/>
      <c r="K11"/>
    </row>
    <row r="12" spans="2:11" x14ac:dyDescent="0.25">
      <c r="B12"/>
      <c r="C12"/>
      <c r="D12"/>
      <c r="E12"/>
      <c r="F12"/>
      <c r="G12" s="73"/>
      <c r="H12"/>
      <c r="I12" s="75"/>
      <c r="J12" s="67"/>
      <c r="K12"/>
    </row>
    <row r="13" spans="2:11" x14ac:dyDescent="0.25">
      <c r="B13"/>
      <c r="C13"/>
      <c r="D13"/>
      <c r="E13"/>
      <c r="F13"/>
      <c r="G13" s="73"/>
      <c r="H13"/>
      <c r="I13" s="75"/>
      <c r="J13" s="67"/>
      <c r="K13"/>
    </row>
    <row r="14" spans="2:11" x14ac:dyDescent="0.25">
      <c r="B14"/>
      <c r="C14"/>
      <c r="D14"/>
      <c r="E14"/>
      <c r="F14"/>
      <c r="G14" s="73"/>
      <c r="H14"/>
      <c r="I14" s="75"/>
      <c r="J14" s="67"/>
      <c r="K14"/>
    </row>
    <row r="15" spans="2:11" x14ac:dyDescent="0.25">
      <c r="B15"/>
      <c r="C15"/>
      <c r="D15"/>
      <c r="E15"/>
      <c r="F15"/>
      <c r="G15" s="73"/>
      <c r="H15"/>
      <c r="I15" s="75"/>
      <c r="J15" s="67"/>
      <c r="K15"/>
    </row>
    <row r="16" spans="2:11" x14ac:dyDescent="0.25">
      <c r="B16"/>
      <c r="C16"/>
      <c r="D16"/>
      <c r="E16"/>
      <c r="F16"/>
      <c r="G16" s="73"/>
      <c r="H16"/>
      <c r="I16" s="75"/>
      <c r="J16" s="67"/>
      <c r="K16"/>
    </row>
    <row r="17" spans="2:11" x14ac:dyDescent="0.25">
      <c r="B17"/>
      <c r="C17"/>
      <c r="D17"/>
      <c r="E17"/>
      <c r="F17"/>
      <c r="G17" s="73"/>
      <c r="H17"/>
      <c r="I17" s="75"/>
      <c r="J17" s="67"/>
      <c r="K17"/>
    </row>
    <row r="18" spans="2:11" x14ac:dyDescent="0.25">
      <c r="B18"/>
      <c r="C18"/>
      <c r="D18"/>
      <c r="E18"/>
      <c r="F18"/>
      <c r="G18" s="73"/>
      <c r="H18"/>
      <c r="I18" s="75"/>
      <c r="J18" s="67"/>
      <c r="K18"/>
    </row>
    <row r="19" spans="2:11" x14ac:dyDescent="0.25">
      <c r="B19"/>
      <c r="C19"/>
      <c r="D19"/>
      <c r="E19"/>
      <c r="F19"/>
      <c r="G19" s="73"/>
      <c r="H19"/>
      <c r="I19" s="75"/>
      <c r="J19" s="67"/>
      <c r="K19"/>
    </row>
    <row r="20" spans="2:11" x14ac:dyDescent="0.25">
      <c r="B20"/>
      <c r="C20"/>
      <c r="D20"/>
      <c r="E20"/>
      <c r="F20"/>
      <c r="G20" s="73"/>
      <c r="H20"/>
      <c r="I20" s="75"/>
      <c r="J20" s="67"/>
      <c r="K20"/>
    </row>
    <row r="21" spans="2:11" x14ac:dyDescent="0.25">
      <c r="B21"/>
      <c r="C21"/>
      <c r="D21"/>
      <c r="E21"/>
      <c r="F21"/>
      <c r="G21" s="73"/>
      <c r="H21"/>
      <c r="I21" s="75"/>
      <c r="J21" s="67"/>
      <c r="K21"/>
    </row>
    <row r="22" spans="2:11" x14ac:dyDescent="0.25">
      <c r="B22"/>
      <c r="C22"/>
      <c r="D22"/>
      <c r="E22"/>
      <c r="F22"/>
      <c r="G22" s="73"/>
      <c r="H22"/>
      <c r="I22" s="75"/>
      <c r="J22" s="67"/>
      <c r="K22"/>
    </row>
    <row r="23" spans="2:11" x14ac:dyDescent="0.25">
      <c r="B23"/>
      <c r="C23"/>
      <c r="D23"/>
      <c r="E23"/>
      <c r="F23"/>
      <c r="G23" s="73"/>
      <c r="H23"/>
      <c r="I23" s="75"/>
      <c r="J23" s="67"/>
      <c r="K23"/>
    </row>
    <row r="24" spans="2:11" x14ac:dyDescent="0.25">
      <c r="B24"/>
      <c r="C24"/>
      <c r="D24"/>
      <c r="E24"/>
      <c r="F24"/>
      <c r="G24" s="73"/>
      <c r="H24"/>
      <c r="I24" s="75"/>
      <c r="J24" s="67"/>
      <c r="K24"/>
    </row>
    <row r="25" spans="2:11" x14ac:dyDescent="0.25">
      <c r="B25"/>
      <c r="C25"/>
      <c r="D25"/>
      <c r="E25"/>
      <c r="F25"/>
      <c r="G25" s="73"/>
      <c r="H25"/>
      <c r="I25" s="75"/>
      <c r="J25" s="67"/>
      <c r="K25"/>
    </row>
    <row r="26" spans="2:11" x14ac:dyDescent="0.25">
      <c r="B26"/>
      <c r="C26"/>
      <c r="D26"/>
      <c r="E26"/>
      <c r="F26"/>
      <c r="G26" s="73"/>
      <c r="H26"/>
      <c r="I26" s="75"/>
      <c r="J26" s="67"/>
      <c r="K26"/>
    </row>
    <row r="27" spans="2:11" x14ac:dyDescent="0.25">
      <c r="B27"/>
      <c r="C27"/>
      <c r="D27"/>
      <c r="E27"/>
      <c r="F27"/>
      <c r="G27" s="73"/>
      <c r="H27"/>
      <c r="I27" s="75"/>
      <c r="J27" s="67"/>
      <c r="K27"/>
    </row>
    <row r="28" spans="2:11" x14ac:dyDescent="0.25">
      <c r="B28"/>
      <c r="C28"/>
      <c r="D28"/>
      <c r="E28"/>
      <c r="F28"/>
      <c r="G28" s="73"/>
      <c r="H28"/>
      <c r="I28" s="75"/>
      <c r="J28" s="67"/>
      <c r="K28"/>
    </row>
    <row r="29" spans="2:11" x14ac:dyDescent="0.25">
      <c r="B29"/>
      <c r="C29"/>
      <c r="D29"/>
      <c r="E29"/>
      <c r="F29"/>
      <c r="G29" s="73"/>
      <c r="H29"/>
      <c r="I29" s="75"/>
      <c r="J29" s="67"/>
      <c r="K29"/>
    </row>
  </sheetData>
  <autoFilter ref="B1:H29"/>
  <conditionalFormatting sqref="G2:G29 I2:I29">
    <cfRule type="expression" dxfId="0" priority="490">
      <formula>$B2&lt;&gt;""</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6401" r:id="rId4" name="Button 17">
              <controlPr defaultSize="0" print="0" autoFill="0" autoPict="0">
                <anchor moveWithCells="1">
                  <from>
                    <xdr:col>8</xdr:col>
                    <xdr:colOff>57150</xdr:colOff>
                    <xdr:row>0</xdr:row>
                    <xdr:rowOff>219075</xdr:rowOff>
                  </from>
                  <to>
                    <xdr:col>8</xdr:col>
                    <xdr:colOff>133350</xdr:colOff>
                    <xdr:row>0</xdr:row>
                    <xdr:rowOff>219075</xdr:rowOff>
                  </to>
                </anchor>
              </controlPr>
            </control>
          </mc:Choice>
        </mc:AlternateContent>
        <mc:AlternateContent xmlns:mc="http://schemas.openxmlformats.org/markup-compatibility/2006">
          <mc:Choice Requires="x14">
            <control shapeId="16403" r:id="rId5" name="Button 19">
              <controlPr defaultSize="0" print="0" autoFill="0" autoPict="0" macro="[0]!ImporTout">
                <anchor moveWithCells="1" sizeWithCells="1">
                  <from>
                    <xdr:col>11</xdr:col>
                    <xdr:colOff>295275</xdr:colOff>
                    <xdr:row>0</xdr:row>
                    <xdr:rowOff>85725</xdr:rowOff>
                  </from>
                  <to>
                    <xdr:col>12</xdr:col>
                    <xdr:colOff>438150</xdr:colOff>
                    <xdr:row>0</xdr:row>
                    <xdr:rowOff>695325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Réf!$F$3:$F$14</xm:f>
          </x14:formula1>
          <xm:sqref>J1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J29"/>
  <sheetViews>
    <sheetView showGridLines="0" zoomScale="80" zoomScaleNormal="80" workbookViewId="0">
      <selection activeCell="B18" sqref="B18"/>
    </sheetView>
  </sheetViews>
  <sheetFormatPr baseColWidth="10" defaultRowHeight="15" x14ac:dyDescent="0.2"/>
  <cols>
    <col min="1" max="1" width="11.5703125" style="10"/>
    <col min="2" max="2" width="31.28515625" style="16" customWidth="1"/>
    <col min="3" max="3" width="45.7109375" style="17" bestFit="1" customWidth="1"/>
    <col min="4" max="4" width="38" style="12" bestFit="1" customWidth="1"/>
    <col min="5" max="5" width="21.5703125" style="10" customWidth="1"/>
    <col min="6" max="6" width="19.85546875" style="10" customWidth="1"/>
    <col min="7" max="7" width="11.5703125" style="54"/>
    <col min="8" max="8" width="11.5703125" style="10"/>
    <col min="9" max="9" width="29.140625" style="10" bestFit="1" customWidth="1"/>
    <col min="10" max="256" width="11.5703125" style="10"/>
    <col min="257" max="257" width="53.28515625" style="10" bestFit="1" customWidth="1"/>
    <col min="258" max="258" width="41.5703125" style="10" bestFit="1" customWidth="1"/>
    <col min="259" max="259" width="38" style="10" bestFit="1" customWidth="1"/>
    <col min="260" max="512" width="11.5703125" style="10"/>
    <col min="513" max="513" width="53.28515625" style="10" bestFit="1" customWidth="1"/>
    <col min="514" max="514" width="41.5703125" style="10" bestFit="1" customWidth="1"/>
    <col min="515" max="515" width="38" style="10" bestFit="1" customWidth="1"/>
    <col min="516" max="768" width="11.5703125" style="10"/>
    <col min="769" max="769" width="53.28515625" style="10" bestFit="1" customWidth="1"/>
    <col min="770" max="770" width="41.5703125" style="10" bestFit="1" customWidth="1"/>
    <col min="771" max="771" width="38" style="10" bestFit="1" customWidth="1"/>
    <col min="772" max="1024" width="11.5703125" style="10"/>
    <col min="1025" max="1025" width="53.28515625" style="10" bestFit="1" customWidth="1"/>
    <col min="1026" max="1026" width="41.5703125" style="10" bestFit="1" customWidth="1"/>
    <col min="1027" max="1027" width="38" style="10" bestFit="1" customWidth="1"/>
    <col min="1028" max="1280" width="11.5703125" style="10"/>
    <col min="1281" max="1281" width="53.28515625" style="10" bestFit="1" customWidth="1"/>
    <col min="1282" max="1282" width="41.5703125" style="10" bestFit="1" customWidth="1"/>
    <col min="1283" max="1283" width="38" style="10" bestFit="1" customWidth="1"/>
    <col min="1284" max="1536" width="11.5703125" style="10"/>
    <col min="1537" max="1537" width="53.28515625" style="10" bestFit="1" customWidth="1"/>
    <col min="1538" max="1538" width="41.5703125" style="10" bestFit="1" customWidth="1"/>
    <col min="1539" max="1539" width="38" style="10" bestFit="1" customWidth="1"/>
    <col min="1540" max="1792" width="11.5703125" style="10"/>
    <col min="1793" max="1793" width="53.28515625" style="10" bestFit="1" customWidth="1"/>
    <col min="1794" max="1794" width="41.5703125" style="10" bestFit="1" customWidth="1"/>
    <col min="1795" max="1795" width="38" style="10" bestFit="1" customWidth="1"/>
    <col min="1796" max="2048" width="11.5703125" style="10"/>
    <col min="2049" max="2049" width="53.28515625" style="10" bestFit="1" customWidth="1"/>
    <col min="2050" max="2050" width="41.5703125" style="10" bestFit="1" customWidth="1"/>
    <col min="2051" max="2051" width="38" style="10" bestFit="1" customWidth="1"/>
    <col min="2052" max="2304" width="11.5703125" style="10"/>
    <col min="2305" max="2305" width="53.28515625" style="10" bestFit="1" customWidth="1"/>
    <col min="2306" max="2306" width="41.5703125" style="10" bestFit="1" customWidth="1"/>
    <col min="2307" max="2307" width="38" style="10" bestFit="1" customWidth="1"/>
    <col min="2308" max="2560" width="11.5703125" style="10"/>
    <col min="2561" max="2561" width="53.28515625" style="10" bestFit="1" customWidth="1"/>
    <col min="2562" max="2562" width="41.5703125" style="10" bestFit="1" customWidth="1"/>
    <col min="2563" max="2563" width="38" style="10" bestFit="1" customWidth="1"/>
    <col min="2564" max="2816" width="11.5703125" style="10"/>
    <col min="2817" max="2817" width="53.28515625" style="10" bestFit="1" customWidth="1"/>
    <col min="2818" max="2818" width="41.5703125" style="10" bestFit="1" customWidth="1"/>
    <col min="2819" max="2819" width="38" style="10" bestFit="1" customWidth="1"/>
    <col min="2820" max="3072" width="11.5703125" style="10"/>
    <col min="3073" max="3073" width="53.28515625" style="10" bestFit="1" customWidth="1"/>
    <col min="3074" max="3074" width="41.5703125" style="10" bestFit="1" customWidth="1"/>
    <col min="3075" max="3075" width="38" style="10" bestFit="1" customWidth="1"/>
    <col min="3076" max="3328" width="11.5703125" style="10"/>
    <col min="3329" max="3329" width="53.28515625" style="10" bestFit="1" customWidth="1"/>
    <col min="3330" max="3330" width="41.5703125" style="10" bestFit="1" customWidth="1"/>
    <col min="3331" max="3331" width="38" style="10" bestFit="1" customWidth="1"/>
    <col min="3332" max="3584" width="11.5703125" style="10"/>
    <col min="3585" max="3585" width="53.28515625" style="10" bestFit="1" customWidth="1"/>
    <col min="3586" max="3586" width="41.5703125" style="10" bestFit="1" customWidth="1"/>
    <col min="3587" max="3587" width="38" style="10" bestFit="1" customWidth="1"/>
    <col min="3588" max="3840" width="11.5703125" style="10"/>
    <col min="3841" max="3841" width="53.28515625" style="10" bestFit="1" customWidth="1"/>
    <col min="3842" max="3842" width="41.5703125" style="10" bestFit="1" customWidth="1"/>
    <col min="3843" max="3843" width="38" style="10" bestFit="1" customWidth="1"/>
    <col min="3844" max="4096" width="11.5703125" style="10"/>
    <col min="4097" max="4097" width="53.28515625" style="10" bestFit="1" customWidth="1"/>
    <col min="4098" max="4098" width="41.5703125" style="10" bestFit="1" customWidth="1"/>
    <col min="4099" max="4099" width="38" style="10" bestFit="1" customWidth="1"/>
    <col min="4100" max="4352" width="11.5703125" style="10"/>
    <col min="4353" max="4353" width="53.28515625" style="10" bestFit="1" customWidth="1"/>
    <col min="4354" max="4354" width="41.5703125" style="10" bestFit="1" customWidth="1"/>
    <col min="4355" max="4355" width="38" style="10" bestFit="1" customWidth="1"/>
    <col min="4356" max="4608" width="11.5703125" style="10"/>
    <col min="4609" max="4609" width="53.28515625" style="10" bestFit="1" customWidth="1"/>
    <col min="4610" max="4610" width="41.5703125" style="10" bestFit="1" customWidth="1"/>
    <col min="4611" max="4611" width="38" style="10" bestFit="1" customWidth="1"/>
    <col min="4612" max="4864" width="11.5703125" style="10"/>
    <col min="4865" max="4865" width="53.28515625" style="10" bestFit="1" customWidth="1"/>
    <col min="4866" max="4866" width="41.5703125" style="10" bestFit="1" customWidth="1"/>
    <col min="4867" max="4867" width="38" style="10" bestFit="1" customWidth="1"/>
    <col min="4868" max="5120" width="11.5703125" style="10"/>
    <col min="5121" max="5121" width="53.28515625" style="10" bestFit="1" customWidth="1"/>
    <col min="5122" max="5122" width="41.5703125" style="10" bestFit="1" customWidth="1"/>
    <col min="5123" max="5123" width="38" style="10" bestFit="1" customWidth="1"/>
    <col min="5124" max="5376" width="11.5703125" style="10"/>
    <col min="5377" max="5377" width="53.28515625" style="10" bestFit="1" customWidth="1"/>
    <col min="5378" max="5378" width="41.5703125" style="10" bestFit="1" customWidth="1"/>
    <col min="5379" max="5379" width="38" style="10" bestFit="1" customWidth="1"/>
    <col min="5380" max="5632" width="11.5703125" style="10"/>
    <col min="5633" max="5633" width="53.28515625" style="10" bestFit="1" customWidth="1"/>
    <col min="5634" max="5634" width="41.5703125" style="10" bestFit="1" customWidth="1"/>
    <col min="5635" max="5635" width="38" style="10" bestFit="1" customWidth="1"/>
    <col min="5636" max="5888" width="11.5703125" style="10"/>
    <col min="5889" max="5889" width="53.28515625" style="10" bestFit="1" customWidth="1"/>
    <col min="5890" max="5890" width="41.5703125" style="10" bestFit="1" customWidth="1"/>
    <col min="5891" max="5891" width="38" style="10" bestFit="1" customWidth="1"/>
    <col min="5892" max="6144" width="11.5703125" style="10"/>
    <col min="6145" max="6145" width="53.28515625" style="10" bestFit="1" customWidth="1"/>
    <col min="6146" max="6146" width="41.5703125" style="10" bestFit="1" customWidth="1"/>
    <col min="6147" max="6147" width="38" style="10" bestFit="1" customWidth="1"/>
    <col min="6148" max="6400" width="11.5703125" style="10"/>
    <col min="6401" max="6401" width="53.28515625" style="10" bestFit="1" customWidth="1"/>
    <col min="6402" max="6402" width="41.5703125" style="10" bestFit="1" customWidth="1"/>
    <col min="6403" max="6403" width="38" style="10" bestFit="1" customWidth="1"/>
    <col min="6404" max="6656" width="11.5703125" style="10"/>
    <col min="6657" max="6657" width="53.28515625" style="10" bestFit="1" customWidth="1"/>
    <col min="6658" max="6658" width="41.5703125" style="10" bestFit="1" customWidth="1"/>
    <col min="6659" max="6659" width="38" style="10" bestFit="1" customWidth="1"/>
    <col min="6660" max="6912" width="11.5703125" style="10"/>
    <col min="6913" max="6913" width="53.28515625" style="10" bestFit="1" customWidth="1"/>
    <col min="6914" max="6914" width="41.5703125" style="10" bestFit="1" customWidth="1"/>
    <col min="6915" max="6915" width="38" style="10" bestFit="1" customWidth="1"/>
    <col min="6916" max="7168" width="11.5703125" style="10"/>
    <col min="7169" max="7169" width="53.28515625" style="10" bestFit="1" customWidth="1"/>
    <col min="7170" max="7170" width="41.5703125" style="10" bestFit="1" customWidth="1"/>
    <col min="7171" max="7171" width="38" style="10" bestFit="1" customWidth="1"/>
    <col min="7172" max="7424" width="11.5703125" style="10"/>
    <col min="7425" max="7425" width="53.28515625" style="10" bestFit="1" customWidth="1"/>
    <col min="7426" max="7426" width="41.5703125" style="10" bestFit="1" customWidth="1"/>
    <col min="7427" max="7427" width="38" style="10" bestFit="1" customWidth="1"/>
    <col min="7428" max="7680" width="11.5703125" style="10"/>
    <col min="7681" max="7681" width="53.28515625" style="10" bestFit="1" customWidth="1"/>
    <col min="7682" max="7682" width="41.5703125" style="10" bestFit="1" customWidth="1"/>
    <col min="7683" max="7683" width="38" style="10" bestFit="1" customWidth="1"/>
    <col min="7684" max="7936" width="11.5703125" style="10"/>
    <col min="7937" max="7937" width="53.28515625" style="10" bestFit="1" customWidth="1"/>
    <col min="7938" max="7938" width="41.5703125" style="10" bestFit="1" customWidth="1"/>
    <col min="7939" max="7939" width="38" style="10" bestFit="1" customWidth="1"/>
    <col min="7940" max="8192" width="11.5703125" style="10"/>
    <col min="8193" max="8193" width="53.28515625" style="10" bestFit="1" customWidth="1"/>
    <col min="8194" max="8194" width="41.5703125" style="10" bestFit="1" customWidth="1"/>
    <col min="8195" max="8195" width="38" style="10" bestFit="1" customWidth="1"/>
    <col min="8196" max="8448" width="11.5703125" style="10"/>
    <col min="8449" max="8449" width="53.28515625" style="10" bestFit="1" customWidth="1"/>
    <col min="8450" max="8450" width="41.5703125" style="10" bestFit="1" customWidth="1"/>
    <col min="8451" max="8451" width="38" style="10" bestFit="1" customWidth="1"/>
    <col min="8452" max="8704" width="11.5703125" style="10"/>
    <col min="8705" max="8705" width="53.28515625" style="10" bestFit="1" customWidth="1"/>
    <col min="8706" max="8706" width="41.5703125" style="10" bestFit="1" customWidth="1"/>
    <col min="8707" max="8707" width="38" style="10" bestFit="1" customWidth="1"/>
    <col min="8708" max="8960" width="11.5703125" style="10"/>
    <col min="8961" max="8961" width="53.28515625" style="10" bestFit="1" customWidth="1"/>
    <col min="8962" max="8962" width="41.5703125" style="10" bestFit="1" customWidth="1"/>
    <col min="8963" max="8963" width="38" style="10" bestFit="1" customWidth="1"/>
    <col min="8964" max="9216" width="11.5703125" style="10"/>
    <col min="9217" max="9217" width="53.28515625" style="10" bestFit="1" customWidth="1"/>
    <col min="9218" max="9218" width="41.5703125" style="10" bestFit="1" customWidth="1"/>
    <col min="9219" max="9219" width="38" style="10" bestFit="1" customWidth="1"/>
    <col min="9220" max="9472" width="11.5703125" style="10"/>
    <col min="9473" max="9473" width="53.28515625" style="10" bestFit="1" customWidth="1"/>
    <col min="9474" max="9474" width="41.5703125" style="10" bestFit="1" customWidth="1"/>
    <col min="9475" max="9475" width="38" style="10" bestFit="1" customWidth="1"/>
    <col min="9476" max="9728" width="11.5703125" style="10"/>
    <col min="9729" max="9729" width="53.28515625" style="10" bestFit="1" customWidth="1"/>
    <col min="9730" max="9730" width="41.5703125" style="10" bestFit="1" customWidth="1"/>
    <col min="9731" max="9731" width="38" style="10" bestFit="1" customWidth="1"/>
    <col min="9732" max="9984" width="11.5703125" style="10"/>
    <col min="9985" max="9985" width="53.28515625" style="10" bestFit="1" customWidth="1"/>
    <col min="9986" max="9986" width="41.5703125" style="10" bestFit="1" customWidth="1"/>
    <col min="9987" max="9987" width="38" style="10" bestFit="1" customWidth="1"/>
    <col min="9988" max="10240" width="11.5703125" style="10"/>
    <col min="10241" max="10241" width="53.28515625" style="10" bestFit="1" customWidth="1"/>
    <col min="10242" max="10242" width="41.5703125" style="10" bestFit="1" customWidth="1"/>
    <col min="10243" max="10243" width="38" style="10" bestFit="1" customWidth="1"/>
    <col min="10244" max="10496" width="11.5703125" style="10"/>
    <col min="10497" max="10497" width="53.28515625" style="10" bestFit="1" customWidth="1"/>
    <col min="10498" max="10498" width="41.5703125" style="10" bestFit="1" customWidth="1"/>
    <col min="10499" max="10499" width="38" style="10" bestFit="1" customWidth="1"/>
    <col min="10500" max="10752" width="11.5703125" style="10"/>
    <col min="10753" max="10753" width="53.28515625" style="10" bestFit="1" customWidth="1"/>
    <col min="10754" max="10754" width="41.5703125" style="10" bestFit="1" customWidth="1"/>
    <col min="10755" max="10755" width="38" style="10" bestFit="1" customWidth="1"/>
    <col min="10756" max="11008" width="11.5703125" style="10"/>
    <col min="11009" max="11009" width="53.28515625" style="10" bestFit="1" customWidth="1"/>
    <col min="11010" max="11010" width="41.5703125" style="10" bestFit="1" customWidth="1"/>
    <col min="11011" max="11011" width="38" style="10" bestFit="1" customWidth="1"/>
    <col min="11012" max="11264" width="11.5703125" style="10"/>
    <col min="11265" max="11265" width="53.28515625" style="10" bestFit="1" customWidth="1"/>
    <col min="11266" max="11266" width="41.5703125" style="10" bestFit="1" customWidth="1"/>
    <col min="11267" max="11267" width="38" style="10" bestFit="1" customWidth="1"/>
    <col min="11268" max="11520" width="11.5703125" style="10"/>
    <col min="11521" max="11521" width="53.28515625" style="10" bestFit="1" customWidth="1"/>
    <col min="11522" max="11522" width="41.5703125" style="10" bestFit="1" customWidth="1"/>
    <col min="11523" max="11523" width="38" style="10" bestFit="1" customWidth="1"/>
    <col min="11524" max="11776" width="11.5703125" style="10"/>
    <col min="11777" max="11777" width="53.28515625" style="10" bestFit="1" customWidth="1"/>
    <col min="11778" max="11778" width="41.5703125" style="10" bestFit="1" customWidth="1"/>
    <col min="11779" max="11779" width="38" style="10" bestFit="1" customWidth="1"/>
    <col min="11780" max="12032" width="11.5703125" style="10"/>
    <col min="12033" max="12033" width="53.28515625" style="10" bestFit="1" customWidth="1"/>
    <col min="12034" max="12034" width="41.5703125" style="10" bestFit="1" customWidth="1"/>
    <col min="12035" max="12035" width="38" style="10" bestFit="1" customWidth="1"/>
    <col min="12036" max="12288" width="11.5703125" style="10"/>
    <col min="12289" max="12289" width="53.28515625" style="10" bestFit="1" customWidth="1"/>
    <col min="12290" max="12290" width="41.5703125" style="10" bestFit="1" customWidth="1"/>
    <col min="12291" max="12291" width="38" style="10" bestFit="1" customWidth="1"/>
    <col min="12292" max="12544" width="11.5703125" style="10"/>
    <col min="12545" max="12545" width="53.28515625" style="10" bestFit="1" customWidth="1"/>
    <col min="12546" max="12546" width="41.5703125" style="10" bestFit="1" customWidth="1"/>
    <col min="12547" max="12547" width="38" style="10" bestFit="1" customWidth="1"/>
    <col min="12548" max="12800" width="11.5703125" style="10"/>
    <col min="12801" max="12801" width="53.28515625" style="10" bestFit="1" customWidth="1"/>
    <col min="12802" max="12802" width="41.5703125" style="10" bestFit="1" customWidth="1"/>
    <col min="12803" max="12803" width="38" style="10" bestFit="1" customWidth="1"/>
    <col min="12804" max="13056" width="11.5703125" style="10"/>
    <col min="13057" max="13057" width="53.28515625" style="10" bestFit="1" customWidth="1"/>
    <col min="13058" max="13058" width="41.5703125" style="10" bestFit="1" customWidth="1"/>
    <col min="13059" max="13059" width="38" style="10" bestFit="1" customWidth="1"/>
    <col min="13060" max="13312" width="11.5703125" style="10"/>
    <col min="13313" max="13313" width="53.28515625" style="10" bestFit="1" customWidth="1"/>
    <col min="13314" max="13314" width="41.5703125" style="10" bestFit="1" customWidth="1"/>
    <col min="13315" max="13315" width="38" style="10" bestFit="1" customWidth="1"/>
    <col min="13316" max="13568" width="11.5703125" style="10"/>
    <col min="13569" max="13569" width="53.28515625" style="10" bestFit="1" customWidth="1"/>
    <col min="13570" max="13570" width="41.5703125" style="10" bestFit="1" customWidth="1"/>
    <col min="13571" max="13571" width="38" style="10" bestFit="1" customWidth="1"/>
    <col min="13572" max="13824" width="11.5703125" style="10"/>
    <col min="13825" max="13825" width="53.28515625" style="10" bestFit="1" customWidth="1"/>
    <col min="13826" max="13826" width="41.5703125" style="10" bestFit="1" customWidth="1"/>
    <col min="13827" max="13827" width="38" style="10" bestFit="1" customWidth="1"/>
    <col min="13828" max="14080" width="11.5703125" style="10"/>
    <col min="14081" max="14081" width="53.28515625" style="10" bestFit="1" customWidth="1"/>
    <col min="14082" max="14082" width="41.5703125" style="10" bestFit="1" customWidth="1"/>
    <col min="14083" max="14083" width="38" style="10" bestFit="1" customWidth="1"/>
    <col min="14084" max="14336" width="11.5703125" style="10"/>
    <col min="14337" max="14337" width="53.28515625" style="10" bestFit="1" customWidth="1"/>
    <col min="14338" max="14338" width="41.5703125" style="10" bestFit="1" customWidth="1"/>
    <col min="14339" max="14339" width="38" style="10" bestFit="1" customWidth="1"/>
    <col min="14340" max="14592" width="11.5703125" style="10"/>
    <col min="14593" max="14593" width="53.28515625" style="10" bestFit="1" customWidth="1"/>
    <col min="14594" max="14594" width="41.5703125" style="10" bestFit="1" customWidth="1"/>
    <col min="14595" max="14595" width="38" style="10" bestFit="1" customWidth="1"/>
    <col min="14596" max="14848" width="11.5703125" style="10"/>
    <col min="14849" max="14849" width="53.28515625" style="10" bestFit="1" customWidth="1"/>
    <col min="14850" max="14850" width="41.5703125" style="10" bestFit="1" customWidth="1"/>
    <col min="14851" max="14851" width="38" style="10" bestFit="1" customWidth="1"/>
    <col min="14852" max="15104" width="11.5703125" style="10"/>
    <col min="15105" max="15105" width="53.28515625" style="10" bestFit="1" customWidth="1"/>
    <col min="15106" max="15106" width="41.5703125" style="10" bestFit="1" customWidth="1"/>
    <col min="15107" max="15107" width="38" style="10" bestFit="1" customWidth="1"/>
    <col min="15108" max="15360" width="11.5703125" style="10"/>
    <col min="15361" max="15361" width="53.28515625" style="10" bestFit="1" customWidth="1"/>
    <col min="15362" max="15362" width="41.5703125" style="10" bestFit="1" customWidth="1"/>
    <col min="15363" max="15363" width="38" style="10" bestFit="1" customWidth="1"/>
    <col min="15364" max="15616" width="11.5703125" style="10"/>
    <col min="15617" max="15617" width="53.28515625" style="10" bestFit="1" customWidth="1"/>
    <col min="15618" max="15618" width="41.5703125" style="10" bestFit="1" customWidth="1"/>
    <col min="15619" max="15619" width="38" style="10" bestFit="1" customWidth="1"/>
    <col min="15620" max="15872" width="11.5703125" style="10"/>
    <col min="15873" max="15873" width="53.28515625" style="10" bestFit="1" customWidth="1"/>
    <col min="15874" max="15874" width="41.5703125" style="10" bestFit="1" customWidth="1"/>
    <col min="15875" max="15875" width="38" style="10" bestFit="1" customWidth="1"/>
    <col min="15876" max="16128" width="11.5703125" style="10"/>
    <col min="16129" max="16129" width="53.28515625" style="10" bestFit="1" customWidth="1"/>
    <col min="16130" max="16130" width="41.5703125" style="10" bestFit="1" customWidth="1"/>
    <col min="16131" max="16131" width="38" style="10" bestFit="1" customWidth="1"/>
    <col min="16132" max="16384" width="11.5703125" style="10"/>
  </cols>
  <sheetData>
    <row r="1" spans="2:10" ht="12.75" x14ac:dyDescent="0.2">
      <c r="B1" s="7"/>
      <c r="C1" s="7"/>
      <c r="D1" s="8"/>
    </row>
    <row r="2" spans="2:10" ht="30" x14ac:dyDescent="0.2">
      <c r="B2" s="46" t="s">
        <v>8</v>
      </c>
      <c r="C2" s="46" t="s">
        <v>9</v>
      </c>
      <c r="D2" s="46" t="s">
        <v>10</v>
      </c>
      <c r="E2" s="47" t="s">
        <v>0</v>
      </c>
      <c r="F2" s="48" t="s">
        <v>6</v>
      </c>
      <c r="G2" s="48"/>
      <c r="H2" s="49" t="s">
        <v>12</v>
      </c>
    </row>
    <row r="3" spans="2:10" x14ac:dyDescent="0.2">
      <c r="B3" s="50" t="s">
        <v>18</v>
      </c>
      <c r="C3" s="50" t="s">
        <v>19</v>
      </c>
      <c r="D3" s="50" t="s">
        <v>20</v>
      </c>
      <c r="E3" s="50" t="s">
        <v>21</v>
      </c>
      <c r="F3" s="51">
        <v>42005</v>
      </c>
      <c r="G3" s="55">
        <v>8</v>
      </c>
      <c r="H3" s="51" t="s">
        <v>3</v>
      </c>
    </row>
    <row r="4" spans="2:10" x14ac:dyDescent="0.2">
      <c r="B4" s="50"/>
      <c r="C4" s="50"/>
      <c r="D4" s="50"/>
      <c r="E4" s="50" t="s">
        <v>22</v>
      </c>
      <c r="F4" s="51">
        <v>42036</v>
      </c>
      <c r="G4" s="55">
        <f t="shared" ref="G4:G14" si="0">+G3+1</f>
        <v>9</v>
      </c>
      <c r="H4" s="51" t="s">
        <v>1</v>
      </c>
    </row>
    <row r="5" spans="2:10" x14ac:dyDescent="0.2">
      <c r="B5" s="50"/>
      <c r="C5" s="50"/>
      <c r="D5" s="50"/>
      <c r="E5" s="50" t="s">
        <v>2</v>
      </c>
      <c r="F5" s="51">
        <v>42064</v>
      </c>
      <c r="G5" s="55">
        <f t="shared" si="0"/>
        <v>10</v>
      </c>
      <c r="H5" s="51"/>
    </row>
    <row r="6" spans="2:10" x14ac:dyDescent="0.2">
      <c r="B6" s="50"/>
      <c r="C6" s="50"/>
      <c r="D6" s="50"/>
      <c r="E6" s="50" t="s">
        <v>23</v>
      </c>
      <c r="F6" s="51">
        <v>42095</v>
      </c>
      <c r="G6" s="55">
        <f t="shared" si="0"/>
        <v>11</v>
      </c>
      <c r="H6" s="51"/>
    </row>
    <row r="7" spans="2:10" x14ac:dyDescent="0.2">
      <c r="B7" s="50"/>
      <c r="C7" s="50"/>
      <c r="D7" s="50"/>
      <c r="E7" s="50" t="s">
        <v>24</v>
      </c>
      <c r="F7" s="51">
        <v>42125</v>
      </c>
      <c r="G7" s="55">
        <f t="shared" si="0"/>
        <v>12</v>
      </c>
      <c r="H7" s="51"/>
    </row>
    <row r="8" spans="2:10" x14ac:dyDescent="0.2">
      <c r="B8" s="50"/>
      <c r="C8" s="50"/>
      <c r="D8" s="50"/>
      <c r="E8" s="50"/>
      <c r="F8" s="51" t="s">
        <v>13</v>
      </c>
      <c r="G8" s="55">
        <f t="shared" si="0"/>
        <v>13</v>
      </c>
      <c r="H8" s="51"/>
    </row>
    <row r="9" spans="2:10" x14ac:dyDescent="0.2">
      <c r="B9" s="50"/>
      <c r="C9" s="50"/>
      <c r="D9" s="50"/>
      <c r="E9" s="50"/>
      <c r="F9" s="51">
        <v>42186</v>
      </c>
      <c r="G9" s="55">
        <f t="shared" si="0"/>
        <v>14</v>
      </c>
      <c r="H9" s="51"/>
    </row>
    <row r="10" spans="2:10" x14ac:dyDescent="0.2">
      <c r="B10" s="50"/>
      <c r="C10" s="50"/>
      <c r="D10" s="50"/>
      <c r="E10" s="50"/>
      <c r="F10" s="51">
        <v>42217</v>
      </c>
      <c r="G10" s="55">
        <f t="shared" si="0"/>
        <v>15</v>
      </c>
      <c r="H10" s="51"/>
    </row>
    <row r="11" spans="2:10" x14ac:dyDescent="0.2">
      <c r="B11" s="50"/>
      <c r="C11" s="50"/>
      <c r="D11" s="50"/>
      <c r="E11" s="50"/>
      <c r="F11" s="51">
        <v>42248</v>
      </c>
      <c r="G11" s="55">
        <f t="shared" si="0"/>
        <v>16</v>
      </c>
      <c r="H11" s="51"/>
    </row>
    <row r="12" spans="2:10" x14ac:dyDescent="0.2">
      <c r="B12" s="50"/>
      <c r="C12" s="50"/>
      <c r="D12" s="50"/>
      <c r="E12" s="50"/>
      <c r="F12" s="51">
        <v>42278</v>
      </c>
      <c r="G12" s="55">
        <f t="shared" si="0"/>
        <v>17</v>
      </c>
      <c r="H12" s="51"/>
    </row>
    <row r="13" spans="2:10" x14ac:dyDescent="0.2">
      <c r="B13" s="50"/>
      <c r="C13" s="50"/>
      <c r="D13" s="50"/>
      <c r="E13" s="50"/>
      <c r="F13" s="51">
        <v>42309</v>
      </c>
      <c r="G13" s="55">
        <f t="shared" si="0"/>
        <v>18</v>
      </c>
      <c r="H13" s="51"/>
    </row>
    <row r="14" spans="2:10" x14ac:dyDescent="0.2">
      <c r="B14" s="50"/>
      <c r="C14" s="50"/>
      <c r="D14" s="50"/>
      <c r="E14" s="50"/>
      <c r="F14" s="51">
        <v>42339</v>
      </c>
      <c r="G14" s="55">
        <f t="shared" si="0"/>
        <v>19</v>
      </c>
      <c r="H14" s="51"/>
      <c r="I14" s="53" t="s">
        <v>14</v>
      </c>
      <c r="J14" s="52">
        <f>INDEX(G3:G14,MATCH(BDD!J1,F3:F14,0))</f>
        <v>8</v>
      </c>
    </row>
    <row r="15" spans="2:10" ht="12.75" x14ac:dyDescent="0.2">
      <c r="B15" s="10"/>
      <c r="C15" s="10"/>
      <c r="D15" s="10"/>
    </row>
    <row r="16" spans="2:10" ht="12.75" x14ac:dyDescent="0.2">
      <c r="B16" s="10"/>
      <c r="C16" s="10"/>
      <c r="D16" s="10"/>
    </row>
    <row r="17" spans="2:4" ht="12.75" x14ac:dyDescent="0.2">
      <c r="B17" s="10"/>
      <c r="C17" s="10"/>
      <c r="D17" s="10"/>
    </row>
    <row r="18" spans="2:4" ht="12.75" x14ac:dyDescent="0.2">
      <c r="B18" s="10"/>
      <c r="C18" s="10"/>
      <c r="D18" s="10"/>
    </row>
    <row r="19" spans="2:4" ht="12.75" x14ac:dyDescent="0.2">
      <c r="B19" s="10"/>
      <c r="C19" s="10"/>
      <c r="D19" s="10"/>
    </row>
    <row r="20" spans="2:4" ht="12.75" x14ac:dyDescent="0.2">
      <c r="B20" s="10"/>
      <c r="C20" s="10"/>
      <c r="D20" s="10"/>
    </row>
    <row r="21" spans="2:4" ht="12.75" x14ac:dyDescent="0.2">
      <c r="B21" s="10"/>
      <c r="C21" s="10"/>
      <c r="D21" s="10"/>
    </row>
    <row r="22" spans="2:4" ht="12.75" x14ac:dyDescent="0.2">
      <c r="B22" s="10"/>
      <c r="C22" s="10"/>
      <c r="D22" s="10"/>
    </row>
    <row r="23" spans="2:4" ht="12.75" x14ac:dyDescent="0.2">
      <c r="B23" s="10"/>
      <c r="C23" s="10"/>
      <c r="D23" s="10"/>
    </row>
    <row r="24" spans="2:4" ht="12.75" x14ac:dyDescent="0.2">
      <c r="B24" s="10"/>
      <c r="C24" s="10"/>
      <c r="D24" s="10"/>
    </row>
    <row r="25" spans="2:4" ht="12.75" x14ac:dyDescent="0.2">
      <c r="B25" s="10"/>
      <c r="C25" s="10"/>
      <c r="D25" s="10"/>
    </row>
    <row r="26" spans="2:4" ht="12.75" x14ac:dyDescent="0.2">
      <c r="B26" s="10"/>
      <c r="C26" s="10"/>
      <c r="D26" s="10"/>
    </row>
    <row r="27" spans="2:4" ht="12.75" x14ac:dyDescent="0.2">
      <c r="B27" s="10"/>
      <c r="C27" s="10"/>
      <c r="D27" s="10"/>
    </row>
    <row r="28" spans="2:4" ht="12.75" x14ac:dyDescent="0.2">
      <c r="B28" s="10"/>
      <c r="C28" s="10"/>
      <c r="D28" s="10"/>
    </row>
    <row r="29" spans="2:4" ht="12.75" x14ac:dyDescent="0.2">
      <c r="B29" s="10"/>
      <c r="C29" s="10"/>
      <c r="D29" s="10"/>
    </row>
  </sheetData>
  <autoFilter ref="B2:D1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vt:lpstr>
      <vt:lpstr>NA</vt:lpstr>
      <vt:lpstr>BX</vt:lpstr>
      <vt:lpstr>MA</vt:lpstr>
      <vt:lpstr>ST</vt:lpstr>
      <vt:lpstr>BDD</vt:lpstr>
      <vt:lpstr>Réf</vt:lpstr>
    </vt:vector>
  </TitlesOfParts>
  <Company>MINISTERE DE LA DEFENSE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UYSAL Gabriel ICT III A</dc:creator>
  <cp:lastModifiedBy>ddetp88</cp:lastModifiedBy>
  <cp:lastPrinted>2015-08-28T08:43:55Z</cp:lastPrinted>
  <dcterms:created xsi:type="dcterms:W3CDTF">2015-08-21T14:06:57Z</dcterms:created>
  <dcterms:modified xsi:type="dcterms:W3CDTF">2015-09-20T10:25:47Z</dcterms:modified>
</cp:coreProperties>
</file>