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715BBF11-DA73-40DD-BBB3-2003B33D1BD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" i="1" l="1"/>
  <c r="B47" i="1" l="1"/>
  <c r="M86" i="1" l="1"/>
  <c r="L86" i="1"/>
  <c r="K86" i="1"/>
  <c r="J86" i="1"/>
  <c r="I86" i="1"/>
  <c r="H86" i="1"/>
  <c r="G86" i="1"/>
  <c r="F86" i="1"/>
  <c r="E86" i="1"/>
  <c r="D86" i="1"/>
  <c r="C86" i="1"/>
  <c r="B86" i="1"/>
  <c r="M77" i="1"/>
  <c r="L77" i="1"/>
  <c r="K77" i="1"/>
  <c r="J77" i="1"/>
  <c r="I77" i="1"/>
  <c r="H77" i="1"/>
  <c r="G77" i="1"/>
  <c r="F77" i="1"/>
  <c r="E77" i="1"/>
  <c r="D77" i="1"/>
  <c r="C77" i="1"/>
  <c r="B77" i="1"/>
  <c r="M68" i="1"/>
  <c r="L68" i="1"/>
  <c r="K68" i="1"/>
  <c r="J68" i="1"/>
  <c r="H68" i="1"/>
  <c r="G68" i="1"/>
  <c r="F68" i="1"/>
  <c r="E68" i="1"/>
  <c r="D68" i="1"/>
  <c r="C68" i="1"/>
  <c r="B68" i="1"/>
  <c r="B18" i="1" s="1"/>
  <c r="M59" i="1"/>
  <c r="L59" i="1"/>
  <c r="K59" i="1"/>
  <c r="J59" i="1"/>
  <c r="I59" i="1"/>
  <c r="H59" i="1"/>
  <c r="G59" i="1"/>
  <c r="F59" i="1"/>
  <c r="E59" i="1"/>
  <c r="C59" i="1"/>
  <c r="B59" i="1"/>
  <c r="M47" i="1"/>
  <c r="L47" i="1"/>
  <c r="K47" i="1"/>
  <c r="J47" i="1"/>
  <c r="I47" i="1"/>
  <c r="H47" i="1"/>
  <c r="G47" i="1"/>
  <c r="F47" i="1"/>
  <c r="E47" i="1"/>
  <c r="D47" i="1"/>
  <c r="C47" i="1"/>
  <c r="M46" i="1"/>
  <c r="L46" i="1"/>
  <c r="K46" i="1"/>
  <c r="J46" i="1"/>
  <c r="I46" i="1"/>
  <c r="H46" i="1"/>
  <c r="G46" i="1"/>
  <c r="F46" i="1"/>
  <c r="E46" i="1"/>
  <c r="D46" i="1"/>
  <c r="C46" i="1"/>
  <c r="B46" i="1"/>
  <c r="M45" i="1"/>
  <c r="M48" i="1" s="1"/>
  <c r="L45" i="1"/>
  <c r="L48" i="1" s="1"/>
  <c r="K45" i="1"/>
  <c r="K48" i="1" s="1"/>
  <c r="J45" i="1"/>
  <c r="J48" i="1" s="1"/>
  <c r="I45" i="1"/>
  <c r="I48" i="1" s="1"/>
  <c r="H45" i="1"/>
  <c r="H48" i="1" s="1"/>
  <c r="G45" i="1"/>
  <c r="G48" i="1" s="1"/>
  <c r="F45" i="1"/>
  <c r="F48" i="1" s="1"/>
  <c r="E45" i="1"/>
  <c r="E48" i="1" s="1"/>
  <c r="D45" i="1"/>
  <c r="D48" i="1" s="1"/>
  <c r="C45" i="1"/>
  <c r="C48" i="1" s="1"/>
  <c r="B45" i="1"/>
  <c r="B48" i="1" s="1"/>
  <c r="M44" i="1"/>
  <c r="L44" i="1"/>
  <c r="K44" i="1"/>
  <c r="J44" i="1"/>
  <c r="I44" i="1"/>
  <c r="H44" i="1"/>
  <c r="G44" i="1"/>
  <c r="F44" i="1"/>
  <c r="E44" i="1"/>
  <c r="D44" i="1"/>
  <c r="C44" i="1"/>
  <c r="B44" i="1"/>
  <c r="M30" i="1"/>
  <c r="L30" i="1"/>
  <c r="K30" i="1"/>
  <c r="J30" i="1"/>
  <c r="I30" i="1"/>
  <c r="H30" i="1"/>
  <c r="G30" i="1"/>
  <c r="F30" i="1"/>
  <c r="E30" i="1"/>
  <c r="D30" i="1"/>
  <c r="C30" i="1"/>
  <c r="B30" i="1"/>
  <c r="L11" i="1"/>
  <c r="J11" i="1"/>
  <c r="H11" i="1"/>
  <c r="F11" i="1"/>
  <c r="D11" i="1"/>
  <c r="M5" i="1"/>
  <c r="L5" i="1"/>
  <c r="K5" i="1"/>
  <c r="J5" i="1"/>
  <c r="I5" i="1"/>
  <c r="H5" i="1"/>
  <c r="G5" i="1"/>
  <c r="F5" i="1"/>
  <c r="E5" i="1"/>
  <c r="D5" i="1"/>
  <c r="C5" i="1"/>
  <c r="B5" i="1"/>
  <c r="D49" i="1" l="1"/>
  <c r="H49" i="1"/>
  <c r="L49" i="1"/>
  <c r="I68" i="1"/>
  <c r="I19" i="1" s="1"/>
  <c r="H10" i="1"/>
  <c r="I11" i="1"/>
  <c r="D10" i="1"/>
  <c r="D59" i="1"/>
  <c r="E11" i="1"/>
  <c r="M11" i="1"/>
  <c r="E49" i="1"/>
  <c r="I49" i="1"/>
  <c r="M49" i="1"/>
  <c r="I32" i="1"/>
  <c r="I31" i="1"/>
  <c r="E19" i="1"/>
  <c r="E20" i="1"/>
  <c r="E18" i="1"/>
  <c r="F31" i="1"/>
  <c r="F32" i="1"/>
  <c r="J49" i="1"/>
  <c r="F20" i="1"/>
  <c r="F19" i="1"/>
  <c r="F18" i="1"/>
  <c r="J20" i="1"/>
  <c r="J19" i="1"/>
  <c r="J18" i="1"/>
  <c r="C31" i="1"/>
  <c r="C32" i="1"/>
  <c r="G31" i="1"/>
  <c r="G32" i="1"/>
  <c r="K31" i="1"/>
  <c r="K32" i="1"/>
  <c r="C49" i="1"/>
  <c r="G49" i="1"/>
  <c r="K49" i="1"/>
  <c r="C18" i="1"/>
  <c r="C20" i="1"/>
  <c r="C19" i="1"/>
  <c r="G18" i="1"/>
  <c r="G20" i="1"/>
  <c r="G19" i="1"/>
  <c r="K18" i="1"/>
  <c r="K20" i="1"/>
  <c r="K19" i="1"/>
  <c r="E32" i="1"/>
  <c r="E31" i="1"/>
  <c r="M32" i="1"/>
  <c r="M31" i="1"/>
  <c r="J31" i="1"/>
  <c r="J32" i="1"/>
  <c r="F49" i="1"/>
  <c r="C11" i="1"/>
  <c r="G10" i="1"/>
  <c r="G11" i="1"/>
  <c r="K10" i="1"/>
  <c r="K11" i="1"/>
  <c r="L10" i="1"/>
  <c r="M19" i="1"/>
  <c r="M20" i="1"/>
  <c r="M18" i="1"/>
  <c r="D32" i="1"/>
  <c r="D31" i="1"/>
  <c r="H32" i="1"/>
  <c r="H31" i="1"/>
  <c r="L32" i="1"/>
  <c r="L31" i="1"/>
  <c r="D18" i="1"/>
  <c r="D19" i="1"/>
  <c r="D20" i="1"/>
  <c r="H18" i="1"/>
  <c r="H19" i="1"/>
  <c r="H20" i="1"/>
  <c r="L18" i="1"/>
  <c r="L19" i="1"/>
  <c r="L20" i="1"/>
  <c r="E10" i="1"/>
  <c r="I10" i="1"/>
  <c r="M10" i="1"/>
  <c r="F10" i="1"/>
  <c r="J10" i="1"/>
  <c r="I18" i="1" l="1"/>
  <c r="I20" i="1"/>
</calcChain>
</file>

<file path=xl/sharedStrings.xml><?xml version="1.0" encoding="utf-8"?>
<sst xmlns="http://schemas.openxmlformats.org/spreadsheetml/2006/main" count="154" uniqueCount="55">
  <si>
    <t>Suivi des attachements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</si>
  <si>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</si>
  <si>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</si>
  <si>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</si>
  <si>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</si>
  <si>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</si>
  <si>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</si>
  <si>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</si>
  <si>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</si>
  <si>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</si>
  <si>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</si>
  <si>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</si>
  <si>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</si>
  <si>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Heures maintenance</t>
  </si>
  <si>
    <t>Ouverts</t>
  </si>
  <si>
    <t>Clôturés</t>
  </si>
  <si>
    <t>En cours</t>
  </si>
  <si>
    <t>Taux de variation</t>
  </si>
  <si>
    <t>Variation depuis Janvier</t>
  </si>
  <si>
    <t>Suivi des heures</t>
  </si>
  <si>
    <t>Heures Maintenance</t>
  </si>
  <si>
    <t>Heures Projet</t>
  </si>
  <si>
    <t>Heures Forfait</t>
  </si>
  <si>
    <t>TOTAL</t>
  </si>
  <si>
    <t>Heures d'attente</t>
  </si>
  <si>
    <t>Pompier</t>
  </si>
  <si>
    <t>Production</t>
  </si>
  <si>
    <t>Permis de travail</t>
  </si>
  <si>
    <t>Consignation</t>
  </si>
  <si>
    <t>Surveillant Feu</t>
  </si>
  <si>
    <t xml:space="preserve">Satisfaction Client </t>
  </si>
  <si>
    <t>Insatisfaisant</t>
  </si>
  <si>
    <t>Résultat</t>
  </si>
  <si>
    <t>Moyen</t>
  </si>
  <si>
    <t>Bien</t>
  </si>
  <si>
    <t>Excellent</t>
  </si>
  <si>
    <t>Total</t>
  </si>
  <si>
    <t>48 pts*nbre de quest</t>
  </si>
  <si>
    <t>Nbre d'enquête</t>
  </si>
  <si>
    <t>NOTE GLOBALE CSAT</t>
  </si>
  <si>
    <t>Synthèse annuelle Hrs Maintenance/métier</t>
  </si>
  <si>
    <t>Tuyauterie</t>
  </si>
  <si>
    <t>Autre</t>
  </si>
  <si>
    <t>Mécanique</t>
  </si>
  <si>
    <t>Monteur</t>
  </si>
  <si>
    <t>Soudures</t>
  </si>
  <si>
    <t>Chaudronnerie</t>
  </si>
  <si>
    <t>Hrs Maintenance</t>
  </si>
  <si>
    <t>Semaines</t>
  </si>
  <si>
    <t>Hrs Projet</t>
  </si>
  <si>
    <t>Hrs Forfait</t>
  </si>
  <si>
    <t>Quand je clique sur Figer les valeurs le userform s'affiche</t>
  </si>
  <si>
    <t>ensuite je sélectionne les mois pour lesquels je souhaite conserver les valeurs (supprimer référence croisés et/ou formules)</t>
  </si>
  <si>
    <t>puis la macro "copie/colle les valeurs" des cellules correspondantes au mois sélectionnés. En exemple ici : Janvier/Février/Mars</t>
  </si>
  <si>
    <t>les formules et références liées à d'autres feuilles du classeur sont conservées pour les autres mois dans l'encadré bleu apprés exécution de la Macro.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</si>
</sst>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0.0"/>
    <numFmt numFmtId="166" formatCode="0.0%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8"/>
      <name val="Calibri"/>
      <family val="2"/>
      <scheme val="minor"/>
    </font>
    <font>
      <sz val="10"/>
      <color theme="8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8"/>
      <name val="Calibri"/>
      <family val="2"/>
    </font>
    <font>
      <sz val="10"/>
      <color indexed="12"/>
      <name val="Arial"/>
      <family val="2"/>
    </font>
    <font>
      <sz val="10"/>
      <name val="Comic Sans MS"/>
      <family val="4"/>
    </font>
    <font>
      <b/>
      <sz val="10"/>
      <color theme="8" tint="-0.499984740745262"/>
      <name val="Calibri"/>
      <family val="2"/>
      <scheme val="minor"/>
    </font>
    <font>
      <sz val="10"/>
      <color theme="8" tint="-0.499984740745262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3B856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E2F02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339A"/>
        <bgColor indexed="64"/>
      </patternFill>
    </fill>
    <fill>
      <patternFill patternType="solid">
        <fgColor theme="9" tint="0.39997558519241921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8">
    <xf numFmtId="0" fontId="0" fillId="0" borderId="0" xfId="0"/>
    <xf numFmtId="0" fontId="3" fillId="0" borderId="1" xfId="0" applyFont="1" applyFill="1" applyBorder="1" applyAlignment="1">
      <alignment horizontal="center" vertical="center"/>
    </xf>
    <xf numFmtId="2" fontId="3" fillId="0" borderId="2" xfId="0" applyNumberFormat="1" applyFont="1" applyFill="1" applyBorder="1" applyAlignment="1" applyProtection="1">
      <alignment horizontal="center" vertical="center" textRotation="90"/>
    </xf>
    <xf numFmtId="2" fontId="3" fillId="0" borderId="3" xfId="0" applyNumberFormat="1" applyFont="1" applyFill="1" applyBorder="1" applyAlignment="1" applyProtection="1">
      <alignment horizontal="center" vertical="center" textRotation="90"/>
    </xf>
    <xf numFmtId="2" fontId="3" fillId="0" borderId="4" xfId="0" applyNumberFormat="1" applyFont="1" applyFill="1" applyBorder="1" applyAlignment="1" applyProtection="1">
      <alignment horizontal="center" vertical="center" textRotation="90"/>
    </xf>
    <xf numFmtId="0" fontId="3" fillId="2" borderId="5" xfId="0" applyFont="1" applyFill="1" applyBorder="1" applyAlignment="1" applyProtection="1">
      <alignment horizontal="left" vertical="center" wrapText="1"/>
    </xf>
    <xf numFmtId="165" fontId="4" fillId="2" borderId="6" xfId="0" applyNumberFormat="1" applyFont="1" applyFill="1" applyBorder="1" applyAlignment="1">
      <alignment horizontal="center" vertical="center"/>
    </xf>
    <xf numFmtId="165" fontId="4" fillId="2" borderId="7" xfId="1" applyNumberFormat="1" applyFont="1" applyFill="1" applyBorder="1" applyAlignment="1" applyProtection="1">
      <alignment horizontal="center" vertical="center"/>
      <protection locked="0"/>
    </xf>
    <xf numFmtId="165" fontId="4" fillId="3" borderId="7" xfId="0" applyNumberFormat="1" applyFont="1" applyFill="1" applyBorder="1" applyAlignment="1">
      <alignment horizontal="center" vertical="center"/>
    </xf>
    <xf numFmtId="165" fontId="4" fillId="3" borderId="8" xfId="0" applyNumberFormat="1" applyFont="1" applyFill="1" applyBorder="1" applyAlignment="1">
      <alignment horizontal="center" vertical="center"/>
    </xf>
    <xf numFmtId="0" fontId="3" fillId="0" borderId="9" xfId="0" applyFont="1" applyFill="1" applyBorder="1" applyAlignment="1" applyProtection="1">
      <alignment horizontal="left" vertical="center" wrapText="1"/>
    </xf>
    <xf numFmtId="165" fontId="4" fillId="0" borderId="10" xfId="1" applyNumberFormat="1" applyFont="1" applyFill="1" applyBorder="1" applyAlignment="1" applyProtection="1">
      <alignment horizontal="center" vertical="center"/>
      <protection locked="0"/>
    </xf>
    <xf numFmtId="165" fontId="4" fillId="0" borderId="11" xfId="1" applyNumberFormat="1" applyFont="1" applyFill="1" applyBorder="1" applyAlignment="1" applyProtection="1">
      <alignment horizontal="center" vertical="center"/>
      <protection locked="0"/>
    </xf>
    <xf numFmtId="0" fontId="5" fillId="4" borderId="5" xfId="0" applyFont="1" applyFill="1" applyBorder="1" applyAlignment="1" applyProtection="1">
      <alignment horizontal="left" vertical="center" wrapText="1"/>
    </xf>
    <xf numFmtId="1" fontId="6" fillId="4" borderId="6" xfId="0" applyNumberFormat="1" applyFont="1" applyFill="1" applyBorder="1" applyAlignment="1" applyProtection="1">
      <alignment horizontal="center" vertical="center"/>
    </xf>
    <xf numFmtId="0" fontId="7" fillId="5" borderId="12" xfId="0" applyFont="1" applyFill="1" applyBorder="1" applyAlignment="1" applyProtection="1">
      <alignment horizontal="left" vertical="center" wrapText="1"/>
    </xf>
    <xf numFmtId="1" fontId="8" fillId="5" borderId="13" xfId="0" applyNumberFormat="1" applyFont="1" applyFill="1" applyBorder="1" applyAlignment="1" applyProtection="1">
      <alignment horizontal="center" vertical="center"/>
    </xf>
    <xf numFmtId="0" fontId="5" fillId="6" borderId="15" xfId="0" applyFont="1" applyFill="1" applyBorder="1" applyAlignment="1" applyProtection="1">
      <alignment horizontal="left" vertical="center" wrapText="1"/>
    </xf>
    <xf numFmtId="1" fontId="6" fillId="6" borderId="16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right" vertical="center" wrapText="1"/>
    </xf>
    <xf numFmtId="2" fontId="3" fillId="0" borderId="17" xfId="0" applyNumberFormat="1" applyFont="1" applyFill="1" applyBorder="1" applyAlignment="1" applyProtection="1">
      <alignment horizontal="center" vertical="center"/>
    </xf>
    <xf numFmtId="166" fontId="3" fillId="0" borderId="3" xfId="2" applyNumberFormat="1" applyFont="1" applyFill="1" applyBorder="1" applyAlignment="1" applyProtection="1">
      <alignment horizontal="center" vertical="center"/>
    </xf>
    <xf numFmtId="0" fontId="9" fillId="0" borderId="1" xfId="0" applyFont="1" applyBorder="1" applyAlignment="1">
      <alignment horizontal="right" vertical="center"/>
    </xf>
    <xf numFmtId="0" fontId="0" fillId="0" borderId="18" xfId="0" applyBorder="1"/>
    <xf numFmtId="166" fontId="3" fillId="0" borderId="3" xfId="2" applyNumberFormat="1" applyFont="1" applyBorder="1" applyAlignment="1">
      <alignment horizontal="center" vertical="center"/>
    </xf>
    <xf numFmtId="0" fontId="10" fillId="0" borderId="0" xfId="0" applyFont="1" applyFill="1" applyBorder="1" applyAlignment="1" applyProtection="1">
      <alignment vertical="top" wrapText="1"/>
    </xf>
    <xf numFmtId="2" fontId="11" fillId="0" borderId="0" xfId="0" applyNumberFormat="1" applyFont="1" applyFill="1" applyBorder="1" applyAlignment="1" applyProtection="1">
      <alignment horizontal="center" vertical="center"/>
    </xf>
    <xf numFmtId="0" fontId="3" fillId="0" borderId="20" xfId="0" applyFont="1" applyBorder="1" applyAlignment="1">
      <alignment horizontal="center" vertical="center" textRotation="90"/>
    </xf>
    <xf numFmtId="0" fontId="3" fillId="0" borderId="21" xfId="0" applyFont="1" applyBorder="1" applyAlignment="1">
      <alignment horizontal="center" vertical="center" textRotation="90"/>
    </xf>
    <xf numFmtId="0" fontId="3" fillId="0" borderId="22" xfId="0" applyFont="1" applyBorder="1" applyAlignment="1">
      <alignment horizontal="center" vertical="center" textRotation="90"/>
    </xf>
    <xf numFmtId="0" fontId="3" fillId="7" borderId="5" xfId="0" applyFont="1" applyFill="1" applyBorder="1" applyAlignment="1">
      <alignment vertical="center"/>
    </xf>
    <xf numFmtId="165" fontId="4" fillId="7" borderId="6" xfId="0" applyNumberFormat="1" applyFont="1" applyFill="1" applyBorder="1" applyAlignment="1">
      <alignment horizontal="center" vertical="center"/>
    </xf>
    <xf numFmtId="0" fontId="12" fillId="8" borderId="12" xfId="0" applyFont="1" applyFill="1" applyBorder="1" applyAlignment="1">
      <alignment vertical="center"/>
    </xf>
    <xf numFmtId="165" fontId="13" fillId="8" borderId="23" xfId="0" applyNumberFormat="1" applyFont="1" applyFill="1" applyBorder="1" applyAlignment="1">
      <alignment horizontal="center" vertical="center"/>
    </xf>
    <xf numFmtId="0" fontId="3" fillId="9" borderId="12" xfId="0" applyFont="1" applyFill="1" applyBorder="1" applyAlignment="1">
      <alignment vertical="center"/>
    </xf>
    <xf numFmtId="165" fontId="4" fillId="9" borderId="23" xfId="0" applyNumberFormat="1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right" vertical="center"/>
    </xf>
    <xf numFmtId="165" fontId="3" fillId="0" borderId="25" xfId="0" applyNumberFormat="1" applyFont="1" applyFill="1" applyBorder="1" applyAlignment="1">
      <alignment horizontal="center" vertical="center"/>
    </xf>
    <xf numFmtId="165" fontId="3" fillId="0" borderId="26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10" borderId="5" xfId="0" applyFont="1" applyFill="1" applyBorder="1" applyAlignment="1">
      <alignment vertical="center"/>
    </xf>
    <xf numFmtId="165" fontId="4" fillId="10" borderId="6" xfId="0" applyNumberFormat="1" applyFont="1" applyFill="1" applyBorder="1" applyAlignment="1">
      <alignment horizontal="center" vertical="center"/>
    </xf>
    <xf numFmtId="0" fontId="3" fillId="0" borderId="12" xfId="0" applyFont="1" applyBorder="1" applyAlignment="1">
      <alignment vertical="center"/>
    </xf>
    <xf numFmtId="165" fontId="4" fillId="0" borderId="23" xfId="0" applyNumberFormat="1" applyFont="1" applyFill="1" applyBorder="1" applyAlignment="1">
      <alignment horizontal="center" vertical="center"/>
    </xf>
    <xf numFmtId="0" fontId="3" fillId="10" borderId="12" xfId="0" applyFont="1" applyFill="1" applyBorder="1" applyAlignment="1">
      <alignment vertical="center"/>
    </xf>
    <xf numFmtId="165" fontId="4" fillId="10" borderId="23" xfId="0" applyNumberFormat="1" applyFont="1" applyFill="1" applyBorder="1" applyAlignment="1">
      <alignment horizontal="center" vertical="center"/>
    </xf>
    <xf numFmtId="165" fontId="3" fillId="0" borderId="25" xfId="0" applyNumberFormat="1" applyFont="1" applyFill="1" applyBorder="1" applyAlignment="1">
      <alignment horizontal="center"/>
    </xf>
    <xf numFmtId="165" fontId="3" fillId="0" borderId="33" xfId="0" applyNumberFormat="1" applyFont="1" applyFill="1" applyBorder="1" applyAlignment="1">
      <alignment horizontal="center"/>
    </xf>
    <xf numFmtId="165" fontId="3" fillId="0" borderId="34" xfId="0" applyNumberFormat="1" applyFont="1" applyFill="1" applyBorder="1" applyAlignment="1">
      <alignment horizontal="center"/>
    </xf>
    <xf numFmtId="166" fontId="3" fillId="0" borderId="4" xfId="2" applyNumberFormat="1" applyFont="1" applyBorder="1" applyAlignment="1">
      <alignment horizontal="center" vertical="center"/>
    </xf>
    <xf numFmtId="0" fontId="3" fillId="11" borderId="5" xfId="0" applyFont="1" applyFill="1" applyBorder="1" applyAlignment="1">
      <alignment vertical="center"/>
    </xf>
    <xf numFmtId="0" fontId="4" fillId="11" borderId="6" xfId="0" applyFont="1" applyFill="1" applyBorder="1" applyAlignment="1">
      <alignment horizontal="center" vertical="center"/>
    </xf>
    <xf numFmtId="0" fontId="3" fillId="0" borderId="35" xfId="0" applyFont="1" applyFill="1" applyBorder="1" applyAlignment="1">
      <alignment vertical="center"/>
    </xf>
    <xf numFmtId="0" fontId="4" fillId="11" borderId="20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vertical="center"/>
    </xf>
    <xf numFmtId="0" fontId="4" fillId="0" borderId="23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36" xfId="0" applyFont="1" applyFill="1" applyBorder="1" applyAlignment="1">
      <alignment horizontal="center" vertical="center"/>
    </xf>
    <xf numFmtId="0" fontId="4" fillId="0" borderId="37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11" borderId="23" xfId="0" applyFont="1" applyFill="1" applyBorder="1" applyAlignment="1">
      <alignment horizontal="center" vertical="center"/>
    </xf>
    <xf numFmtId="0" fontId="3" fillId="11" borderId="12" xfId="0" applyFont="1" applyFill="1" applyBorder="1" applyAlignment="1">
      <alignment vertical="center"/>
    </xf>
    <xf numFmtId="0" fontId="3" fillId="0" borderId="9" xfId="0" applyFont="1" applyFill="1" applyBorder="1" applyAlignment="1">
      <alignment vertical="center"/>
    </xf>
    <xf numFmtId="0" fontId="3" fillId="11" borderId="38" xfId="0" applyFont="1" applyFill="1" applyBorder="1" applyAlignment="1">
      <alignment vertical="center"/>
    </xf>
    <xf numFmtId="0" fontId="3" fillId="11" borderId="39" xfId="0" applyFont="1" applyFill="1" applyBorder="1" applyAlignment="1">
      <alignment vertical="center"/>
    </xf>
    <xf numFmtId="0" fontId="4" fillId="11" borderId="40" xfId="0" applyFont="1" applyFill="1" applyBorder="1" applyAlignment="1">
      <alignment horizontal="center" vertical="center"/>
    </xf>
    <xf numFmtId="0" fontId="4" fillId="11" borderId="31" xfId="0" applyFont="1" applyFill="1" applyBorder="1" applyAlignment="1">
      <alignment horizontal="center" vertical="center"/>
    </xf>
    <xf numFmtId="0" fontId="4" fillId="11" borderId="32" xfId="0" applyFont="1" applyFill="1" applyBorder="1" applyAlignment="1">
      <alignment horizontal="center" vertical="center"/>
    </xf>
    <xf numFmtId="9" fontId="3" fillId="0" borderId="25" xfId="2" applyFont="1" applyFill="1" applyBorder="1" applyAlignment="1">
      <alignment horizontal="center" vertical="center"/>
    </xf>
    <xf numFmtId="9" fontId="3" fillId="0" borderId="33" xfId="2" applyFont="1" applyFill="1" applyBorder="1" applyAlignment="1">
      <alignment horizontal="center" vertical="center"/>
    </xf>
    <xf numFmtId="9" fontId="3" fillId="0" borderId="34" xfId="2" applyFont="1" applyFill="1" applyBorder="1" applyAlignment="1">
      <alignment horizontal="center" vertical="center"/>
    </xf>
    <xf numFmtId="9" fontId="2" fillId="0" borderId="0" xfId="2" applyFont="1"/>
    <xf numFmtId="0" fontId="0" fillId="0" borderId="0" xfId="0" applyAlignment="1">
      <alignment horizontal="center"/>
    </xf>
    <xf numFmtId="165" fontId="0" fillId="0" borderId="0" xfId="0" applyNumberFormat="1"/>
    <xf numFmtId="0" fontId="3" fillId="0" borderId="1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 wrapText="1"/>
    </xf>
    <xf numFmtId="0" fontId="7" fillId="12" borderId="5" xfId="0" applyFont="1" applyFill="1" applyBorder="1" applyAlignment="1">
      <alignment vertical="center"/>
    </xf>
    <xf numFmtId="165" fontId="8" fillId="12" borderId="6" xfId="0" applyNumberFormat="1" applyFont="1" applyFill="1" applyBorder="1" applyAlignment="1">
      <alignment horizontal="center" vertical="center"/>
    </xf>
    <xf numFmtId="0" fontId="7" fillId="12" borderId="12" xfId="0" applyFont="1" applyFill="1" applyBorder="1" applyAlignment="1">
      <alignment vertical="center"/>
    </xf>
    <xf numFmtId="165" fontId="8" fillId="12" borderId="23" xfId="0" applyNumberFormat="1" applyFont="1" applyFill="1" applyBorder="1" applyAlignment="1">
      <alignment horizontal="center" vertical="center"/>
    </xf>
    <xf numFmtId="0" fontId="3" fillId="0" borderId="38" xfId="0" applyFont="1" applyBorder="1" applyAlignment="1">
      <alignment vertical="center"/>
    </xf>
    <xf numFmtId="165" fontId="4" fillId="0" borderId="41" xfId="0" applyNumberFormat="1" applyFont="1" applyFill="1" applyBorder="1" applyAlignment="1">
      <alignment horizontal="center" vertical="center"/>
    </xf>
    <xf numFmtId="0" fontId="7" fillId="12" borderId="24" xfId="0" applyFont="1" applyFill="1" applyBorder="1" applyAlignment="1">
      <alignment horizontal="right" vertical="center"/>
    </xf>
    <xf numFmtId="165" fontId="7" fillId="12" borderId="25" xfId="0" applyNumberFormat="1" applyFont="1" applyFill="1" applyBorder="1" applyAlignment="1">
      <alignment horizontal="center" vertical="center"/>
    </xf>
    <xf numFmtId="165" fontId="7" fillId="12" borderId="33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vertical="center"/>
    </xf>
    <xf numFmtId="0" fontId="3" fillId="0" borderId="17" xfId="0" applyFont="1" applyBorder="1" applyAlignment="1">
      <alignment horizontal="center" vertical="center" textRotation="90"/>
    </xf>
    <xf numFmtId="0" fontId="3" fillId="0" borderId="3" xfId="0" applyFont="1" applyBorder="1" applyAlignment="1">
      <alignment horizontal="center" vertical="center" textRotation="90"/>
    </xf>
    <xf numFmtId="0" fontId="3" fillId="0" borderId="4" xfId="0" applyFont="1" applyBorder="1" applyAlignment="1">
      <alignment horizontal="center" vertical="center" textRotation="90"/>
    </xf>
    <xf numFmtId="165" fontId="4" fillId="4" borderId="43" xfId="0" applyNumberFormat="1" applyFont="1" applyFill="1" applyBorder="1" applyAlignment="1">
      <alignment horizontal="center" vertical="center"/>
    </xf>
    <xf numFmtId="165" fontId="4" fillId="4" borderId="23" xfId="0" applyNumberFormat="1" applyFont="1" applyFill="1" applyBorder="1" applyAlignment="1">
      <alignment horizontal="center" vertical="center"/>
    </xf>
    <xf numFmtId="165" fontId="4" fillId="4" borderId="40" xfId="0" applyNumberFormat="1" applyFont="1" applyFill="1" applyBorder="1" applyAlignment="1">
      <alignment horizontal="center" vertical="center"/>
    </xf>
    <xf numFmtId="0" fontId="3" fillId="0" borderId="24" xfId="0" applyFont="1" applyBorder="1" applyAlignment="1">
      <alignment horizontal="right" vertical="center"/>
    </xf>
    <xf numFmtId="165" fontId="3" fillId="0" borderId="25" xfId="0" applyNumberFormat="1" applyFont="1" applyBorder="1" applyAlignment="1">
      <alignment horizontal="center" vertical="center"/>
    </xf>
    <xf numFmtId="165" fontId="3" fillId="0" borderId="33" xfId="0" applyNumberFormat="1" applyFont="1" applyBorder="1" applyAlignment="1">
      <alignment horizontal="center" vertical="center"/>
    </xf>
    <xf numFmtId="165" fontId="3" fillId="0" borderId="34" xfId="0" applyNumberFormat="1" applyFont="1" applyBorder="1" applyAlignment="1">
      <alignment horizontal="center" vertical="center"/>
    </xf>
    <xf numFmtId="165" fontId="4" fillId="13" borderId="43" xfId="0" applyNumberFormat="1" applyFont="1" applyFill="1" applyBorder="1" applyAlignment="1">
      <alignment horizontal="center" vertical="center"/>
    </xf>
    <xf numFmtId="165" fontId="4" fillId="0" borderId="23" xfId="0" applyNumberFormat="1" applyFont="1" applyBorder="1" applyAlignment="1">
      <alignment horizontal="center" vertical="center"/>
    </xf>
    <xf numFmtId="165" fontId="4" fillId="13" borderId="23" xfId="0" applyNumberFormat="1" applyFont="1" applyFill="1" applyBorder="1" applyAlignment="1">
      <alignment horizontal="center" vertical="center"/>
    </xf>
    <xf numFmtId="165" fontId="4" fillId="13" borderId="4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 vertical="center"/>
    </xf>
    <xf numFmtId="165" fontId="7" fillId="0" borderId="0" xfId="0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0" fillId="0" borderId="0" xfId="0" applyFill="1" applyBorder="1"/>
    <xf numFmtId="165" fontId="4" fillId="9" borderId="43" xfId="0" applyNumberFormat="1" applyFont="1" applyFill="1" applyBorder="1" applyAlignment="1">
      <alignment horizontal="center" vertical="center"/>
    </xf>
    <xf numFmtId="165" fontId="4" fillId="9" borderId="40" xfId="0" applyNumberFormat="1" applyFont="1" applyFill="1" applyBorder="1" applyAlignment="1">
      <alignment horizontal="center" vertical="center"/>
    </xf>
    <xf numFmtId="165" fontId="3" fillId="0" borderId="26" xfId="0" applyNumberFormat="1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 textRotation="90"/>
    </xf>
    <xf numFmtId="0" fontId="3" fillId="0" borderId="29" xfId="0" applyFont="1" applyBorder="1" applyAlignment="1">
      <alignment horizontal="center" vertical="center" textRotation="90"/>
    </xf>
    <xf numFmtId="0" fontId="3" fillId="0" borderId="19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 textRotation="90"/>
    </xf>
    <xf numFmtId="0" fontId="3" fillId="0" borderId="28" xfId="0" applyFont="1" applyBorder="1" applyAlignment="1">
      <alignment horizontal="center" vertical="center" textRotation="90"/>
    </xf>
    <xf numFmtId="0" fontId="0" fillId="0" borderId="45" xfId="0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49" xfId="0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0" fillId="0" borderId="52" xfId="0" applyBorder="1" applyAlignment="1">
      <alignment horizontal="center" vertical="center" wrapText="1"/>
    </xf>
    <xf numFmtId="0" fontId="3" fillId="0" borderId="42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 textRotation="90"/>
    </xf>
    <xf numFmtId="0" fontId="3" fillId="0" borderId="30" xfId="0" applyFont="1" applyBorder="1" applyAlignment="1">
      <alignment horizontal="center" vertical="center" textRotation="90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76200</xdr:rowOff>
    </xdr:from>
    <xdr:to>
      <xdr:col>2</xdr:col>
      <xdr:colOff>131989</xdr:colOff>
      <xdr:row>2</xdr:row>
      <xdr:rowOff>117022</xdr:rowOff>
    </xdr:to>
    <xdr:sp macro="[0]!Figer_les_Valeur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23825" y="76200"/>
          <a:ext cx="2122714" cy="421822"/>
        </a:xfrm>
        <a:prstGeom prst="roundRect">
          <a:avLst/>
        </a:prstGeom>
        <a:effectLst>
          <a:softEdge rad="3175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 b="1">
              <a:solidFill>
                <a:schemeClr val="tx1"/>
              </a:solidFill>
            </a:rPr>
            <a:t>Figer les Valeurs</a:t>
          </a:r>
        </a:p>
      </xdr:txBody>
    </xdr:sp>
    <xdr:clientData/>
  </xdr:twoCellAnchor>
  <xdr:twoCellAnchor>
    <xdr:from>
      <xdr:col>2</xdr:col>
      <xdr:colOff>276225</xdr:colOff>
      <xdr:row>1</xdr:row>
      <xdr:rowOff>76200</xdr:rowOff>
    </xdr:from>
    <xdr:to>
      <xdr:col>14</xdr:col>
      <xdr:colOff>9525</xdr:colOff>
      <xdr:row>1</xdr:row>
      <xdr:rowOff>95250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 flipV="1">
          <a:off x="2390775" y="266700"/>
          <a:ext cx="8877300" cy="190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15</xdr:col>
      <xdr:colOff>714375</xdr:colOff>
      <xdr:row>3</xdr:row>
      <xdr:rowOff>466725</xdr:rowOff>
    </xdr:from>
    <xdr:to>
      <xdr:col>16</xdr:col>
      <xdr:colOff>152400</xdr:colOff>
      <xdr:row>8</xdr:row>
      <xdr:rowOff>19050</xdr:rowOff>
    </xdr:to>
    <xdr:sp macro="" textlink="">
      <xdr:nvSpPr>
        <xdr:cNvPr id="5" name="Flèche vers le ba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2734925" y="1047750"/>
          <a:ext cx="200025" cy="609600"/>
        </a:xfrm>
        <a:prstGeom prst="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15</xdr:col>
      <xdr:colOff>714375</xdr:colOff>
      <xdr:row>11</xdr:row>
      <xdr:rowOff>28575</xdr:rowOff>
    </xdr:from>
    <xdr:to>
      <xdr:col>16</xdr:col>
      <xdr:colOff>152400</xdr:colOff>
      <xdr:row>13</xdr:row>
      <xdr:rowOff>247650</xdr:rowOff>
    </xdr:to>
    <xdr:sp macro="" textlink="">
      <xdr:nvSpPr>
        <xdr:cNvPr id="6" name="Flèche vers le ba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2734925" y="2400300"/>
          <a:ext cx="200025" cy="609600"/>
        </a:xfrm>
        <a:prstGeom prst="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0</xdr:col>
      <xdr:colOff>1343025</xdr:colOff>
      <xdr:row>3</xdr:row>
      <xdr:rowOff>9525</xdr:rowOff>
    </xdr:from>
    <xdr:to>
      <xdr:col>4</xdr:col>
      <xdr:colOff>19050</xdr:colOff>
      <xdr:row>86</xdr:row>
      <xdr:rowOff>9525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343025" y="590550"/>
          <a:ext cx="2314575" cy="18373725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4</xdr:col>
      <xdr:colOff>19050</xdr:colOff>
      <xdr:row>20</xdr:row>
      <xdr:rowOff>161925</xdr:rowOff>
    </xdr:from>
    <xdr:to>
      <xdr:col>16</xdr:col>
      <xdr:colOff>9525</xdr:colOff>
      <xdr:row>20</xdr:row>
      <xdr:rowOff>171450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CxnSpPr/>
      </xdr:nvCxnSpPr>
      <xdr:spPr>
        <a:xfrm flipH="1">
          <a:off x="3657600" y="4905375"/>
          <a:ext cx="9134475" cy="95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9525</xdr:colOff>
      <xdr:row>17</xdr:row>
      <xdr:rowOff>9525</xdr:rowOff>
    </xdr:from>
    <xdr:to>
      <xdr:col>16</xdr:col>
      <xdr:colOff>9525</xdr:colOff>
      <xdr:row>20</xdr:row>
      <xdr:rowOff>142875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CxnSpPr/>
      </xdr:nvCxnSpPr>
      <xdr:spPr>
        <a:xfrm flipV="1">
          <a:off x="12792075" y="4019550"/>
          <a:ext cx="0" cy="866775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85725</xdr:colOff>
      <xdr:row>3</xdr:row>
      <xdr:rowOff>28575</xdr:rowOff>
    </xdr:from>
    <xdr:to>
      <xdr:col>12</xdr:col>
      <xdr:colOff>733425</xdr:colOff>
      <xdr:row>86</xdr:row>
      <xdr:rowOff>38100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3724275" y="609600"/>
          <a:ext cx="6743700" cy="18383250"/>
        </a:xfrm>
        <a:prstGeom prst="rect">
          <a:avLst/>
        </a:prstGeom>
        <a:noFill/>
        <a:ln w="57150">
          <a:solidFill>
            <a:schemeClr val="accent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12</xdr:col>
      <xdr:colOff>733425</xdr:colOff>
      <xdr:row>27</xdr:row>
      <xdr:rowOff>104775</xdr:rowOff>
    </xdr:from>
    <xdr:to>
      <xdr:col>13</xdr:col>
      <xdr:colOff>752475</xdr:colOff>
      <xdr:row>27</xdr:row>
      <xdr:rowOff>104775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CxnSpPr/>
      </xdr:nvCxnSpPr>
      <xdr:spPr>
        <a:xfrm flipH="1">
          <a:off x="10467975" y="6543675"/>
          <a:ext cx="781050" cy="0"/>
        </a:xfrm>
        <a:prstGeom prst="straightConnector1">
          <a:avLst/>
        </a:prstGeom>
        <a:ln w="12700">
          <a:solidFill>
            <a:schemeClr val="accent5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nts\Pointages\Reporting\Support%20de%20base\Rapport%20intervention%20support%20de%20base_Print_Vers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1"/>
      <sheetName val="S2"/>
      <sheetName val="S3"/>
      <sheetName val="S4"/>
      <sheetName val="S5"/>
      <sheetName val="Synthèse PPG S1"/>
      <sheetName val="Synthèse PPG S2"/>
      <sheetName val="Synthèse PPG S3"/>
      <sheetName val="Synthèse PPG S4"/>
      <sheetName val="Synthèse PPG S5"/>
      <sheetName val="Compteur CSAT"/>
      <sheetName val="Synthèse Annuelle"/>
      <sheetName val="Synthèse Mensuelle"/>
      <sheetName val="MACROS"/>
      <sheetName val="PAGE DE GARDE"/>
      <sheetName val="SOMMAIRE"/>
      <sheetName val="1. SECURITE"/>
      <sheetName val="2. SUIVI DES ATTACHEMENTS"/>
      <sheetName val="3. SUIVI DES HEURES"/>
      <sheetName val="4. SUIVI DES HEURES D'ATTENTE"/>
      <sheetName val="5. PERMIS_INTERVENTIONS"/>
      <sheetName val="5.1 HEURES_INTERVENTIONS"/>
      <sheetName val="6. HEURES D'INTER_SECTEUR"/>
      <sheetName val="6.1 RESINE"/>
      <sheetName val="6.2 A4-A5-I1"/>
      <sheetName val="6.3 UVEB"/>
      <sheetName val="6.4 A1-A2-A3"/>
      <sheetName val="6.5 CATIONIQUE"/>
      <sheetName val="6.6 L1-D1"/>
      <sheetName val="6.7 B4-CEDIRPE"/>
      <sheetName val="6.8 LABO B4"/>
      <sheetName val="6.9 CHAUFFERIE UTILITE"/>
      <sheetName val="6.10 HSE"/>
      <sheetName val="6.11 STATION D'EPURATION"/>
      <sheetName val="6.12 SECTEUR NON DEFINI"/>
      <sheetName val="7. DEPANNAGE"/>
      <sheetName val="8. FACTURATION NON RECUE"/>
      <sheetName val="9. AMELIORATION PRESTATION"/>
      <sheetName val="10. REDUCTION COUTS"/>
      <sheetName val="11. SYNTHESE ANN HRS_METIE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M3"/>
        </row>
      </sheetData>
      <sheetData sheetId="11">
        <row r="70">
          <cell r="N70">
            <v>0</v>
          </cell>
        </row>
        <row r="71">
          <cell r="N71">
            <v>0</v>
          </cell>
        </row>
        <row r="72">
          <cell r="N72">
            <v>0</v>
          </cell>
        </row>
      </sheetData>
      <sheetData sheetId="12">
        <row r="2">
          <cell r="C2">
            <v>0</v>
          </cell>
          <cell r="O2">
            <v>0</v>
          </cell>
          <cell r="P2"/>
          <cell r="Q2"/>
        </row>
        <row r="3">
          <cell r="O3"/>
          <cell r="P3"/>
          <cell r="Q3"/>
        </row>
        <row r="4">
          <cell r="O4"/>
          <cell r="P4"/>
          <cell r="Q4"/>
        </row>
        <row r="6">
          <cell r="O6"/>
          <cell r="P6"/>
          <cell r="Q6"/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R86"/>
  <sheetViews>
    <sheetView tabSelected="1" workbookViewId="0">
      <selection activeCell="B48" sqref="B48"/>
    </sheetView>
  </sheetViews>
  <sheetFormatPr baseColWidth="10" defaultRowHeight="15" x14ac:dyDescent="0.25"/>
  <cols>
    <col min="1" max="1" width="20.28515625" bestFit="1" customWidth="1"/>
  </cols>
  <sheetData>
    <row r="2" spans="1:18" x14ac:dyDescent="0.25">
      <c r="O2" s="115" t="s">
        <v>51</v>
      </c>
      <c r="P2" s="116"/>
      <c r="Q2" s="116"/>
      <c r="R2" s="117"/>
    </row>
    <row r="3" spans="1:18" ht="15.75" thickBot="1" x14ac:dyDescent="0.3">
      <c r="O3" s="118"/>
      <c r="P3" s="119"/>
      <c r="Q3" s="119"/>
      <c r="R3" s="120"/>
    </row>
    <row r="4" spans="1:18" ht="52.5" thickBot="1" x14ac:dyDescent="0.3">
      <c r="A4" s="1" t="s">
        <v>0</v>
      </c>
      <c r="B4" s="2" t="s">
        <v>1</v>
      </c>
      <c r="C4" s="3" t="s">
        <v>2</v>
      </c>
      <c r="D4" s="3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3" t="s">
        <v>10</v>
      </c>
      <c r="L4" s="3" t="s">
        <v>11</v>
      </c>
      <c r="M4" s="4" t="s">
        <v>12</v>
      </c>
      <c r="O4" s="121"/>
      <c r="P4" s="122"/>
      <c r="Q4" s="122"/>
      <c r="R4" s="123"/>
    </row>
    <row r="5" spans="1:18" ht="25.5" hidden="1" customHeight="1" x14ac:dyDescent="0.25">
      <c r="A5" s="5" t="s">
        <v>13</v>
      </c>
      <c r="B5" s="6" t="e">
        <f>SUMIF('[1]Synthèse Mensuelle'!O2:Q4,"Janvier",'[1]Synthèse Mensuelle'!C2)</f>
        <v>#VALUE!</v>
      </c>
      <c r="C5" s="7" t="e">
        <f>SUMIF('[1]Synthèse Mensuelle'!O2:Q4,"Février",'[1]Synthèse Mensuelle'!C2)</f>
        <v>#VALUE!</v>
      </c>
      <c r="D5" s="7" t="e">
        <f>SUMIF('[1]Synthèse Mensuelle'!O2:Q4,"Mars",'[1]Synthèse Mensuelle'!C2)</f>
        <v>#VALUE!</v>
      </c>
      <c r="E5" s="8" t="e">
        <f>SUMIF('[1]Synthèse Mensuelle'!O2:Q4,"Avril",'[1]Synthèse Mensuelle'!C2)</f>
        <v>#VALUE!</v>
      </c>
      <c r="F5" s="8" t="e">
        <f>SUMIF('[1]Synthèse Mensuelle'!O2:Q4,"Mai",'[1]Synthèse Mensuelle'!C2)</f>
        <v>#VALUE!</v>
      </c>
      <c r="G5" s="8" t="e">
        <f>SUMIF('[1]Synthèse Mensuelle'!O2:Q4,"Juin",'[1]Synthèse Mensuelle'!C2)</f>
        <v>#VALUE!</v>
      </c>
      <c r="H5" s="8" t="e">
        <f>SUMIF('[1]Synthèse Mensuelle'!O2:Q4,"Juillet",'[1]Synthèse Mensuelle'!C2)</f>
        <v>#VALUE!</v>
      </c>
      <c r="I5" s="8" t="e">
        <f>SUMIF('[1]Synthèse Mensuelle'!O2:Q4,"Août",'[1]Synthèse Mensuelle'!C2)</f>
        <v>#VALUE!</v>
      </c>
      <c r="J5" s="8" t="e">
        <f>SUMIF('[1]Synthèse Mensuelle'!O2:Q4,"Septembre",'[1]Synthèse Mensuelle'!C2)</f>
        <v>#VALUE!</v>
      </c>
      <c r="K5" s="8" t="e">
        <f>SUMIF('[1]Synthèse Mensuelle'!O2:Q4,"Octobre",'[1]Synthèse Mensuelle'!C2)</f>
        <v>#VALUE!</v>
      </c>
      <c r="L5" s="8" t="e">
        <f>SUMIF('[1]Synthèse Mensuelle'!O2:Q4,"Novembre",'[1]Synthèse Mensuelle'!C2)</f>
        <v>#VALUE!</v>
      </c>
      <c r="M5" s="9" t="e">
        <f>SUMIF('[1]Synthèse Mensuelle'!O2:Q4,"Décembre",'[1]Synthèse Mensuelle'!C2)</f>
        <v>#VALUE!</v>
      </c>
    </row>
    <row r="6" spans="1:18" ht="15.75" hidden="1" customHeight="1" thickBot="1" x14ac:dyDescent="0.3">
      <c r="A6" s="10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2"/>
    </row>
    <row r="7" spans="1:18" x14ac:dyDescent="0.25">
      <c r="A7" s="13" t="s">
        <v>14</v>
      </c>
      <c r="B7" s="14">
        <v>54</v>
      </c>
      <c r="C7" s="14">
        <v>48</v>
      </c>
      <c r="D7" s="14">
        <v>65</v>
      </c>
      <c r="E7" s="14">
        <v>0</v>
      </c>
      <c r="F7" s="14">
        <v>0</v>
      </c>
      <c r="G7" s="14">
        <v>0</v>
      </c>
      <c r="H7" s="14">
        <v>0</v>
      </c>
      <c r="I7" s="14">
        <v>0</v>
      </c>
      <c r="J7" s="14">
        <v>0</v>
      </c>
      <c r="K7" s="14">
        <v>0</v>
      </c>
      <c r="L7" s="14">
        <v>0</v>
      </c>
      <c r="M7" s="14">
        <v>0</v>
      </c>
    </row>
    <row r="8" spans="1:18" x14ac:dyDescent="0.25">
      <c r="A8" s="15" t="s">
        <v>15</v>
      </c>
      <c r="B8" s="16">
        <v>52</v>
      </c>
      <c r="C8" s="16">
        <v>47</v>
      </c>
      <c r="D8" s="16">
        <v>60</v>
      </c>
      <c r="E8" s="16">
        <v>0</v>
      </c>
      <c r="F8" s="16">
        <v>0</v>
      </c>
      <c r="G8" s="16">
        <v>0</v>
      </c>
      <c r="H8" s="16">
        <v>0</v>
      </c>
      <c r="I8" s="16">
        <v>0</v>
      </c>
      <c r="J8" s="16">
        <v>0</v>
      </c>
      <c r="K8" s="16">
        <v>0</v>
      </c>
      <c r="L8" s="16">
        <v>0</v>
      </c>
      <c r="M8" s="16">
        <v>0</v>
      </c>
      <c r="O8" s="115" t="s">
        <v>52</v>
      </c>
      <c r="P8" s="116"/>
      <c r="Q8" s="116"/>
      <c r="R8" s="117"/>
    </row>
    <row r="9" spans="1:18" ht="15.75" thickBot="1" x14ac:dyDescent="0.3">
      <c r="A9" s="17" t="s">
        <v>16</v>
      </c>
      <c r="B9" s="18">
        <v>2</v>
      </c>
      <c r="C9" s="18">
        <v>1</v>
      </c>
      <c r="D9" s="18">
        <v>5</v>
      </c>
      <c r="E9" s="18">
        <v>0</v>
      </c>
      <c r="F9" s="18">
        <v>0</v>
      </c>
      <c r="G9" s="18">
        <v>0</v>
      </c>
      <c r="H9" s="18">
        <v>0</v>
      </c>
      <c r="I9" s="18">
        <v>0</v>
      </c>
      <c r="J9" s="18">
        <v>0</v>
      </c>
      <c r="K9" s="18">
        <v>0</v>
      </c>
      <c r="L9" s="18">
        <v>0</v>
      </c>
      <c r="M9" s="18">
        <v>0</v>
      </c>
      <c r="O9" s="118"/>
      <c r="P9" s="119"/>
      <c r="Q9" s="119"/>
      <c r="R9" s="120"/>
    </row>
    <row r="10" spans="1:18" ht="26.25" customHeight="1" thickBot="1" x14ac:dyDescent="0.3">
      <c r="A10" s="19" t="s">
        <v>17</v>
      </c>
      <c r="B10" s="20"/>
      <c r="C10" s="21">
        <f>(C7-B7)/B7</f>
        <v>-0.1111111111111111</v>
      </c>
      <c r="D10" s="21">
        <f t="shared" ref="D10:M10" si="0">(D7-C7)/C7</f>
        <v>0.35416666666666669</v>
      </c>
      <c r="E10" s="21">
        <f t="shared" si="0"/>
        <v>-1</v>
      </c>
      <c r="F10" s="21" t="e">
        <f t="shared" si="0"/>
        <v>#DIV/0!</v>
      </c>
      <c r="G10" s="21" t="e">
        <f t="shared" si="0"/>
        <v>#DIV/0!</v>
      </c>
      <c r="H10" s="21" t="e">
        <f t="shared" si="0"/>
        <v>#DIV/0!</v>
      </c>
      <c r="I10" s="21" t="e">
        <f t="shared" si="0"/>
        <v>#DIV/0!</v>
      </c>
      <c r="J10" s="21" t="e">
        <f t="shared" si="0"/>
        <v>#DIV/0!</v>
      </c>
      <c r="K10" s="21" t="e">
        <f t="shared" si="0"/>
        <v>#DIV/0!</v>
      </c>
      <c r="L10" s="21" t="e">
        <f t="shared" si="0"/>
        <v>#DIV/0!</v>
      </c>
      <c r="M10" s="21" t="e">
        <f t="shared" si="0"/>
        <v>#DIV/0!</v>
      </c>
      <c r="O10" s="118"/>
      <c r="P10" s="119"/>
      <c r="Q10" s="119"/>
      <c r="R10" s="120"/>
    </row>
    <row r="11" spans="1:18" ht="15.75" thickBot="1" x14ac:dyDescent="0.3">
      <c r="A11" s="22" t="s">
        <v>18</v>
      </c>
      <c r="B11" s="23"/>
      <c r="C11" s="24">
        <f>(C7-$B$7)/$B$7</f>
        <v>-0.1111111111111111</v>
      </c>
      <c r="D11" s="24">
        <f t="shared" ref="D11:M11" si="1">(D7-$B$7)/$B$7</f>
        <v>0.20370370370370369</v>
      </c>
      <c r="E11" s="24">
        <f t="shared" si="1"/>
        <v>-1</v>
      </c>
      <c r="F11" s="24">
        <f t="shared" si="1"/>
        <v>-1</v>
      </c>
      <c r="G11" s="24">
        <f t="shared" si="1"/>
        <v>-1</v>
      </c>
      <c r="H11" s="24">
        <f t="shared" si="1"/>
        <v>-1</v>
      </c>
      <c r="I11" s="24">
        <f t="shared" si="1"/>
        <v>-1</v>
      </c>
      <c r="J11" s="24">
        <f t="shared" si="1"/>
        <v>-1</v>
      </c>
      <c r="K11" s="24">
        <f t="shared" si="1"/>
        <v>-1</v>
      </c>
      <c r="L11" s="24">
        <f t="shared" si="1"/>
        <v>-1</v>
      </c>
      <c r="M11" s="24">
        <f t="shared" si="1"/>
        <v>-1</v>
      </c>
      <c r="O11" s="118"/>
      <c r="P11" s="119"/>
      <c r="Q11" s="119"/>
      <c r="R11" s="120"/>
    </row>
    <row r="12" spans="1:18" x14ac:dyDescent="0.25">
      <c r="A12" s="25"/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O12" s="121"/>
      <c r="P12" s="122"/>
      <c r="Q12" s="122"/>
      <c r="R12" s="123"/>
    </row>
    <row r="13" spans="1:18" ht="15.75" thickBot="1" x14ac:dyDescent="0.3"/>
    <row r="14" spans="1:18" ht="52.5" thickBot="1" x14ac:dyDescent="0.3">
      <c r="A14" s="108" t="s">
        <v>19</v>
      </c>
      <c r="B14" s="27" t="s">
        <v>1</v>
      </c>
      <c r="C14" s="28" t="s">
        <v>2</v>
      </c>
      <c r="D14" s="28" t="s">
        <v>3</v>
      </c>
      <c r="E14" s="28" t="s">
        <v>4</v>
      </c>
      <c r="F14" s="28" t="s">
        <v>5</v>
      </c>
      <c r="G14" s="28" t="s">
        <v>6</v>
      </c>
      <c r="H14" s="28" t="s">
        <v>7</v>
      </c>
      <c r="I14" s="28" t="s">
        <v>8</v>
      </c>
      <c r="J14" s="28" t="s">
        <v>9</v>
      </c>
      <c r="K14" s="28" t="s">
        <v>10</v>
      </c>
      <c r="L14" s="28" t="s">
        <v>11</v>
      </c>
      <c r="M14" s="29" t="s">
        <v>12</v>
      </c>
      <c r="O14" s="115" t="s">
        <v>53</v>
      </c>
      <c r="P14" s="116"/>
      <c r="Q14" s="116"/>
      <c r="R14" s="117"/>
    </row>
    <row r="15" spans="1:18" x14ac:dyDescent="0.25">
      <c r="A15" s="30" t="s">
        <v>20</v>
      </c>
      <c r="B15" s="31">
        <v>852</v>
      </c>
      <c r="C15" s="31">
        <v>611</v>
      </c>
      <c r="D15" s="31">
        <v>987</v>
      </c>
      <c r="E15" s="31">
        <v>0</v>
      </c>
      <c r="F15" s="31">
        <v>0</v>
      </c>
      <c r="G15" s="31">
        <v>0</v>
      </c>
      <c r="H15" s="31">
        <v>0</v>
      </c>
      <c r="I15" s="31">
        <v>0</v>
      </c>
      <c r="J15" s="31">
        <v>0</v>
      </c>
      <c r="K15" s="31">
        <v>0</v>
      </c>
      <c r="L15" s="31">
        <v>0</v>
      </c>
      <c r="M15" s="31">
        <v>0</v>
      </c>
      <c r="O15" s="118"/>
      <c r="P15" s="119"/>
      <c r="Q15" s="119"/>
      <c r="R15" s="120"/>
    </row>
    <row r="16" spans="1:18" x14ac:dyDescent="0.25">
      <c r="A16" s="32" t="s">
        <v>21</v>
      </c>
      <c r="B16" s="33">
        <v>325</v>
      </c>
      <c r="C16" s="33">
        <v>112</v>
      </c>
      <c r="D16" s="33">
        <v>216</v>
      </c>
      <c r="E16" s="33">
        <v>0</v>
      </c>
      <c r="F16" s="33">
        <v>0</v>
      </c>
      <c r="G16" s="33">
        <v>0</v>
      </c>
      <c r="H16" s="33">
        <v>0</v>
      </c>
      <c r="I16" s="33">
        <v>0</v>
      </c>
      <c r="J16" s="33">
        <v>0</v>
      </c>
      <c r="K16" s="33">
        <v>0</v>
      </c>
      <c r="L16" s="33">
        <v>0</v>
      </c>
      <c r="M16" s="33">
        <v>0</v>
      </c>
      <c r="O16" s="118"/>
      <c r="P16" s="119"/>
      <c r="Q16" s="119"/>
      <c r="R16" s="120"/>
    </row>
    <row r="17" spans="1:18" x14ac:dyDescent="0.25">
      <c r="A17" s="34" t="s">
        <v>22</v>
      </c>
      <c r="B17" s="35">
        <v>350</v>
      </c>
      <c r="C17" s="35">
        <v>48</v>
      </c>
      <c r="D17" s="35">
        <v>210</v>
      </c>
      <c r="E17" s="35">
        <v>0</v>
      </c>
      <c r="F17" s="35">
        <v>0</v>
      </c>
      <c r="G17" s="35">
        <v>0</v>
      </c>
      <c r="H17" s="35">
        <v>0</v>
      </c>
      <c r="I17" s="35">
        <v>0</v>
      </c>
      <c r="J17" s="35">
        <v>0</v>
      </c>
      <c r="K17" s="35">
        <v>0</v>
      </c>
      <c r="L17" s="35">
        <v>0</v>
      </c>
      <c r="M17" s="35">
        <v>0</v>
      </c>
      <c r="O17" s="121"/>
      <c r="P17" s="122"/>
      <c r="Q17" s="122"/>
      <c r="R17" s="123"/>
    </row>
    <row r="18" spans="1:18" ht="15.75" thickBot="1" x14ac:dyDescent="0.3">
      <c r="A18" s="36" t="s">
        <v>23</v>
      </c>
      <c r="B18" s="37">
        <f>SUM(B15:B17)</f>
        <v>1527</v>
      </c>
      <c r="C18" s="37">
        <f t="shared" ref="C18:M18" si="2">SUM(C15:C17)</f>
        <v>771</v>
      </c>
      <c r="D18" s="37">
        <f t="shared" si="2"/>
        <v>1413</v>
      </c>
      <c r="E18" s="37">
        <f t="shared" si="2"/>
        <v>0</v>
      </c>
      <c r="F18" s="37">
        <f t="shared" si="2"/>
        <v>0</v>
      </c>
      <c r="G18" s="37">
        <f t="shared" si="2"/>
        <v>0</v>
      </c>
      <c r="H18" s="37">
        <f t="shared" si="2"/>
        <v>0</v>
      </c>
      <c r="I18" s="37">
        <f t="shared" si="2"/>
        <v>0</v>
      </c>
      <c r="J18" s="37">
        <f t="shared" si="2"/>
        <v>0</v>
      </c>
      <c r="K18" s="37">
        <f t="shared" si="2"/>
        <v>0</v>
      </c>
      <c r="L18" s="37">
        <f t="shared" si="2"/>
        <v>0</v>
      </c>
      <c r="M18" s="38">
        <f t="shared" si="2"/>
        <v>0</v>
      </c>
    </row>
    <row r="19" spans="1:18" ht="26.25" customHeight="1" thickBot="1" x14ac:dyDescent="0.3">
      <c r="A19" s="19" t="s">
        <v>17</v>
      </c>
      <c r="B19" s="39"/>
      <c r="C19" s="24">
        <f>(C15-B15)/B15</f>
        <v>-0.28286384976525819</v>
      </c>
      <c r="D19" s="24">
        <f>(D15-C15)/C15</f>
        <v>0.61538461538461542</v>
      </c>
      <c r="E19" s="24">
        <f t="shared" ref="E19:M19" si="3">(E15-D15)/D15</f>
        <v>-1</v>
      </c>
      <c r="F19" s="24" t="e">
        <f t="shared" si="3"/>
        <v>#DIV/0!</v>
      </c>
      <c r="G19" s="24" t="e">
        <f t="shared" si="3"/>
        <v>#DIV/0!</v>
      </c>
      <c r="H19" s="24" t="e">
        <f t="shared" si="3"/>
        <v>#DIV/0!</v>
      </c>
      <c r="I19" s="24" t="e">
        <f t="shared" si="3"/>
        <v>#DIV/0!</v>
      </c>
      <c r="J19" s="24" t="e">
        <f t="shared" si="3"/>
        <v>#DIV/0!</v>
      </c>
      <c r="K19" s="24" t="e">
        <f t="shared" si="3"/>
        <v>#DIV/0!</v>
      </c>
      <c r="L19" s="24" t="e">
        <f t="shared" si="3"/>
        <v>#DIV/0!</v>
      </c>
      <c r="M19" s="24" t="e">
        <f t="shared" si="3"/>
        <v>#DIV/0!</v>
      </c>
    </row>
    <row r="20" spans="1:18" ht="15.75" thickBot="1" x14ac:dyDescent="0.3">
      <c r="A20" s="22" t="s">
        <v>18</v>
      </c>
      <c r="B20" s="23"/>
      <c r="C20" s="24">
        <f>(C15-$B$15)/$B$15</f>
        <v>-0.28286384976525819</v>
      </c>
      <c r="D20" s="24">
        <f>(D15-$B$15)/$B$15</f>
        <v>0.15845070422535212</v>
      </c>
      <c r="E20" s="24">
        <f t="shared" ref="E20:M20" si="4">(E15-$B$15)/$B$15</f>
        <v>-1</v>
      </c>
      <c r="F20" s="24">
        <f t="shared" si="4"/>
        <v>-1</v>
      </c>
      <c r="G20" s="24">
        <f t="shared" si="4"/>
        <v>-1</v>
      </c>
      <c r="H20" s="24">
        <f t="shared" si="4"/>
        <v>-1</v>
      </c>
      <c r="I20" s="24">
        <f t="shared" si="4"/>
        <v>-1</v>
      </c>
      <c r="J20" s="24">
        <f t="shared" si="4"/>
        <v>-1</v>
      </c>
      <c r="K20" s="24">
        <f t="shared" si="4"/>
        <v>-1</v>
      </c>
      <c r="L20" s="24">
        <f t="shared" si="4"/>
        <v>-1</v>
      </c>
      <c r="M20" s="24">
        <f t="shared" si="4"/>
        <v>-1</v>
      </c>
    </row>
    <row r="22" spans="1:18" ht="15.75" thickBot="1" x14ac:dyDescent="0.3"/>
    <row r="23" spans="1:18" ht="42" customHeight="1" x14ac:dyDescent="0.25">
      <c r="A23" s="111" t="s">
        <v>24</v>
      </c>
      <c r="B23" s="113" t="s">
        <v>1</v>
      </c>
      <c r="C23" s="109" t="s">
        <v>2</v>
      </c>
      <c r="D23" s="109" t="s">
        <v>3</v>
      </c>
      <c r="E23" s="109" t="s">
        <v>4</v>
      </c>
      <c r="F23" s="109" t="s">
        <v>5</v>
      </c>
      <c r="G23" s="109" t="s">
        <v>6</v>
      </c>
      <c r="H23" s="109" t="s">
        <v>7</v>
      </c>
      <c r="I23" s="109" t="s">
        <v>8</v>
      </c>
      <c r="J23" s="109" t="s">
        <v>9</v>
      </c>
      <c r="K23" s="109" t="s">
        <v>10</v>
      </c>
      <c r="L23" s="109" t="s">
        <v>11</v>
      </c>
      <c r="M23" s="126" t="s">
        <v>12</v>
      </c>
    </row>
    <row r="24" spans="1:18" ht="15.75" thickBot="1" x14ac:dyDescent="0.3">
      <c r="A24" s="112"/>
      <c r="B24" s="114"/>
      <c r="C24" s="110"/>
      <c r="D24" s="110"/>
      <c r="E24" s="110"/>
      <c r="F24" s="110"/>
      <c r="G24" s="110"/>
      <c r="H24" s="110"/>
      <c r="I24" s="110"/>
      <c r="J24" s="110"/>
      <c r="K24" s="110"/>
      <c r="L24" s="110"/>
      <c r="M24" s="127"/>
    </row>
    <row r="25" spans="1:18" x14ac:dyDescent="0.25">
      <c r="A25" s="40" t="s">
        <v>25</v>
      </c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O25" s="115" t="s">
        <v>54</v>
      </c>
      <c r="P25" s="116"/>
      <c r="Q25" s="116"/>
      <c r="R25" s="117"/>
    </row>
    <row r="26" spans="1:18" x14ac:dyDescent="0.25">
      <c r="A26" s="42" t="s">
        <v>26</v>
      </c>
      <c r="B26" s="43">
        <v>12</v>
      </c>
      <c r="C26" s="43">
        <v>5</v>
      </c>
      <c r="D26" s="43"/>
      <c r="E26" s="43"/>
      <c r="F26" s="43"/>
      <c r="G26" s="43"/>
      <c r="H26" s="43"/>
      <c r="I26" s="43"/>
      <c r="J26" s="43"/>
      <c r="K26" s="43"/>
      <c r="L26" s="43"/>
      <c r="M26" s="43"/>
      <c r="O26" s="118"/>
      <c r="P26" s="119"/>
      <c r="Q26" s="119"/>
      <c r="R26" s="120"/>
    </row>
    <row r="27" spans="1:18" x14ac:dyDescent="0.25">
      <c r="A27" s="44" t="s">
        <v>27</v>
      </c>
      <c r="B27" s="45"/>
      <c r="C27" s="45"/>
      <c r="D27" s="45">
        <v>6</v>
      </c>
      <c r="E27" s="45"/>
      <c r="F27" s="45"/>
      <c r="G27" s="45"/>
      <c r="H27" s="45"/>
      <c r="I27" s="45"/>
      <c r="J27" s="45"/>
      <c r="K27" s="45"/>
      <c r="L27" s="45"/>
      <c r="M27" s="45"/>
      <c r="O27" s="118"/>
      <c r="P27" s="119"/>
      <c r="Q27" s="119"/>
      <c r="R27" s="120"/>
    </row>
    <row r="28" spans="1:18" x14ac:dyDescent="0.25">
      <c r="A28" s="42" t="s">
        <v>28</v>
      </c>
      <c r="B28" s="43">
        <v>6</v>
      </c>
      <c r="C28" s="43">
        <v>18</v>
      </c>
      <c r="D28" s="43">
        <v>10</v>
      </c>
      <c r="E28" s="43"/>
      <c r="F28" s="43"/>
      <c r="G28" s="43"/>
      <c r="H28" s="43"/>
      <c r="I28" s="43"/>
      <c r="J28" s="43"/>
      <c r="K28" s="43"/>
      <c r="L28" s="43"/>
      <c r="M28" s="43"/>
      <c r="O28" s="118"/>
      <c r="P28" s="119"/>
      <c r="Q28" s="119"/>
      <c r="R28" s="120"/>
    </row>
    <row r="29" spans="1:18" x14ac:dyDescent="0.25">
      <c r="A29" s="44" t="s">
        <v>29</v>
      </c>
      <c r="B29" s="45"/>
      <c r="C29" s="45"/>
      <c r="D29" s="45"/>
      <c r="E29" s="45"/>
      <c r="F29" s="45"/>
      <c r="G29" s="45"/>
      <c r="H29" s="45"/>
      <c r="I29" s="45"/>
      <c r="J29" s="45"/>
      <c r="K29" s="45"/>
      <c r="L29" s="45"/>
      <c r="M29" s="45"/>
      <c r="O29" s="118"/>
      <c r="P29" s="119"/>
      <c r="Q29" s="119"/>
      <c r="R29" s="120"/>
    </row>
    <row r="30" spans="1:18" ht="15.75" thickBot="1" x14ac:dyDescent="0.3">
      <c r="A30" s="36" t="s">
        <v>23</v>
      </c>
      <c r="B30" s="46">
        <f t="shared" ref="B30:D30" si="5">SUM(B25:B29)</f>
        <v>18</v>
      </c>
      <c r="C30" s="47">
        <f t="shared" si="5"/>
        <v>23</v>
      </c>
      <c r="D30" s="47">
        <f t="shared" si="5"/>
        <v>16</v>
      </c>
      <c r="E30" s="47">
        <f t="shared" ref="E30:M30" si="6">SUM(E25:E29)</f>
        <v>0</v>
      </c>
      <c r="F30" s="47">
        <f t="shared" si="6"/>
        <v>0</v>
      </c>
      <c r="G30" s="47">
        <f t="shared" si="6"/>
        <v>0</v>
      </c>
      <c r="H30" s="47">
        <f t="shared" si="6"/>
        <v>0</v>
      </c>
      <c r="I30" s="47">
        <f t="shared" si="6"/>
        <v>0</v>
      </c>
      <c r="J30" s="47">
        <f t="shared" si="6"/>
        <v>0</v>
      </c>
      <c r="K30" s="47">
        <f t="shared" si="6"/>
        <v>0</v>
      </c>
      <c r="L30" s="47">
        <f t="shared" si="6"/>
        <v>0</v>
      </c>
      <c r="M30" s="48">
        <f t="shared" si="6"/>
        <v>0</v>
      </c>
      <c r="O30" s="118"/>
      <c r="P30" s="119"/>
      <c r="Q30" s="119"/>
      <c r="R30" s="120"/>
    </row>
    <row r="31" spans="1:18" ht="15.75" thickBot="1" x14ac:dyDescent="0.3">
      <c r="A31" s="19" t="s">
        <v>17</v>
      </c>
      <c r="B31" s="39"/>
      <c r="C31" s="24">
        <f>(C30-B30)/B30</f>
        <v>0.27777777777777779</v>
      </c>
      <c r="D31" s="24">
        <f t="shared" ref="D31:M31" si="7">(D30-C30)/C30</f>
        <v>-0.30434782608695654</v>
      </c>
      <c r="E31" s="24">
        <f t="shared" si="7"/>
        <v>-1</v>
      </c>
      <c r="F31" s="24" t="e">
        <f t="shared" si="7"/>
        <v>#DIV/0!</v>
      </c>
      <c r="G31" s="24" t="e">
        <f t="shared" si="7"/>
        <v>#DIV/0!</v>
      </c>
      <c r="H31" s="24" t="e">
        <f t="shared" si="7"/>
        <v>#DIV/0!</v>
      </c>
      <c r="I31" s="24" t="e">
        <f t="shared" si="7"/>
        <v>#DIV/0!</v>
      </c>
      <c r="J31" s="24" t="e">
        <f t="shared" si="7"/>
        <v>#DIV/0!</v>
      </c>
      <c r="K31" s="24" t="e">
        <f t="shared" si="7"/>
        <v>#DIV/0!</v>
      </c>
      <c r="L31" s="24" t="e">
        <f t="shared" si="7"/>
        <v>#DIV/0!</v>
      </c>
      <c r="M31" s="24" t="e">
        <f t="shared" si="7"/>
        <v>#DIV/0!</v>
      </c>
      <c r="O31" s="121"/>
      <c r="P31" s="122"/>
      <c r="Q31" s="122"/>
      <c r="R31" s="123"/>
    </row>
    <row r="32" spans="1:18" ht="15.75" thickBot="1" x14ac:dyDescent="0.3">
      <c r="A32" s="22" t="s">
        <v>18</v>
      </c>
      <c r="B32" s="23"/>
      <c r="C32" s="24">
        <f>(C30-$B$30)/$B$30</f>
        <v>0.27777777777777779</v>
      </c>
      <c r="D32" s="24">
        <f t="shared" ref="D32:M32" si="8">(D30-$B$30)/$B$30</f>
        <v>-0.1111111111111111</v>
      </c>
      <c r="E32" s="24">
        <f t="shared" si="8"/>
        <v>-1</v>
      </c>
      <c r="F32" s="24">
        <f t="shared" si="8"/>
        <v>-1</v>
      </c>
      <c r="G32" s="24">
        <f t="shared" si="8"/>
        <v>-1</v>
      </c>
      <c r="H32" s="24">
        <f t="shared" si="8"/>
        <v>-1</v>
      </c>
      <c r="I32" s="24">
        <f t="shared" si="8"/>
        <v>-1</v>
      </c>
      <c r="J32" s="24">
        <f t="shared" si="8"/>
        <v>-1</v>
      </c>
      <c r="K32" s="24">
        <f t="shared" si="8"/>
        <v>-1</v>
      </c>
      <c r="L32" s="24">
        <f t="shared" si="8"/>
        <v>-1</v>
      </c>
      <c r="M32" s="49">
        <f t="shared" si="8"/>
        <v>-1</v>
      </c>
    </row>
    <row r="34" spans="1:13" ht="15.75" thickBot="1" x14ac:dyDescent="0.3"/>
    <row r="35" spans="1:13" ht="56.25" customHeight="1" x14ac:dyDescent="0.25">
      <c r="A35" s="111" t="s">
        <v>30</v>
      </c>
      <c r="B35" s="113" t="s">
        <v>1</v>
      </c>
      <c r="C35" s="109" t="s">
        <v>2</v>
      </c>
      <c r="D35" s="109" t="s">
        <v>3</v>
      </c>
      <c r="E35" s="109" t="s">
        <v>4</v>
      </c>
      <c r="F35" s="109" t="s">
        <v>5</v>
      </c>
      <c r="G35" s="109" t="s">
        <v>6</v>
      </c>
      <c r="H35" s="109" t="s">
        <v>7</v>
      </c>
      <c r="I35" s="109" t="s">
        <v>8</v>
      </c>
      <c r="J35" s="109" t="s">
        <v>9</v>
      </c>
      <c r="K35" s="109" t="s">
        <v>10</v>
      </c>
      <c r="L35" s="109" t="s">
        <v>11</v>
      </c>
      <c r="M35" s="126" t="s">
        <v>12</v>
      </c>
    </row>
    <row r="36" spans="1:13" ht="15.75" thickBot="1" x14ac:dyDescent="0.3">
      <c r="A36" s="112"/>
      <c r="B36" s="114"/>
      <c r="C36" s="110"/>
      <c r="D36" s="110"/>
      <c r="E36" s="110"/>
      <c r="F36" s="110"/>
      <c r="G36" s="110"/>
      <c r="H36" s="110"/>
      <c r="I36" s="110"/>
      <c r="J36" s="110"/>
      <c r="K36" s="110"/>
      <c r="L36" s="110"/>
      <c r="M36" s="127"/>
    </row>
    <row r="37" spans="1:13" x14ac:dyDescent="0.25">
      <c r="A37" s="50" t="s">
        <v>31</v>
      </c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</row>
    <row r="38" spans="1:13" ht="15" hidden="1" customHeight="1" x14ac:dyDescent="0.25">
      <c r="A38" s="52" t="s">
        <v>32</v>
      </c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3"/>
    </row>
    <row r="39" spans="1:13" x14ac:dyDescent="0.25">
      <c r="A39" s="54" t="s">
        <v>33</v>
      </c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ht="15" hidden="1" customHeight="1" x14ac:dyDescent="0.25">
      <c r="A40" s="54" t="s">
        <v>32</v>
      </c>
      <c r="B40" s="60"/>
      <c r="C40" s="60"/>
      <c r="D40" s="60"/>
      <c r="E40" s="60"/>
      <c r="F40" s="60"/>
      <c r="G40" s="60"/>
      <c r="H40" s="60"/>
      <c r="I40" s="60"/>
      <c r="J40" s="60"/>
      <c r="K40" s="60"/>
      <c r="L40" s="60"/>
      <c r="M40" s="60"/>
    </row>
    <row r="41" spans="1:13" x14ac:dyDescent="0.25">
      <c r="A41" s="61" t="s">
        <v>34</v>
      </c>
      <c r="B41" s="60"/>
      <c r="C41" s="60"/>
      <c r="D41" s="60"/>
      <c r="E41" s="60"/>
      <c r="F41" s="60"/>
      <c r="G41" s="60"/>
      <c r="H41" s="60"/>
      <c r="I41" s="60"/>
      <c r="J41" s="60"/>
      <c r="K41" s="60"/>
      <c r="L41" s="60"/>
      <c r="M41" s="60"/>
    </row>
    <row r="42" spans="1:13" ht="15" hidden="1" customHeight="1" x14ac:dyDescent="0.25">
      <c r="A42" s="54" t="s">
        <v>32</v>
      </c>
      <c r="B42" s="60"/>
      <c r="C42" s="60"/>
      <c r="D42" s="60"/>
      <c r="E42" s="60"/>
      <c r="F42" s="60"/>
      <c r="G42" s="60"/>
      <c r="H42" s="60"/>
      <c r="I42" s="60"/>
      <c r="J42" s="60"/>
      <c r="K42" s="60"/>
      <c r="L42" s="60"/>
      <c r="M42" s="60"/>
    </row>
    <row r="43" spans="1:13" x14ac:dyDescent="0.25">
      <c r="A43" s="54" t="s">
        <v>35</v>
      </c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 ht="15" hidden="1" customHeight="1" x14ac:dyDescent="0.25">
      <c r="A44" s="62" t="s">
        <v>32</v>
      </c>
      <c r="B44" s="55" t="e">
        <f>SUMIF('[1]Synthèse Mensuelle'!O2:Q4,"Janvier",'[1]Synthèse Annuelle'!N70)</f>
        <v>#VALUE!</v>
      </c>
      <c r="C44" s="56" t="e">
        <f>SUMIF('[1]Synthèse Mensuelle'!O2:Q4,"Février",'[1]Synthèse Annuelle'!N70)</f>
        <v>#VALUE!</v>
      </c>
      <c r="D44" s="56" t="e">
        <f>SUMIF('[1]Synthèse Mensuelle'!O2:Q4,"Mars",'[1]Synthèse Annuelle'!N70)</f>
        <v>#VALUE!</v>
      </c>
      <c r="E44" s="56" t="e">
        <f>SUMIF('[1]Synthèse Mensuelle'!O2:Q4,"Avril",'[1]Synthèse Annuelle'!N70)</f>
        <v>#VALUE!</v>
      </c>
      <c r="F44" s="56" t="e">
        <f>SUMIF('[1]Synthèse Mensuelle'!O2:Q4,"Mai",'[1]Synthèse Annuelle'!N70)</f>
        <v>#VALUE!</v>
      </c>
      <c r="G44" s="56" t="e">
        <f>SUMIF('[1]Synthèse Mensuelle'!O2:Q4,"Juin",'[1]Synthèse Annuelle'!N70)</f>
        <v>#VALUE!</v>
      </c>
      <c r="H44" s="57" t="e">
        <f>SUMIF('[1]Synthèse Mensuelle'!O2:Q4,"Juillet",'[1]Synthèse Annuelle'!N70)</f>
        <v>#VALUE!</v>
      </c>
      <c r="I44" s="56" t="e">
        <f>SUMIF('[1]Synthèse Mensuelle'!O2:Q4,"Août",'[1]Synthèse Annuelle'!N70)</f>
        <v>#VALUE!</v>
      </c>
      <c r="J44" s="58" t="e">
        <f>SUMIF('[1]Synthèse Mensuelle'!O2:Q4,"Septembre",'[1]Synthèse Annuelle'!N70)</f>
        <v>#VALUE!</v>
      </c>
      <c r="K44" s="56" t="e">
        <f>SUMIF('[1]Synthèse Mensuelle'!O2:Q4,"Octobre",'[1]Synthèse Annuelle'!N70)</f>
        <v>#VALUE!</v>
      </c>
      <c r="L44" s="56" t="e">
        <f>SUMIF('[1]Synthèse Mensuelle'!O2:Q4,"Novembre",'[1]Synthèse Annuelle'!N70)</f>
        <v>#VALUE!</v>
      </c>
      <c r="M44" s="59" t="e">
        <f>SUMIF('[1]Synthèse Mensuelle'!O2:Q4,"Décembre",'[1]Synthèse Annuelle'!N70)</f>
        <v>#VALUE!</v>
      </c>
    </row>
    <row r="45" spans="1:13" ht="15" hidden="1" customHeight="1" x14ac:dyDescent="0.25">
      <c r="A45" s="63" t="s">
        <v>36</v>
      </c>
      <c r="B45" s="55" t="e">
        <f>SUMIF('[1]Synthèse Mensuelle'!O2:Q4,"Janvier",'[1]Synthèse Annuelle'!N71)</f>
        <v>#VALUE!</v>
      </c>
      <c r="C45" s="56" t="e">
        <f>SUMIF('[1]Synthèse Mensuelle'!O2:Q4,"Février",'[1]Synthèse Annuelle'!N71)</f>
        <v>#VALUE!</v>
      </c>
      <c r="D45" s="56" t="e">
        <f>SUMIF('[1]Synthèse Mensuelle'!O2:Q4,"Mars",'[1]Synthèse Annuelle'!N71)</f>
        <v>#VALUE!</v>
      </c>
      <c r="E45" s="56" t="e">
        <f>SUMIF('[1]Synthèse Mensuelle'!O2:Q4,"Avril",'[1]Synthèse Annuelle'!N71)</f>
        <v>#VALUE!</v>
      </c>
      <c r="F45" s="56" t="e">
        <f>SUMIF('[1]Synthèse Mensuelle'!O2:Q6,"Mai",'[1]Synthèse Annuelle'!N71)</f>
        <v>#VALUE!</v>
      </c>
      <c r="G45" s="56" t="e">
        <f>SUMIF('[1]Synthèse Mensuelle'!O2:Q4,"Juin",'[1]Synthèse Annuelle'!N71)</f>
        <v>#VALUE!</v>
      </c>
      <c r="H45" s="57" t="e">
        <f>SUMIF('[1]Synthèse Mensuelle'!O2:Q4,"Juillet",'[1]Synthèse Annuelle'!N71)</f>
        <v>#VALUE!</v>
      </c>
      <c r="I45" s="56" t="e">
        <f>SUMIF('[1]Synthèse Mensuelle'!O2:Q4,"Août",'[1]Synthèse Annuelle'!N71)</f>
        <v>#VALUE!</v>
      </c>
      <c r="J45" s="58" t="e">
        <f>SUMIF('[1]Synthèse Mensuelle'!O2:Q4,"Septembre",'[1]Synthèse Annuelle'!N71)</f>
        <v>#VALUE!</v>
      </c>
      <c r="K45" s="56" t="e">
        <f>SUMIF('[1]Synthèse Mensuelle'!O2:Q4,"Octobre",'[1]Synthèse Annuelle'!N71)</f>
        <v>#VALUE!</v>
      </c>
      <c r="L45" s="56" t="e">
        <f>SUMIF('[1]Synthèse Mensuelle'!O2:Q4,"Novembre",'[1]Synthèse Annuelle'!N71)</f>
        <v>#VALUE!</v>
      </c>
      <c r="M45" s="59" t="e">
        <f>SUMIF('[1]Synthèse Mensuelle'!O2:Q4,"Décembre",'[1]Synthèse Annuelle'!N71)</f>
        <v>#VALUE!</v>
      </c>
    </row>
    <row r="46" spans="1:13" ht="15" hidden="1" customHeight="1" x14ac:dyDescent="0.25">
      <c r="A46" s="63" t="s">
        <v>37</v>
      </c>
      <c r="B46" s="55" t="e">
        <f>SUMIF('[1]Synthèse Mensuelle'!O2:Q4,"Janvier",'[1]Synthèse Annuelle'!N72)</f>
        <v>#VALUE!</v>
      </c>
      <c r="C46" s="56" t="e">
        <f>SUMIF('[1]Synthèse Mensuelle'!O2:Q4,"Février",'[1]Synthèse Annuelle'!N72)</f>
        <v>#VALUE!</v>
      </c>
      <c r="D46" s="56" t="e">
        <f>SUMIF('[1]Synthèse Mensuelle'!O2:Q4,"Mars",'[1]Synthèse Annuelle'!N72)</f>
        <v>#VALUE!</v>
      </c>
      <c r="E46" s="56" t="e">
        <f>SUMIF('[1]Synthèse Mensuelle'!O2:Q4,"Avril",'[1]Synthèse Annuelle'!N72)</f>
        <v>#VALUE!</v>
      </c>
      <c r="F46" s="56" t="e">
        <f>SUMIF('[1]Synthèse Mensuelle'!O2:Q4,"Mai",'[1]Synthèse Annuelle'!N72)</f>
        <v>#VALUE!</v>
      </c>
      <c r="G46" s="56" t="e">
        <f>SUMIF('[1]Synthèse Mensuelle'!O2:Q4,"Juin",'[1]Synthèse Annuelle'!N72)</f>
        <v>#VALUE!</v>
      </c>
      <c r="H46" s="57" t="e">
        <f>SUMIF('[1]Synthèse Mensuelle'!O2:Q4,"Juillet",'[1]Synthèse Annuelle'!N72)</f>
        <v>#VALUE!</v>
      </c>
      <c r="I46" s="56" t="e">
        <f>SUMIF('[1]Synthèse Mensuelle'!O2:Q4,"Août",'[1]Synthèse Annuelle'!N72)</f>
        <v>#VALUE!</v>
      </c>
      <c r="J46" s="58" t="e">
        <f>SUMIF('[1]Synthèse Mensuelle'!O2:Q4,"Septembre",'[1]Synthèse Annuelle'!N72)</f>
        <v>#VALUE!</v>
      </c>
      <c r="K46" s="56" t="e">
        <f>SUMIF('[1]Synthèse Mensuelle'!O2:Q4,"Octobre",'[1]Synthèse Annuelle'!N72)</f>
        <v>#VALUE!</v>
      </c>
      <c r="L46" s="56" t="e">
        <f>SUMIF('[1]Synthèse Mensuelle'!O2:Q4,"Novembre",'[1]Synthèse Annuelle'!N72)</f>
        <v>#VALUE!</v>
      </c>
      <c r="M46" s="59" t="e">
        <f>SUMIF('[1]Synthèse Mensuelle'!O2:Q4,"Décembre",'[1]Synthèse Annuelle'!N72)</f>
        <v>#VALUE!</v>
      </c>
    </row>
    <row r="47" spans="1:13" ht="15" hidden="1" customHeight="1" x14ac:dyDescent="0.25">
      <c r="A47" s="64" t="s">
        <v>38</v>
      </c>
      <c r="B47" s="65">
        <f>'[1]Compteur CSAT'!M3</f>
        <v>0</v>
      </c>
      <c r="C47" s="66">
        <f>'[1]Compteur CSAT'!M3</f>
        <v>0</v>
      </c>
      <c r="D47" s="66">
        <f>'[1]Compteur CSAT'!M3</f>
        <v>0</v>
      </c>
      <c r="E47" s="66">
        <f>'[1]Compteur CSAT'!M3</f>
        <v>0</v>
      </c>
      <c r="F47" s="66">
        <f>'[1]Compteur CSAT'!M3</f>
        <v>0</v>
      </c>
      <c r="G47" s="66">
        <f>'[1]Compteur CSAT'!M3</f>
        <v>0</v>
      </c>
      <c r="H47" s="66">
        <f>'[1]Compteur CSAT'!M3</f>
        <v>0</v>
      </c>
      <c r="I47" s="66">
        <f>'[1]Compteur CSAT'!M3</f>
        <v>0</v>
      </c>
      <c r="J47" s="66">
        <f>'[1]Compteur CSAT'!M3</f>
        <v>0</v>
      </c>
      <c r="K47" s="66">
        <f>'[1]Compteur CSAT'!M3</f>
        <v>0</v>
      </c>
      <c r="L47" s="66">
        <f>'[1]Compteur CSAT'!M3</f>
        <v>0</v>
      </c>
      <c r="M47" s="67">
        <f>'[1]Compteur CSAT'!M3</f>
        <v>0</v>
      </c>
    </row>
    <row r="48" spans="1:13" ht="15.75" thickBot="1" x14ac:dyDescent="0.3">
      <c r="A48" s="36" t="s">
        <v>39</v>
      </c>
      <c r="B48" s="68" t="e">
        <f>B45/B46</f>
        <v>#VALUE!</v>
      </c>
      <c r="C48" s="69" t="e">
        <f t="shared" ref="C48:M48" si="9">C45/C46</f>
        <v>#VALUE!</v>
      </c>
      <c r="D48" s="69" t="e">
        <f t="shared" si="9"/>
        <v>#VALUE!</v>
      </c>
      <c r="E48" s="69" t="e">
        <f t="shared" si="9"/>
        <v>#VALUE!</v>
      </c>
      <c r="F48" s="69" t="e">
        <f t="shared" si="9"/>
        <v>#VALUE!</v>
      </c>
      <c r="G48" s="69" t="e">
        <f t="shared" si="9"/>
        <v>#VALUE!</v>
      </c>
      <c r="H48" s="69" t="e">
        <f t="shared" si="9"/>
        <v>#VALUE!</v>
      </c>
      <c r="I48" s="69" t="e">
        <f t="shared" si="9"/>
        <v>#VALUE!</v>
      </c>
      <c r="J48" s="69" t="e">
        <f t="shared" si="9"/>
        <v>#VALUE!</v>
      </c>
      <c r="K48" s="69" t="e">
        <f t="shared" si="9"/>
        <v>#VALUE!</v>
      </c>
      <c r="L48" s="69" t="e">
        <f t="shared" si="9"/>
        <v>#VALUE!</v>
      </c>
      <c r="M48" s="70" t="e">
        <f t="shared" si="9"/>
        <v>#VALUE!</v>
      </c>
    </row>
    <row r="49" spans="1:13" ht="15.75" thickBot="1" x14ac:dyDescent="0.3">
      <c r="A49" s="19" t="s">
        <v>17</v>
      </c>
      <c r="B49" s="39"/>
      <c r="C49" s="24" t="e">
        <f>(C48-B48)/B48</f>
        <v>#VALUE!</v>
      </c>
      <c r="D49" s="24" t="e">
        <f t="shared" ref="D49:M49" si="10">(D48-C48)/C48</f>
        <v>#VALUE!</v>
      </c>
      <c r="E49" s="24" t="e">
        <f t="shared" si="10"/>
        <v>#VALUE!</v>
      </c>
      <c r="F49" s="24" t="e">
        <f t="shared" si="10"/>
        <v>#VALUE!</v>
      </c>
      <c r="G49" s="24" t="e">
        <f t="shared" si="10"/>
        <v>#VALUE!</v>
      </c>
      <c r="H49" s="24" t="e">
        <f t="shared" si="10"/>
        <v>#VALUE!</v>
      </c>
      <c r="I49" s="24" t="e">
        <f t="shared" si="10"/>
        <v>#VALUE!</v>
      </c>
      <c r="J49" s="24" t="e">
        <f t="shared" si="10"/>
        <v>#VALUE!</v>
      </c>
      <c r="K49" s="24" t="e">
        <f t="shared" si="10"/>
        <v>#VALUE!</v>
      </c>
      <c r="L49" s="24" t="e">
        <f t="shared" si="10"/>
        <v>#VALUE!</v>
      </c>
      <c r="M49" s="49" t="e">
        <f t="shared" si="10"/>
        <v>#VALUE!</v>
      </c>
    </row>
    <row r="50" spans="1:13" x14ac:dyDescent="0.25">
      <c r="B50" s="71"/>
      <c r="C50" s="72"/>
      <c r="D50" s="73"/>
    </row>
    <row r="51" spans="1:13" ht="15.75" thickBot="1" x14ac:dyDescent="0.3"/>
    <row r="52" spans="1:13" ht="52.5" thickBot="1" x14ac:dyDescent="0.3">
      <c r="A52" s="75" t="s">
        <v>40</v>
      </c>
      <c r="B52" s="27" t="s">
        <v>1</v>
      </c>
      <c r="C52" s="28" t="s">
        <v>2</v>
      </c>
      <c r="D52" s="28" t="s">
        <v>3</v>
      </c>
      <c r="E52" s="28" t="s">
        <v>4</v>
      </c>
      <c r="F52" s="28" t="s">
        <v>5</v>
      </c>
      <c r="G52" s="28" t="s">
        <v>6</v>
      </c>
      <c r="H52" s="28" t="s">
        <v>7</v>
      </c>
      <c r="I52" s="28" t="s">
        <v>8</v>
      </c>
      <c r="J52" s="28" t="s">
        <v>9</v>
      </c>
      <c r="K52" s="28" t="s">
        <v>10</v>
      </c>
      <c r="L52" s="28" t="s">
        <v>11</v>
      </c>
      <c r="M52" s="29" t="s">
        <v>12</v>
      </c>
    </row>
    <row r="53" spans="1:13" x14ac:dyDescent="0.25">
      <c r="A53" s="76" t="s">
        <v>41</v>
      </c>
      <c r="B53" s="77">
        <v>0</v>
      </c>
      <c r="C53" s="77">
        <v>0</v>
      </c>
      <c r="D53" s="77">
        <v>0</v>
      </c>
      <c r="E53" s="77">
        <v>0</v>
      </c>
      <c r="F53" s="77">
        <v>0</v>
      </c>
      <c r="G53" s="77">
        <v>0</v>
      </c>
      <c r="H53" s="77">
        <v>0</v>
      </c>
      <c r="I53" s="77">
        <v>0</v>
      </c>
      <c r="J53" s="77">
        <v>0</v>
      </c>
      <c r="K53" s="77">
        <v>0</v>
      </c>
      <c r="L53" s="77">
        <v>0</v>
      </c>
      <c r="M53" s="77">
        <v>0</v>
      </c>
    </row>
    <row r="54" spans="1:13" x14ac:dyDescent="0.25">
      <c r="A54" s="42" t="s">
        <v>42</v>
      </c>
      <c r="B54" s="43">
        <v>0</v>
      </c>
      <c r="C54" s="43">
        <v>0</v>
      </c>
      <c r="D54" s="43">
        <v>0</v>
      </c>
      <c r="E54" s="43">
        <v>0</v>
      </c>
      <c r="F54" s="43">
        <v>0</v>
      </c>
      <c r="G54" s="43">
        <v>0</v>
      </c>
      <c r="H54" s="43">
        <v>0</v>
      </c>
      <c r="I54" s="43">
        <v>0</v>
      </c>
      <c r="J54" s="43">
        <v>0</v>
      </c>
      <c r="K54" s="43">
        <v>0</v>
      </c>
      <c r="L54" s="43">
        <v>0</v>
      </c>
      <c r="M54" s="43">
        <v>0</v>
      </c>
    </row>
    <row r="55" spans="1:13" x14ac:dyDescent="0.25">
      <c r="A55" s="78" t="s">
        <v>43</v>
      </c>
      <c r="B55" s="79">
        <v>0</v>
      </c>
      <c r="C55" s="79">
        <v>0</v>
      </c>
      <c r="D55" s="79">
        <v>0</v>
      </c>
      <c r="E55" s="79">
        <v>0</v>
      </c>
      <c r="F55" s="79">
        <v>0</v>
      </c>
      <c r="G55" s="79">
        <v>0</v>
      </c>
      <c r="H55" s="79">
        <v>0</v>
      </c>
      <c r="I55" s="79">
        <v>0</v>
      </c>
      <c r="J55" s="79">
        <v>0</v>
      </c>
      <c r="K55" s="79">
        <v>0</v>
      </c>
      <c r="L55" s="79">
        <v>0</v>
      </c>
      <c r="M55" s="79">
        <v>0</v>
      </c>
    </row>
    <row r="56" spans="1:13" x14ac:dyDescent="0.25">
      <c r="A56" s="42" t="s">
        <v>44</v>
      </c>
      <c r="B56" s="43">
        <v>0</v>
      </c>
      <c r="C56" s="43">
        <v>0</v>
      </c>
      <c r="D56" s="43">
        <v>0</v>
      </c>
      <c r="E56" s="43">
        <v>0</v>
      </c>
      <c r="F56" s="43">
        <v>0</v>
      </c>
      <c r="G56" s="43">
        <v>0</v>
      </c>
      <c r="H56" s="43">
        <v>0</v>
      </c>
      <c r="I56" s="43">
        <v>0</v>
      </c>
      <c r="J56" s="43">
        <v>0</v>
      </c>
      <c r="K56" s="43">
        <v>0</v>
      </c>
      <c r="L56" s="43">
        <v>0</v>
      </c>
      <c r="M56" s="43">
        <v>0</v>
      </c>
    </row>
    <row r="57" spans="1:13" x14ac:dyDescent="0.25">
      <c r="A57" s="78" t="s">
        <v>45</v>
      </c>
      <c r="B57" s="79">
        <v>0</v>
      </c>
      <c r="C57" s="79">
        <v>0</v>
      </c>
      <c r="D57" s="79">
        <v>0</v>
      </c>
      <c r="E57" s="79">
        <v>0</v>
      </c>
      <c r="F57" s="79">
        <v>0</v>
      </c>
      <c r="G57" s="79">
        <v>0</v>
      </c>
      <c r="H57" s="79">
        <v>0</v>
      </c>
      <c r="I57" s="79">
        <v>0</v>
      </c>
      <c r="J57" s="79">
        <v>0</v>
      </c>
      <c r="K57" s="79">
        <v>0</v>
      </c>
      <c r="L57" s="79">
        <v>0</v>
      </c>
      <c r="M57" s="79">
        <v>0</v>
      </c>
    </row>
    <row r="58" spans="1:13" x14ac:dyDescent="0.25">
      <c r="A58" s="80" t="s">
        <v>46</v>
      </c>
      <c r="B58" s="81">
        <v>0</v>
      </c>
      <c r="C58" s="81">
        <v>0</v>
      </c>
      <c r="D58" s="81">
        <v>0</v>
      </c>
      <c r="E58" s="81">
        <v>0</v>
      </c>
      <c r="F58" s="81">
        <v>0</v>
      </c>
      <c r="G58" s="81">
        <v>0</v>
      </c>
      <c r="H58" s="81">
        <v>0</v>
      </c>
      <c r="I58" s="81">
        <v>0</v>
      </c>
      <c r="J58" s="81">
        <v>0</v>
      </c>
      <c r="K58" s="81">
        <v>0</v>
      </c>
      <c r="L58" s="81">
        <v>0</v>
      </c>
      <c r="M58" s="81">
        <v>0</v>
      </c>
    </row>
    <row r="59" spans="1:13" ht="15.75" thickBot="1" x14ac:dyDescent="0.3">
      <c r="A59" s="82" t="s">
        <v>23</v>
      </c>
      <c r="B59" s="83">
        <f>SUM(B53:B58)</f>
        <v>0</v>
      </c>
      <c r="C59" s="84">
        <f>SUM(C53:C58)</f>
        <v>0</v>
      </c>
      <c r="D59" s="84">
        <f>SUM(D53:D58)</f>
        <v>0</v>
      </c>
      <c r="E59" s="84">
        <f t="shared" ref="E59:M59" si="11">SUM(E53:E58)</f>
        <v>0</v>
      </c>
      <c r="F59" s="83">
        <f t="shared" si="11"/>
        <v>0</v>
      </c>
      <c r="G59" s="84">
        <f t="shared" si="11"/>
        <v>0</v>
      </c>
      <c r="H59" s="83">
        <f t="shared" si="11"/>
        <v>0</v>
      </c>
      <c r="I59" s="84">
        <f t="shared" si="11"/>
        <v>0</v>
      </c>
      <c r="J59" s="83">
        <f t="shared" si="11"/>
        <v>0</v>
      </c>
      <c r="K59" s="84">
        <f t="shared" si="11"/>
        <v>0</v>
      </c>
      <c r="L59" s="83">
        <f t="shared" si="11"/>
        <v>0</v>
      </c>
      <c r="M59" s="84">
        <f t="shared" si="11"/>
        <v>0</v>
      </c>
    </row>
    <row r="61" spans="1:13" ht="15.75" thickBot="1" x14ac:dyDescent="0.3">
      <c r="A61" s="85"/>
      <c r="B61" s="85"/>
      <c r="C61" s="86"/>
    </row>
    <row r="62" spans="1:13" ht="52.5" thickBot="1" x14ac:dyDescent="0.3">
      <c r="A62" s="74" t="s">
        <v>47</v>
      </c>
      <c r="B62" s="87" t="s">
        <v>1</v>
      </c>
      <c r="C62" s="88" t="s">
        <v>2</v>
      </c>
      <c r="D62" s="88" t="s">
        <v>3</v>
      </c>
      <c r="E62" s="88" t="s">
        <v>4</v>
      </c>
      <c r="F62" s="88" t="s">
        <v>5</v>
      </c>
      <c r="G62" s="88" t="s">
        <v>6</v>
      </c>
      <c r="H62" s="88" t="s">
        <v>7</v>
      </c>
      <c r="I62" s="88" t="s">
        <v>8</v>
      </c>
      <c r="J62" s="88" t="s">
        <v>9</v>
      </c>
      <c r="K62" s="88" t="s">
        <v>10</v>
      </c>
      <c r="L62" s="88" t="s">
        <v>11</v>
      </c>
      <c r="M62" s="89" t="s">
        <v>12</v>
      </c>
    </row>
    <row r="63" spans="1:13" x14ac:dyDescent="0.25">
      <c r="A63" s="124" t="s">
        <v>48</v>
      </c>
      <c r="B63" s="90">
        <v>0</v>
      </c>
      <c r="C63" s="90">
        <v>0</v>
      </c>
      <c r="D63" s="90">
        <v>0</v>
      </c>
      <c r="E63" s="90">
        <v>0</v>
      </c>
      <c r="F63" s="90">
        <v>0</v>
      </c>
      <c r="G63" s="90">
        <v>0</v>
      </c>
      <c r="H63" s="90">
        <v>0</v>
      </c>
      <c r="I63" s="90">
        <v>0</v>
      </c>
      <c r="J63" s="90">
        <v>0</v>
      </c>
      <c r="K63" s="90">
        <v>0</v>
      </c>
      <c r="L63" s="90">
        <v>0</v>
      </c>
      <c r="M63" s="90">
        <v>0</v>
      </c>
    </row>
    <row r="64" spans="1:13" x14ac:dyDescent="0.25">
      <c r="A64" s="125"/>
      <c r="B64" s="43">
        <v>0</v>
      </c>
      <c r="C64" s="43">
        <v>0</v>
      </c>
      <c r="D64" s="43">
        <v>0</v>
      </c>
      <c r="E64" s="43">
        <v>0</v>
      </c>
      <c r="F64" s="43">
        <v>0</v>
      </c>
      <c r="G64" s="43">
        <v>0</v>
      </c>
      <c r="H64" s="43">
        <v>0</v>
      </c>
      <c r="I64" s="43">
        <v>0</v>
      </c>
      <c r="J64" s="43">
        <v>0</v>
      </c>
      <c r="K64" s="43">
        <v>0</v>
      </c>
      <c r="L64" s="43">
        <v>0</v>
      </c>
      <c r="M64" s="43">
        <v>0</v>
      </c>
    </row>
    <row r="65" spans="1:13" x14ac:dyDescent="0.25">
      <c r="A65" s="125"/>
      <c r="B65" s="91">
        <v>0</v>
      </c>
      <c r="C65" s="91">
        <v>0</v>
      </c>
      <c r="D65" s="91">
        <v>0</v>
      </c>
      <c r="E65" s="91">
        <v>0</v>
      </c>
      <c r="F65" s="91">
        <v>0</v>
      </c>
      <c r="G65" s="91">
        <v>0</v>
      </c>
      <c r="H65" s="91">
        <v>0</v>
      </c>
      <c r="I65" s="91">
        <v>0</v>
      </c>
      <c r="J65" s="91">
        <v>0</v>
      </c>
      <c r="K65" s="91">
        <v>0</v>
      </c>
      <c r="L65" s="91">
        <v>0</v>
      </c>
      <c r="M65" s="91">
        <v>0</v>
      </c>
    </row>
    <row r="66" spans="1:13" x14ac:dyDescent="0.25">
      <c r="A66" s="125"/>
      <c r="B66" s="43">
        <v>0</v>
      </c>
      <c r="C66" s="43">
        <v>0</v>
      </c>
      <c r="D66" s="43">
        <v>0</v>
      </c>
      <c r="E66" s="43">
        <v>0</v>
      </c>
      <c r="F66" s="43">
        <v>0</v>
      </c>
      <c r="G66" s="43">
        <v>0</v>
      </c>
      <c r="H66" s="43">
        <v>0</v>
      </c>
      <c r="I66" s="43">
        <v>0</v>
      </c>
      <c r="J66" s="43">
        <v>0</v>
      </c>
      <c r="K66" s="43">
        <v>0</v>
      </c>
      <c r="L66" s="43">
        <v>0</v>
      </c>
      <c r="M66" s="43">
        <v>0</v>
      </c>
    </row>
    <row r="67" spans="1:13" x14ac:dyDescent="0.25">
      <c r="A67" s="125"/>
      <c r="B67" s="92">
        <v>0</v>
      </c>
      <c r="C67" s="92">
        <v>0</v>
      </c>
      <c r="D67" s="92">
        <v>0</v>
      </c>
      <c r="E67" s="92">
        <v>0</v>
      </c>
      <c r="F67" s="92">
        <v>0</v>
      </c>
      <c r="G67" s="92">
        <v>0</v>
      </c>
      <c r="H67" s="92">
        <v>0</v>
      </c>
      <c r="I67" s="92">
        <v>0</v>
      </c>
      <c r="J67" s="92">
        <v>0</v>
      </c>
      <c r="K67" s="92">
        <v>0</v>
      </c>
      <c r="L67" s="92">
        <v>0</v>
      </c>
      <c r="M67" s="92">
        <v>0</v>
      </c>
    </row>
    <row r="68" spans="1:13" ht="15.75" thickBot="1" x14ac:dyDescent="0.3">
      <c r="A68" s="93" t="s">
        <v>23</v>
      </c>
      <c r="B68" s="94">
        <f>SUM(B63:B67)</f>
        <v>0</v>
      </c>
      <c r="C68" s="95">
        <f t="shared" ref="C68:M68" si="12">SUM(C63:C67)</f>
        <v>0</v>
      </c>
      <c r="D68" s="95">
        <f t="shared" si="12"/>
        <v>0</v>
      </c>
      <c r="E68" s="95">
        <f t="shared" si="12"/>
        <v>0</v>
      </c>
      <c r="F68" s="95">
        <f t="shared" si="12"/>
        <v>0</v>
      </c>
      <c r="G68" s="95">
        <f t="shared" si="12"/>
        <v>0</v>
      </c>
      <c r="H68" s="95">
        <f t="shared" si="12"/>
        <v>0</v>
      </c>
      <c r="I68" s="95">
        <f t="shared" si="12"/>
        <v>0</v>
      </c>
      <c r="J68" s="95">
        <f t="shared" si="12"/>
        <v>0</v>
      </c>
      <c r="K68" s="95">
        <f t="shared" si="12"/>
        <v>0</v>
      </c>
      <c r="L68" s="95">
        <f t="shared" si="12"/>
        <v>0</v>
      </c>
      <c r="M68" s="96">
        <f t="shared" si="12"/>
        <v>0</v>
      </c>
    </row>
    <row r="69" spans="1:13" x14ac:dyDescent="0.25">
      <c r="A69" s="85"/>
      <c r="B69" s="85"/>
      <c r="C69" s="86"/>
    </row>
    <row r="70" spans="1:13" ht="15.75" thickBot="1" x14ac:dyDescent="0.3">
      <c r="A70" s="85"/>
      <c r="B70" s="85"/>
      <c r="C70" s="86"/>
    </row>
    <row r="71" spans="1:13" ht="52.5" thickBot="1" x14ac:dyDescent="0.3">
      <c r="A71" s="74" t="s">
        <v>49</v>
      </c>
      <c r="B71" s="87" t="s">
        <v>1</v>
      </c>
      <c r="C71" s="88" t="s">
        <v>2</v>
      </c>
      <c r="D71" s="88" t="s">
        <v>3</v>
      </c>
      <c r="E71" s="88" t="s">
        <v>4</v>
      </c>
      <c r="F71" s="88" t="s">
        <v>5</v>
      </c>
      <c r="G71" s="88" t="s">
        <v>6</v>
      </c>
      <c r="H71" s="88" t="s">
        <v>7</v>
      </c>
      <c r="I71" s="88" t="s">
        <v>8</v>
      </c>
      <c r="J71" s="88" t="s">
        <v>9</v>
      </c>
      <c r="K71" s="88" t="s">
        <v>10</v>
      </c>
      <c r="L71" s="88" t="s">
        <v>11</v>
      </c>
      <c r="M71" s="89" t="s">
        <v>12</v>
      </c>
    </row>
    <row r="72" spans="1:13" x14ac:dyDescent="0.25">
      <c r="A72" s="124" t="s">
        <v>48</v>
      </c>
      <c r="B72" s="97">
        <v>0</v>
      </c>
      <c r="C72" s="97">
        <v>0</v>
      </c>
      <c r="D72" s="97">
        <v>0</v>
      </c>
      <c r="E72" s="97">
        <v>0</v>
      </c>
      <c r="F72" s="97">
        <v>0</v>
      </c>
      <c r="G72" s="97">
        <v>0</v>
      </c>
      <c r="H72" s="97">
        <v>0</v>
      </c>
      <c r="I72" s="97">
        <v>0</v>
      </c>
      <c r="J72" s="97">
        <v>0</v>
      </c>
      <c r="K72" s="97">
        <v>0</v>
      </c>
      <c r="L72" s="97">
        <v>0</v>
      </c>
      <c r="M72" s="97">
        <v>0</v>
      </c>
    </row>
    <row r="73" spans="1:13" x14ac:dyDescent="0.25">
      <c r="A73" s="125"/>
      <c r="B73" s="98">
        <v>0</v>
      </c>
      <c r="C73" s="98">
        <v>0</v>
      </c>
      <c r="D73" s="98">
        <v>0</v>
      </c>
      <c r="E73" s="98">
        <v>0</v>
      </c>
      <c r="F73" s="98">
        <v>0</v>
      </c>
      <c r="G73" s="98">
        <v>0</v>
      </c>
      <c r="H73" s="98">
        <v>0</v>
      </c>
      <c r="I73" s="98">
        <v>0</v>
      </c>
      <c r="J73" s="98">
        <v>0</v>
      </c>
      <c r="K73" s="98">
        <v>0</v>
      </c>
      <c r="L73" s="98">
        <v>0</v>
      </c>
      <c r="M73" s="98">
        <v>0</v>
      </c>
    </row>
    <row r="74" spans="1:13" x14ac:dyDescent="0.25">
      <c r="A74" s="125"/>
      <c r="B74" s="99">
        <v>0</v>
      </c>
      <c r="C74" s="99">
        <v>0</v>
      </c>
      <c r="D74" s="99">
        <v>0</v>
      </c>
      <c r="E74" s="99">
        <v>0</v>
      </c>
      <c r="F74" s="99">
        <v>0</v>
      </c>
      <c r="G74" s="99">
        <v>0</v>
      </c>
      <c r="H74" s="99">
        <v>0</v>
      </c>
      <c r="I74" s="99">
        <v>0</v>
      </c>
      <c r="J74" s="99">
        <v>0</v>
      </c>
      <c r="K74" s="99">
        <v>0</v>
      </c>
      <c r="L74" s="99">
        <v>0</v>
      </c>
      <c r="M74" s="99">
        <v>0</v>
      </c>
    </row>
    <row r="75" spans="1:13" x14ac:dyDescent="0.25">
      <c r="A75" s="125"/>
      <c r="B75" s="98">
        <v>0</v>
      </c>
      <c r="C75" s="98">
        <v>0</v>
      </c>
      <c r="D75" s="98">
        <v>0</v>
      </c>
      <c r="E75" s="98">
        <v>0</v>
      </c>
      <c r="F75" s="98">
        <v>0</v>
      </c>
      <c r="G75" s="98">
        <v>0</v>
      </c>
      <c r="H75" s="98">
        <v>0</v>
      </c>
      <c r="I75" s="98">
        <v>0</v>
      </c>
      <c r="J75" s="98">
        <v>0</v>
      </c>
      <c r="K75" s="98">
        <v>0</v>
      </c>
      <c r="L75" s="98">
        <v>0</v>
      </c>
      <c r="M75" s="98">
        <v>0</v>
      </c>
    </row>
    <row r="76" spans="1:13" x14ac:dyDescent="0.25">
      <c r="A76" s="125"/>
      <c r="B76" s="100">
        <v>0</v>
      </c>
      <c r="C76" s="100">
        <v>0</v>
      </c>
      <c r="D76" s="100">
        <v>0</v>
      </c>
      <c r="E76" s="100">
        <v>0</v>
      </c>
      <c r="F76" s="100">
        <v>0</v>
      </c>
      <c r="G76" s="100">
        <v>0</v>
      </c>
      <c r="H76" s="100">
        <v>0</v>
      </c>
      <c r="I76" s="100">
        <v>0</v>
      </c>
      <c r="J76" s="100">
        <v>0</v>
      </c>
      <c r="K76" s="100">
        <v>0</v>
      </c>
      <c r="L76" s="100">
        <v>0</v>
      </c>
      <c r="M76" s="100">
        <v>0</v>
      </c>
    </row>
    <row r="77" spans="1:13" ht="15.75" thickBot="1" x14ac:dyDescent="0.3">
      <c r="A77" s="93" t="s">
        <v>23</v>
      </c>
      <c r="B77" s="94">
        <f>SUM(B72:B76)</f>
        <v>0</v>
      </c>
      <c r="C77" s="95">
        <f t="shared" ref="C77:M77" si="13">SUM(C72:C76)</f>
        <v>0</v>
      </c>
      <c r="D77" s="95">
        <f t="shared" si="13"/>
        <v>0</v>
      </c>
      <c r="E77" s="95">
        <f t="shared" si="13"/>
        <v>0</v>
      </c>
      <c r="F77" s="95">
        <f t="shared" si="13"/>
        <v>0</v>
      </c>
      <c r="G77" s="95">
        <f t="shared" si="13"/>
        <v>0</v>
      </c>
      <c r="H77" s="95">
        <f t="shared" si="13"/>
        <v>0</v>
      </c>
      <c r="I77" s="95">
        <f t="shared" si="13"/>
        <v>0</v>
      </c>
      <c r="J77" s="95">
        <f t="shared" si="13"/>
        <v>0</v>
      </c>
      <c r="K77" s="95">
        <f t="shared" si="13"/>
        <v>0</v>
      </c>
      <c r="L77" s="95">
        <f t="shared" si="13"/>
        <v>0</v>
      </c>
      <c r="M77" s="96">
        <f t="shared" si="13"/>
        <v>0</v>
      </c>
    </row>
    <row r="78" spans="1:13" x14ac:dyDescent="0.25">
      <c r="A78" s="101"/>
      <c r="B78" s="102"/>
      <c r="C78" s="103"/>
      <c r="D78" s="102"/>
      <c r="E78" s="103"/>
      <c r="F78" s="103"/>
      <c r="G78" s="103"/>
      <c r="H78" s="103"/>
      <c r="I78" s="103"/>
      <c r="J78" s="103"/>
      <c r="K78" s="103"/>
      <c r="L78" s="103"/>
      <c r="M78" s="103"/>
    </row>
    <row r="79" spans="1:13" ht="15.75" thickBot="1" x14ac:dyDescent="0.3">
      <c r="A79" s="85"/>
      <c r="B79" s="85"/>
      <c r="C79" s="86"/>
      <c r="D79" s="104"/>
      <c r="E79" s="104"/>
      <c r="F79" s="104"/>
      <c r="G79" s="104"/>
      <c r="H79" s="104"/>
      <c r="I79" s="104"/>
      <c r="J79" s="104"/>
      <c r="K79" s="104"/>
      <c r="L79" s="104"/>
      <c r="M79" s="104"/>
    </row>
    <row r="80" spans="1:13" ht="52.5" thickBot="1" x14ac:dyDescent="0.3">
      <c r="A80" s="74" t="s">
        <v>50</v>
      </c>
      <c r="B80" s="87" t="s">
        <v>1</v>
      </c>
      <c r="C80" s="88" t="s">
        <v>2</v>
      </c>
      <c r="D80" s="88" t="s">
        <v>3</v>
      </c>
      <c r="E80" s="88" t="s">
        <v>4</v>
      </c>
      <c r="F80" s="88" t="s">
        <v>5</v>
      </c>
      <c r="G80" s="88" t="s">
        <v>6</v>
      </c>
      <c r="H80" s="88" t="s">
        <v>7</v>
      </c>
      <c r="I80" s="88" t="s">
        <v>8</v>
      </c>
      <c r="J80" s="88" t="s">
        <v>9</v>
      </c>
      <c r="K80" s="88" t="s">
        <v>10</v>
      </c>
      <c r="L80" s="88" t="s">
        <v>11</v>
      </c>
      <c r="M80" s="89" t="s">
        <v>12</v>
      </c>
    </row>
    <row r="81" spans="1:13" x14ac:dyDescent="0.25">
      <c r="A81" s="124" t="s">
        <v>48</v>
      </c>
      <c r="B81" s="105">
        <v>0</v>
      </c>
      <c r="C81" s="105">
        <v>0</v>
      </c>
      <c r="D81" s="105">
        <v>0</v>
      </c>
      <c r="E81" s="105">
        <v>0</v>
      </c>
      <c r="F81" s="105">
        <v>0</v>
      </c>
      <c r="G81" s="105">
        <v>0</v>
      </c>
      <c r="H81" s="105">
        <v>0</v>
      </c>
      <c r="I81" s="105">
        <v>0</v>
      </c>
      <c r="J81" s="105">
        <v>0</v>
      </c>
      <c r="K81" s="105">
        <v>0</v>
      </c>
      <c r="L81" s="105">
        <v>0</v>
      </c>
      <c r="M81" s="105">
        <v>0</v>
      </c>
    </row>
    <row r="82" spans="1:13" x14ac:dyDescent="0.25">
      <c r="A82" s="125"/>
      <c r="B82" s="98">
        <v>0</v>
      </c>
      <c r="C82" s="98">
        <v>0</v>
      </c>
      <c r="D82" s="98">
        <v>0</v>
      </c>
      <c r="E82" s="98">
        <v>0</v>
      </c>
      <c r="F82" s="98">
        <v>0</v>
      </c>
      <c r="G82" s="98">
        <v>0</v>
      </c>
      <c r="H82" s="98">
        <v>0</v>
      </c>
      <c r="I82" s="98">
        <v>0</v>
      </c>
      <c r="J82" s="98">
        <v>0</v>
      </c>
      <c r="K82" s="98">
        <v>0</v>
      </c>
      <c r="L82" s="98">
        <v>0</v>
      </c>
      <c r="M82" s="98">
        <v>0</v>
      </c>
    </row>
    <row r="83" spans="1:13" x14ac:dyDescent="0.25">
      <c r="A83" s="125"/>
      <c r="B83" s="35">
        <v>0</v>
      </c>
      <c r="C83" s="35">
        <v>0</v>
      </c>
      <c r="D83" s="35">
        <v>0</v>
      </c>
      <c r="E83" s="35">
        <v>0</v>
      </c>
      <c r="F83" s="35">
        <v>0</v>
      </c>
      <c r="G83" s="35">
        <v>0</v>
      </c>
      <c r="H83" s="35">
        <v>0</v>
      </c>
      <c r="I83" s="35">
        <v>0</v>
      </c>
      <c r="J83" s="35">
        <v>0</v>
      </c>
      <c r="K83" s="35">
        <v>0</v>
      </c>
      <c r="L83" s="35">
        <v>0</v>
      </c>
      <c r="M83" s="35">
        <v>0</v>
      </c>
    </row>
    <row r="84" spans="1:13" x14ac:dyDescent="0.25">
      <c r="A84" s="125"/>
      <c r="B84" s="98">
        <v>0</v>
      </c>
      <c r="C84" s="98">
        <v>0</v>
      </c>
      <c r="D84" s="98">
        <v>0</v>
      </c>
      <c r="E84" s="98">
        <v>0</v>
      </c>
      <c r="F84" s="98">
        <v>0</v>
      </c>
      <c r="G84" s="98">
        <v>0</v>
      </c>
      <c r="H84" s="98">
        <v>0</v>
      </c>
      <c r="I84" s="98">
        <v>0</v>
      </c>
      <c r="J84" s="98">
        <v>0</v>
      </c>
      <c r="K84" s="98">
        <v>0</v>
      </c>
      <c r="L84" s="98">
        <v>0</v>
      </c>
      <c r="M84" s="98">
        <v>0</v>
      </c>
    </row>
    <row r="85" spans="1:13" x14ac:dyDescent="0.25">
      <c r="A85" s="125"/>
      <c r="B85" s="106">
        <v>0</v>
      </c>
      <c r="C85" s="106">
        <v>0</v>
      </c>
      <c r="D85" s="106">
        <v>0</v>
      </c>
      <c r="E85" s="106">
        <v>0</v>
      </c>
      <c r="F85" s="106">
        <v>0</v>
      </c>
      <c r="G85" s="106">
        <v>0</v>
      </c>
      <c r="H85" s="106">
        <v>0</v>
      </c>
      <c r="I85" s="106">
        <v>0</v>
      </c>
      <c r="J85" s="106">
        <v>0</v>
      </c>
      <c r="K85" s="106">
        <v>0</v>
      </c>
      <c r="L85" s="106">
        <v>0</v>
      </c>
      <c r="M85" s="106">
        <v>0</v>
      </c>
    </row>
    <row r="86" spans="1:13" ht="15.75" thickBot="1" x14ac:dyDescent="0.3">
      <c r="A86" s="93" t="s">
        <v>23</v>
      </c>
      <c r="B86" s="94">
        <f>SUM(B81:B85)</f>
        <v>0</v>
      </c>
      <c r="C86" s="94">
        <f t="shared" ref="C86:L86" si="14">SUM(C81:C85)</f>
        <v>0</v>
      </c>
      <c r="D86" s="94">
        <f t="shared" si="14"/>
        <v>0</v>
      </c>
      <c r="E86" s="94">
        <f t="shared" si="14"/>
        <v>0</v>
      </c>
      <c r="F86" s="94">
        <f t="shared" si="14"/>
        <v>0</v>
      </c>
      <c r="G86" s="94">
        <f t="shared" si="14"/>
        <v>0</v>
      </c>
      <c r="H86" s="94">
        <f t="shared" si="14"/>
        <v>0</v>
      </c>
      <c r="I86" s="94">
        <f t="shared" si="14"/>
        <v>0</v>
      </c>
      <c r="J86" s="94">
        <f t="shared" si="14"/>
        <v>0</v>
      </c>
      <c r="K86" s="94">
        <f t="shared" si="14"/>
        <v>0</v>
      </c>
      <c r="L86" s="94">
        <f t="shared" si="14"/>
        <v>0</v>
      </c>
      <c r="M86" s="107">
        <f>SUM(M81:M85)</f>
        <v>0</v>
      </c>
    </row>
  </sheetData>
  <mergeCells count="33">
    <mergeCell ref="O2:R4"/>
    <mergeCell ref="O8:R12"/>
    <mergeCell ref="O14:R17"/>
    <mergeCell ref="O25:R31"/>
    <mergeCell ref="A81:A85"/>
    <mergeCell ref="J35:J36"/>
    <mergeCell ref="K35:K36"/>
    <mergeCell ref="L35:L36"/>
    <mergeCell ref="M35:M36"/>
    <mergeCell ref="A63:A67"/>
    <mergeCell ref="A72:A76"/>
    <mergeCell ref="M23:M24"/>
    <mergeCell ref="A35:A36"/>
    <mergeCell ref="B35:B36"/>
    <mergeCell ref="C35:C36"/>
    <mergeCell ref="D35:D36"/>
    <mergeCell ref="E35:E36"/>
    <mergeCell ref="F35:F36"/>
    <mergeCell ref="G35:G36"/>
    <mergeCell ref="H35:H36"/>
    <mergeCell ref="I35:I36"/>
    <mergeCell ref="L23:L24"/>
    <mergeCell ref="F23:F24"/>
    <mergeCell ref="A23:A24"/>
    <mergeCell ref="B23:B24"/>
    <mergeCell ref="C23:C24"/>
    <mergeCell ref="D23:D24"/>
    <mergeCell ref="E23:E24"/>
    <mergeCell ref="G23:G24"/>
    <mergeCell ref="H23:H24"/>
    <mergeCell ref="I23:I24"/>
    <mergeCell ref="J23:J24"/>
    <mergeCell ref="K23:K2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LAMBERT</dc:creator>
  <cp:lastModifiedBy>jp</cp:lastModifiedBy>
  <dcterms:created xsi:type="dcterms:W3CDTF">2020-04-14T07:32:05Z</dcterms:created>
  <dcterms:modified xsi:type="dcterms:W3CDTF">2020-04-14T14:33:58Z</dcterms:modified>
</cp:coreProperties>
</file>