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9690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  <sheet name="Parametres" sheetId="7" r:id="rId6"/>
  </sheets>
  <definedNames>
    <definedName name="Mois">Parametres!$A$2:$A$13</definedName>
    <definedName name="_xlnm.Print_Area" localSheetId="0">'Bon-Commande'!$A$1:$K$56</definedName>
  </definedNames>
  <calcPr calcId="145621"/>
</workbook>
</file>

<file path=xl/calcChain.xml><?xml version="1.0" encoding="utf-8"?>
<calcChain xmlns="http://schemas.openxmlformats.org/spreadsheetml/2006/main">
  <c r="K20" i="5" l="1"/>
  <c r="K15" i="5"/>
  <c r="K19" i="5"/>
  <c r="K16" i="5"/>
  <c r="K17" i="5"/>
  <c r="K18" i="5"/>
  <c r="K54" i="5" s="1"/>
  <c r="K21" i="5"/>
  <c r="K22" i="5"/>
  <c r="K23" i="5"/>
  <c r="K24" i="5"/>
  <c r="K25" i="5"/>
  <c r="K14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26" i="5"/>
  <c r="K27" i="5"/>
  <c r="K28" i="5"/>
  <c r="K53" i="5" l="1"/>
  <c r="K55" i="5"/>
  <c r="K6" i="4"/>
  <c r="K5" i="4"/>
  <c r="G7" i="5"/>
  <c r="G6" i="5"/>
  <c r="H5" i="5"/>
  <c r="G5" i="5"/>
  <c r="G4" i="5"/>
  <c r="G3" i="5"/>
  <c r="K56" i="5" l="1"/>
</calcChain>
</file>

<file path=xl/comments1.xml><?xml version="1.0" encoding="utf-8"?>
<comments xmlns="http://schemas.openxmlformats.org/spreadsheetml/2006/main">
  <authors>
    <author>pmandrillon</author>
  </authors>
  <commentList>
    <comment ref="L67" authorId="0">
      <text>
        <r>
          <rPr>
            <b/>
            <sz val="9"/>
            <color indexed="81"/>
            <rFont val="Tahoma"/>
            <family val="2"/>
          </rPr>
          <t>La suppression me met aussi ce bazar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<sst xmlns="http://schemas.openxmlformats.org/spreadsheetml/2006/main" count="116" uniqueCount="98">
  <si>
    <t>Réf.</t>
  </si>
  <si>
    <t>Désignation</t>
  </si>
  <si>
    <t>Qté Commandé</t>
  </si>
  <si>
    <t>ml</t>
  </si>
  <si>
    <t>PU/HT</t>
  </si>
  <si>
    <t>Huile Essentielles</t>
  </si>
  <si>
    <t>Bon de Commande</t>
  </si>
  <si>
    <t>Adresse</t>
  </si>
  <si>
    <t>Ville</t>
  </si>
  <si>
    <t>Clients</t>
  </si>
  <si>
    <t>Société</t>
  </si>
  <si>
    <t>Responsable</t>
  </si>
  <si>
    <t>CP</t>
  </si>
  <si>
    <t>Tél</t>
  </si>
  <si>
    <t>E-mail</t>
  </si>
  <si>
    <t>Patrick Mandrillon</t>
  </si>
  <si>
    <t>Etival Clairefontaine</t>
  </si>
  <si>
    <t>03.29.60.45.95</t>
  </si>
  <si>
    <t>Qté</t>
  </si>
  <si>
    <t>Civilité</t>
  </si>
  <si>
    <t>Commande N°</t>
  </si>
  <si>
    <t>Mois de</t>
  </si>
  <si>
    <t>Réf</t>
  </si>
  <si>
    <t>TVA</t>
  </si>
  <si>
    <t xml:space="preserve">          14, rue de Pajailles</t>
  </si>
  <si>
    <t xml:space="preserve">          88480 Etival Clairefontaine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</si>
  <si>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</si>
  <si>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</si>
  <si>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</si>
  <si>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</si>
  <si>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</si>
  <si>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</si>
  <si>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</si>
  <si>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</si>
  <si>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</si>
  <si>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</si>
  <si>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</si>
  <si>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</si>
  <si>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</si>
  <si>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</si>
  <si>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</si>
  <si>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</si>
  <si>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</si>
  <si>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</si>
  <si>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</si>
  <si>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</si>
  <si>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</si>
  <si>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</si>
  <si>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</si>
  <si>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</si>
  <si>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</si>
  <si>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</si>
  <si>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</si>
  <si>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</si>
  <si>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</si>
  <si>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</si>
  <si>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</si>
  <si>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</si>
  <si>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</si>
  <si>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</si>
  <si>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</si>
  <si>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</si>
  <si>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</si>
  <si>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</si>
  <si>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</si>
  <si>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</si>
  <si>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</si>
  <si>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</si>
  <si>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</si>
  <si>
    <t xml:space="preserve">          N° siret : 807 788 815 00015</t>
  </si>
  <si>
    <t>Acconat</t>
  </si>
  <si>
    <t>N° Siret</t>
  </si>
  <si>
    <t>Mr</t>
  </si>
  <si>
    <t>Mme</t>
  </si>
  <si>
    <t>Code Clients</t>
  </si>
  <si>
    <t>14, rue de Pajailles</t>
  </si>
  <si>
    <t>pmandrillon@acconat.fr</t>
  </si>
  <si>
    <t>Ildiko Jozsa</t>
  </si>
  <si>
    <t>171 route du col de fouchy</t>
  </si>
  <si>
    <t>Fouchy</t>
  </si>
  <si>
    <t>06.42.03.49.25</t>
  </si>
  <si>
    <t>pharmanature67@gmail.com</t>
  </si>
  <si>
    <t>Pharmanature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</si>
  <si>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</si>
  <si>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</si>
  <si>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</si>
  <si>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</si>
  <si>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</si>
  <si>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</si>
  <si>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</si>
  <si>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</si>
  <si>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</si>
  <si>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</si>
  <si>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</si>
  <si>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</si>
  <si>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</si>
  <si>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Compteur</t>
  </si>
  <si>
    <t>C.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</si>
</sst>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-;\-* #,##0.00\ _F_-;_-* &quot;-&quot;??\ _F_-;_-@_-"/>
    <numFmt numFmtId="165" formatCode="#,##0.00\ &quot;€&quot;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0" fontId="10" fillId="0" borderId="0" xfId="0" applyFont="1" applyBorder="1" applyAlignment="1"/>
    <xf numFmtId="165" fontId="8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/>
    <xf numFmtId="165" fontId="10" fillId="0" borderId="0" xfId="0" applyNumberFormat="1" applyFont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/>
    <xf numFmtId="1" fontId="0" fillId="0" borderId="0" xfId="0" applyNumberFormat="1" applyFont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3" fillId="0" borderId="0" xfId="1" applyAlignment="1" applyProtection="1"/>
    <xf numFmtId="165" fontId="10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right"/>
    </xf>
    <xf numFmtId="0" fontId="12" fillId="2" borderId="3" xfId="0" applyFont="1" applyFill="1" applyBorder="1" applyAlignment="1">
      <alignment horizontal="right"/>
    </xf>
    <xf numFmtId="0" fontId="10" fillId="0" borderId="0" xfId="0" applyFont="1" applyBorder="1" applyAlignment="1">
      <alignment horizontal="center" vertical="center"/>
    </xf>
    <xf numFmtId="9" fontId="12" fillId="2" borderId="1" xfId="0" applyNumberFormat="1" applyFont="1" applyFill="1" applyBorder="1" applyAlignment="1">
      <alignment horizontal="right"/>
    </xf>
    <xf numFmtId="166" fontId="12" fillId="2" borderId="1" xfId="0" applyNumberFormat="1" applyFont="1" applyFill="1" applyBorder="1" applyAlignment="1">
      <alignment horizontal="right"/>
    </xf>
    <xf numFmtId="0" fontId="10" fillId="0" borderId="4" xfId="0" applyFont="1" applyBorder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left"/>
    </xf>
    <xf numFmtId="0" fontId="13" fillId="0" borderId="0" xfId="0" applyFont="1" applyFill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right"/>
    </xf>
    <xf numFmtId="0" fontId="10" fillId="0" borderId="0" xfId="0" applyFont="1" applyAlignment="1">
      <alignment horizontal="left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133350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7625" y="133350"/>
          <a:ext cx="2962275" cy="1028700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133350</xdr:rowOff>
    </xdr:from>
    <xdr:to>
      <xdr:col>10</xdr:col>
      <xdr:colOff>704850</xdr:colOff>
      <xdr:row>7</xdr:row>
      <xdr:rowOff>28576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3448050" y="133350"/>
          <a:ext cx="3038475" cy="1028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9525</xdr:rowOff>
    </xdr:from>
    <xdr:to>
      <xdr:col>11</xdr:col>
      <xdr:colOff>38100</xdr:colOff>
      <xdr:row>48</xdr:row>
      <xdr:rowOff>152400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0" y="2181225"/>
          <a:ext cx="6400800" cy="6019800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209550</xdr:colOff>
      <xdr:row>1</xdr:row>
      <xdr:rowOff>0</xdr:rowOff>
    </xdr:from>
    <xdr:to>
      <xdr:col>3</xdr:col>
      <xdr:colOff>504577</xdr:colOff>
      <xdr:row>6</xdr:row>
      <xdr:rowOff>38100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161925"/>
          <a:ext cx="2400052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9</xdr:row>
          <xdr:rowOff>152400</xdr:rowOff>
        </xdr:from>
        <xdr:to>
          <xdr:col>13</xdr:col>
          <xdr:colOff>676275</xdr:colOff>
          <xdr:row>12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13</xdr:row>
          <xdr:rowOff>0</xdr:rowOff>
        </xdr:from>
        <xdr:to>
          <xdr:col>13</xdr:col>
          <xdr:colOff>647700</xdr:colOff>
          <xdr:row>16</xdr:row>
          <xdr:rowOff>142875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0" y="1419225"/>
          <a:ext cx="6496050" cy="266701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628650</xdr:colOff>
      <xdr:row>20</xdr:row>
      <xdr:rowOff>0</xdr:rowOff>
    </xdr:from>
    <xdr:to>
      <xdr:col>19</xdr:col>
      <xdr:colOff>171450</xdr:colOff>
      <xdr:row>26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01B65C8-6A85-419A-AE53-D0BC0906CF73}"/>
            </a:ext>
          </a:extLst>
        </xdr:cNvPr>
        <xdr:cNvSpPr txBox="1"/>
      </xdr:nvSpPr>
      <xdr:spPr>
        <a:xfrm>
          <a:off x="7753350" y="3514725"/>
          <a:ext cx="4876800" cy="1000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 ddetp88 je ne souhaite pas effacer toute les feuilles mais juste les colonnes I et J avec le bouton remise a 0 de chaque feuilles individuellement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pareille avec les futurs onglets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13</xdr:col>
      <xdr:colOff>134938</xdr:colOff>
      <xdr:row>2</xdr:row>
      <xdr:rowOff>100012</xdr:rowOff>
    </xdr:to>
    <xdr:sp macro="[0]!EffaceTou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7124700" y="161925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4" name="Rectangle à coins arrondis 13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781175"/>
          <a:ext cx="6362700" cy="266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5" name="Rectangle à coins arrondis 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1781175"/>
          <a:ext cx="6362700" cy="266701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230187</xdr:colOff>
      <xdr:row>0</xdr:row>
      <xdr:rowOff>103187</xdr:rowOff>
    </xdr:from>
    <xdr:to>
      <xdr:col>11</xdr:col>
      <xdr:colOff>365125</xdr:colOff>
      <xdr:row>2</xdr:row>
      <xdr:rowOff>15874</xdr:rowOff>
    </xdr:to>
    <xdr:sp macro="[0]!Efface_I_J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096000" y="103187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</a:t>
          </a:r>
          <a:r>
            <a:rPr lang="fr-FR" sz="1100" b="1" baseline="0">
              <a:solidFill>
                <a:srgbClr val="FF0000"/>
              </a:solidFill>
            </a:rPr>
            <a:t> à j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134938</xdr:colOff>
      <xdr:row>2</xdr:row>
      <xdr:rowOff>63499</xdr:rowOff>
    </xdr:to>
    <xdr:sp macro="[0]!Efface_I_J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5762625" y="190500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 à 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pharmanature67@gmail.com" TargetMode="External"/><Relationship Id="rId1" Type="http://schemas.openxmlformats.org/officeDocument/2006/relationships/hyperlink" Target="mailto:pmandrillon@accona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67"/>
  <sheetViews>
    <sheetView showZeros="0" tabSelected="1" workbookViewId="0">
      <selection activeCell="A14" sqref="A14"/>
    </sheetView>
  </sheetViews>
  <sheetFormatPr baseColWidth="10" defaultRowHeight="12.75" x14ac:dyDescent="0.2"/>
  <cols>
    <col min="1" max="1" width="10.140625" style="13" customWidth="1"/>
    <col min="2" max="4" width="10.7109375" style="13" customWidth="1"/>
    <col min="5" max="5" width="11.140625" style="13" customWidth="1"/>
    <col min="6" max="6" width="10.5703125" style="13" customWidth="1"/>
    <col min="7" max="7" width="9" style="13" customWidth="1"/>
    <col min="8" max="8" width="3.5703125" style="13" hidden="1" customWidth="1"/>
    <col min="9" max="10" width="5.85546875" style="13" customWidth="1"/>
    <col min="11" max="11" width="10.7109375" style="13" customWidth="1"/>
    <col min="12" max="16384" width="11.42578125" style="13"/>
  </cols>
  <sheetData>
    <row r="1" spans="1:16" ht="12.75" customHeight="1" x14ac:dyDescent="0.2"/>
    <row r="2" spans="1:16" x14ac:dyDescent="0.2">
      <c r="B2" s="18"/>
      <c r="C2" s="18"/>
      <c r="D2" s="18"/>
      <c r="F2" s="13" t="s">
        <v>28</v>
      </c>
      <c r="G2" s="58" t="s">
        <v>82</v>
      </c>
      <c r="H2" s="58"/>
      <c r="I2" s="58"/>
      <c r="J2" s="58"/>
      <c r="K2" s="58"/>
    </row>
    <row r="3" spans="1:16" x14ac:dyDescent="0.2">
      <c r="B3" s="18"/>
      <c r="F3" s="13" t="s">
        <v>29</v>
      </c>
      <c r="G3" s="52" t="str">
        <f>VLOOKUP($G$2,Clients!$B:$K,3,0)</f>
        <v>Ildiko Jozsa</v>
      </c>
      <c r="H3" s="52"/>
      <c r="I3" s="52"/>
      <c r="J3" s="52"/>
      <c r="K3" s="52"/>
    </row>
    <row r="4" spans="1:16" x14ac:dyDescent="0.2">
      <c r="A4" s="16"/>
      <c r="B4" s="52" t="s">
        <v>24</v>
      </c>
      <c r="C4" s="52"/>
      <c r="D4" s="52"/>
      <c r="E4" s="15"/>
      <c r="F4" s="13" t="s">
        <v>30</v>
      </c>
      <c r="G4" s="52" t="str">
        <f>VLOOKUP($G$2,Clients!$B:$K,4,0)</f>
        <v>171 route du col de fouchy</v>
      </c>
      <c r="H4" s="52"/>
      <c r="I4" s="52"/>
      <c r="J4" s="52"/>
      <c r="K4" s="52"/>
    </row>
    <row r="5" spans="1:16" x14ac:dyDescent="0.2">
      <c r="B5" s="52" t="s">
        <v>25</v>
      </c>
      <c r="C5" s="52"/>
      <c r="D5" s="52"/>
      <c r="E5" s="15"/>
      <c r="F5" s="13" t="s">
        <v>31</v>
      </c>
      <c r="G5" s="33">
        <f>VLOOKUP($G$2,Clients!$B:$K,5,0)</f>
        <v>67220</v>
      </c>
      <c r="H5" s="52" t="str">
        <f>VLOOKUP($G$2,Clients!$B:$K,6,0)</f>
        <v>Fouchy</v>
      </c>
      <c r="I5" s="52"/>
      <c r="J5" s="52"/>
      <c r="K5" s="52"/>
    </row>
    <row r="6" spans="1:16" x14ac:dyDescent="0.2">
      <c r="B6" s="52" t="s">
        <v>26</v>
      </c>
      <c r="C6" s="52"/>
      <c r="D6" s="52"/>
      <c r="E6" s="15"/>
      <c r="F6" s="13" t="s">
        <v>32</v>
      </c>
      <c r="G6" s="52" t="str">
        <f>VLOOKUP($G$2,Clients!$B:$K,8,0)</f>
        <v>06.42.03.49.25</v>
      </c>
      <c r="H6" s="52"/>
      <c r="I6" s="52"/>
      <c r="J6" s="52"/>
      <c r="K6" s="52"/>
    </row>
    <row r="7" spans="1:16" x14ac:dyDescent="0.2">
      <c r="B7" s="52" t="s">
        <v>69</v>
      </c>
      <c r="C7" s="52"/>
      <c r="D7" s="52"/>
      <c r="E7" s="15"/>
      <c r="F7" s="13" t="s">
        <v>33</v>
      </c>
      <c r="G7" s="53">
        <f>VLOOKUP($G$2,Clients!$B:$K,7,0)</f>
        <v>0</v>
      </c>
      <c r="H7" s="53"/>
      <c r="I7" s="53"/>
      <c r="J7" s="53"/>
      <c r="K7" s="53"/>
    </row>
    <row r="9" spans="1:16" ht="28.5" x14ac:dyDescent="0.2">
      <c r="A9" s="54" t="s">
        <v>6</v>
      </c>
      <c r="B9" s="54"/>
      <c r="C9" s="54"/>
      <c r="D9" s="54"/>
      <c r="E9" s="54"/>
      <c r="F9" s="54"/>
      <c r="G9" s="54"/>
      <c r="H9" s="54"/>
      <c r="I9" s="54"/>
      <c r="J9" s="54"/>
      <c r="K9" s="54"/>
    </row>
    <row r="11" spans="1:16" ht="15" customHeight="1" x14ac:dyDescent="0.2">
      <c r="A11" s="13" t="s">
        <v>97</v>
      </c>
      <c r="C11" s="41" t="s">
        <v>20</v>
      </c>
      <c r="E11" s="50"/>
      <c r="G11" s="18" t="s">
        <v>21</v>
      </c>
      <c r="H11" s="18"/>
      <c r="I11" s="55"/>
      <c r="J11" s="55"/>
      <c r="K11" s="55"/>
    </row>
    <row r="13" spans="1:16" ht="16.5" customHeight="1" x14ac:dyDescent="0.2">
      <c r="A13" s="51" t="s">
        <v>22</v>
      </c>
      <c r="B13" s="56" t="s">
        <v>1</v>
      </c>
      <c r="C13" s="56"/>
      <c r="D13" s="56"/>
      <c r="E13" s="56"/>
      <c r="F13" s="51" t="s">
        <v>3</v>
      </c>
      <c r="G13" s="51" t="s">
        <v>4</v>
      </c>
      <c r="H13" s="51" t="s">
        <v>23</v>
      </c>
      <c r="I13" s="51" t="s">
        <v>27</v>
      </c>
      <c r="J13" s="51" t="s">
        <v>18</v>
      </c>
      <c r="K13" s="16" t="s">
        <v>68</v>
      </c>
    </row>
    <row r="14" spans="1:16" x14ac:dyDescent="0.2">
      <c r="A14" s="5"/>
      <c r="B14" s="22"/>
      <c r="C14" s="22"/>
      <c r="D14" s="22"/>
      <c r="E14" s="22"/>
      <c r="F14" s="10"/>
      <c r="G14" s="7"/>
      <c r="H14" s="11"/>
      <c r="I14" s="30"/>
      <c r="J14" s="11"/>
      <c r="K14" s="20">
        <f t="shared" ref="K14:K48" si="0">SUM((G14*J14)-SUM(G14*J14)*I14)</f>
        <v>0</v>
      </c>
    </row>
    <row r="15" spans="1:16" x14ac:dyDescent="0.2">
      <c r="A15" s="5"/>
      <c r="B15" s="22"/>
      <c r="C15" s="22"/>
      <c r="D15" s="22"/>
      <c r="E15" s="22"/>
      <c r="F15" s="10"/>
      <c r="G15" s="7"/>
      <c r="H15" s="11"/>
      <c r="I15" s="30"/>
      <c r="J15" s="11"/>
      <c r="K15" s="20">
        <f t="shared" si="0"/>
        <v>0</v>
      </c>
    </row>
    <row r="16" spans="1:16" x14ac:dyDescent="0.2">
      <c r="A16" s="5"/>
      <c r="B16" s="22"/>
      <c r="C16" s="22"/>
      <c r="D16" s="22"/>
      <c r="E16" s="22"/>
      <c r="F16" s="10"/>
      <c r="G16" s="7"/>
      <c r="H16" s="11"/>
      <c r="I16" s="30"/>
      <c r="J16" s="42"/>
      <c r="K16" s="20">
        <f t="shared" si="0"/>
        <v>0</v>
      </c>
      <c r="L16" s="23"/>
      <c r="M16" s="17"/>
      <c r="N16" s="17"/>
      <c r="P16" s="14"/>
    </row>
    <row r="17" spans="1:16" x14ac:dyDescent="0.2">
      <c r="A17" s="5"/>
      <c r="B17" s="22"/>
      <c r="C17" s="22"/>
      <c r="D17" s="22"/>
      <c r="E17" s="22"/>
      <c r="F17" s="10"/>
      <c r="G17" s="7"/>
      <c r="H17" s="11"/>
      <c r="I17" s="30"/>
      <c r="J17" s="11"/>
      <c r="K17" s="20">
        <f t="shared" si="0"/>
        <v>0</v>
      </c>
      <c r="L17" s="23"/>
      <c r="M17" s="17"/>
      <c r="N17" s="17"/>
      <c r="P17" s="14"/>
    </row>
    <row r="18" spans="1:16" x14ac:dyDescent="0.2">
      <c r="A18" s="5"/>
      <c r="B18" s="22"/>
      <c r="C18" s="22"/>
      <c r="D18" s="22"/>
      <c r="E18" s="22"/>
      <c r="F18" s="10"/>
      <c r="G18" s="7"/>
      <c r="H18" s="11"/>
      <c r="I18" s="30"/>
      <c r="J18" s="11"/>
      <c r="K18" s="20">
        <f t="shared" si="0"/>
        <v>0</v>
      </c>
      <c r="L18" s="23"/>
      <c r="M18" s="41"/>
      <c r="N18" s="41"/>
      <c r="P18" s="14"/>
    </row>
    <row r="19" spans="1:16" x14ac:dyDescent="0.2">
      <c r="A19" s="5"/>
      <c r="B19" s="22"/>
      <c r="C19" s="22"/>
      <c r="D19" s="22"/>
      <c r="E19" s="22"/>
      <c r="F19" s="10"/>
      <c r="G19" s="7"/>
      <c r="H19" s="11"/>
      <c r="I19" s="30"/>
      <c r="J19" s="11"/>
      <c r="K19" s="20">
        <f t="shared" si="0"/>
        <v>0</v>
      </c>
      <c r="L19" s="23"/>
      <c r="M19" s="41"/>
      <c r="N19" s="41"/>
      <c r="P19" s="14"/>
    </row>
    <row r="20" spans="1:16" x14ac:dyDescent="0.2">
      <c r="A20" s="5"/>
      <c r="B20" s="22"/>
      <c r="C20" s="6"/>
      <c r="D20" s="6"/>
      <c r="E20" s="6"/>
      <c r="F20" s="10"/>
      <c r="G20" s="7"/>
      <c r="H20" s="11"/>
      <c r="I20" s="32"/>
      <c r="J20" s="11"/>
      <c r="K20" s="20">
        <f t="shared" si="0"/>
        <v>0</v>
      </c>
      <c r="L20" s="23"/>
      <c r="M20" s="41"/>
      <c r="N20" s="41"/>
      <c r="P20" s="14"/>
    </row>
    <row r="21" spans="1:16" x14ac:dyDescent="0.2">
      <c r="A21" s="5"/>
      <c r="B21" s="22"/>
      <c r="C21" s="6"/>
      <c r="D21" s="6"/>
      <c r="E21" s="6"/>
      <c r="F21" s="10"/>
      <c r="G21" s="7"/>
      <c r="H21" s="11"/>
      <c r="I21" s="32"/>
      <c r="J21" s="11"/>
      <c r="K21" s="20">
        <f t="shared" si="0"/>
        <v>0</v>
      </c>
      <c r="L21" s="23"/>
      <c r="M21" s="41"/>
      <c r="N21" s="41"/>
      <c r="P21" s="14"/>
    </row>
    <row r="22" spans="1:16" x14ac:dyDescent="0.2">
      <c r="A22" s="5"/>
      <c r="B22" s="22"/>
      <c r="C22" s="6"/>
      <c r="D22" s="6"/>
      <c r="E22" s="6"/>
      <c r="F22" s="10"/>
      <c r="G22" s="7"/>
      <c r="H22" s="11"/>
      <c r="I22" s="32"/>
      <c r="J22" s="11"/>
      <c r="K22" s="20">
        <f t="shared" si="0"/>
        <v>0</v>
      </c>
      <c r="L22" s="23"/>
      <c r="M22" s="41"/>
      <c r="N22" s="41"/>
      <c r="P22" s="14"/>
    </row>
    <row r="23" spans="1:16" x14ac:dyDescent="0.2">
      <c r="A23" s="5"/>
      <c r="B23" s="22"/>
      <c r="C23" s="6"/>
      <c r="D23" s="6"/>
      <c r="E23" s="6"/>
      <c r="F23" s="10"/>
      <c r="G23" s="7"/>
      <c r="H23" s="11"/>
      <c r="I23" s="30"/>
      <c r="J23" s="11"/>
      <c r="K23" s="20">
        <f t="shared" si="0"/>
        <v>0</v>
      </c>
      <c r="L23" s="23"/>
      <c r="M23" s="41"/>
      <c r="N23" s="41"/>
      <c r="P23" s="14"/>
    </row>
    <row r="24" spans="1:16" x14ac:dyDescent="0.2">
      <c r="A24" s="5"/>
      <c r="B24" s="22"/>
      <c r="C24" s="6"/>
      <c r="D24" s="6"/>
      <c r="E24" s="6"/>
      <c r="F24" s="10"/>
      <c r="G24" s="7"/>
      <c r="H24" s="11"/>
      <c r="I24" s="30"/>
      <c r="J24" s="11"/>
      <c r="K24" s="20">
        <f t="shared" si="0"/>
        <v>0</v>
      </c>
      <c r="L24" s="23"/>
      <c r="M24" s="41"/>
      <c r="N24" s="41"/>
      <c r="P24" s="14"/>
    </row>
    <row r="25" spans="1:16" x14ac:dyDescent="0.2">
      <c r="A25" s="5"/>
      <c r="B25" s="22"/>
      <c r="C25" s="6"/>
      <c r="D25" s="6"/>
      <c r="E25" s="6"/>
      <c r="F25" s="10"/>
      <c r="G25" s="7"/>
      <c r="H25" s="11"/>
      <c r="I25" s="30"/>
      <c r="J25" s="11"/>
      <c r="K25" s="20">
        <f t="shared" si="0"/>
        <v>0</v>
      </c>
      <c r="L25" s="23"/>
      <c r="M25" s="41"/>
      <c r="N25" s="41"/>
      <c r="P25" s="14"/>
    </row>
    <row r="26" spans="1:16" x14ac:dyDescent="0.2">
      <c r="A26" s="14"/>
      <c r="B26" s="14"/>
      <c r="C26" s="14"/>
      <c r="D26" s="14"/>
      <c r="E26" s="14"/>
      <c r="F26" s="46"/>
      <c r="G26" s="14"/>
      <c r="H26" s="14"/>
      <c r="I26" s="14"/>
      <c r="J26" s="14"/>
      <c r="K26" s="20">
        <f t="shared" si="0"/>
        <v>0</v>
      </c>
      <c r="L26" s="23"/>
      <c r="M26" s="41"/>
      <c r="N26" s="41"/>
      <c r="P26" s="14"/>
    </row>
    <row r="27" spans="1:16" x14ac:dyDescent="0.2">
      <c r="A27" s="14"/>
      <c r="B27" s="14"/>
      <c r="C27" s="14"/>
      <c r="D27" s="14"/>
      <c r="E27" s="14"/>
      <c r="F27" s="46"/>
      <c r="G27" s="14"/>
      <c r="H27" s="14"/>
      <c r="I27" s="14"/>
      <c r="J27" s="14"/>
      <c r="K27" s="20">
        <f t="shared" si="0"/>
        <v>0</v>
      </c>
      <c r="L27" s="23"/>
      <c r="M27" s="41"/>
      <c r="N27" s="41"/>
      <c r="P27" s="14"/>
    </row>
    <row r="28" spans="1:16" x14ac:dyDescent="0.2">
      <c r="A28" s="14"/>
      <c r="B28" s="14"/>
      <c r="C28" s="14"/>
      <c r="D28" s="14"/>
      <c r="E28" s="14"/>
      <c r="F28" s="46"/>
      <c r="G28" s="14"/>
      <c r="H28" s="14"/>
      <c r="I28" s="14"/>
      <c r="J28" s="14"/>
      <c r="K28" s="20">
        <f t="shared" si="0"/>
        <v>0</v>
      </c>
      <c r="L28" s="23"/>
      <c r="M28" s="41"/>
      <c r="N28" s="41"/>
      <c r="P28" s="14"/>
    </row>
    <row r="29" spans="1:16" x14ac:dyDescent="0.2">
      <c r="A29" s="14"/>
      <c r="B29" s="14"/>
      <c r="C29" s="14"/>
      <c r="D29" s="14"/>
      <c r="E29" s="14"/>
      <c r="F29" s="46"/>
      <c r="G29" s="14"/>
      <c r="H29" s="14"/>
      <c r="I29" s="14"/>
      <c r="J29" s="14"/>
      <c r="K29" s="20">
        <f t="shared" si="0"/>
        <v>0</v>
      </c>
      <c r="L29" s="23"/>
      <c r="M29" s="41"/>
      <c r="N29" s="41"/>
      <c r="P29" s="14"/>
    </row>
    <row r="30" spans="1:16" x14ac:dyDescent="0.2">
      <c r="A30" s="14"/>
      <c r="B30" s="14"/>
      <c r="C30" s="14"/>
      <c r="D30" s="14"/>
      <c r="E30" s="14"/>
      <c r="F30" s="46"/>
      <c r="G30" s="14"/>
      <c r="H30" s="14"/>
      <c r="I30" s="14"/>
      <c r="J30" s="14"/>
      <c r="K30" s="20">
        <f t="shared" si="0"/>
        <v>0</v>
      </c>
      <c r="L30" s="23"/>
      <c r="M30" s="41"/>
      <c r="N30" s="41"/>
      <c r="P30" s="14"/>
    </row>
    <row r="31" spans="1:16" x14ac:dyDescent="0.2">
      <c r="A31" s="14"/>
      <c r="B31" s="14"/>
      <c r="C31" s="14"/>
      <c r="D31" s="14"/>
      <c r="E31" s="14"/>
      <c r="F31" s="46"/>
      <c r="G31" s="14"/>
      <c r="H31" s="14"/>
      <c r="I31" s="14"/>
      <c r="J31" s="14"/>
      <c r="K31" s="20">
        <f t="shared" si="0"/>
        <v>0</v>
      </c>
      <c r="L31" s="23"/>
      <c r="M31" s="41"/>
      <c r="N31" s="41"/>
      <c r="P31" s="14"/>
    </row>
    <row r="32" spans="1:16" x14ac:dyDescent="0.2">
      <c r="A32" s="14"/>
      <c r="B32" s="14"/>
      <c r="C32" s="14"/>
      <c r="D32" s="14"/>
      <c r="E32" s="14"/>
      <c r="F32" s="46"/>
      <c r="G32" s="14"/>
      <c r="H32" s="14"/>
      <c r="I32" s="14"/>
      <c r="J32" s="14"/>
      <c r="K32" s="20">
        <f t="shared" si="0"/>
        <v>0</v>
      </c>
      <c r="L32" s="23"/>
      <c r="M32" s="41"/>
      <c r="N32" s="41"/>
      <c r="P32" s="14"/>
    </row>
    <row r="33" spans="1:16" x14ac:dyDescent="0.2">
      <c r="A33" s="14"/>
      <c r="B33" s="14"/>
      <c r="C33" s="14"/>
      <c r="D33" s="14"/>
      <c r="E33" s="14"/>
      <c r="F33" s="46"/>
      <c r="G33" s="14"/>
      <c r="H33" s="14"/>
      <c r="I33" s="14"/>
      <c r="J33" s="14"/>
      <c r="K33" s="20">
        <f t="shared" si="0"/>
        <v>0</v>
      </c>
      <c r="L33" s="23"/>
      <c r="M33" s="41"/>
      <c r="N33" s="41"/>
      <c r="P33" s="14"/>
    </row>
    <row r="34" spans="1:16" x14ac:dyDescent="0.2">
      <c r="A34" s="14"/>
      <c r="B34" s="14"/>
      <c r="C34" s="14"/>
      <c r="D34" s="14"/>
      <c r="E34" s="14"/>
      <c r="F34" s="46"/>
      <c r="G34" s="14"/>
      <c r="H34" s="14"/>
      <c r="I34" s="14"/>
      <c r="J34" s="14"/>
      <c r="K34" s="20">
        <f t="shared" si="0"/>
        <v>0</v>
      </c>
      <c r="L34" s="23"/>
      <c r="M34" s="41"/>
      <c r="N34" s="41"/>
      <c r="P34" s="14"/>
    </row>
    <row r="35" spans="1:16" x14ac:dyDescent="0.2">
      <c r="A35" s="14"/>
      <c r="B35" s="14"/>
      <c r="C35" s="14"/>
      <c r="D35" s="14"/>
      <c r="E35" s="14"/>
      <c r="F35" s="46"/>
      <c r="G35" s="14"/>
      <c r="H35" s="14"/>
      <c r="I35" s="14"/>
      <c r="J35" s="14"/>
      <c r="K35" s="20">
        <f t="shared" si="0"/>
        <v>0</v>
      </c>
      <c r="L35" s="23"/>
      <c r="M35" s="41"/>
      <c r="N35" s="41"/>
      <c r="P35" s="14"/>
    </row>
    <row r="36" spans="1:16" x14ac:dyDescent="0.2">
      <c r="A36" s="14"/>
      <c r="B36" s="14"/>
      <c r="C36" s="14"/>
      <c r="D36" s="14"/>
      <c r="E36" s="14"/>
      <c r="F36" s="46"/>
      <c r="G36" s="14"/>
      <c r="H36" s="14"/>
      <c r="I36" s="14"/>
      <c r="J36" s="14"/>
      <c r="K36" s="20">
        <f t="shared" si="0"/>
        <v>0</v>
      </c>
      <c r="L36" s="23"/>
      <c r="M36" s="41"/>
      <c r="N36" s="41"/>
      <c r="P36" s="14"/>
    </row>
    <row r="37" spans="1:16" x14ac:dyDescent="0.2">
      <c r="A37" s="14"/>
      <c r="B37" s="14"/>
      <c r="C37" s="14"/>
      <c r="D37" s="14"/>
      <c r="E37" s="14"/>
      <c r="F37" s="46"/>
      <c r="G37" s="14"/>
      <c r="H37" s="14"/>
      <c r="I37" s="14"/>
      <c r="J37" s="14"/>
      <c r="K37" s="20">
        <f t="shared" si="0"/>
        <v>0</v>
      </c>
      <c r="L37" s="23"/>
      <c r="M37" s="41"/>
      <c r="N37" s="41"/>
      <c r="P37" s="14"/>
    </row>
    <row r="38" spans="1:16" x14ac:dyDescent="0.2">
      <c r="A38" s="14"/>
      <c r="B38" s="14"/>
      <c r="C38" s="14"/>
      <c r="D38" s="14"/>
      <c r="E38" s="14"/>
      <c r="F38" s="46"/>
      <c r="G38" s="14"/>
      <c r="H38" s="14"/>
      <c r="I38" s="14"/>
      <c r="J38" s="14"/>
      <c r="K38" s="20">
        <f t="shared" si="0"/>
        <v>0</v>
      </c>
      <c r="L38" s="23"/>
      <c r="M38" s="41"/>
      <c r="N38" s="41"/>
      <c r="P38" s="14"/>
    </row>
    <row r="39" spans="1:16" x14ac:dyDescent="0.2">
      <c r="A39" s="14"/>
      <c r="B39" s="14"/>
      <c r="C39" s="14"/>
      <c r="D39" s="14"/>
      <c r="E39" s="14"/>
      <c r="F39" s="46"/>
      <c r="G39" s="14"/>
      <c r="H39" s="14"/>
      <c r="I39" s="14"/>
      <c r="J39" s="14"/>
      <c r="K39" s="20">
        <f t="shared" si="0"/>
        <v>0</v>
      </c>
      <c r="L39" s="23"/>
      <c r="M39" s="41"/>
      <c r="N39" s="41"/>
      <c r="P39" s="14"/>
    </row>
    <row r="40" spans="1:16" x14ac:dyDescent="0.2">
      <c r="A40" s="14"/>
      <c r="B40" s="14"/>
      <c r="C40" s="14"/>
      <c r="D40" s="14"/>
      <c r="E40" s="14"/>
      <c r="F40" s="46"/>
      <c r="G40" s="14"/>
      <c r="H40" s="14"/>
      <c r="I40" s="14"/>
      <c r="J40" s="14"/>
      <c r="K40" s="20">
        <f t="shared" si="0"/>
        <v>0</v>
      </c>
      <c r="L40" s="23"/>
      <c r="M40" s="41"/>
      <c r="N40" s="41"/>
      <c r="P40" s="14"/>
    </row>
    <row r="41" spans="1:16" x14ac:dyDescent="0.2">
      <c r="A41" s="14"/>
      <c r="B41" s="14"/>
      <c r="C41" s="14"/>
      <c r="D41" s="14"/>
      <c r="E41" s="14"/>
      <c r="F41" s="21"/>
      <c r="G41" s="14"/>
      <c r="H41" s="14"/>
      <c r="I41" s="14"/>
      <c r="J41" s="14"/>
      <c r="K41" s="20">
        <f t="shared" si="0"/>
        <v>0</v>
      </c>
      <c r="L41" s="23"/>
      <c r="M41" s="17"/>
      <c r="N41" s="17"/>
      <c r="P41" s="21"/>
    </row>
    <row r="42" spans="1:16" x14ac:dyDescent="0.2">
      <c r="A42" s="14"/>
      <c r="B42" s="14"/>
      <c r="C42" s="14"/>
      <c r="D42" s="14"/>
      <c r="E42" s="14"/>
      <c r="F42" s="21"/>
      <c r="G42" s="14"/>
      <c r="H42" s="14"/>
      <c r="I42" s="14"/>
      <c r="J42" s="14"/>
      <c r="K42" s="20">
        <f t="shared" si="0"/>
        <v>0</v>
      </c>
      <c r="L42" s="23"/>
      <c r="M42" s="17"/>
      <c r="N42" s="17"/>
      <c r="P42" s="21"/>
    </row>
    <row r="43" spans="1:16" x14ac:dyDescent="0.2">
      <c r="A43" s="14"/>
      <c r="B43" s="14"/>
      <c r="C43" s="14"/>
      <c r="D43" s="14"/>
      <c r="E43" s="14"/>
      <c r="F43" s="21"/>
      <c r="G43" s="14"/>
      <c r="H43" s="14"/>
      <c r="I43" s="14"/>
      <c r="J43" s="14"/>
      <c r="K43" s="20">
        <f t="shared" si="0"/>
        <v>0</v>
      </c>
      <c r="L43" s="24"/>
      <c r="M43" s="25"/>
      <c r="N43" s="26"/>
      <c r="O43" s="21"/>
      <c r="P43" s="21"/>
    </row>
    <row r="44" spans="1:16" x14ac:dyDescent="0.2">
      <c r="A44" s="14"/>
      <c r="B44" s="14"/>
      <c r="C44" s="14"/>
      <c r="D44" s="14"/>
      <c r="E44" s="14"/>
      <c r="F44" s="21"/>
      <c r="G44" s="14"/>
      <c r="H44" s="14"/>
      <c r="I44" s="14"/>
      <c r="J44" s="14"/>
      <c r="K44" s="20">
        <f t="shared" si="0"/>
        <v>0</v>
      </c>
      <c r="N44" s="27"/>
      <c r="P44" s="28"/>
    </row>
    <row r="45" spans="1:16" x14ac:dyDescent="0.2">
      <c r="A45" s="14"/>
      <c r="B45" s="14"/>
      <c r="C45" s="14"/>
      <c r="D45" s="14"/>
      <c r="E45" s="14"/>
      <c r="F45" s="21"/>
      <c r="G45" s="14"/>
      <c r="H45" s="14"/>
      <c r="I45" s="14"/>
      <c r="J45" s="14"/>
      <c r="K45" s="20">
        <f t="shared" si="0"/>
        <v>0</v>
      </c>
    </row>
    <row r="46" spans="1:16" x14ac:dyDescent="0.2">
      <c r="A46" s="14"/>
      <c r="B46" s="14"/>
      <c r="C46" s="14"/>
      <c r="D46" s="14"/>
      <c r="E46" s="14"/>
      <c r="F46" s="21"/>
      <c r="G46" s="14"/>
      <c r="H46" s="14"/>
      <c r="I46" s="14"/>
      <c r="J46" s="14"/>
      <c r="K46" s="20">
        <f t="shared" si="0"/>
        <v>0</v>
      </c>
    </row>
    <row r="47" spans="1:16" x14ac:dyDescent="0.2">
      <c r="A47" s="14"/>
      <c r="B47" s="14"/>
      <c r="C47" s="14"/>
      <c r="D47" s="14"/>
      <c r="E47" s="14"/>
      <c r="F47" s="21"/>
      <c r="G47" s="14"/>
      <c r="H47" s="14"/>
      <c r="I47" s="14"/>
      <c r="J47" s="14"/>
      <c r="K47" s="20">
        <f t="shared" si="0"/>
        <v>0</v>
      </c>
    </row>
    <row r="48" spans="1:16" x14ac:dyDescent="0.2">
      <c r="A48" s="14"/>
      <c r="B48" s="14"/>
      <c r="C48" s="14"/>
      <c r="D48" s="14"/>
      <c r="E48" s="14"/>
      <c r="F48" s="46"/>
      <c r="G48" s="14"/>
      <c r="H48" s="14"/>
      <c r="I48" s="14"/>
      <c r="J48" s="14"/>
      <c r="K48" s="20">
        <f t="shared" si="0"/>
        <v>0</v>
      </c>
    </row>
    <row r="49" spans="1:11" x14ac:dyDescent="0.2">
      <c r="A49" s="14"/>
      <c r="B49" s="14"/>
      <c r="C49" s="14"/>
      <c r="D49" s="14"/>
      <c r="E49" s="14"/>
      <c r="F49" s="21"/>
      <c r="G49" s="14"/>
      <c r="H49" s="14"/>
      <c r="I49" s="14"/>
      <c r="J49" s="14"/>
      <c r="K49" s="20">
        <f t="shared" ref="K49:K51" si="1">SUM((G49*J49)-SUM(G49*J49)*I49)</f>
        <v>0</v>
      </c>
    </row>
    <row r="50" spans="1:11" x14ac:dyDescent="0.2">
      <c r="A50" s="14"/>
      <c r="B50" s="14"/>
      <c r="C50" s="14"/>
      <c r="D50" s="14"/>
      <c r="E50" s="14"/>
      <c r="F50" s="21"/>
      <c r="G50" s="14"/>
      <c r="H50" s="14"/>
      <c r="I50" s="14"/>
      <c r="J50" s="14"/>
      <c r="K50" s="20">
        <f t="shared" si="1"/>
        <v>0</v>
      </c>
    </row>
    <row r="51" spans="1:11" x14ac:dyDescent="0.2">
      <c r="G51" s="19"/>
      <c r="H51" s="19"/>
      <c r="I51" s="19"/>
      <c r="J51" s="19"/>
      <c r="K51" s="20">
        <f t="shared" si="1"/>
        <v>0</v>
      </c>
    </row>
    <row r="52" spans="1:11" x14ac:dyDescent="0.2">
      <c r="K52" s="26"/>
    </row>
    <row r="53" spans="1:11" x14ac:dyDescent="0.2">
      <c r="E53" s="14"/>
      <c r="F53" s="14"/>
      <c r="G53" s="57" t="s">
        <v>53</v>
      </c>
      <c r="H53" s="57"/>
      <c r="I53" s="57"/>
      <c r="J53" s="49"/>
      <c r="K53" s="40">
        <f>SUM(K14:K50)</f>
        <v>0</v>
      </c>
    </row>
    <row r="54" spans="1:11" x14ac:dyDescent="0.2">
      <c r="E54" s="44" t="s">
        <v>51</v>
      </c>
      <c r="F54" s="45"/>
      <c r="G54" s="47">
        <v>0.2</v>
      </c>
      <c r="H54" s="47"/>
      <c r="I54" s="47"/>
      <c r="J54" s="49"/>
      <c r="K54" s="40">
        <f>(SUMIF(H14:H50,1,K14:K50))*20%</f>
        <v>0</v>
      </c>
    </row>
    <row r="55" spans="1:11" x14ac:dyDescent="0.2">
      <c r="E55" s="44" t="s">
        <v>52</v>
      </c>
      <c r="F55" s="45"/>
      <c r="G55" s="48">
        <v>5.5E-2</v>
      </c>
      <c r="H55" s="48"/>
      <c r="I55" s="48"/>
      <c r="J55" s="49"/>
      <c r="K55" s="40">
        <f>(SUMIF(H14:H50,2,K14:K50))*5.5%</f>
        <v>0</v>
      </c>
    </row>
    <row r="56" spans="1:11" x14ac:dyDescent="0.2">
      <c r="G56" s="43" t="s">
        <v>54</v>
      </c>
      <c r="H56" s="43"/>
      <c r="I56" s="43"/>
      <c r="J56" s="49"/>
      <c r="K56" s="40">
        <f>SUM(K53+K54+K55)</f>
        <v>0</v>
      </c>
    </row>
    <row r="67" spans="12:12" x14ac:dyDescent="0.2"/>
  </sheetData>
  <sortState ref="A14:J50">
    <sortCondition ref="A14"/>
  </sortState>
  <mergeCells count="14">
    <mergeCell ref="G2:K2"/>
    <mergeCell ref="G4:K4"/>
    <mergeCell ref="H5:K5"/>
    <mergeCell ref="G6:K6"/>
    <mergeCell ref="I11:K11"/>
    <mergeCell ref="B13:E13"/>
    <mergeCell ref="G53:I53"/>
    <mergeCell ref="B7:D7"/>
    <mergeCell ref="G3:K3"/>
    <mergeCell ref="B5:D5"/>
    <mergeCell ref="B4:D4"/>
    <mergeCell ref="B6:D6"/>
    <mergeCell ref="G7:K7"/>
    <mergeCell ref="A9:K9"/>
  </mergeCells>
  <dataValidations count="1">
    <dataValidation type="list" allowBlank="1" showInputMessage="1" showErrorMessage="1" sqref="I11:K11">
      <formula1>Mois</formula1>
    </dataValidation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13</xdr:col>
                <xdr:colOff>114300</xdr:colOff>
                <xdr:row>13</xdr:row>
                <xdr:rowOff>0</xdr:rowOff>
              </from>
              <to>
                <xdr:col>13</xdr:col>
                <xdr:colOff>647700</xdr:colOff>
                <xdr:row>16</xdr:row>
                <xdr:rowOff>142875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13</xdr:col>
                <xdr:colOff>76200</xdr:colOff>
                <xdr:row>9</xdr:row>
                <xdr:rowOff>152400</xdr:rowOff>
              </from>
              <to>
                <xdr:col>13</xdr:col>
                <xdr:colOff>676275</xdr:colOff>
                <xdr:row>12</xdr:row>
                <xdr:rowOff>180975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0"/>
  <sheetViews>
    <sheetView zoomScale="120" zoomScaleNormal="120" workbookViewId="0">
      <selection activeCell="I7" sqref="I7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1" bestFit="1" customWidth="1"/>
    <col min="10" max="10" width="11.42578125" style="11"/>
    <col min="11" max="16384" width="11.42578125" style="6"/>
  </cols>
  <sheetData>
    <row r="2" spans="1:10" ht="15.75" x14ac:dyDescent="0.25">
      <c r="B2" s="12" t="s">
        <v>5</v>
      </c>
      <c r="C2" s="12"/>
      <c r="D2" s="12"/>
      <c r="E2" s="12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</row>
    <row r="5" spans="1:10" x14ac:dyDescent="0.2">
      <c r="A5" s="5" t="s">
        <v>34</v>
      </c>
      <c r="B5" s="22" t="s">
        <v>55</v>
      </c>
      <c r="C5" s="22"/>
      <c r="D5" s="22"/>
      <c r="E5" s="22"/>
      <c r="F5" s="10" t="s">
        <v>45</v>
      </c>
      <c r="G5" s="7">
        <v>10</v>
      </c>
      <c r="H5" s="11">
        <v>2</v>
      </c>
      <c r="I5" s="30"/>
    </row>
    <row r="6" spans="1:10" x14ac:dyDescent="0.2">
      <c r="A6" s="5" t="s">
        <v>35</v>
      </c>
      <c r="B6" s="22" t="s">
        <v>40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</row>
    <row r="7" spans="1:10" x14ac:dyDescent="0.2">
      <c r="A7" s="5" t="s">
        <v>36</v>
      </c>
      <c r="B7" s="22" t="s">
        <v>41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  <c r="J7" s="42"/>
    </row>
    <row r="8" spans="1:10" x14ac:dyDescent="0.2">
      <c r="A8" s="5" t="s">
        <v>37</v>
      </c>
      <c r="B8" s="22" t="s">
        <v>42</v>
      </c>
      <c r="F8" s="10" t="s">
        <v>48</v>
      </c>
      <c r="G8" s="7">
        <v>13</v>
      </c>
      <c r="H8" s="11">
        <v>2</v>
      </c>
      <c r="I8" s="32"/>
    </row>
    <row r="9" spans="1:10" x14ac:dyDescent="0.2">
      <c r="A9" s="5" t="s">
        <v>38</v>
      </c>
      <c r="B9" s="22" t="s">
        <v>43</v>
      </c>
      <c r="F9" s="10" t="s">
        <v>49</v>
      </c>
      <c r="G9" s="7">
        <v>14</v>
      </c>
      <c r="H9" s="11">
        <v>1</v>
      </c>
      <c r="I9" s="32"/>
    </row>
    <row r="10" spans="1:10" x14ac:dyDescent="0.2">
      <c r="A10" s="5" t="s">
        <v>39</v>
      </c>
      <c r="B10" s="22" t="s">
        <v>44</v>
      </c>
      <c r="F10" s="10" t="s">
        <v>50</v>
      </c>
      <c r="G10" s="7">
        <v>12</v>
      </c>
      <c r="H10" s="11">
        <v>2</v>
      </c>
      <c r="I10" s="32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29"/>
  <sheetViews>
    <sheetView zoomScale="120" zoomScaleNormal="120" workbookViewId="0">
      <selection activeCell="A11" sqref="A11"/>
    </sheetView>
  </sheetViews>
  <sheetFormatPr baseColWidth="10" defaultRowHeight="15" x14ac:dyDescent="0.2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 x14ac:dyDescent="0.25">
      <c r="B2" s="12" t="s">
        <v>5</v>
      </c>
      <c r="C2" s="12"/>
      <c r="D2" s="12"/>
      <c r="E2" s="12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  <c r="L4" s="4"/>
    </row>
    <row r="5" spans="1:12" x14ac:dyDescent="0.25">
      <c r="A5" s="5" t="s">
        <v>56</v>
      </c>
      <c r="B5" s="22" t="s">
        <v>62</v>
      </c>
      <c r="C5" s="22"/>
      <c r="D5" s="22"/>
      <c r="E5" s="22"/>
      <c r="F5" s="10" t="s">
        <v>45</v>
      </c>
      <c r="G5" s="7">
        <v>10</v>
      </c>
      <c r="H5" s="11">
        <v>2</v>
      </c>
      <c r="I5" s="30"/>
    </row>
    <row r="6" spans="1:12" x14ac:dyDescent="0.25">
      <c r="A6" s="5" t="s">
        <v>57</v>
      </c>
      <c r="B6" s="22" t="s">
        <v>63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</row>
    <row r="7" spans="1:12" x14ac:dyDescent="0.25">
      <c r="A7" s="5" t="s">
        <v>58</v>
      </c>
      <c r="B7" s="22" t="s">
        <v>64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</row>
    <row r="8" spans="1:12" x14ac:dyDescent="0.25">
      <c r="A8" s="5" t="s">
        <v>59</v>
      </c>
      <c r="B8" s="22" t="s">
        <v>65</v>
      </c>
      <c r="F8" s="10" t="s">
        <v>48</v>
      </c>
      <c r="G8" s="7">
        <v>13</v>
      </c>
      <c r="H8" s="11">
        <v>2</v>
      </c>
      <c r="I8" s="30"/>
    </row>
    <row r="9" spans="1:12" x14ac:dyDescent="0.25">
      <c r="A9" s="5" t="s">
        <v>60</v>
      </c>
      <c r="B9" s="22" t="s">
        <v>66</v>
      </c>
      <c r="F9" s="10" t="s">
        <v>49</v>
      </c>
      <c r="G9" s="7">
        <v>100</v>
      </c>
      <c r="H9" s="11">
        <v>1</v>
      </c>
      <c r="I9" s="30"/>
    </row>
    <row r="10" spans="1:12" x14ac:dyDescent="0.25">
      <c r="A10" s="5" t="s">
        <v>61</v>
      </c>
      <c r="B10" s="22" t="s">
        <v>67</v>
      </c>
      <c r="F10" s="10" t="s">
        <v>50</v>
      </c>
      <c r="G10" s="7">
        <v>15</v>
      </c>
      <c r="H10" s="11">
        <v>2</v>
      </c>
      <c r="I10" s="30"/>
    </row>
    <row r="11" spans="1:12" x14ac:dyDescent="0.25">
      <c r="I11" s="30"/>
    </row>
    <row r="12" spans="1:12" x14ac:dyDescent="0.25">
      <c r="I12" s="30"/>
    </row>
    <row r="13" spans="1:12" x14ac:dyDescent="0.25">
      <c r="I13" s="30"/>
    </row>
    <row r="14" spans="1:12" x14ac:dyDescent="0.25">
      <c r="I14" s="30"/>
    </row>
    <row r="15" spans="1:12" x14ac:dyDescent="0.25">
      <c r="I15" s="30"/>
    </row>
    <row r="16" spans="1:12" x14ac:dyDescent="0.25">
      <c r="I16" s="30"/>
    </row>
    <row r="17" spans="9:9" x14ac:dyDescent="0.25">
      <c r="I17" s="30"/>
    </row>
    <row r="18" spans="9:9" x14ac:dyDescent="0.25">
      <c r="I18" s="30"/>
    </row>
    <row r="19" spans="9:9" x14ac:dyDescent="0.25">
      <c r="I19" s="30"/>
    </row>
    <row r="20" spans="9:9" x14ac:dyDescent="0.25">
      <c r="I20" s="30"/>
    </row>
    <row r="21" spans="9:9" x14ac:dyDescent="0.25">
      <c r="I21" s="30"/>
    </row>
    <row r="22" spans="9:9" x14ac:dyDescent="0.25">
      <c r="I22" s="30"/>
    </row>
    <row r="23" spans="9:9" x14ac:dyDescent="0.25">
      <c r="I23" s="30"/>
    </row>
    <row r="24" spans="9:9" x14ac:dyDescent="0.25">
      <c r="I24" s="30"/>
    </row>
    <row r="25" spans="9:9" x14ac:dyDescent="0.25">
      <c r="I25" s="30"/>
    </row>
    <row r="26" spans="9:9" x14ac:dyDescent="0.25">
      <c r="I26" s="30"/>
    </row>
    <row r="27" spans="9:9" x14ac:dyDescent="0.25">
      <c r="I27" s="30"/>
    </row>
    <row r="28" spans="9:9" x14ac:dyDescent="0.25">
      <c r="I28" s="30"/>
    </row>
    <row r="29" spans="9:9" x14ac:dyDescent="0.25">
      <c r="I29" s="30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7"/>
  <sheetViews>
    <sheetView showZeros="0" workbookViewId="0">
      <selection activeCell="D21" sqref="D21"/>
    </sheetView>
  </sheetViews>
  <sheetFormatPr baseColWidth="10" defaultRowHeight="15" x14ac:dyDescent="0.25"/>
  <cols>
    <col min="1" max="1" width="11.5703125" style="34" customWidth="1"/>
    <col min="2" max="2" width="23" style="34" customWidth="1"/>
    <col min="3" max="3" width="10.140625" style="34" customWidth="1"/>
    <col min="4" max="4" width="24.85546875" style="34" customWidth="1"/>
    <col min="5" max="5" width="24.42578125" style="34" bestFit="1" customWidth="1"/>
    <col min="6" max="6" width="9.140625" style="34" customWidth="1"/>
    <col min="7" max="7" width="19.140625" style="34" bestFit="1" customWidth="1"/>
    <col min="8" max="8" width="17.7109375" style="35" bestFit="1" customWidth="1"/>
    <col min="9" max="9" width="13.28515625" style="34" bestFit="1" customWidth="1"/>
    <col min="10" max="10" width="27.85546875" style="34" customWidth="1"/>
    <col min="11" max="16384" width="11.42578125" style="34"/>
  </cols>
  <sheetData>
    <row r="2" spans="1:11" ht="21" x14ac:dyDescent="0.35">
      <c r="B2" s="38" t="s">
        <v>9</v>
      </c>
    </row>
    <row r="3" spans="1:11" ht="12.75" customHeight="1" x14ac:dyDescent="0.25"/>
    <row r="4" spans="1:11" s="36" customFormat="1" ht="12.75" customHeight="1" x14ac:dyDescent="0.25">
      <c r="A4" s="36" t="s">
        <v>74</v>
      </c>
      <c r="B4" s="36" t="s">
        <v>10</v>
      </c>
      <c r="C4" s="36" t="s">
        <v>19</v>
      </c>
      <c r="D4" s="36" t="s">
        <v>11</v>
      </c>
      <c r="E4" s="36" t="s">
        <v>7</v>
      </c>
      <c r="F4" s="36" t="s">
        <v>12</v>
      </c>
      <c r="G4" s="36" t="s">
        <v>8</v>
      </c>
      <c r="H4" s="37" t="s">
        <v>71</v>
      </c>
      <c r="I4" s="36" t="s">
        <v>13</v>
      </c>
      <c r="J4" s="36" t="s">
        <v>14</v>
      </c>
    </row>
    <row r="5" spans="1:11" ht="12.75" customHeight="1" x14ac:dyDescent="0.25">
      <c r="A5" s="34">
        <v>1</v>
      </c>
      <c r="B5" s="34" t="s">
        <v>70</v>
      </c>
      <c r="C5" t="s">
        <v>72</v>
      </c>
      <c r="D5" t="s">
        <v>15</v>
      </c>
      <c r="E5" t="s">
        <v>75</v>
      </c>
      <c r="F5" s="34">
        <v>88480</v>
      </c>
      <c r="G5" s="34" t="s">
        <v>16</v>
      </c>
      <c r="H5" s="35">
        <v>80778881500015</v>
      </c>
      <c r="I5" s="34" t="s">
        <v>17</v>
      </c>
      <c r="J5" s="39" t="s">
        <v>76</v>
      </c>
      <c r="K5" s="34">
        <f>A5</f>
        <v>1</v>
      </c>
    </row>
    <row r="6" spans="1:11" ht="12.75" customHeight="1" x14ac:dyDescent="0.25">
      <c r="A6" s="34">
        <v>2</v>
      </c>
      <c r="B6" t="s">
        <v>82</v>
      </c>
      <c r="C6" t="s">
        <v>73</v>
      </c>
      <c r="D6" t="s">
        <v>77</v>
      </c>
      <c r="E6" t="s">
        <v>78</v>
      </c>
      <c r="F6" s="34">
        <v>67220</v>
      </c>
      <c r="G6" s="34" t="s">
        <v>79</v>
      </c>
      <c r="I6" s="34" t="s">
        <v>80</v>
      </c>
      <c r="J6" s="39" t="s">
        <v>81</v>
      </c>
      <c r="K6" s="34">
        <f>A6</f>
        <v>2</v>
      </c>
    </row>
    <row r="7" spans="1:11" ht="12.75" customHeight="1" x14ac:dyDescent="0.25"/>
  </sheetData>
  <hyperlinks>
    <hyperlink ref="J5" r:id="rId1"/>
    <hyperlink ref="J6" r:id="rId2"/>
  </hyperlinks>
  <pageMargins left="0.7" right="0.7" top="0.75" bottom="0.75" header="0.3" footer="0.3"/>
  <pageSetup paperSize="9" orientation="portrait" horizontalDpi="0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3"/>
  <sheetViews>
    <sheetView workbookViewId="0">
      <selection activeCell="J23" sqref="J23"/>
    </sheetView>
  </sheetViews>
  <sheetFormatPr baseColWidth="10" defaultRowHeight="15" x14ac:dyDescent="0.25"/>
  <sheetData>
    <row r="1" spans="1:2" x14ac:dyDescent="0.25">
      <c r="A1" t="s">
        <v>83</v>
      </c>
      <c r="B1" t="s">
        <v>96</v>
      </c>
    </row>
    <row r="2" spans="1:2" x14ac:dyDescent="0.25">
      <c r="A2" t="s">
        <v>84</v>
      </c>
      <c r="B2">
        <v>12</v>
      </c>
    </row>
    <row r="3" spans="1:2" x14ac:dyDescent="0.25">
      <c r="A3" t="s">
        <v>85</v>
      </c>
    </row>
    <row r="4" spans="1:2" x14ac:dyDescent="0.25">
      <c r="A4" t="s">
        <v>86</v>
      </c>
    </row>
    <row r="5" spans="1:2" x14ac:dyDescent="0.25">
      <c r="A5" t="s">
        <v>87</v>
      </c>
    </row>
    <row r="6" spans="1:2" x14ac:dyDescent="0.25">
      <c r="A6" t="s">
        <v>88</v>
      </c>
    </row>
    <row r="7" spans="1:2" x14ac:dyDescent="0.25">
      <c r="A7" t="s">
        <v>89</v>
      </c>
    </row>
    <row r="8" spans="1:2" x14ac:dyDescent="0.25">
      <c r="A8" t="s">
        <v>90</v>
      </c>
    </row>
    <row r="9" spans="1:2" x14ac:dyDescent="0.25">
      <c r="A9" t="s">
        <v>91</v>
      </c>
    </row>
    <row r="10" spans="1:2" x14ac:dyDescent="0.25">
      <c r="A10" t="s">
        <v>92</v>
      </c>
    </row>
    <row r="11" spans="1:2" x14ac:dyDescent="0.25">
      <c r="A11" t="s">
        <v>93</v>
      </c>
    </row>
    <row r="12" spans="1:2" x14ac:dyDescent="0.25">
      <c r="A12" t="s">
        <v>94</v>
      </c>
    </row>
    <row r="13" spans="1:2" x14ac:dyDescent="0.25">
      <c r="A1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Bon-Commande</vt:lpstr>
      <vt:lpstr>Huiles_Essentielles</vt:lpstr>
      <vt:lpstr>Huiles_Vegetales</vt:lpstr>
      <vt:lpstr>Feuil1</vt:lpstr>
      <vt:lpstr>Clients</vt:lpstr>
      <vt:lpstr>Parametres</vt:lpstr>
      <vt:lpstr>Mois</vt:lpstr>
      <vt:lpstr>'Bon-Commande'!Zone_d_impression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jthillard</cp:lastModifiedBy>
  <cp:lastPrinted>2017-01-09T21:20:44Z</cp:lastPrinted>
  <dcterms:created xsi:type="dcterms:W3CDTF">2012-11-07T16:09:50Z</dcterms:created>
  <dcterms:modified xsi:type="dcterms:W3CDTF">2017-01-10T07:38:51Z</dcterms:modified>
</cp:coreProperties>
</file>