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10935"/>
  </bookViews>
  <sheets>
    <sheet name="Organisation" sheetId="1" r:id="rId1"/>
    <sheet name="BD1" sheetId="2" r:id="rId2"/>
    <sheet name="BD2" sheetId="3" r:id="rId3"/>
    <sheet name="Intermediaire" sheetId="4" r:id="rId4"/>
  </sheets>
  <definedNames>
    <definedName name="ListeEleves">OFFSET('BD2'!$A1:$C1,,,COUNTA('BD2'!$A:$A)-1)</definedName>
    <definedName name="MoyHoraire">Organisation!#REF!</definedName>
    <definedName name="_xlnm.Print_Area" localSheetId="0">Organisation!$B$2:$O$44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1" i="1"/>
  <c r="F22" i="1" l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D17" i="1"/>
  <c r="D18" i="1"/>
  <c r="F44" i="1"/>
  <c r="B1" i="1"/>
  <c r="F20" i="1"/>
  <c r="D6" i="1" s="1"/>
  <c r="I6" i="1"/>
  <c r="I7" i="1"/>
  <c r="I8" i="1"/>
  <c r="I5" i="1"/>
  <c r="H6" i="1"/>
  <c r="J6" i="1"/>
  <c r="K6" i="1"/>
  <c r="H7" i="1"/>
  <c r="J7" i="1"/>
  <c r="K7" i="1"/>
  <c r="H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K5" i="1"/>
  <c r="J5" i="1"/>
  <c r="H5" i="1"/>
  <c r="D13" i="1" l="1"/>
  <c r="D9" i="1"/>
  <c r="D16" i="1"/>
  <c r="D12" i="1"/>
  <c r="D8" i="1"/>
  <c r="D5" i="1"/>
  <c r="D15" i="1"/>
  <c r="D11" i="1"/>
  <c r="D7" i="1"/>
  <c r="D14" i="1"/>
  <c r="D10" i="1"/>
  <c r="A7" i="1"/>
  <c r="H3" i="1"/>
  <c r="A6" i="1"/>
  <c r="A8" i="1"/>
  <c r="A10" i="1"/>
  <c r="A11" i="1"/>
  <c r="A12" i="1"/>
  <c r="A13" i="1"/>
  <c r="A14" i="1"/>
  <c r="A15" i="1"/>
  <c r="A16" i="1"/>
  <c r="A9" i="1" l="1"/>
  <c r="A5" i="1"/>
  <c r="L6" i="1"/>
  <c r="L8" i="1"/>
  <c r="L10" i="1"/>
  <c r="L12" i="1"/>
  <c r="L14" i="1"/>
  <c r="L16" i="1"/>
  <c r="L18" i="1"/>
  <c r="M13" i="1"/>
  <c r="M17" i="1"/>
  <c r="M6" i="1"/>
  <c r="M8" i="1"/>
  <c r="M10" i="1"/>
  <c r="M12" i="1"/>
  <c r="M14" i="1"/>
  <c r="M16" i="1"/>
  <c r="M18" i="1"/>
  <c r="M5" i="1"/>
  <c r="M9" i="1"/>
  <c r="M15" i="1"/>
  <c r="L5" i="1"/>
  <c r="L7" i="1"/>
  <c r="L9" i="1"/>
  <c r="L11" i="1"/>
  <c r="L13" i="1"/>
  <c r="L15" i="1"/>
  <c r="L17" i="1"/>
  <c r="M7" i="1"/>
  <c r="M11" i="1"/>
</calcChain>
</file>

<file path=xl/comments1.xml><?xml version="1.0" encoding="utf-8"?>
<comments xmlns="http://schemas.openxmlformats.org/spreadsheetml/2006/main">
  <authors>
    <author>jp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Somme des heures / somme des taux</t>
        </r>
      </text>
    </comment>
  </commentList>
</comments>
</file>

<file path=xl/sharedStrings.xml><?xml version="1.0" encoding="utf-8"?>
<sst xmlns="http://schemas.openxmlformats.org/spreadsheetml/2006/main" count="977" uniqueCount="634">
  <si>
    <t>Ressources</t>
  </si>
  <si>
    <t>Nom  Prénom Ens G 01</t>
  </si>
  <si>
    <t>Nom  Prénom Ens G 02</t>
  </si>
  <si>
    <t>Nom  Prénom Ens G 03</t>
  </si>
  <si>
    <t>Nom  Prénom Ens G 05</t>
  </si>
  <si>
    <t>Nom  Prénom Ens G 06</t>
  </si>
  <si>
    <t>Nom  Prénom Ens G 07</t>
  </si>
  <si>
    <t>Nom  Prénom Ens G 08</t>
  </si>
  <si>
    <t>Nom  Prénom Ens Pro 01</t>
  </si>
  <si>
    <t>Nom  Prénom Ens Pro 02</t>
  </si>
  <si>
    <t>EG</t>
  </si>
  <si>
    <t>EP</t>
  </si>
  <si>
    <t>Etablir l'annexe pédagogique</t>
  </si>
  <si>
    <t>Appel Téléphonique
1er jour</t>
  </si>
  <si>
    <t>Visite 
évaluation formative</t>
  </si>
  <si>
    <t>Visite
Evaluation certificative</t>
  </si>
  <si>
    <t xml:space="preserve">Eleves </t>
  </si>
  <si>
    <t>Taux</t>
  </si>
  <si>
    <t>Nom  Prénom Ens G 09 (LV1)</t>
  </si>
  <si>
    <t>Nom  Prénom Ens G 10 (PSE)</t>
  </si>
  <si>
    <t>Nom  Prénom Ens G 04 (LV1)</t>
  </si>
  <si>
    <t xml:space="preserve">Classe : </t>
  </si>
  <si>
    <t>Numéros Professeurs</t>
  </si>
  <si>
    <t>Nombre de tâches par professeur</t>
  </si>
  <si>
    <t>Classes</t>
  </si>
  <si>
    <t>Prénom</t>
  </si>
  <si>
    <t>2MACO</t>
  </si>
  <si>
    <t>2PAR</t>
  </si>
  <si>
    <t>2OOL</t>
  </si>
  <si>
    <t>2ECMS</t>
  </si>
  <si>
    <t>TECMS</t>
  </si>
  <si>
    <t>TMACO</t>
  </si>
  <si>
    <t>TOOL</t>
  </si>
  <si>
    <t>TPAR</t>
  </si>
  <si>
    <t>2TBORGO</t>
  </si>
  <si>
    <t>2AFB</t>
  </si>
  <si>
    <t>2MAV</t>
  </si>
  <si>
    <t>2LOG</t>
  </si>
  <si>
    <t>2COM</t>
  </si>
  <si>
    <t>1AFB</t>
  </si>
  <si>
    <t>1COM</t>
  </si>
  <si>
    <t>1LOG</t>
  </si>
  <si>
    <t>1MAV</t>
  </si>
  <si>
    <t>1TBORGO</t>
  </si>
  <si>
    <t>TAFB</t>
  </si>
  <si>
    <t>TCOM</t>
  </si>
  <si>
    <t>TLOG</t>
  </si>
  <si>
    <t>TMAV</t>
  </si>
  <si>
    <t>TTBORGO</t>
  </si>
  <si>
    <t>Formative</t>
  </si>
  <si>
    <t>Evaluative</t>
  </si>
  <si>
    <t>Visite</t>
  </si>
  <si>
    <t>Classes R2017</t>
  </si>
  <si>
    <t>Nom</t>
  </si>
  <si>
    <t>1OL</t>
  </si>
  <si>
    <t>3PREPRO</t>
  </si>
  <si>
    <t>1PAR</t>
  </si>
  <si>
    <t>1ECMS</t>
  </si>
  <si>
    <t>1MACO</t>
  </si>
  <si>
    <t>2OL</t>
  </si>
  <si>
    <t>MCPLA</t>
  </si>
  <si>
    <t>3PRE PRP</t>
  </si>
  <si>
    <t>MC PLAQ</t>
  </si>
  <si>
    <t>Equipe pédagogique</t>
  </si>
  <si>
    <t>Num</t>
  </si>
  <si>
    <t>PPEG</t>
  </si>
  <si>
    <t>Rechercher un lieu de  stage</t>
  </si>
  <si>
    <t>Etablir les conventions</t>
  </si>
  <si>
    <t>Horaire hedomadaire</t>
  </si>
  <si>
    <t>H Moyen :</t>
  </si>
  <si>
    <t>A suivre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</si>
  <si>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</si>
  <si>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</si>
  <si>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</si>
  <si>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</si>
  <si>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</si>
  <si>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</si>
  <si>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</si>
  <si>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</si>
  <si>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</si>
  <si>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</si>
  <si>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</si>
  <si>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</si>
  <si>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</si>
  <si>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</si>
  <si>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</si>
  <si>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</si>
  <si>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</si>
  <si>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</si>
  <si>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</si>
  <si>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</si>
  <si>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</si>
  <si>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</si>
  <si>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</si>
  <si>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</si>
  <si>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</si>
  <si>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</si>
  <si>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</si>
  <si>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</si>
  <si>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</si>
  <si>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</si>
  <si>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</si>
  <si>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</si>
  <si>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</si>
  <si>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</si>
  <si>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</si>
  <si>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</si>
  <si>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</si>
  <si>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</si>
  <si>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</si>
  <si>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</si>
  <si>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</si>
  <si>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</si>
  <si>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</si>
  <si>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</si>
  <si>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</si>
  <si>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</si>
  <si>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</si>
  <si>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</si>
  <si>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</si>
  <si>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</si>
  <si>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</si>
  <si>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</si>
  <si>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</si>
  <si>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</si>
  <si>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</si>
  <si>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</si>
  <si>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</si>
  <si>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</si>
  <si>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</si>
  <si>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</si>
  <si>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</si>
  <si>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</si>
  <si>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</si>
  <si>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</si>
  <si>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</si>
  <si>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</si>
  <si>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</si>
  <si>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</si>
  <si>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</si>
  <si>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</si>
  <si>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</si>
  <si>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</si>
  <si>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</si>
  <si>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</si>
  <si>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</si>
  <si>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</si>
  <si>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</si>
  <si>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</si>
  <si>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</si>
  <si>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</si>
  <si>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</si>
  <si>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</si>
  <si>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</si>
  <si>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</si>
  <si>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</si>
  <si>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</si>
  <si>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</si>
  <si>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</si>
  <si>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</si>
  <si>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</si>
  <si>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</si>
  <si>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</si>
  <si>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</si>
  <si>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</si>
  <si>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</si>
  <si>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</si>
  <si>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</si>
  <si>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</si>
  <si>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</si>
  <si>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</si>
  <si>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</si>
  <si>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</si>
  <si>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</si>
  <si>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</si>
  <si>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</si>
  <si>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</si>
  <si>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</si>
  <si>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</si>
  <si>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</si>
  <si>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</si>
  <si>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</si>
  <si>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</si>
  <si>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</si>
  <si>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</si>
  <si>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</si>
  <si>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</si>
  <si>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</si>
  <si>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</si>
  <si>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</si>
  <si>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</si>
  <si>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</si>
  <si>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</si>
  <si>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</si>
  <si>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</si>
  <si>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</si>
  <si>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</si>
  <si>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</si>
  <si>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</si>
  <si>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</si>
  <si>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</si>
  <si>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</si>
  <si>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</si>
  <si>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</si>
  <si>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</si>
  <si>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</si>
  <si>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</si>
  <si>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</si>
  <si>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</si>
  <si>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</si>
  <si>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</si>
  <si>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</si>
  <si>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</si>
  <si>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</si>
  <si>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</si>
  <si>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</si>
  <si>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</si>
  <si>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</si>
  <si>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</si>
  <si>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</si>
  <si>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</si>
  <si>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</si>
  <si>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</si>
  <si>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</si>
  <si>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</si>
  <si>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</si>
  <si>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</si>
  <si>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</si>
  <si>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</si>
  <si>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</si>
  <si>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</si>
  <si>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</si>
  <si>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</si>
  <si>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</si>
  <si>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</si>
  <si>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</si>
  <si>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</si>
  <si>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</si>
  <si>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</si>
  <si>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</si>
  <si>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</si>
  <si>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</si>
  <si>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</si>
  <si>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</si>
  <si>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</si>
  <si>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</si>
  <si>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</si>
  <si>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</si>
  <si>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</si>
  <si>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</si>
  <si>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</si>
  <si>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</si>
  <si>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</si>
  <si>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</si>
  <si>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</si>
  <si>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</si>
  <si>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</si>
  <si>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</si>
  <si>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</si>
  <si>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</si>
  <si>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</si>
  <si>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</si>
  <si>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</si>
  <si>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</si>
  <si>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</si>
  <si>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</si>
  <si>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</si>
  <si>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</si>
  <si>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</si>
  <si>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</si>
  <si>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</si>
  <si>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</si>
  <si>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</si>
  <si>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</si>
  <si>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</si>
  <si>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</si>
  <si>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</si>
  <si>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</si>
  <si>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</si>
  <si>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</si>
  <si>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</si>
  <si>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</si>
  <si>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</si>
  <si>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</si>
  <si>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</si>
  <si>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</si>
  <si>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</si>
  <si>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</si>
  <si>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</si>
  <si>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</si>
  <si>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</si>
  <si>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</si>
  <si>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</si>
  <si>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</si>
  <si>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</si>
  <si>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</si>
  <si>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</si>
  <si>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</si>
  <si>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</si>
  <si>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</si>
  <si>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</si>
  <si>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</si>
  <si>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</si>
  <si>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</si>
  <si>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</si>
  <si>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</si>
  <si>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</si>
  <si>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</si>
  <si>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</si>
  <si>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</si>
  <si>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</si>
  <si>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</si>
  <si>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</si>
  <si>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</si>
  <si>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</si>
  <si>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</si>
  <si>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</si>
  <si>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NOM 119</t>
  </si>
  <si>
    <t>Prénom 119</t>
  </si>
  <si>
    <t>NOM 120</t>
  </si>
  <si>
    <t>Prénom 120</t>
  </si>
  <si>
    <t>NOM 121</t>
  </si>
  <si>
    <t>Prénom 121</t>
  </si>
  <si>
    <t>NOM 122</t>
  </si>
  <si>
    <t>Prénom 122</t>
  </si>
  <si>
    <t>NOM 123</t>
  </si>
  <si>
    <t>Prénom 123</t>
  </si>
  <si>
    <t>NOM 124</t>
  </si>
  <si>
    <t>Prénom 124</t>
  </si>
  <si>
    <t>NOM 125</t>
  </si>
  <si>
    <t>Prénom 125</t>
  </si>
  <si>
    <t>NOM 126</t>
  </si>
  <si>
    <t>Prénom 126</t>
  </si>
  <si>
    <t>NOM 127</t>
  </si>
  <si>
    <t>Prénom 127</t>
  </si>
  <si>
    <t>NOM 128</t>
  </si>
  <si>
    <t>Prénom 128</t>
  </si>
  <si>
    <t>NOM 129</t>
  </si>
  <si>
    <t>Prénom 129</t>
  </si>
  <si>
    <t>NOM 130</t>
  </si>
  <si>
    <t>Prénom 130</t>
  </si>
  <si>
    <t>NOM 131</t>
  </si>
  <si>
    <t>Prénom 131</t>
  </si>
  <si>
    <t>NOM 132</t>
  </si>
  <si>
    <t>Prénom 132</t>
  </si>
  <si>
    <t>NOM 133</t>
  </si>
  <si>
    <t>Prénom 133</t>
  </si>
  <si>
    <t>NOM 134</t>
  </si>
  <si>
    <t>Prénom 134</t>
  </si>
  <si>
    <t>NOM 135</t>
  </si>
  <si>
    <t>Prénom 135</t>
  </si>
  <si>
    <t>NOM 136</t>
  </si>
  <si>
    <t>Prénom 136</t>
  </si>
  <si>
    <t>NOM 137</t>
  </si>
  <si>
    <t>Prénom 137</t>
  </si>
  <si>
    <t>NOM 138</t>
  </si>
  <si>
    <t>Prénom 138</t>
  </si>
  <si>
    <t>NOM 139</t>
  </si>
  <si>
    <t>Prénom 139</t>
  </si>
  <si>
    <t>NOM 140</t>
  </si>
  <si>
    <t>Prénom 140</t>
  </si>
  <si>
    <t>NOM 141</t>
  </si>
  <si>
    <t>Prénom 141</t>
  </si>
  <si>
    <t>NOM 142</t>
  </si>
  <si>
    <t>Prénom 142</t>
  </si>
  <si>
    <t>NOM 143</t>
  </si>
  <si>
    <t>Prénom 143</t>
  </si>
  <si>
    <t>NOM 144</t>
  </si>
  <si>
    <t>Prénom 144</t>
  </si>
  <si>
    <t>NOM 145</t>
  </si>
  <si>
    <t>Prénom 145</t>
  </si>
  <si>
    <t>NOM 146</t>
  </si>
  <si>
    <t>Prénom 146</t>
  </si>
  <si>
    <t>NOM 147</t>
  </si>
  <si>
    <t>Prénom 147</t>
  </si>
  <si>
    <t>NOM 148</t>
  </si>
  <si>
    <t>Prénom 148</t>
  </si>
  <si>
    <t>NOM 149</t>
  </si>
  <si>
    <t>Prénom 149</t>
  </si>
  <si>
    <t>NOM 150</t>
  </si>
  <si>
    <t>Prénom 150</t>
  </si>
  <si>
    <t>NOM 151</t>
  </si>
  <si>
    <t>Prénom 151</t>
  </si>
  <si>
    <t>NOM 152</t>
  </si>
  <si>
    <t>Prénom 152</t>
  </si>
  <si>
    <t>NOM 153</t>
  </si>
  <si>
    <t>Prénom 153</t>
  </si>
  <si>
    <t>NOM 154</t>
  </si>
  <si>
    <t>Prénom 154</t>
  </si>
  <si>
    <t>NOM 155</t>
  </si>
  <si>
    <t>Prénom 155</t>
  </si>
  <si>
    <t>NOM 156</t>
  </si>
  <si>
    <t>Prénom 156</t>
  </si>
  <si>
    <t>NOM 157</t>
  </si>
  <si>
    <t>Prénom 157</t>
  </si>
  <si>
    <t>NOM 158</t>
  </si>
  <si>
    <t>Prénom 158</t>
  </si>
  <si>
    <t>NOM 159</t>
  </si>
  <si>
    <t>Prénom 159</t>
  </si>
  <si>
    <t>NOM 160</t>
  </si>
  <si>
    <t>Prénom 160</t>
  </si>
  <si>
    <t>NOM 161</t>
  </si>
  <si>
    <t>Prénom 161</t>
  </si>
  <si>
    <t>NOM 162</t>
  </si>
  <si>
    <t>Prénom 162</t>
  </si>
  <si>
    <t>NOM 163</t>
  </si>
  <si>
    <t>Prénom 163</t>
  </si>
  <si>
    <t>NOM 164</t>
  </si>
  <si>
    <t>Prénom 164</t>
  </si>
  <si>
    <t>NOM 165</t>
  </si>
  <si>
    <t>Prénom 165</t>
  </si>
  <si>
    <t>NOM 166</t>
  </si>
  <si>
    <t>Prénom 166</t>
  </si>
  <si>
    <t>NOM 167</t>
  </si>
  <si>
    <t>Prénom 167</t>
  </si>
  <si>
    <t>NOM 168</t>
  </si>
  <si>
    <t>Prénom 168</t>
  </si>
  <si>
    <t>NOM 169</t>
  </si>
  <si>
    <t>Prénom 169</t>
  </si>
  <si>
    <t>NOM 170</t>
  </si>
  <si>
    <t>Prénom 170</t>
  </si>
  <si>
    <t>NOM 171</t>
  </si>
  <si>
    <t>Prénom 171</t>
  </si>
  <si>
    <t>NOM 172</t>
  </si>
  <si>
    <t>Prénom 172</t>
  </si>
  <si>
    <t>NOM 173</t>
  </si>
  <si>
    <t>Prénom 173</t>
  </si>
  <si>
    <t>NOM 174</t>
  </si>
  <si>
    <t>Prénom 174</t>
  </si>
  <si>
    <t>NOM 175</t>
  </si>
  <si>
    <t>Prénom 175</t>
  </si>
  <si>
    <t>NOM 176</t>
  </si>
  <si>
    <t>Prénom 176</t>
  </si>
  <si>
    <t>NOM 177</t>
  </si>
  <si>
    <t>Prénom 177</t>
  </si>
  <si>
    <t>NOM 178</t>
  </si>
  <si>
    <t>Prénom 178</t>
  </si>
  <si>
    <t>NOM 179</t>
  </si>
  <si>
    <t>Prénom 179</t>
  </si>
  <si>
    <t>NOM 180</t>
  </si>
  <si>
    <t>Prénom 180</t>
  </si>
  <si>
    <t>NOM 181</t>
  </si>
  <si>
    <t>Prénom 181</t>
  </si>
  <si>
    <t>NOM 182</t>
  </si>
  <si>
    <t>Prénom 182</t>
  </si>
  <si>
    <t>NOM 183</t>
  </si>
  <si>
    <t>Prénom 183</t>
  </si>
  <si>
    <t>NOM 184</t>
  </si>
  <si>
    <t>Prénom 184</t>
  </si>
  <si>
    <t>NOM 185</t>
  </si>
  <si>
    <t>Prénom 185</t>
  </si>
  <si>
    <t>NOM 186</t>
  </si>
  <si>
    <t>Prénom 186</t>
  </si>
  <si>
    <t>NOM 187</t>
  </si>
  <si>
    <t>Prénom 187</t>
  </si>
  <si>
    <t>NOM 188</t>
  </si>
  <si>
    <t>Prénom 188</t>
  </si>
  <si>
    <t>NOM 189</t>
  </si>
  <si>
    <t>Prénom 189</t>
  </si>
  <si>
    <t>NOM 190</t>
  </si>
  <si>
    <t>Prénom 190</t>
  </si>
  <si>
    <t>NOM 191</t>
  </si>
  <si>
    <t>Prénom 191</t>
  </si>
  <si>
    <t>NOM 192</t>
  </si>
  <si>
    <t>Prénom 192</t>
  </si>
  <si>
    <t>NOM 193</t>
  </si>
  <si>
    <t>Prénom 193</t>
  </si>
  <si>
    <t>NOM 194</t>
  </si>
  <si>
    <t>Prénom 194</t>
  </si>
  <si>
    <t>NOM 195</t>
  </si>
  <si>
    <t>Prénom 195</t>
  </si>
  <si>
    <t>NOM 196</t>
  </si>
  <si>
    <t>Prénom 196</t>
  </si>
  <si>
    <t>NOM 197</t>
  </si>
  <si>
    <t>Prénom 197</t>
  </si>
  <si>
    <t>NOM 198</t>
  </si>
  <si>
    <t>Prénom 198</t>
  </si>
  <si>
    <t>NOM 199</t>
  </si>
  <si>
    <t>Prénom 199</t>
  </si>
  <si>
    <t>NOM 200</t>
  </si>
  <si>
    <t>Prénom 200</t>
  </si>
  <si>
    <t>NOM 201</t>
  </si>
  <si>
    <t>Prénom 201</t>
  </si>
  <si>
    <t>NOM 202</t>
  </si>
  <si>
    <t>Prénom 202</t>
  </si>
  <si>
    <t>NOM 203</t>
  </si>
  <si>
    <t>Prénom 203</t>
  </si>
  <si>
    <t>NOM 204</t>
  </si>
  <si>
    <t>Prénom 204</t>
  </si>
  <si>
    <t>NOM 205</t>
  </si>
  <si>
    <t>Prénom 205</t>
  </si>
  <si>
    <t>NOM 206</t>
  </si>
  <si>
    <t>Prénom 206</t>
  </si>
  <si>
    <t>NOM 207</t>
  </si>
  <si>
    <t>Prénom 207</t>
  </si>
  <si>
    <t>NOM 208</t>
  </si>
  <si>
    <t>Prénom 208</t>
  </si>
  <si>
    <t>NOM 209</t>
  </si>
  <si>
    <t>Prénom 209</t>
  </si>
  <si>
    <t>NOM 210</t>
  </si>
  <si>
    <t>Prénom 210</t>
  </si>
  <si>
    <t>NOM 211</t>
  </si>
  <si>
    <t>Prénom 211</t>
  </si>
  <si>
    <t>NOM 212</t>
  </si>
  <si>
    <t>Prénom 212</t>
  </si>
  <si>
    <t>NOM 213</t>
  </si>
  <si>
    <t>Prénom 213</t>
  </si>
  <si>
    <t>NOM 214</t>
  </si>
  <si>
    <t>Prénom 214</t>
  </si>
  <si>
    <t>NOM 215</t>
  </si>
  <si>
    <t>Prénom 215</t>
  </si>
  <si>
    <t>NOM 216</t>
  </si>
  <si>
    <t>Prénom 216</t>
  </si>
  <si>
    <t>NOM 217</t>
  </si>
  <si>
    <t>Prénom 217</t>
  </si>
  <si>
    <t>NOM 218</t>
  </si>
  <si>
    <t>Prénom 218</t>
  </si>
  <si>
    <t>NOM 219</t>
  </si>
  <si>
    <t>Prénom 219</t>
  </si>
  <si>
    <t>NOM 220</t>
  </si>
  <si>
    <t>Prénom 220</t>
  </si>
  <si>
    <t>NOM 221</t>
  </si>
  <si>
    <t>Prénom 221</t>
  </si>
  <si>
    <t>NOM 222</t>
  </si>
  <si>
    <t>Prénom 222</t>
  </si>
  <si>
    <t>NOM 223</t>
  </si>
  <si>
    <t>Prénom 223</t>
  </si>
  <si>
    <t>NOM 224</t>
  </si>
  <si>
    <t>Prénom 224</t>
  </si>
  <si>
    <t>NOM 225</t>
  </si>
  <si>
    <t>Prénom 225</t>
  </si>
  <si>
    <t>NOM 226</t>
  </si>
  <si>
    <t>Prénom 226</t>
  </si>
  <si>
    <t>NOM 227</t>
  </si>
  <si>
    <t>Prénom 227</t>
  </si>
  <si>
    <t>NOM 228</t>
  </si>
  <si>
    <t>Prénom 228</t>
  </si>
  <si>
    <t>NOM 229</t>
  </si>
  <si>
    <t>Prénom 229</t>
  </si>
  <si>
    <t>NOM 230</t>
  </si>
  <si>
    <t>Prénom 230</t>
  </si>
  <si>
    <t>NOM 231</t>
  </si>
  <si>
    <t>Prénom 231</t>
  </si>
  <si>
    <t>NOM 232</t>
  </si>
  <si>
    <t>Prénom 232</t>
  </si>
  <si>
    <t>NOM 233</t>
  </si>
  <si>
    <t>Prénom 233</t>
  </si>
  <si>
    <t>NOM 234</t>
  </si>
  <si>
    <t>Prénom 234</t>
  </si>
  <si>
    <t>NOM 235</t>
  </si>
  <si>
    <t>Prénom 235</t>
  </si>
  <si>
    <t>NOM 236</t>
  </si>
  <si>
    <t>Prénom 236</t>
  </si>
  <si>
    <t>NOM 237</t>
  </si>
  <si>
    <t>Prénom 237</t>
  </si>
  <si>
    <t>NOM 238</t>
  </si>
  <si>
    <t>Prénom 238</t>
  </si>
  <si>
    <t>NOM 239</t>
  </si>
  <si>
    <t>Prénom 239</t>
  </si>
  <si>
    <t>NOM 240</t>
  </si>
  <si>
    <t>Prénom 240</t>
  </si>
  <si>
    <t>NOM 241</t>
  </si>
  <si>
    <t>Prénom 241</t>
  </si>
  <si>
    <t>NOM 242</t>
  </si>
  <si>
    <t>Prénom 242</t>
  </si>
  <si>
    <t>NOM 243</t>
  </si>
  <si>
    <t>Prénom 243</t>
  </si>
  <si>
    <t>NOM 244</t>
  </si>
  <si>
    <t>Prénom 244</t>
  </si>
  <si>
    <t>NOM 245</t>
  </si>
  <si>
    <t>Prénom 245</t>
  </si>
  <si>
    <t>NOM 246</t>
  </si>
  <si>
    <t>Prénom 246</t>
  </si>
  <si>
    <t>NOM 247</t>
  </si>
  <si>
    <t>Prénom 247</t>
  </si>
  <si>
    <t>NOM 248</t>
  </si>
  <si>
    <t>Prénom 248</t>
  </si>
  <si>
    <t>NOM 249</t>
  </si>
  <si>
    <t>Prénom 249</t>
  </si>
  <si>
    <t>NOM 250</t>
  </si>
  <si>
    <t>Prénom 250</t>
  </si>
  <si>
    <t>NOM 251</t>
  </si>
  <si>
    <t>Prénom 251</t>
  </si>
  <si>
    <t>NOM 252</t>
  </si>
  <si>
    <t>Prénom 252</t>
  </si>
  <si>
    <t>NOM 253</t>
  </si>
  <si>
    <t>Prénom 253</t>
  </si>
  <si>
    <t>NOM 254</t>
  </si>
  <si>
    <t>Prénom 254</t>
  </si>
  <si>
    <t>NOM 255</t>
  </si>
  <si>
    <t>Prénom 255</t>
  </si>
  <si>
    <t>NOM 256</t>
  </si>
  <si>
    <t>Prénom 256</t>
  </si>
  <si>
    <t>NOM 257</t>
  </si>
  <si>
    <t>Prénom 257</t>
  </si>
  <si>
    <t>NOM 258</t>
  </si>
  <si>
    <t>Prénom 258</t>
  </si>
  <si>
    <t>NOM 259</t>
  </si>
  <si>
    <t>Prénom 259</t>
  </si>
  <si>
    <t>NOM 260</t>
  </si>
  <si>
    <t>Prénom 260</t>
  </si>
  <si>
    <t>NOM 261</t>
  </si>
  <si>
    <t>Prénom 261</t>
  </si>
  <si>
    <t>NOM 262</t>
  </si>
  <si>
    <t>Prénom 262</t>
  </si>
  <si>
    <t>NOM 263</t>
  </si>
  <si>
    <t>Prénom 263</t>
  </si>
  <si>
    <t>NOM 264</t>
  </si>
  <si>
    <t>Prénom 264</t>
  </si>
  <si>
    <t>NOM 265</t>
  </si>
  <si>
    <t>Prénom 265</t>
  </si>
  <si>
    <t>NOM 11 Prénom 11</t>
  </si>
  <si>
    <t>NOM 27 Prénom 27</t>
  </si>
  <si>
    <t>NOM 30 Prénom 30</t>
  </si>
  <si>
    <t>NOM 38 Prénom 38</t>
  </si>
  <si>
    <t>NOM 45 Prénom 45</t>
  </si>
  <si>
    <t>NOM 54 Prénom 54</t>
  </si>
  <si>
    <t>NOM 60 Prénom 60</t>
  </si>
  <si>
    <t>NOM 80 Prénom 80</t>
  </si>
  <si>
    <t>NOM 90 Prénom 90</t>
  </si>
  <si>
    <t>NOM 108 Prénom 108</t>
  </si>
  <si>
    <t>NOM 112 Prénom 112</t>
  </si>
  <si>
    <t>NOM 132 Prénom 132</t>
  </si>
  <si>
    <t>NOM 138 Prénom 138</t>
  </si>
  <si>
    <t>NOM 139 Prénom 139</t>
  </si>
  <si>
    <t>NOM 156 Prénom 156</t>
  </si>
  <si>
    <t>NOM 166 Prénom 166</t>
  </si>
  <si>
    <t>NOM 177 Prénom 177</t>
  </si>
  <si>
    <t>NOM 205 Prénom 205</t>
  </si>
  <si>
    <t>NOM 211 Prénom 211</t>
  </si>
  <si>
    <t>NOM 218 Prénom 218</t>
  </si>
  <si>
    <t>NOM 224 Prénom 224</t>
  </si>
  <si>
    <t>NOM 251 Prénom 251</t>
  </si>
  <si>
    <t>NOM 262 Prénom 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</si>
</sst>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 textRotation="9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Continuous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3" borderId="0" xfId="0" applyFill="1"/>
    <xf numFmtId="0" fontId="0" fillId="3" borderId="1" xfId="0" applyFill="1" applyBorder="1"/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1" fillId="3" borderId="4" xfId="0" applyFont="1" applyFill="1" applyBorder="1" applyAlignment="1">
      <alignment horizontal="centerContinuous"/>
    </xf>
    <xf numFmtId="0" fontId="0" fillId="0" borderId="1" xfId="0" applyFill="1" applyBorder="1"/>
    <xf numFmtId="0" fontId="0" fillId="4" borderId="1" xfId="0" applyFill="1" applyBorder="1"/>
    <xf numFmtId="0" fontId="0" fillId="2" borderId="0" xfId="0" applyFill="1"/>
    <xf numFmtId="0" fontId="0" fillId="0" borderId="0" xfId="0" applyFont="1" applyFill="1"/>
    <xf numFmtId="0" fontId="7" fillId="0" borderId="0" xfId="0" applyFont="1" applyFill="1"/>
    <xf numFmtId="2" fontId="0" fillId="0" borderId="0" xfId="0" applyNumberFormat="1"/>
    <xf numFmtId="2" fontId="4" fillId="0" borderId="0" xfId="0" applyNumberFormat="1" applyFont="1"/>
    <xf numFmtId="0" fontId="8" fillId="0" borderId="0" xfId="0" applyFont="1" applyAlignment="1">
      <alignment horizontal="center" textRotation="90" wrapText="1"/>
    </xf>
    <xf numFmtId="0" fontId="8" fillId="0" borderId="0" xfId="0" applyFont="1" applyAlignment="1">
      <alignment horizontal="center" textRotation="90"/>
    </xf>
    <xf numFmtId="0" fontId="0" fillId="2" borderId="0" xfId="0" applyFill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wrapText="1"/>
    </xf>
    <xf numFmtId="0" fontId="0" fillId="0" borderId="0" xfId="0" applyFill="1"/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102943</xdr:colOff>
      <xdr:row>1</xdr:row>
      <xdr:rowOff>57151</xdr:rowOff>
    </xdr:from>
    <xdr:ext cx="4804264" cy="2762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A769CEE-E38E-4B69-AB06-EDB1AA5F56FD}"/>
            </a:ext>
          </a:extLst>
        </xdr:cNvPr>
        <xdr:cNvSpPr/>
      </xdr:nvSpPr>
      <xdr:spPr>
        <a:xfrm>
          <a:off x="1874593" y="57151"/>
          <a:ext cx="4804264" cy="276224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4"/>
              </a:solidFill>
              <a:effectLst/>
            </a:rPr>
            <a:t>ORGANISATION DU SUIVI DES PFMP</a:t>
          </a:r>
        </a:p>
      </xdr:txBody>
    </xdr:sp>
    <xdr:clientData/>
  </xdr:oneCellAnchor>
  <xdr:twoCellAnchor>
    <xdr:from>
      <xdr:col>2</xdr:col>
      <xdr:colOff>19050</xdr:colOff>
      <xdr:row>3</xdr:row>
      <xdr:rowOff>142875</xdr:rowOff>
    </xdr:from>
    <xdr:to>
      <xdr:col>6</xdr:col>
      <xdr:colOff>1781176</xdr:colOff>
      <xdr:row>3</xdr:row>
      <xdr:rowOff>1181100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2ECDF76-3558-4BAB-BD18-D397CB7960DF}"/>
            </a:ext>
          </a:extLst>
        </xdr:cNvPr>
        <xdr:cNvSpPr txBox="1"/>
      </xdr:nvSpPr>
      <xdr:spPr>
        <a:xfrm>
          <a:off x="1343025" y="666750"/>
          <a:ext cx="2800351" cy="10382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Légende :</a:t>
          </a:r>
        </a:p>
        <a:p>
          <a:endParaRPr lang="fr-FR" sz="900"/>
        </a:p>
        <a:p>
          <a:r>
            <a:rPr lang="fr-FR" sz="900"/>
            <a:t>EG = Enseignement</a:t>
          </a:r>
          <a:r>
            <a:rPr lang="fr-FR" sz="900" baseline="0"/>
            <a:t> Général</a:t>
          </a:r>
        </a:p>
        <a:p>
          <a:r>
            <a:rPr lang="fr-FR" sz="900" baseline="0"/>
            <a:t>EP =  Enseignement Professionnel</a:t>
          </a:r>
        </a:p>
        <a:p>
          <a:r>
            <a:rPr lang="fr-FR" sz="900" baseline="0"/>
            <a:t>PPEG = Prof Principal Enseignement Général</a:t>
          </a:r>
        </a:p>
        <a:p>
          <a:r>
            <a:rPr lang="fr-FR" sz="900" baseline="0"/>
            <a:t>PPEP = Prof Principal Enseignement Professionnel</a:t>
          </a:r>
          <a:endParaRPr lang="fr-FR" sz="900"/>
        </a:p>
      </xdr:txBody>
    </xdr:sp>
    <xdr:clientData/>
  </xdr:twoCellAnchor>
  <xdr:twoCellAnchor>
    <xdr:from>
      <xdr:col>15</xdr:col>
      <xdr:colOff>152400</xdr:colOff>
      <xdr:row>2</xdr:row>
      <xdr:rowOff>9525</xdr:rowOff>
    </xdr:from>
    <xdr:to>
      <xdr:col>16</xdr:col>
      <xdr:colOff>180975</xdr:colOff>
      <xdr:row>17</xdr:row>
      <xdr:rowOff>133350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E0AD468D-E848-40FE-BFE6-88E123D44E5A}"/>
            </a:ext>
          </a:extLst>
        </xdr:cNvPr>
        <xdr:cNvSpPr/>
      </xdr:nvSpPr>
      <xdr:spPr>
        <a:xfrm>
          <a:off x="7305675" y="552450"/>
          <a:ext cx="419100" cy="4238625"/>
        </a:xfrm>
        <a:prstGeom prst="rightBrace">
          <a:avLst>
            <a:gd name="adj1" fmla="val 115910"/>
            <a:gd name="adj2" fmla="val 4883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266700</xdr:colOff>
      <xdr:row>5</xdr:row>
      <xdr:rowOff>123826</xdr:rowOff>
    </xdr:from>
    <xdr:to>
      <xdr:col>20</xdr:col>
      <xdr:colOff>200025</xdr:colOff>
      <xdr:row>10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5943EA6-D326-428C-ADD7-2239FE2CA85C}"/>
            </a:ext>
          </a:extLst>
        </xdr:cNvPr>
        <xdr:cNvSpPr txBox="1"/>
      </xdr:nvSpPr>
      <xdr:spPr>
        <a:xfrm>
          <a:off x="7810500" y="2486026"/>
          <a:ext cx="2238375" cy="828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des règles de suivi:</a:t>
          </a:r>
        </a:p>
        <a:p>
          <a:endParaRPr lang="fr-FR" sz="1100"/>
        </a:p>
        <a:p>
          <a:r>
            <a:rPr lang="fr-FR" sz="1100"/>
            <a:t>Régles liées aux cellules G3 et H3</a:t>
          </a:r>
        </a:p>
      </xdr:txBody>
    </xdr:sp>
    <xdr:clientData/>
  </xdr:twoCellAnchor>
  <xdr:twoCellAnchor>
    <xdr:from>
      <xdr:col>15</xdr:col>
      <xdr:colOff>133350</xdr:colOff>
      <xdr:row>19</xdr:row>
      <xdr:rowOff>0</xdr:rowOff>
    </xdr:from>
    <xdr:to>
      <xdr:col>16</xdr:col>
      <xdr:colOff>161925</xdr:colOff>
      <xdr:row>44</xdr:row>
      <xdr:rowOff>9525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C96A5772-4221-4D8E-8217-5900B46C63D3}"/>
            </a:ext>
          </a:extLst>
        </xdr:cNvPr>
        <xdr:cNvSpPr/>
      </xdr:nvSpPr>
      <xdr:spPr>
        <a:xfrm>
          <a:off x="7286625" y="5038725"/>
          <a:ext cx="419100" cy="4772025"/>
        </a:xfrm>
        <a:prstGeom prst="rightBrace">
          <a:avLst>
            <a:gd name="adj1" fmla="val 115910"/>
            <a:gd name="adj2" fmla="val 4883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295275</xdr:colOff>
      <xdr:row>28</xdr:row>
      <xdr:rowOff>95250</xdr:rowOff>
    </xdr:from>
    <xdr:to>
      <xdr:col>21</xdr:col>
      <xdr:colOff>400050</xdr:colOff>
      <xdr:row>32</xdr:row>
      <xdr:rowOff>66675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807671B-E9FC-4954-84E2-9D6E650D23A4}"/>
            </a:ext>
          </a:extLst>
        </xdr:cNvPr>
        <xdr:cNvSpPr txBox="1"/>
      </xdr:nvSpPr>
      <xdr:spPr>
        <a:xfrm>
          <a:off x="7839075" y="6848475"/>
          <a:ext cx="31718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des respo</a:t>
          </a:r>
          <a:r>
            <a:rPr lang="fr-FR" sz="1100" baseline="0"/>
            <a:t>nsabilités.</a:t>
          </a:r>
        </a:p>
        <a:p>
          <a:r>
            <a:rPr lang="fr-FR" sz="1100" baseline="0"/>
            <a:t>Les chiffres en rouge correspondent aux numéro des professeurs du tableau des règles de suivi. </a:t>
          </a:r>
        </a:p>
        <a:p>
          <a:r>
            <a:rPr lang="fr-FR" sz="1100" baseline="0">
              <a:solidFill>
                <a:srgbClr val="FF0000"/>
              </a:solidFill>
            </a:rPr>
            <a:t>En rouge , le résultat attendu.</a:t>
          </a:r>
        </a:p>
        <a:p>
          <a:endParaRPr lang="fr-FR" sz="1100"/>
        </a:p>
      </xdr:txBody>
    </xdr:sp>
    <xdr:clientData/>
  </xdr:twoCellAnchor>
  <xdr:twoCellAnchor>
    <xdr:from>
      <xdr:col>16</xdr:col>
      <xdr:colOff>333375</xdr:colOff>
      <xdr:row>33</xdr:row>
      <xdr:rowOff>38100</xdr:rowOff>
    </xdr:from>
    <xdr:to>
      <xdr:col>20</xdr:col>
      <xdr:colOff>419100</xdr:colOff>
      <xdr:row>39</xdr:row>
      <xdr:rowOff>152400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1B9B6F5-E9CA-4527-8ED2-6484DCC3E22B}"/>
            </a:ext>
          </a:extLst>
        </xdr:cNvPr>
        <xdr:cNvSpPr txBox="1"/>
      </xdr:nvSpPr>
      <xdr:spPr>
        <a:xfrm>
          <a:off x="7877175" y="7743825"/>
          <a:ext cx="2390775" cy="1257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Demande Colonne H</a:t>
          </a:r>
        </a:p>
        <a:p>
          <a:r>
            <a:rPr lang="fr-FR" sz="1100"/>
            <a:t>En fonction des croix</a:t>
          </a:r>
          <a:r>
            <a:rPr lang="fr-FR" sz="1100" baseline="0"/>
            <a:t> positionnées dans le tableau des règles de suivi, mettre en place les formules dans le tableau des responbilités.</a:t>
          </a:r>
        </a:p>
        <a:p>
          <a:r>
            <a:rPr lang="fr-FR" sz="1100" baseline="0"/>
            <a:t>La colonne I est faite.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4</xdr:col>
      <xdr:colOff>142875</xdr:colOff>
      <xdr:row>16</xdr:row>
      <xdr:rowOff>38102</xdr:rowOff>
    </xdr:from>
    <xdr:to>
      <xdr:col>7</xdr:col>
      <xdr:colOff>0</xdr:colOff>
      <xdr:row>28</xdr:row>
      <xdr:rowOff>57150</xdr:rowOff>
    </xdr:to>
    <xdr:cxnSp macro="">
      <xdr:nvCxnSpPr>
        <xdr:cNvPr id="11" name="Connecteur : en arc 10">
          <a:extLst>
            <a:ext uri="{FF2B5EF4-FFF2-40B4-BE49-F238E27FC236}">
              <a16:creationId xmlns:a16="http://schemas.microsoft.com/office/drawing/2014/main" id="{E7D26D1D-F821-4D9A-B785-BAAE66FBAFA7}"/>
            </a:ext>
          </a:extLst>
        </xdr:cNvPr>
        <xdr:cNvCxnSpPr/>
      </xdr:nvCxnSpPr>
      <xdr:spPr>
        <a:xfrm rot="16200000" flipV="1">
          <a:off x="1814514" y="4576763"/>
          <a:ext cx="2305048" cy="2162175"/>
        </a:xfrm>
        <a:prstGeom prst="curvedConnector3">
          <a:avLst>
            <a:gd name="adj1" fmla="val -1240"/>
          </a:avLst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4"/>
  <sheetViews>
    <sheetView tabSelected="1" topLeftCell="A10" workbookViewId="0">
      <selection activeCell="B27" sqref="B27"/>
    </sheetView>
  </sheetViews>
  <sheetFormatPr baseColWidth="10" defaultRowHeight="15" x14ac:dyDescent="0.25"/>
  <cols>
    <col min="1" max="1" width="8.42578125" customWidth="1"/>
    <col min="2" max="2" width="7" customWidth="1"/>
    <col min="3" max="3" width="4.7109375" customWidth="1"/>
    <col min="4" max="4" width="6" customWidth="1"/>
    <col min="5" max="5" width="4.28515625" customWidth="1"/>
    <col min="6" max="6" width="4.85546875" customWidth="1"/>
    <col min="7" max="7" width="25.42578125" customWidth="1"/>
    <col min="8" max="8" width="5.85546875" customWidth="1"/>
    <col min="9" max="9" width="5.5703125" customWidth="1"/>
    <col min="10" max="18" width="5.85546875" customWidth="1"/>
  </cols>
  <sheetData>
    <row r="1" spans="1:28" x14ac:dyDescent="0.25">
      <c r="A1" s="5" t="s">
        <v>69</v>
      </c>
      <c r="B1" s="23">
        <f>SUM(B5:B16)/SUM(C5:C16)</f>
        <v>3.6666666666666665</v>
      </c>
    </row>
    <row r="2" spans="1:28" ht="27.75" customHeight="1" x14ac:dyDescent="0.25"/>
    <row r="3" spans="1:28" ht="13.5" customHeight="1" x14ac:dyDescent="0.25">
      <c r="B3" s="13"/>
      <c r="C3" s="13"/>
      <c r="D3" s="13"/>
      <c r="E3" s="13" t="s">
        <v>21</v>
      </c>
      <c r="F3" s="13"/>
      <c r="G3" s="13" t="s">
        <v>38</v>
      </c>
      <c r="H3" s="13" t="str">
        <f>VLOOKUP(G3,'BD1'!B:C,2,0)</f>
        <v>Formative</v>
      </c>
      <c r="I3" s="13"/>
      <c r="J3" s="13"/>
      <c r="K3" s="13"/>
      <c r="L3" s="13"/>
      <c r="M3" s="13"/>
      <c r="N3" s="13"/>
      <c r="O3" s="13"/>
      <c r="P3" s="30"/>
    </row>
    <row r="4" spans="1:28" ht="114.75" customHeight="1" thickBot="1" x14ac:dyDescent="0.3">
      <c r="A4" s="25" t="s">
        <v>23</v>
      </c>
      <c r="B4" s="26" t="s">
        <v>68</v>
      </c>
      <c r="C4" s="10" t="s">
        <v>17</v>
      </c>
      <c r="D4" s="10" t="s">
        <v>70</v>
      </c>
      <c r="E4" s="7" t="s">
        <v>64</v>
      </c>
      <c r="F4" s="2"/>
      <c r="G4" s="6" t="s">
        <v>0</v>
      </c>
      <c r="H4" s="1" t="s">
        <v>66</v>
      </c>
      <c r="I4" s="1" t="s">
        <v>67</v>
      </c>
      <c r="J4" s="1" t="s">
        <v>12</v>
      </c>
      <c r="K4" s="1" t="s">
        <v>13</v>
      </c>
      <c r="L4" s="1" t="s">
        <v>14</v>
      </c>
      <c r="M4" s="1" t="s">
        <v>15</v>
      </c>
      <c r="N4" s="1"/>
      <c r="O4" s="1"/>
      <c r="P4" s="1"/>
      <c r="Q4" s="29"/>
      <c r="R4" s="1"/>
    </row>
    <row r="5" spans="1:28" x14ac:dyDescent="0.25">
      <c r="A5" s="12">
        <f t="shared" ref="A5:A16" si="0">SUMPRODUCT(($H$21:$P$44=E5) *1)</f>
        <v>6</v>
      </c>
      <c r="B5" s="24">
        <v>2</v>
      </c>
      <c r="C5" s="8">
        <v>1</v>
      </c>
      <c r="D5" s="28">
        <f>IF(G5&lt;&gt;"",(B5*$F$20)/(SUM($B$5:$B$18)),"")</f>
        <v>1.1948051948051948</v>
      </c>
      <c r="E5" s="31">
        <v>1</v>
      </c>
      <c r="F5" s="6" t="s">
        <v>10</v>
      </c>
      <c r="G5" t="s">
        <v>1</v>
      </c>
      <c r="H5" s="4" t="str">
        <f>IF(G5&lt;&gt;"","X","")</f>
        <v>X</v>
      </c>
      <c r="I5" s="4" t="str">
        <f>IF(OR(F5="PPEG",F5="PPEP"),"X","")</f>
        <v/>
      </c>
      <c r="J5" s="4" t="str">
        <f>IF(OR(F5="EP",F5="PPEP"),"X","")</f>
        <v/>
      </c>
      <c r="K5" s="4" t="str">
        <f t="shared" ref="K5:K16" si="1">IF(OR(C5=0.5,F5="EP",F5="PPEP"),"X","")</f>
        <v/>
      </c>
      <c r="L5" s="4" t="str">
        <f t="shared" ref="L5:L16" si="2">IF(AND(OR($F5="EG",$F5="PPEG",$F5="PPEP"),$C5=1,$H$3="Formative"),"X","")</f>
        <v>X</v>
      </c>
      <c r="M5" s="4" t="str">
        <f t="shared" ref="M5:M16" si="3">IF(AND(OR(F5="EP",F5="PPEP"),C5=1,$H$3="Evaluative"),"X","")</f>
        <v/>
      </c>
      <c r="N5" s="4"/>
      <c r="O5" s="4"/>
      <c r="P5" s="4"/>
      <c r="R5" s="4"/>
      <c r="T5" s="4"/>
      <c r="U5" s="4"/>
      <c r="V5" s="4"/>
      <c r="W5" s="4"/>
      <c r="X5" s="4"/>
      <c r="Y5" s="4"/>
      <c r="Z5" s="4"/>
      <c r="AA5" s="4"/>
      <c r="AB5" s="4"/>
    </row>
    <row r="6" spans="1:28" x14ac:dyDescent="0.25">
      <c r="A6" s="12">
        <f t="shared" si="0"/>
        <v>6</v>
      </c>
      <c r="B6" s="24">
        <v>4</v>
      </c>
      <c r="C6" s="8">
        <v>1</v>
      </c>
      <c r="D6" s="28">
        <f t="shared" ref="D6:D18" si="4">IF(G6&lt;&gt;"",(B6*$F$20)/(SUM($B$5:$B$18)),"")</f>
        <v>2.3896103896103895</v>
      </c>
      <c r="E6" s="32">
        <v>2</v>
      </c>
      <c r="F6" s="6" t="s">
        <v>10</v>
      </c>
      <c r="G6" t="s">
        <v>2</v>
      </c>
      <c r="H6" s="4" t="str">
        <f t="shared" ref="H6:H18" si="5">IF(G6&lt;&gt;"","X","")</f>
        <v>X</v>
      </c>
      <c r="I6" s="4" t="str">
        <f t="shared" ref="I6:I8" si="6">IF(OR(F6="PPEG",F6="PPEP"),"X","")</f>
        <v/>
      </c>
      <c r="J6" s="4" t="str">
        <f t="shared" ref="J6:J18" si="7">IF(OR(F6="EP",F6="PPEP"),"X","")</f>
        <v/>
      </c>
      <c r="K6" s="4" t="str">
        <f t="shared" si="1"/>
        <v/>
      </c>
      <c r="L6" s="4" t="str">
        <f t="shared" si="2"/>
        <v>X</v>
      </c>
      <c r="M6" s="4" t="str">
        <f t="shared" si="3"/>
        <v/>
      </c>
      <c r="N6" s="4"/>
      <c r="O6" s="4"/>
      <c r="P6" s="4"/>
      <c r="R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A7" s="12">
        <f t="shared" si="0"/>
        <v>28</v>
      </c>
      <c r="B7" s="24">
        <v>4</v>
      </c>
      <c r="C7" s="8">
        <v>1</v>
      </c>
      <c r="D7" s="28">
        <f t="shared" si="4"/>
        <v>2.3896103896103895</v>
      </c>
      <c r="E7" s="32">
        <v>3</v>
      </c>
      <c r="F7" s="6" t="s">
        <v>65</v>
      </c>
      <c r="G7" s="21" t="s">
        <v>3</v>
      </c>
      <c r="H7" s="4" t="str">
        <f t="shared" si="5"/>
        <v>X</v>
      </c>
      <c r="I7" s="4" t="str">
        <f t="shared" si="6"/>
        <v>X</v>
      </c>
      <c r="J7" s="4" t="str">
        <f t="shared" si="7"/>
        <v/>
      </c>
      <c r="K7" s="4" t="str">
        <f t="shared" si="1"/>
        <v/>
      </c>
      <c r="L7" s="4" t="str">
        <f t="shared" si="2"/>
        <v>X</v>
      </c>
      <c r="M7" s="4" t="str">
        <f t="shared" si="3"/>
        <v/>
      </c>
      <c r="N7" s="4"/>
      <c r="O7" s="4"/>
      <c r="P7" s="4"/>
      <c r="R7" s="4"/>
      <c r="T7" s="4"/>
      <c r="U7" s="4"/>
      <c r="V7" s="4"/>
      <c r="W7" s="4"/>
      <c r="X7" s="4"/>
      <c r="Y7" s="4"/>
      <c r="Z7" s="4"/>
      <c r="AA7" s="4"/>
      <c r="AB7" s="4"/>
    </row>
    <row r="8" spans="1:28" x14ac:dyDescent="0.25">
      <c r="A8" s="12">
        <f t="shared" si="0"/>
        <v>7</v>
      </c>
      <c r="B8" s="24">
        <v>2</v>
      </c>
      <c r="C8" s="8">
        <v>0.5</v>
      </c>
      <c r="D8" s="28">
        <f t="shared" si="4"/>
        <v>1.1948051948051948</v>
      </c>
      <c r="E8" s="32">
        <v>4</v>
      </c>
      <c r="F8" s="6" t="s">
        <v>10</v>
      </c>
      <c r="G8" t="s">
        <v>20</v>
      </c>
      <c r="H8" s="4" t="str">
        <f t="shared" si="5"/>
        <v>X</v>
      </c>
      <c r="I8" s="4" t="str">
        <f t="shared" si="6"/>
        <v/>
      </c>
      <c r="J8" s="4" t="str">
        <f t="shared" si="7"/>
        <v/>
      </c>
      <c r="K8" s="4" t="str">
        <f t="shared" si="1"/>
        <v>X</v>
      </c>
      <c r="L8" s="4" t="str">
        <f t="shared" si="2"/>
        <v/>
      </c>
      <c r="M8" s="4" t="str">
        <f t="shared" si="3"/>
        <v/>
      </c>
      <c r="N8" s="4"/>
      <c r="O8" s="4"/>
      <c r="P8" s="4"/>
      <c r="R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A9" s="12">
        <f t="shared" si="0"/>
        <v>5</v>
      </c>
      <c r="B9" s="24">
        <v>3</v>
      </c>
      <c r="C9" s="8">
        <v>1</v>
      </c>
      <c r="D9" s="28">
        <f t="shared" si="4"/>
        <v>1.7922077922077921</v>
      </c>
      <c r="E9" s="32">
        <v>5</v>
      </c>
      <c r="F9" s="6" t="s">
        <v>10</v>
      </c>
      <c r="G9" t="s">
        <v>4</v>
      </c>
      <c r="H9" s="4" t="str">
        <f t="shared" si="5"/>
        <v>X</v>
      </c>
      <c r="I9" s="4" t="str">
        <f t="shared" ref="I9:I18" si="8">IF(OR(F9="PPEG",F9="PPEP"),"X","")</f>
        <v/>
      </c>
      <c r="J9" s="4" t="str">
        <f t="shared" si="7"/>
        <v/>
      </c>
      <c r="K9" s="4" t="str">
        <f t="shared" si="1"/>
        <v/>
      </c>
      <c r="L9" s="4" t="str">
        <f t="shared" si="2"/>
        <v>X</v>
      </c>
      <c r="M9" s="4" t="str">
        <f t="shared" si="3"/>
        <v/>
      </c>
      <c r="N9" s="4"/>
      <c r="O9" s="4"/>
      <c r="P9" s="4"/>
      <c r="R9" s="4"/>
      <c r="T9" s="4"/>
      <c r="U9" s="4"/>
      <c r="V9" s="4"/>
      <c r="W9" s="4"/>
      <c r="X9" s="4"/>
      <c r="Y9" s="4"/>
      <c r="Z9" s="4"/>
      <c r="AA9" s="4"/>
      <c r="AB9" s="4"/>
    </row>
    <row r="10" spans="1:28" x14ac:dyDescent="0.25">
      <c r="A10" s="12">
        <f t="shared" si="0"/>
        <v>5</v>
      </c>
      <c r="B10" s="24">
        <v>3</v>
      </c>
      <c r="C10" s="8">
        <v>1</v>
      </c>
      <c r="D10" s="28">
        <f t="shared" si="4"/>
        <v>1.7922077922077921</v>
      </c>
      <c r="E10" s="32">
        <v>6</v>
      </c>
      <c r="F10" s="6" t="s">
        <v>10</v>
      </c>
      <c r="G10" t="s">
        <v>5</v>
      </c>
      <c r="H10" s="4" t="str">
        <f t="shared" si="5"/>
        <v>X</v>
      </c>
      <c r="I10" s="4" t="str">
        <f t="shared" si="8"/>
        <v/>
      </c>
      <c r="J10" s="4" t="str">
        <f t="shared" si="7"/>
        <v/>
      </c>
      <c r="K10" s="4" t="str">
        <f t="shared" si="1"/>
        <v/>
      </c>
      <c r="L10" s="4" t="str">
        <f t="shared" si="2"/>
        <v>X</v>
      </c>
      <c r="M10" s="4" t="str">
        <f t="shared" si="3"/>
        <v/>
      </c>
      <c r="N10" s="4"/>
      <c r="O10" s="4"/>
      <c r="P10" s="4"/>
      <c r="R10" s="4"/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25">
      <c r="A11" s="12">
        <f t="shared" si="0"/>
        <v>19</v>
      </c>
      <c r="B11" s="24">
        <v>5.5</v>
      </c>
      <c r="C11" s="8">
        <v>1</v>
      </c>
      <c r="D11" s="28">
        <f t="shared" si="4"/>
        <v>3.2857142857142856</v>
      </c>
      <c r="E11" s="32">
        <v>7</v>
      </c>
      <c r="F11" s="6" t="s">
        <v>11</v>
      </c>
      <c r="G11" s="22" t="s">
        <v>8</v>
      </c>
      <c r="H11" s="4" t="str">
        <f t="shared" si="5"/>
        <v>X</v>
      </c>
      <c r="I11" s="4" t="str">
        <f t="shared" si="8"/>
        <v/>
      </c>
      <c r="J11" s="4" t="str">
        <f t="shared" si="7"/>
        <v>X</v>
      </c>
      <c r="K11" s="4" t="str">
        <f t="shared" si="1"/>
        <v>X</v>
      </c>
      <c r="L11" s="4" t="str">
        <f t="shared" si="2"/>
        <v/>
      </c>
      <c r="M11" s="4" t="str">
        <f t="shared" si="3"/>
        <v/>
      </c>
      <c r="N11" s="4"/>
      <c r="O11" s="4"/>
      <c r="P11" s="4"/>
      <c r="R11" s="4"/>
      <c r="T11" s="4"/>
      <c r="U11" s="4"/>
      <c r="V11" s="4"/>
      <c r="W11" s="4"/>
      <c r="X11" s="4"/>
      <c r="Y11" s="4"/>
      <c r="Z11" s="4"/>
      <c r="AA11" s="4"/>
      <c r="AB11" s="4"/>
    </row>
    <row r="12" spans="1:28" x14ac:dyDescent="0.25">
      <c r="A12" s="12">
        <f t="shared" si="0"/>
        <v>5</v>
      </c>
      <c r="B12" s="24">
        <v>2</v>
      </c>
      <c r="C12" s="8">
        <v>1</v>
      </c>
      <c r="D12" s="28">
        <f t="shared" si="4"/>
        <v>1.1948051948051948</v>
      </c>
      <c r="E12" s="32">
        <v>8</v>
      </c>
      <c r="F12" s="6" t="s">
        <v>10</v>
      </c>
      <c r="G12" t="s">
        <v>6</v>
      </c>
      <c r="H12" s="4" t="str">
        <f t="shared" si="5"/>
        <v>X</v>
      </c>
      <c r="I12" s="4" t="str">
        <f t="shared" si="8"/>
        <v/>
      </c>
      <c r="J12" s="4" t="str">
        <f t="shared" si="7"/>
        <v/>
      </c>
      <c r="K12" s="4" t="str">
        <f t="shared" si="1"/>
        <v/>
      </c>
      <c r="L12" s="4" t="str">
        <f t="shared" si="2"/>
        <v>X</v>
      </c>
      <c r="M12" s="4" t="str">
        <f t="shared" si="3"/>
        <v/>
      </c>
      <c r="N12" s="4"/>
      <c r="O12" s="4"/>
      <c r="P12" s="4"/>
      <c r="R12" s="4"/>
      <c r="T12" s="4"/>
      <c r="U12" s="4"/>
      <c r="V12" s="4"/>
      <c r="W12" s="4"/>
      <c r="X12" s="4"/>
      <c r="Y12" s="4"/>
      <c r="Z12" s="4"/>
      <c r="AA12" s="4"/>
      <c r="AB12" s="4"/>
    </row>
    <row r="13" spans="1:28" x14ac:dyDescent="0.25">
      <c r="A13" s="12">
        <f t="shared" si="0"/>
        <v>5</v>
      </c>
      <c r="B13" s="24">
        <v>2</v>
      </c>
      <c r="C13" s="8">
        <v>1</v>
      </c>
      <c r="D13" s="28">
        <f t="shared" si="4"/>
        <v>1.1948051948051948</v>
      </c>
      <c r="E13" s="32">
        <v>9</v>
      </c>
      <c r="F13" s="6" t="s">
        <v>10</v>
      </c>
      <c r="G13" t="s">
        <v>7</v>
      </c>
      <c r="H13" s="4" t="str">
        <f t="shared" si="5"/>
        <v>X</v>
      </c>
      <c r="I13" s="4" t="str">
        <f t="shared" si="8"/>
        <v/>
      </c>
      <c r="J13" s="4" t="str">
        <f t="shared" si="7"/>
        <v/>
      </c>
      <c r="K13" s="4" t="str">
        <f t="shared" si="1"/>
        <v/>
      </c>
      <c r="L13" s="4" t="str">
        <f t="shared" si="2"/>
        <v>X</v>
      </c>
      <c r="M13" s="4" t="str">
        <f t="shared" si="3"/>
        <v/>
      </c>
      <c r="N13" s="4"/>
      <c r="O13" s="4"/>
      <c r="P13" s="4"/>
      <c r="R13" s="4"/>
      <c r="T13" s="4"/>
      <c r="U13" s="4"/>
      <c r="V13" s="4"/>
      <c r="W13" s="4"/>
      <c r="X13" s="4"/>
      <c r="Y13" s="4"/>
      <c r="Z13" s="4"/>
      <c r="AA13" s="4"/>
      <c r="AB13" s="4"/>
    </row>
    <row r="14" spans="1:28" x14ac:dyDescent="0.25">
      <c r="A14" s="12">
        <f t="shared" si="0"/>
        <v>7</v>
      </c>
      <c r="B14" s="24">
        <v>2</v>
      </c>
      <c r="C14" s="8">
        <v>0.5</v>
      </c>
      <c r="D14" s="28">
        <f t="shared" si="4"/>
        <v>1.1948051948051948</v>
      </c>
      <c r="E14" s="32">
        <v>10</v>
      </c>
      <c r="F14" s="6" t="s">
        <v>10</v>
      </c>
      <c r="G14" t="s">
        <v>18</v>
      </c>
      <c r="H14" s="4" t="str">
        <f t="shared" si="5"/>
        <v>X</v>
      </c>
      <c r="I14" s="4" t="str">
        <f t="shared" si="8"/>
        <v/>
      </c>
      <c r="J14" s="4" t="str">
        <f t="shared" si="7"/>
        <v/>
      </c>
      <c r="K14" s="4" t="str">
        <f t="shared" si="1"/>
        <v>X</v>
      </c>
      <c r="L14" s="4" t="str">
        <f t="shared" si="2"/>
        <v/>
      </c>
      <c r="M14" s="4" t="str">
        <f t="shared" si="3"/>
        <v/>
      </c>
      <c r="N14" s="4"/>
      <c r="O14" s="4"/>
      <c r="P14" s="4"/>
      <c r="R14" s="4"/>
      <c r="T14" s="4"/>
      <c r="U14" s="4"/>
      <c r="V14" s="4"/>
      <c r="W14" s="4"/>
      <c r="X14" s="4"/>
      <c r="Y14" s="4"/>
      <c r="Z14" s="4"/>
      <c r="AA14" s="4"/>
      <c r="AB14" s="4"/>
    </row>
    <row r="15" spans="1:28" x14ac:dyDescent="0.25">
      <c r="A15" s="12">
        <f t="shared" si="0"/>
        <v>6</v>
      </c>
      <c r="B15" s="24">
        <v>2</v>
      </c>
      <c r="C15" s="8">
        <v>0.5</v>
      </c>
      <c r="D15" s="28">
        <f t="shared" si="4"/>
        <v>1.1948051948051948</v>
      </c>
      <c r="E15" s="32">
        <v>11</v>
      </c>
      <c r="F15" s="6" t="s">
        <v>10</v>
      </c>
      <c r="G15" t="s">
        <v>19</v>
      </c>
      <c r="H15" s="4" t="str">
        <f t="shared" si="5"/>
        <v>X</v>
      </c>
      <c r="I15" s="4" t="str">
        <f t="shared" si="8"/>
        <v/>
      </c>
      <c r="J15" s="4" t="str">
        <f t="shared" si="7"/>
        <v/>
      </c>
      <c r="K15" s="4" t="str">
        <f t="shared" si="1"/>
        <v>X</v>
      </c>
      <c r="L15" s="4" t="str">
        <f t="shared" si="2"/>
        <v/>
      </c>
      <c r="M15" s="4" t="str">
        <f t="shared" si="3"/>
        <v/>
      </c>
      <c r="N15" s="4"/>
      <c r="O15" s="4"/>
      <c r="P15" s="4"/>
      <c r="R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.75" thickBot="1" x14ac:dyDescent="0.3">
      <c r="A16" s="12">
        <f t="shared" si="0"/>
        <v>16</v>
      </c>
      <c r="B16" s="24">
        <v>7</v>
      </c>
      <c r="C16" s="8">
        <v>1</v>
      </c>
      <c r="D16" s="28">
        <f t="shared" si="4"/>
        <v>4.1818181818181817</v>
      </c>
      <c r="E16" s="33">
        <v>12</v>
      </c>
      <c r="F16" s="6" t="s">
        <v>11</v>
      </c>
      <c r="G16" s="22" t="s">
        <v>9</v>
      </c>
      <c r="H16" s="4" t="str">
        <f t="shared" si="5"/>
        <v>X</v>
      </c>
      <c r="I16" s="4" t="str">
        <f t="shared" si="8"/>
        <v/>
      </c>
      <c r="J16" s="4" t="str">
        <f t="shared" si="7"/>
        <v>X</v>
      </c>
      <c r="K16" s="4" t="str">
        <f t="shared" si="1"/>
        <v>X</v>
      </c>
      <c r="L16" s="4" t="str">
        <f t="shared" si="2"/>
        <v/>
      </c>
      <c r="M16" s="4" t="str">
        <f t="shared" si="3"/>
        <v/>
      </c>
      <c r="N16" s="4"/>
      <c r="O16" s="4"/>
      <c r="P16" s="4"/>
      <c r="R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5">
      <c r="A17" s="12"/>
      <c r="B17" s="24"/>
      <c r="D17" s="28" t="str">
        <f t="shared" si="4"/>
        <v/>
      </c>
      <c r="E17" s="3"/>
      <c r="F17" s="6"/>
      <c r="H17" s="4" t="str">
        <f t="shared" si="5"/>
        <v/>
      </c>
      <c r="I17" s="4" t="str">
        <f t="shared" si="8"/>
        <v/>
      </c>
      <c r="J17" s="4" t="str">
        <f t="shared" si="7"/>
        <v/>
      </c>
      <c r="K17" s="4" t="str">
        <f t="shared" ref="K17:K18" si="9">IF(OR(E17=0.5,F17="EP",F17="PPEP"),"X","")</f>
        <v/>
      </c>
      <c r="L17" s="4" t="str">
        <f t="shared" ref="L17:L18" si="10">IF(AND(OR($F17="EG",$F17="PPEG",$F17="PPEP"),$E17=1,$H$3="Formative"),"X","")</f>
        <v/>
      </c>
      <c r="M17" s="4" t="str">
        <f t="shared" ref="M17:M18" si="11">IF(AND(OR(F17="EP",F17="PPEP"),E17=1,$H$3="Evaluative"),"X","")</f>
        <v/>
      </c>
      <c r="N17" s="4"/>
      <c r="O17" s="4"/>
      <c r="P17" s="4"/>
      <c r="Q17" s="28"/>
      <c r="R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5">
      <c r="A18" s="12"/>
      <c r="B18" s="24"/>
      <c r="D18" s="28" t="str">
        <f t="shared" si="4"/>
        <v/>
      </c>
      <c r="E18" s="3"/>
      <c r="F18" s="6"/>
      <c r="H18" s="4" t="str">
        <f t="shared" si="5"/>
        <v/>
      </c>
      <c r="I18" s="4" t="str">
        <f t="shared" si="8"/>
        <v/>
      </c>
      <c r="J18" s="4" t="str">
        <f t="shared" si="7"/>
        <v/>
      </c>
      <c r="K18" s="4" t="str">
        <f t="shared" si="9"/>
        <v/>
      </c>
      <c r="L18" s="4" t="str">
        <f t="shared" si="10"/>
        <v/>
      </c>
      <c r="M18" s="4" t="str">
        <f t="shared" si="11"/>
        <v/>
      </c>
      <c r="N18" s="4"/>
      <c r="O18" s="4"/>
      <c r="P18" s="4"/>
      <c r="Q18" s="28"/>
      <c r="R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5">
      <c r="A19" s="12"/>
      <c r="E19" s="3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5">
      <c r="F20" s="27">
        <f>COUNTA(G21:G44)</f>
        <v>23</v>
      </c>
      <c r="G20" s="20" t="s">
        <v>16</v>
      </c>
      <c r="H20" s="9" t="s">
        <v>22</v>
      </c>
      <c r="I20" s="9"/>
      <c r="J20" s="9"/>
      <c r="K20" s="9"/>
      <c r="L20" s="9"/>
      <c r="M20" s="9"/>
      <c r="N20" s="9"/>
      <c r="O20" s="9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F21" s="11">
        <v>1</v>
      </c>
      <c r="G21" t="s">
        <v>611</v>
      </c>
      <c r="H21" s="34">
        <v>1</v>
      </c>
      <c r="I21" s="34">
        <f>IF(G21&lt;&gt;"",INDEX($B$5:$O$18,MATCH("X",$I$5:$I$18,0),4),"")</f>
        <v>3</v>
      </c>
      <c r="J21" s="34">
        <v>7</v>
      </c>
      <c r="K21" s="34">
        <v>4</v>
      </c>
      <c r="L21" s="34">
        <v>1</v>
      </c>
      <c r="M21" s="34"/>
      <c r="N21" s="34"/>
      <c r="O21" s="3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5">
      <c r="F22" s="11">
        <f t="shared" ref="F22:F44" si="12">IF(G22&lt;&gt;"",F21+1,"")</f>
        <v>2</v>
      </c>
      <c r="G22" t="s">
        <v>612</v>
      </c>
      <c r="H22" s="34">
        <v>2</v>
      </c>
      <c r="I22" s="34">
        <f t="shared" ref="I22:I44" si="13">IF(G22&lt;&gt;"",INDEX($B$5:$O$18,MATCH("X",$I$5:$I$18,0),4),"")</f>
        <v>3</v>
      </c>
      <c r="J22" s="34">
        <v>12</v>
      </c>
      <c r="K22" s="34">
        <v>7</v>
      </c>
      <c r="L22" s="34">
        <v>2</v>
      </c>
      <c r="M22" s="34"/>
      <c r="N22" s="34"/>
      <c r="O22" s="3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5">
      <c r="F23" s="11">
        <f t="shared" si="12"/>
        <v>3</v>
      </c>
      <c r="G23" t="s">
        <v>613</v>
      </c>
      <c r="H23" s="34">
        <v>3</v>
      </c>
      <c r="I23" s="34">
        <f t="shared" si="13"/>
        <v>3</v>
      </c>
      <c r="J23" s="34">
        <v>7</v>
      </c>
      <c r="K23" s="34">
        <v>10</v>
      </c>
      <c r="L23" s="34">
        <v>3</v>
      </c>
      <c r="M23" s="34"/>
      <c r="N23" s="34"/>
      <c r="O23" s="3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F24" s="11">
        <f t="shared" si="12"/>
        <v>4</v>
      </c>
      <c r="G24" t="s">
        <v>614</v>
      </c>
      <c r="H24" s="34">
        <v>4</v>
      </c>
      <c r="I24" s="34">
        <f t="shared" si="13"/>
        <v>3</v>
      </c>
      <c r="J24" s="34">
        <v>12</v>
      </c>
      <c r="K24" s="34">
        <v>11</v>
      </c>
      <c r="L24" s="34">
        <v>5</v>
      </c>
      <c r="M24" s="34"/>
      <c r="N24" s="34"/>
      <c r="O24" s="3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F25" s="11">
        <f t="shared" si="12"/>
        <v>5</v>
      </c>
      <c r="G25" t="s">
        <v>615</v>
      </c>
      <c r="H25" s="34">
        <v>5</v>
      </c>
      <c r="I25" s="34">
        <f t="shared" si="13"/>
        <v>3</v>
      </c>
      <c r="J25" s="34">
        <v>7</v>
      </c>
      <c r="K25" s="34">
        <v>12</v>
      </c>
      <c r="L25" s="34">
        <v>6</v>
      </c>
      <c r="M25" s="34"/>
      <c r="N25" s="34"/>
      <c r="O25" s="3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5">
      <c r="F26" s="11">
        <f t="shared" si="12"/>
        <v>6</v>
      </c>
      <c r="G26" t="s">
        <v>616</v>
      </c>
      <c r="H26" s="34">
        <v>6</v>
      </c>
      <c r="I26" s="34">
        <f t="shared" si="13"/>
        <v>3</v>
      </c>
      <c r="J26" s="34">
        <v>12</v>
      </c>
      <c r="K26" s="34">
        <v>4</v>
      </c>
      <c r="L26" s="34">
        <v>8</v>
      </c>
      <c r="M26" s="34"/>
      <c r="N26" s="34"/>
      <c r="O26" s="34"/>
    </row>
    <row r="27" spans="1:28" x14ac:dyDescent="0.25">
      <c r="F27" s="11">
        <f t="shared" si="12"/>
        <v>7</v>
      </c>
      <c r="G27" t="s">
        <v>617</v>
      </c>
      <c r="H27" s="34">
        <v>7</v>
      </c>
      <c r="I27" s="34">
        <f t="shared" si="13"/>
        <v>3</v>
      </c>
      <c r="J27" s="34">
        <v>7</v>
      </c>
      <c r="K27" s="34">
        <v>7</v>
      </c>
      <c r="L27" s="34">
        <v>9</v>
      </c>
      <c r="M27" s="34"/>
      <c r="N27" s="34"/>
      <c r="O27" s="34"/>
    </row>
    <row r="28" spans="1:28" x14ac:dyDescent="0.25">
      <c r="C28" s="7"/>
      <c r="D28" s="7"/>
      <c r="F28" s="11">
        <f t="shared" si="12"/>
        <v>8</v>
      </c>
      <c r="G28" t="s">
        <v>618</v>
      </c>
      <c r="H28" s="34">
        <v>8</v>
      </c>
      <c r="I28" s="34">
        <f t="shared" si="13"/>
        <v>3</v>
      </c>
      <c r="J28" s="34">
        <v>12</v>
      </c>
      <c r="K28" s="34">
        <v>10</v>
      </c>
      <c r="L28" s="34">
        <v>1</v>
      </c>
      <c r="M28" s="34"/>
      <c r="N28" s="34"/>
      <c r="O28" s="34"/>
    </row>
    <row r="29" spans="1:28" x14ac:dyDescent="0.25">
      <c r="C29" s="7"/>
      <c r="D29" s="7"/>
      <c r="F29" s="11">
        <f t="shared" si="12"/>
        <v>9</v>
      </c>
      <c r="G29" t="s">
        <v>619</v>
      </c>
      <c r="H29" s="34">
        <v>9</v>
      </c>
      <c r="I29" s="34">
        <f t="shared" si="13"/>
        <v>3</v>
      </c>
      <c r="J29" s="34">
        <v>7</v>
      </c>
      <c r="K29" s="34">
        <v>11</v>
      </c>
      <c r="L29" s="34">
        <v>2</v>
      </c>
      <c r="M29" s="34"/>
      <c r="N29" s="34"/>
      <c r="O29" s="34"/>
    </row>
    <row r="30" spans="1:28" x14ac:dyDescent="0.25">
      <c r="C30" s="7"/>
      <c r="D30" s="7"/>
      <c r="F30" s="11">
        <f t="shared" si="12"/>
        <v>10</v>
      </c>
      <c r="G30" t="s">
        <v>620</v>
      </c>
      <c r="H30" s="34">
        <v>10</v>
      </c>
      <c r="I30" s="34">
        <f t="shared" si="13"/>
        <v>3</v>
      </c>
      <c r="J30" s="34">
        <v>12</v>
      </c>
      <c r="K30" s="34">
        <v>12</v>
      </c>
      <c r="L30" s="34">
        <v>3</v>
      </c>
      <c r="M30" s="34"/>
      <c r="N30" s="34"/>
      <c r="O30" s="34"/>
    </row>
    <row r="31" spans="1:28" x14ac:dyDescent="0.25">
      <c r="C31" s="7"/>
      <c r="D31" s="7"/>
      <c r="F31" s="11">
        <f t="shared" si="12"/>
        <v>11</v>
      </c>
      <c r="G31" t="s">
        <v>621</v>
      </c>
      <c r="H31" s="34">
        <v>11</v>
      </c>
      <c r="I31" s="34">
        <f t="shared" si="13"/>
        <v>3</v>
      </c>
      <c r="J31" s="34">
        <v>7</v>
      </c>
      <c r="K31" s="34">
        <v>4</v>
      </c>
      <c r="L31" s="34">
        <v>5</v>
      </c>
      <c r="M31" s="34"/>
      <c r="N31" s="34"/>
      <c r="O31" s="34"/>
    </row>
    <row r="32" spans="1:28" x14ac:dyDescent="0.25">
      <c r="C32" s="7"/>
      <c r="D32" s="7"/>
      <c r="F32" s="11">
        <f t="shared" si="12"/>
        <v>12</v>
      </c>
      <c r="G32" t="s">
        <v>622</v>
      </c>
      <c r="H32" s="34">
        <v>12</v>
      </c>
      <c r="I32" s="34">
        <f t="shared" si="13"/>
        <v>3</v>
      </c>
      <c r="J32" s="34">
        <v>12</v>
      </c>
      <c r="K32" s="34">
        <v>7</v>
      </c>
      <c r="L32" s="34">
        <v>6</v>
      </c>
      <c r="M32" s="34"/>
      <c r="N32" s="34"/>
      <c r="O32" s="34"/>
    </row>
    <row r="33" spans="3:15" x14ac:dyDescent="0.25">
      <c r="C33" s="7"/>
      <c r="D33" s="7"/>
      <c r="F33" s="11">
        <f t="shared" si="12"/>
        <v>13</v>
      </c>
      <c r="G33" t="s">
        <v>623</v>
      </c>
      <c r="H33" s="34">
        <v>1</v>
      </c>
      <c r="I33" s="34">
        <f t="shared" si="13"/>
        <v>3</v>
      </c>
      <c r="J33" s="34">
        <v>7</v>
      </c>
      <c r="K33" s="34">
        <v>10</v>
      </c>
      <c r="L33" s="34">
        <v>8</v>
      </c>
      <c r="M33" s="34"/>
      <c r="N33" s="34"/>
      <c r="O33" s="34"/>
    </row>
    <row r="34" spans="3:15" x14ac:dyDescent="0.25">
      <c r="C34" s="7"/>
      <c r="D34" s="7"/>
      <c r="F34" s="11">
        <f t="shared" si="12"/>
        <v>14</v>
      </c>
      <c r="G34" t="s">
        <v>624</v>
      </c>
      <c r="H34" s="34">
        <v>2</v>
      </c>
      <c r="I34" s="34">
        <f t="shared" si="13"/>
        <v>3</v>
      </c>
      <c r="J34" s="34">
        <v>12</v>
      </c>
      <c r="K34" s="34">
        <v>11</v>
      </c>
      <c r="L34" s="34">
        <v>9</v>
      </c>
      <c r="M34" s="34"/>
      <c r="N34" s="34"/>
      <c r="O34" s="34"/>
    </row>
    <row r="35" spans="3:15" x14ac:dyDescent="0.25">
      <c r="C35" s="7"/>
      <c r="D35" s="7"/>
      <c r="F35" s="11">
        <f t="shared" si="12"/>
        <v>15</v>
      </c>
      <c r="G35" t="s">
        <v>625</v>
      </c>
      <c r="H35" s="34">
        <v>3</v>
      </c>
      <c r="I35" s="34">
        <f t="shared" si="13"/>
        <v>3</v>
      </c>
      <c r="J35" s="34">
        <v>7</v>
      </c>
      <c r="K35" s="34">
        <v>12</v>
      </c>
      <c r="L35" s="34">
        <v>1</v>
      </c>
      <c r="M35" s="34"/>
      <c r="N35" s="34"/>
      <c r="O35" s="34"/>
    </row>
    <row r="36" spans="3:15" x14ac:dyDescent="0.25">
      <c r="C36" s="7"/>
      <c r="D36" s="7"/>
      <c r="F36" s="11">
        <f t="shared" si="12"/>
        <v>16</v>
      </c>
      <c r="G36" t="s">
        <v>626</v>
      </c>
      <c r="H36" s="34">
        <v>4</v>
      </c>
      <c r="I36" s="34">
        <f t="shared" si="13"/>
        <v>3</v>
      </c>
      <c r="J36" s="34">
        <v>12</v>
      </c>
      <c r="K36" s="34">
        <v>4</v>
      </c>
      <c r="L36" s="34">
        <v>2</v>
      </c>
      <c r="M36" s="34"/>
      <c r="N36" s="34"/>
      <c r="O36" s="34"/>
    </row>
    <row r="37" spans="3:15" x14ac:dyDescent="0.25">
      <c r="C37" s="7"/>
      <c r="D37" s="7"/>
      <c r="F37" s="11">
        <f t="shared" si="12"/>
        <v>17</v>
      </c>
      <c r="G37" t="s">
        <v>627</v>
      </c>
      <c r="H37" s="34">
        <v>5</v>
      </c>
      <c r="I37" s="34">
        <f t="shared" si="13"/>
        <v>3</v>
      </c>
      <c r="J37" s="34">
        <v>7</v>
      </c>
      <c r="K37" s="34">
        <v>7</v>
      </c>
      <c r="L37" s="34">
        <v>3</v>
      </c>
      <c r="M37" s="34"/>
      <c r="N37" s="34"/>
      <c r="O37" s="34"/>
    </row>
    <row r="38" spans="3:15" x14ac:dyDescent="0.25">
      <c r="C38" s="7"/>
      <c r="D38" s="7"/>
      <c r="F38" s="11">
        <f t="shared" si="12"/>
        <v>18</v>
      </c>
      <c r="G38" t="s">
        <v>628</v>
      </c>
      <c r="H38" s="34">
        <v>6</v>
      </c>
      <c r="I38" s="34">
        <f t="shared" si="13"/>
        <v>3</v>
      </c>
      <c r="J38" s="34">
        <v>12</v>
      </c>
      <c r="K38" s="34">
        <v>10</v>
      </c>
      <c r="L38" s="34">
        <v>5</v>
      </c>
      <c r="M38" s="34"/>
      <c r="N38" s="34"/>
      <c r="O38" s="34"/>
    </row>
    <row r="39" spans="3:15" x14ac:dyDescent="0.25">
      <c r="C39" s="7"/>
      <c r="D39" s="7"/>
      <c r="F39" s="11">
        <f t="shared" si="12"/>
        <v>19</v>
      </c>
      <c r="G39" t="s">
        <v>629</v>
      </c>
      <c r="H39" s="34">
        <v>7</v>
      </c>
      <c r="I39" s="34">
        <f t="shared" si="13"/>
        <v>3</v>
      </c>
      <c r="J39" s="34">
        <v>7</v>
      </c>
      <c r="K39" s="34">
        <v>11</v>
      </c>
      <c r="L39" s="34">
        <v>6</v>
      </c>
      <c r="M39" s="34"/>
      <c r="N39" s="34"/>
      <c r="O39" s="34"/>
    </row>
    <row r="40" spans="3:15" x14ac:dyDescent="0.25">
      <c r="C40" s="7"/>
      <c r="D40" s="7"/>
      <c r="F40" s="11">
        <f t="shared" si="12"/>
        <v>20</v>
      </c>
      <c r="G40" t="s">
        <v>630</v>
      </c>
      <c r="H40" s="34">
        <v>8</v>
      </c>
      <c r="I40" s="34">
        <f t="shared" si="13"/>
        <v>3</v>
      </c>
      <c r="J40" s="34">
        <v>12</v>
      </c>
      <c r="K40" s="34">
        <v>12</v>
      </c>
      <c r="L40" s="34">
        <v>8</v>
      </c>
      <c r="M40" s="34"/>
      <c r="N40" s="34"/>
      <c r="O40" s="34"/>
    </row>
    <row r="41" spans="3:15" x14ac:dyDescent="0.25">
      <c r="C41" s="7"/>
      <c r="D41" s="7"/>
      <c r="F41" s="11">
        <f t="shared" si="12"/>
        <v>21</v>
      </c>
      <c r="G41" t="s">
        <v>631</v>
      </c>
      <c r="H41" s="34">
        <v>9</v>
      </c>
      <c r="I41" s="34">
        <f t="shared" si="13"/>
        <v>3</v>
      </c>
      <c r="J41" s="34">
        <v>7</v>
      </c>
      <c r="K41" s="34">
        <v>4</v>
      </c>
      <c r="L41" s="34">
        <v>9</v>
      </c>
      <c r="M41" s="34"/>
      <c r="N41" s="34"/>
      <c r="O41" s="34"/>
    </row>
    <row r="42" spans="3:15" x14ac:dyDescent="0.25">
      <c r="C42" s="7"/>
      <c r="D42" s="7"/>
      <c r="F42" s="11">
        <f t="shared" si="12"/>
        <v>22</v>
      </c>
      <c r="G42" t="s">
        <v>632</v>
      </c>
      <c r="H42" s="34">
        <v>10</v>
      </c>
      <c r="I42" s="34">
        <f t="shared" si="13"/>
        <v>3</v>
      </c>
      <c r="J42" s="34">
        <v>12</v>
      </c>
      <c r="K42" s="34">
        <v>7</v>
      </c>
      <c r="L42" s="34">
        <v>1</v>
      </c>
      <c r="M42" s="34"/>
      <c r="N42" s="34"/>
      <c r="O42" s="34"/>
    </row>
    <row r="43" spans="3:15" x14ac:dyDescent="0.25">
      <c r="C43" s="7"/>
      <c r="D43" s="7"/>
      <c r="F43" s="11">
        <f t="shared" si="12"/>
        <v>23</v>
      </c>
      <c r="G43" t="s">
        <v>633</v>
      </c>
      <c r="H43" s="34">
        <v>11</v>
      </c>
      <c r="I43" s="34">
        <f t="shared" si="13"/>
        <v>3</v>
      </c>
      <c r="J43" s="34">
        <v>7</v>
      </c>
      <c r="K43" s="34">
        <v>10</v>
      </c>
      <c r="L43" s="34">
        <v>2</v>
      </c>
      <c r="M43" s="34"/>
      <c r="N43" s="34"/>
      <c r="O43" s="34"/>
    </row>
    <row r="44" spans="3:15" x14ac:dyDescent="0.25">
      <c r="C44" s="7"/>
      <c r="D44" s="7"/>
      <c r="F44" s="11" t="str">
        <f t="shared" si="12"/>
        <v/>
      </c>
      <c r="H44" s="34"/>
      <c r="I44" s="34" t="str">
        <f t="shared" si="13"/>
        <v/>
      </c>
      <c r="J44" s="34"/>
      <c r="K44" s="34"/>
      <c r="L44" s="34"/>
      <c r="M44" s="34"/>
      <c r="N44" s="34"/>
      <c r="O44" s="34"/>
    </row>
  </sheetData>
  <conditionalFormatting sqref="G5:G18">
    <cfRule type="expression" dxfId="2" priority="1">
      <formula>$F5="EP"</formula>
    </cfRule>
    <cfRule type="expression" dxfId="1" priority="2">
      <formula>$F5="PPEP"</formula>
    </cfRule>
    <cfRule type="expression" dxfId="0" priority="3">
      <formula>$F5="PPEG"</formula>
    </cfRule>
  </conditionalFormatting>
  <dataValidations count="1">
    <dataValidation type="list" allowBlank="1" showInputMessage="1" showErrorMessage="1" sqref="F5:F18">
      <formula1>"EG,EP,PPEG,PPEP"</formula1>
    </dataValidation>
  </dataValidations>
  <pageMargins left="0.27" right="0.2" top="0.34" bottom="0.43" header="0.18" footer="0.16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OFFSET('BD1'!$B$2,,,COUNTA('BD1'!$B:$B)-1)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5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5.140625" customWidth="1"/>
    <col min="4" max="4" width="4.42578125" customWidth="1"/>
    <col min="5" max="17" width="13.42578125" customWidth="1"/>
  </cols>
  <sheetData>
    <row r="1" spans="1:17" x14ac:dyDescent="0.25">
      <c r="A1" s="14"/>
      <c r="B1" s="19" t="s">
        <v>24</v>
      </c>
      <c r="C1" s="19" t="s">
        <v>51</v>
      </c>
      <c r="D1" s="18"/>
      <c r="E1" s="15" t="s">
        <v>63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x14ac:dyDescent="0.25">
      <c r="A2" s="13"/>
      <c r="B2" t="s">
        <v>39</v>
      </c>
      <c r="C2" t="s">
        <v>50</v>
      </c>
      <c r="D2" s="13"/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</row>
    <row r="3" spans="1:17" x14ac:dyDescent="0.25">
      <c r="A3" s="13"/>
      <c r="B3" t="s">
        <v>40</v>
      </c>
      <c r="C3" t="s">
        <v>50</v>
      </c>
      <c r="D3" s="13"/>
    </row>
    <row r="4" spans="1:17" x14ac:dyDescent="0.25">
      <c r="A4" s="13"/>
      <c r="B4" t="s">
        <v>57</v>
      </c>
      <c r="C4" t="s">
        <v>49</v>
      </c>
      <c r="D4" s="13"/>
    </row>
    <row r="5" spans="1:17" x14ac:dyDescent="0.25">
      <c r="A5" s="13"/>
      <c r="B5" t="s">
        <v>41</v>
      </c>
      <c r="C5" t="s">
        <v>50</v>
      </c>
      <c r="D5" s="13"/>
    </row>
    <row r="6" spans="1:17" x14ac:dyDescent="0.25">
      <c r="A6" s="13"/>
      <c r="B6" t="s">
        <v>58</v>
      </c>
      <c r="C6" t="s">
        <v>49</v>
      </c>
      <c r="D6" s="13"/>
    </row>
    <row r="7" spans="1:17" x14ac:dyDescent="0.25">
      <c r="A7" s="13"/>
      <c r="B7" t="s">
        <v>42</v>
      </c>
      <c r="C7" t="s">
        <v>50</v>
      </c>
      <c r="D7" s="13"/>
    </row>
    <row r="8" spans="1:17" x14ac:dyDescent="0.25">
      <c r="A8" s="13"/>
      <c r="B8" t="s">
        <v>54</v>
      </c>
      <c r="C8" t="s">
        <v>49</v>
      </c>
      <c r="D8" s="13"/>
    </row>
    <row r="9" spans="1:17" x14ac:dyDescent="0.25">
      <c r="A9" s="13"/>
      <c r="B9" t="s">
        <v>56</v>
      </c>
      <c r="C9" t="s">
        <v>49</v>
      </c>
      <c r="D9" s="13"/>
    </row>
    <row r="10" spans="1:17" x14ac:dyDescent="0.25">
      <c r="A10" s="13"/>
      <c r="B10" t="s">
        <v>43</v>
      </c>
      <c r="C10" t="s">
        <v>50</v>
      </c>
      <c r="D10" s="13"/>
    </row>
    <row r="11" spans="1:17" x14ac:dyDescent="0.25">
      <c r="A11" s="13"/>
      <c r="B11" t="s">
        <v>35</v>
      </c>
      <c r="C11" t="s">
        <v>49</v>
      </c>
      <c r="D11" s="13"/>
    </row>
    <row r="12" spans="1:17" x14ac:dyDescent="0.25">
      <c r="A12" s="13"/>
      <c r="B12" t="s">
        <v>38</v>
      </c>
      <c r="C12" t="s">
        <v>49</v>
      </c>
      <c r="D12" s="13"/>
    </row>
    <row r="13" spans="1:17" x14ac:dyDescent="0.25">
      <c r="A13" s="13"/>
      <c r="B13" t="s">
        <v>29</v>
      </c>
      <c r="C13" t="s">
        <v>50</v>
      </c>
      <c r="D13" s="13"/>
    </row>
    <row r="14" spans="1:17" x14ac:dyDescent="0.25">
      <c r="A14" s="13"/>
      <c r="B14" t="s">
        <v>37</v>
      </c>
      <c r="C14" t="s">
        <v>49</v>
      </c>
      <c r="D14" s="13"/>
    </row>
    <row r="15" spans="1:17" x14ac:dyDescent="0.25">
      <c r="A15" s="13"/>
      <c r="B15" t="s">
        <v>26</v>
      </c>
      <c r="C15" t="s">
        <v>50</v>
      </c>
      <c r="D15" s="13"/>
    </row>
    <row r="16" spans="1:17" x14ac:dyDescent="0.25">
      <c r="A16" s="13"/>
      <c r="B16" t="s">
        <v>36</v>
      </c>
      <c r="C16" t="s">
        <v>49</v>
      </c>
      <c r="D16" s="13"/>
    </row>
    <row r="17" spans="1:4" x14ac:dyDescent="0.25">
      <c r="A17" s="13"/>
      <c r="B17" t="s">
        <v>59</v>
      </c>
      <c r="C17" t="s">
        <v>50</v>
      </c>
      <c r="D17" s="13"/>
    </row>
    <row r="18" spans="1:4" x14ac:dyDescent="0.25">
      <c r="A18" s="13"/>
      <c r="B18" t="s">
        <v>27</v>
      </c>
      <c r="C18" t="s">
        <v>50</v>
      </c>
      <c r="D18" s="13"/>
    </row>
    <row r="19" spans="1:4" x14ac:dyDescent="0.25">
      <c r="A19" s="13"/>
      <c r="B19" t="s">
        <v>34</v>
      </c>
      <c r="C19" t="s">
        <v>49</v>
      </c>
      <c r="D19" s="13"/>
    </row>
    <row r="20" spans="1:4" x14ac:dyDescent="0.25">
      <c r="A20" s="13"/>
      <c r="B20" t="s">
        <v>55</v>
      </c>
      <c r="C20" t="s">
        <v>49</v>
      </c>
      <c r="D20" s="13"/>
    </row>
    <row r="21" spans="1:4" x14ac:dyDescent="0.25">
      <c r="A21" s="13"/>
      <c r="B21" t="s">
        <v>60</v>
      </c>
      <c r="C21" t="s">
        <v>50</v>
      </c>
      <c r="D21" s="13"/>
    </row>
    <row r="22" spans="1:4" x14ac:dyDescent="0.25">
      <c r="A22" s="13"/>
      <c r="B22" t="s">
        <v>44</v>
      </c>
      <c r="C22" t="s">
        <v>50</v>
      </c>
      <c r="D22" s="13"/>
    </row>
    <row r="23" spans="1:4" x14ac:dyDescent="0.25">
      <c r="A23" s="13"/>
      <c r="B23" t="s">
        <v>45</v>
      </c>
      <c r="C23" t="s">
        <v>50</v>
      </c>
      <c r="D23" s="13"/>
    </row>
    <row r="24" spans="1:4" x14ac:dyDescent="0.25">
      <c r="A24" s="13"/>
      <c r="B24" t="s">
        <v>46</v>
      </c>
      <c r="C24" t="s">
        <v>50</v>
      </c>
      <c r="D24" s="13"/>
    </row>
    <row r="25" spans="1:4" x14ac:dyDescent="0.25">
      <c r="A25" s="13"/>
      <c r="B25" t="s">
        <v>47</v>
      </c>
      <c r="C25" t="s">
        <v>50</v>
      </c>
      <c r="D25" s="13"/>
    </row>
    <row r="26" spans="1:4" x14ac:dyDescent="0.25">
      <c r="A26" s="13"/>
      <c r="B26" t="s">
        <v>48</v>
      </c>
      <c r="C26" t="s">
        <v>50</v>
      </c>
      <c r="D26" s="13"/>
    </row>
    <row r="27" spans="1:4" x14ac:dyDescent="0.25">
      <c r="A27" s="13"/>
      <c r="D27" s="13"/>
    </row>
    <row r="28" spans="1:4" x14ac:dyDescent="0.25">
      <c r="A28" s="13"/>
      <c r="D28" s="13"/>
    </row>
    <row r="29" spans="1:4" x14ac:dyDescent="0.25">
      <c r="A29" s="13"/>
      <c r="D29" s="13"/>
    </row>
    <row r="30" spans="1:4" x14ac:dyDescent="0.25">
      <c r="A30" s="13"/>
      <c r="D30" s="13"/>
    </row>
    <row r="31" spans="1:4" x14ac:dyDescent="0.25">
      <c r="A31" s="13"/>
      <c r="D31" s="13"/>
    </row>
    <row r="32" spans="1:4" x14ac:dyDescent="0.25">
      <c r="A32" s="13"/>
      <c r="D32" s="13"/>
    </row>
    <row r="33" spans="1:4" x14ac:dyDescent="0.25">
      <c r="A33" s="13"/>
      <c r="D33" s="13"/>
    </row>
    <row r="34" spans="1:4" x14ac:dyDescent="0.25">
      <c r="A34" s="13"/>
      <c r="D34" s="13"/>
    </row>
    <row r="35" spans="1:4" x14ac:dyDescent="0.25">
      <c r="A35" s="13"/>
      <c r="D35" s="13"/>
    </row>
  </sheetData>
  <sortState ref="I10:I14">
    <sortCondition ref="I10:I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66"/>
  <sheetViews>
    <sheetView workbookViewId="0">
      <selection activeCell="A2" sqref="A2"/>
    </sheetView>
  </sheetViews>
  <sheetFormatPr baseColWidth="10" defaultRowHeight="15" x14ac:dyDescent="0.25"/>
  <cols>
    <col min="1" max="1" width="22.42578125" customWidth="1"/>
    <col min="2" max="2" width="19.5703125" customWidth="1"/>
    <col min="8" max="8" width="15.7109375" customWidth="1"/>
  </cols>
  <sheetData>
    <row r="1" spans="1:9" x14ac:dyDescent="0.25">
      <c r="A1" s="14" t="s">
        <v>53</v>
      </c>
      <c r="B1" s="14" t="s">
        <v>25</v>
      </c>
      <c r="C1" s="14" t="s">
        <v>24</v>
      </c>
      <c r="H1" s="14" t="s">
        <v>52</v>
      </c>
      <c r="I1" s="14" t="s">
        <v>51</v>
      </c>
    </row>
    <row r="2" spans="1:9" x14ac:dyDescent="0.25">
      <c r="A2" t="s">
        <v>81</v>
      </c>
      <c r="B2" t="s">
        <v>82</v>
      </c>
      <c r="C2" t="s">
        <v>27</v>
      </c>
      <c r="H2" t="s">
        <v>29</v>
      </c>
      <c r="I2" t="s">
        <v>49</v>
      </c>
    </row>
    <row r="3" spans="1:9" x14ac:dyDescent="0.25">
      <c r="A3" t="s">
        <v>83</v>
      </c>
      <c r="B3" t="s">
        <v>84</v>
      </c>
      <c r="C3" t="s">
        <v>54</v>
      </c>
      <c r="H3" t="s">
        <v>26</v>
      </c>
      <c r="I3" t="s">
        <v>49</v>
      </c>
    </row>
    <row r="4" spans="1:9" x14ac:dyDescent="0.25">
      <c r="A4" t="s">
        <v>85</v>
      </c>
      <c r="B4" t="s">
        <v>86</v>
      </c>
      <c r="C4" t="s">
        <v>55</v>
      </c>
      <c r="H4" t="s">
        <v>28</v>
      </c>
      <c r="I4" t="s">
        <v>49</v>
      </c>
    </row>
    <row r="5" spans="1:9" x14ac:dyDescent="0.25">
      <c r="A5" t="s">
        <v>87</v>
      </c>
      <c r="B5" t="s">
        <v>88</v>
      </c>
      <c r="C5" t="s">
        <v>48</v>
      </c>
      <c r="H5" t="s">
        <v>27</v>
      </c>
      <c r="I5" t="s">
        <v>49</v>
      </c>
    </row>
    <row r="6" spans="1:9" x14ac:dyDescent="0.25">
      <c r="A6" t="s">
        <v>89</v>
      </c>
      <c r="B6" t="s">
        <v>90</v>
      </c>
      <c r="C6" t="s">
        <v>29</v>
      </c>
      <c r="H6" t="s">
        <v>30</v>
      </c>
      <c r="I6" t="s">
        <v>50</v>
      </c>
    </row>
    <row r="7" spans="1:9" x14ac:dyDescent="0.25">
      <c r="A7" t="s">
        <v>91</v>
      </c>
      <c r="B7" t="s">
        <v>92</v>
      </c>
      <c r="C7" t="s">
        <v>56</v>
      </c>
      <c r="H7" t="s">
        <v>31</v>
      </c>
      <c r="I7" t="s">
        <v>50</v>
      </c>
    </row>
    <row r="8" spans="1:9" x14ac:dyDescent="0.25">
      <c r="A8" t="s">
        <v>93</v>
      </c>
      <c r="B8" t="s">
        <v>94</v>
      </c>
      <c r="C8" t="s">
        <v>27</v>
      </c>
      <c r="H8" t="s">
        <v>32</v>
      </c>
      <c r="I8" t="s">
        <v>50</v>
      </c>
    </row>
    <row r="9" spans="1:9" x14ac:dyDescent="0.25">
      <c r="A9" t="s">
        <v>95</v>
      </c>
      <c r="B9" t="s">
        <v>96</v>
      </c>
      <c r="C9" t="s">
        <v>54</v>
      </c>
      <c r="H9" t="s">
        <v>33</v>
      </c>
      <c r="I9" t="s">
        <v>50</v>
      </c>
    </row>
    <row r="10" spans="1:9" x14ac:dyDescent="0.25">
      <c r="A10" t="s">
        <v>97</v>
      </c>
      <c r="B10" t="s">
        <v>98</v>
      </c>
      <c r="C10" t="s">
        <v>41</v>
      </c>
      <c r="H10" t="s">
        <v>35</v>
      </c>
      <c r="I10" t="s">
        <v>49</v>
      </c>
    </row>
    <row r="11" spans="1:9" x14ac:dyDescent="0.25">
      <c r="A11" t="s">
        <v>99</v>
      </c>
      <c r="B11" t="s">
        <v>100</v>
      </c>
      <c r="C11" t="s">
        <v>45</v>
      </c>
      <c r="H11" t="s">
        <v>38</v>
      </c>
      <c r="I11" t="s">
        <v>49</v>
      </c>
    </row>
    <row r="12" spans="1:9" x14ac:dyDescent="0.25">
      <c r="A12" t="s">
        <v>101</v>
      </c>
      <c r="B12" t="s">
        <v>102</v>
      </c>
      <c r="C12" t="s">
        <v>38</v>
      </c>
      <c r="H12" t="s">
        <v>37</v>
      </c>
      <c r="I12" t="s">
        <v>49</v>
      </c>
    </row>
    <row r="13" spans="1:9" x14ac:dyDescent="0.25">
      <c r="A13" t="s">
        <v>103</v>
      </c>
      <c r="B13" t="s">
        <v>104</v>
      </c>
      <c r="C13" t="s">
        <v>34</v>
      </c>
      <c r="H13" t="s">
        <v>36</v>
      </c>
      <c r="I13" t="s">
        <v>49</v>
      </c>
    </row>
    <row r="14" spans="1:9" x14ac:dyDescent="0.25">
      <c r="A14" t="s">
        <v>105</v>
      </c>
      <c r="B14" t="s">
        <v>106</v>
      </c>
      <c r="C14" t="s">
        <v>55</v>
      </c>
      <c r="H14" t="s">
        <v>34</v>
      </c>
      <c r="I14" t="s">
        <v>49</v>
      </c>
    </row>
    <row r="15" spans="1:9" x14ac:dyDescent="0.25">
      <c r="A15" t="s">
        <v>107</v>
      </c>
      <c r="B15" t="s">
        <v>108</v>
      </c>
      <c r="C15" t="s">
        <v>45</v>
      </c>
      <c r="H15" t="s">
        <v>39</v>
      </c>
      <c r="I15" t="s">
        <v>50</v>
      </c>
    </row>
    <row r="16" spans="1:9" x14ac:dyDescent="0.25">
      <c r="A16" t="s">
        <v>109</v>
      </c>
      <c r="B16" t="s">
        <v>110</v>
      </c>
      <c r="C16" t="s">
        <v>54</v>
      </c>
      <c r="H16" t="s">
        <v>40</v>
      </c>
      <c r="I16" t="s">
        <v>50</v>
      </c>
    </row>
    <row r="17" spans="1:9" x14ac:dyDescent="0.25">
      <c r="A17" t="s">
        <v>111</v>
      </c>
      <c r="B17" t="s">
        <v>112</v>
      </c>
      <c r="C17" t="s">
        <v>37</v>
      </c>
      <c r="H17" t="s">
        <v>41</v>
      </c>
      <c r="I17" t="s">
        <v>50</v>
      </c>
    </row>
    <row r="18" spans="1:9" x14ac:dyDescent="0.25">
      <c r="A18" t="s">
        <v>113</v>
      </c>
      <c r="B18" t="s">
        <v>114</v>
      </c>
      <c r="C18" t="s">
        <v>40</v>
      </c>
      <c r="H18" t="s">
        <v>42</v>
      </c>
      <c r="I18" t="s">
        <v>50</v>
      </c>
    </row>
    <row r="19" spans="1:9" x14ac:dyDescent="0.25">
      <c r="A19" t="s">
        <v>115</v>
      </c>
      <c r="B19" t="s">
        <v>116</v>
      </c>
      <c r="C19" t="s">
        <v>37</v>
      </c>
      <c r="H19" t="s">
        <v>43</v>
      </c>
      <c r="I19" t="s">
        <v>50</v>
      </c>
    </row>
    <row r="20" spans="1:9" x14ac:dyDescent="0.25">
      <c r="A20" t="s">
        <v>117</v>
      </c>
      <c r="B20" t="s">
        <v>118</v>
      </c>
      <c r="C20" t="s">
        <v>29</v>
      </c>
      <c r="H20" t="s">
        <v>44</v>
      </c>
      <c r="I20" t="s">
        <v>50</v>
      </c>
    </row>
    <row r="21" spans="1:9" x14ac:dyDescent="0.25">
      <c r="A21" t="s">
        <v>119</v>
      </c>
      <c r="B21" t="s">
        <v>120</v>
      </c>
      <c r="C21" t="s">
        <v>27</v>
      </c>
      <c r="H21" t="s">
        <v>45</v>
      </c>
      <c r="I21" t="s">
        <v>50</v>
      </c>
    </row>
    <row r="22" spans="1:9" x14ac:dyDescent="0.25">
      <c r="A22" t="s">
        <v>121</v>
      </c>
      <c r="B22" t="s">
        <v>122</v>
      </c>
      <c r="C22" t="s">
        <v>27</v>
      </c>
      <c r="H22" t="s">
        <v>46</v>
      </c>
      <c r="I22" t="s">
        <v>50</v>
      </c>
    </row>
    <row r="23" spans="1:9" x14ac:dyDescent="0.25">
      <c r="A23" t="s">
        <v>123</v>
      </c>
      <c r="B23" t="s">
        <v>124</v>
      </c>
      <c r="C23" t="s">
        <v>45</v>
      </c>
      <c r="H23" t="s">
        <v>47</v>
      </c>
      <c r="I23" t="s">
        <v>50</v>
      </c>
    </row>
    <row r="24" spans="1:9" x14ac:dyDescent="0.25">
      <c r="A24" t="s">
        <v>125</v>
      </c>
      <c r="B24" t="s">
        <v>126</v>
      </c>
      <c r="C24" t="s">
        <v>40</v>
      </c>
      <c r="H24" t="s">
        <v>48</v>
      </c>
      <c r="I24" t="s">
        <v>50</v>
      </c>
    </row>
    <row r="25" spans="1:9" x14ac:dyDescent="0.25">
      <c r="A25" t="s">
        <v>127</v>
      </c>
      <c r="B25" t="s">
        <v>128</v>
      </c>
      <c r="C25" t="s">
        <v>27</v>
      </c>
      <c r="H25" t="s">
        <v>61</v>
      </c>
      <c r="I25" t="s">
        <v>49</v>
      </c>
    </row>
    <row r="26" spans="1:9" x14ac:dyDescent="0.25">
      <c r="A26" t="s">
        <v>129</v>
      </c>
      <c r="B26" t="s">
        <v>130</v>
      </c>
      <c r="C26" t="s">
        <v>44</v>
      </c>
      <c r="H26" t="s">
        <v>62</v>
      </c>
      <c r="I26" t="s">
        <v>50</v>
      </c>
    </row>
    <row r="27" spans="1:9" x14ac:dyDescent="0.25">
      <c r="A27" t="s">
        <v>131</v>
      </c>
      <c r="B27" t="s">
        <v>132</v>
      </c>
      <c r="C27" t="s">
        <v>56</v>
      </c>
    </row>
    <row r="28" spans="1:9" x14ac:dyDescent="0.25">
      <c r="A28" t="s">
        <v>133</v>
      </c>
      <c r="B28" t="s">
        <v>134</v>
      </c>
      <c r="C28" t="s">
        <v>38</v>
      </c>
    </row>
    <row r="29" spans="1:9" x14ac:dyDescent="0.25">
      <c r="A29" t="s">
        <v>135</v>
      </c>
      <c r="B29" t="s">
        <v>136</v>
      </c>
      <c r="C29" t="s">
        <v>40</v>
      </c>
    </row>
    <row r="30" spans="1:9" x14ac:dyDescent="0.25">
      <c r="A30" t="s">
        <v>137</v>
      </c>
      <c r="B30" t="s">
        <v>138</v>
      </c>
      <c r="C30" t="s">
        <v>54</v>
      </c>
    </row>
    <row r="31" spans="1:9" x14ac:dyDescent="0.25">
      <c r="A31" t="s">
        <v>139</v>
      </c>
      <c r="B31" t="s">
        <v>140</v>
      </c>
      <c r="C31" t="s">
        <v>38</v>
      </c>
    </row>
    <row r="32" spans="1:9" x14ac:dyDescent="0.25">
      <c r="A32" t="s">
        <v>141</v>
      </c>
      <c r="B32" t="s">
        <v>142</v>
      </c>
      <c r="C32" t="s">
        <v>29</v>
      </c>
    </row>
    <row r="33" spans="1:3" x14ac:dyDescent="0.25">
      <c r="A33" t="s">
        <v>143</v>
      </c>
      <c r="B33" t="s">
        <v>144</v>
      </c>
      <c r="C33" t="s">
        <v>36</v>
      </c>
    </row>
    <row r="34" spans="1:3" x14ac:dyDescent="0.25">
      <c r="A34" t="s">
        <v>145</v>
      </c>
      <c r="B34" t="s">
        <v>146</v>
      </c>
      <c r="C34" t="s">
        <v>55</v>
      </c>
    </row>
    <row r="35" spans="1:3" x14ac:dyDescent="0.25">
      <c r="A35" t="s">
        <v>147</v>
      </c>
      <c r="B35" t="s">
        <v>148</v>
      </c>
      <c r="C35" t="s">
        <v>46</v>
      </c>
    </row>
    <row r="36" spans="1:3" x14ac:dyDescent="0.25">
      <c r="A36" t="s">
        <v>149</v>
      </c>
      <c r="B36" t="s">
        <v>150</v>
      </c>
      <c r="C36" t="s">
        <v>57</v>
      </c>
    </row>
    <row r="37" spans="1:3" x14ac:dyDescent="0.25">
      <c r="A37" t="s">
        <v>151</v>
      </c>
      <c r="B37" t="s">
        <v>152</v>
      </c>
      <c r="C37" t="s">
        <v>41</v>
      </c>
    </row>
    <row r="38" spans="1:3" x14ac:dyDescent="0.25">
      <c r="A38" t="s">
        <v>153</v>
      </c>
      <c r="B38" t="s">
        <v>154</v>
      </c>
      <c r="C38" t="s">
        <v>27</v>
      </c>
    </row>
    <row r="39" spans="1:3" x14ac:dyDescent="0.25">
      <c r="A39" t="s">
        <v>155</v>
      </c>
      <c r="B39" t="s">
        <v>156</v>
      </c>
      <c r="C39" t="s">
        <v>38</v>
      </c>
    </row>
    <row r="40" spans="1:3" x14ac:dyDescent="0.25">
      <c r="A40" t="s">
        <v>157</v>
      </c>
      <c r="B40" t="s">
        <v>158</v>
      </c>
      <c r="C40" t="s">
        <v>44</v>
      </c>
    </row>
    <row r="41" spans="1:3" x14ac:dyDescent="0.25">
      <c r="A41" t="s">
        <v>159</v>
      </c>
      <c r="B41" t="s">
        <v>160</v>
      </c>
      <c r="C41" t="s">
        <v>55</v>
      </c>
    </row>
    <row r="42" spans="1:3" x14ac:dyDescent="0.25">
      <c r="A42" t="s">
        <v>161</v>
      </c>
      <c r="B42" t="s">
        <v>162</v>
      </c>
      <c r="C42" t="s">
        <v>36</v>
      </c>
    </row>
    <row r="43" spans="1:3" x14ac:dyDescent="0.25">
      <c r="A43" t="s">
        <v>163</v>
      </c>
      <c r="B43" t="s">
        <v>164</v>
      </c>
      <c r="C43" t="s">
        <v>27</v>
      </c>
    </row>
    <row r="44" spans="1:3" x14ac:dyDescent="0.25">
      <c r="A44" t="s">
        <v>165</v>
      </c>
      <c r="B44" t="s">
        <v>166</v>
      </c>
      <c r="C44" t="s">
        <v>58</v>
      </c>
    </row>
    <row r="45" spans="1:3" x14ac:dyDescent="0.25">
      <c r="A45" t="s">
        <v>167</v>
      </c>
      <c r="B45" t="s">
        <v>168</v>
      </c>
      <c r="C45" t="s">
        <v>42</v>
      </c>
    </row>
    <row r="46" spans="1:3" x14ac:dyDescent="0.25">
      <c r="A46" t="s">
        <v>169</v>
      </c>
      <c r="B46" t="s">
        <v>170</v>
      </c>
      <c r="C46" t="s">
        <v>38</v>
      </c>
    </row>
    <row r="47" spans="1:3" x14ac:dyDescent="0.25">
      <c r="A47" t="s">
        <v>171</v>
      </c>
      <c r="B47" t="s">
        <v>172</v>
      </c>
      <c r="C47" t="s">
        <v>46</v>
      </c>
    </row>
    <row r="48" spans="1:3" x14ac:dyDescent="0.25">
      <c r="A48" t="s">
        <v>173</v>
      </c>
      <c r="B48" t="s">
        <v>174</v>
      </c>
      <c r="C48" t="s">
        <v>41</v>
      </c>
    </row>
    <row r="49" spans="1:3" x14ac:dyDescent="0.25">
      <c r="A49" t="s">
        <v>175</v>
      </c>
      <c r="B49" t="s">
        <v>176</v>
      </c>
      <c r="C49" t="s">
        <v>41</v>
      </c>
    </row>
    <row r="50" spans="1:3" x14ac:dyDescent="0.25">
      <c r="A50" t="s">
        <v>177</v>
      </c>
      <c r="B50" t="s">
        <v>178</v>
      </c>
      <c r="C50" t="s">
        <v>55</v>
      </c>
    </row>
    <row r="51" spans="1:3" x14ac:dyDescent="0.25">
      <c r="A51" t="s">
        <v>179</v>
      </c>
      <c r="B51" t="s">
        <v>180</v>
      </c>
      <c r="C51" t="s">
        <v>35</v>
      </c>
    </row>
    <row r="52" spans="1:3" x14ac:dyDescent="0.25">
      <c r="A52" t="s">
        <v>181</v>
      </c>
      <c r="B52" t="s">
        <v>182</v>
      </c>
      <c r="C52" t="s">
        <v>46</v>
      </c>
    </row>
    <row r="53" spans="1:3" x14ac:dyDescent="0.25">
      <c r="A53" t="s">
        <v>183</v>
      </c>
      <c r="B53" t="s">
        <v>184</v>
      </c>
      <c r="C53" t="s">
        <v>45</v>
      </c>
    </row>
    <row r="54" spans="1:3" x14ac:dyDescent="0.25">
      <c r="A54" t="s">
        <v>185</v>
      </c>
      <c r="B54" t="s">
        <v>186</v>
      </c>
      <c r="C54" t="s">
        <v>40</v>
      </c>
    </row>
    <row r="55" spans="1:3" x14ac:dyDescent="0.25">
      <c r="A55" t="s">
        <v>187</v>
      </c>
      <c r="B55" t="s">
        <v>188</v>
      </c>
      <c r="C55" t="s">
        <v>38</v>
      </c>
    </row>
    <row r="56" spans="1:3" x14ac:dyDescent="0.25">
      <c r="A56" t="s">
        <v>189</v>
      </c>
      <c r="B56" t="s">
        <v>190</v>
      </c>
      <c r="C56" t="s">
        <v>55</v>
      </c>
    </row>
    <row r="57" spans="1:3" x14ac:dyDescent="0.25">
      <c r="A57" t="s">
        <v>191</v>
      </c>
      <c r="B57" t="s">
        <v>192</v>
      </c>
      <c r="C57" t="s">
        <v>37</v>
      </c>
    </row>
    <row r="58" spans="1:3" x14ac:dyDescent="0.25">
      <c r="A58" t="s">
        <v>193</v>
      </c>
      <c r="B58" t="s">
        <v>194</v>
      </c>
      <c r="C58" t="s">
        <v>47</v>
      </c>
    </row>
    <row r="59" spans="1:3" x14ac:dyDescent="0.25">
      <c r="A59" t="s">
        <v>195</v>
      </c>
      <c r="B59" t="s">
        <v>196</v>
      </c>
      <c r="C59" t="s">
        <v>41</v>
      </c>
    </row>
    <row r="60" spans="1:3" x14ac:dyDescent="0.25">
      <c r="A60" t="s">
        <v>197</v>
      </c>
      <c r="B60" t="s">
        <v>198</v>
      </c>
      <c r="C60" t="s">
        <v>43</v>
      </c>
    </row>
    <row r="61" spans="1:3" x14ac:dyDescent="0.25">
      <c r="A61" t="s">
        <v>199</v>
      </c>
      <c r="B61" t="s">
        <v>200</v>
      </c>
      <c r="C61" t="s">
        <v>38</v>
      </c>
    </row>
    <row r="62" spans="1:3" x14ac:dyDescent="0.25">
      <c r="A62" t="s">
        <v>201</v>
      </c>
      <c r="B62" t="s">
        <v>202</v>
      </c>
      <c r="C62" t="s">
        <v>36</v>
      </c>
    </row>
    <row r="63" spans="1:3" x14ac:dyDescent="0.25">
      <c r="A63" t="s">
        <v>203</v>
      </c>
      <c r="B63" t="s">
        <v>204</v>
      </c>
      <c r="C63" t="s">
        <v>42</v>
      </c>
    </row>
    <row r="64" spans="1:3" x14ac:dyDescent="0.25">
      <c r="A64" t="s">
        <v>205</v>
      </c>
      <c r="B64" t="s">
        <v>206</v>
      </c>
      <c r="C64" t="s">
        <v>27</v>
      </c>
    </row>
    <row r="65" spans="1:3" x14ac:dyDescent="0.25">
      <c r="A65" t="s">
        <v>207</v>
      </c>
      <c r="B65" t="s">
        <v>208</v>
      </c>
      <c r="C65" t="s">
        <v>57</v>
      </c>
    </row>
    <row r="66" spans="1:3" x14ac:dyDescent="0.25">
      <c r="A66" t="s">
        <v>209</v>
      </c>
      <c r="B66" t="s">
        <v>210</v>
      </c>
      <c r="C66" t="s">
        <v>45</v>
      </c>
    </row>
    <row r="67" spans="1:3" x14ac:dyDescent="0.25">
      <c r="A67" t="s">
        <v>211</v>
      </c>
      <c r="B67" t="s">
        <v>212</v>
      </c>
      <c r="C67" t="s">
        <v>29</v>
      </c>
    </row>
    <row r="68" spans="1:3" x14ac:dyDescent="0.25">
      <c r="A68" t="s">
        <v>213</v>
      </c>
      <c r="B68" t="s">
        <v>214</v>
      </c>
      <c r="C68" t="s">
        <v>34</v>
      </c>
    </row>
    <row r="69" spans="1:3" x14ac:dyDescent="0.25">
      <c r="A69" t="s">
        <v>215</v>
      </c>
      <c r="B69" t="s">
        <v>216</v>
      </c>
      <c r="C69" t="s">
        <v>57</v>
      </c>
    </row>
    <row r="70" spans="1:3" x14ac:dyDescent="0.25">
      <c r="A70" t="s">
        <v>217</v>
      </c>
      <c r="B70" t="s">
        <v>218</v>
      </c>
      <c r="C70" t="s">
        <v>59</v>
      </c>
    </row>
    <row r="71" spans="1:3" x14ac:dyDescent="0.25">
      <c r="A71" t="s">
        <v>219</v>
      </c>
      <c r="B71" t="s">
        <v>220</v>
      </c>
      <c r="C71" t="s">
        <v>44</v>
      </c>
    </row>
    <row r="72" spans="1:3" x14ac:dyDescent="0.25">
      <c r="A72" t="s">
        <v>221</v>
      </c>
      <c r="B72" t="s">
        <v>222</v>
      </c>
      <c r="C72" t="s">
        <v>42</v>
      </c>
    </row>
    <row r="73" spans="1:3" x14ac:dyDescent="0.25">
      <c r="A73" t="s">
        <v>223</v>
      </c>
      <c r="B73" t="s">
        <v>224</v>
      </c>
      <c r="C73" t="s">
        <v>43</v>
      </c>
    </row>
    <row r="74" spans="1:3" x14ac:dyDescent="0.25">
      <c r="A74" t="s">
        <v>225</v>
      </c>
      <c r="B74" t="s">
        <v>226</v>
      </c>
      <c r="C74" t="s">
        <v>55</v>
      </c>
    </row>
    <row r="75" spans="1:3" x14ac:dyDescent="0.25">
      <c r="A75" t="s">
        <v>227</v>
      </c>
      <c r="B75" t="s">
        <v>228</v>
      </c>
      <c r="C75" t="s">
        <v>40</v>
      </c>
    </row>
    <row r="76" spans="1:3" x14ac:dyDescent="0.25">
      <c r="A76" t="s">
        <v>229</v>
      </c>
      <c r="B76" t="s">
        <v>230</v>
      </c>
      <c r="C76" t="s">
        <v>46</v>
      </c>
    </row>
    <row r="77" spans="1:3" x14ac:dyDescent="0.25">
      <c r="A77" t="s">
        <v>231</v>
      </c>
      <c r="B77" t="s">
        <v>232</v>
      </c>
      <c r="C77" t="s">
        <v>54</v>
      </c>
    </row>
    <row r="78" spans="1:3" x14ac:dyDescent="0.25">
      <c r="A78" t="s">
        <v>233</v>
      </c>
      <c r="B78" t="s">
        <v>234</v>
      </c>
      <c r="C78" t="s">
        <v>46</v>
      </c>
    </row>
    <row r="79" spans="1:3" x14ac:dyDescent="0.25">
      <c r="A79" t="s">
        <v>235</v>
      </c>
      <c r="B79" t="s">
        <v>236</v>
      </c>
      <c r="C79" t="s">
        <v>58</v>
      </c>
    </row>
    <row r="80" spans="1:3" x14ac:dyDescent="0.25">
      <c r="A80" t="s">
        <v>237</v>
      </c>
      <c r="B80" t="s">
        <v>238</v>
      </c>
      <c r="C80" t="s">
        <v>45</v>
      </c>
    </row>
    <row r="81" spans="1:3" x14ac:dyDescent="0.25">
      <c r="A81" t="s">
        <v>239</v>
      </c>
      <c r="B81" t="s">
        <v>240</v>
      </c>
      <c r="C81" t="s">
        <v>38</v>
      </c>
    </row>
    <row r="82" spans="1:3" x14ac:dyDescent="0.25">
      <c r="A82" t="s">
        <v>241</v>
      </c>
      <c r="B82" t="s">
        <v>242</v>
      </c>
      <c r="C82" t="s">
        <v>37</v>
      </c>
    </row>
    <row r="83" spans="1:3" x14ac:dyDescent="0.25">
      <c r="A83" t="s">
        <v>243</v>
      </c>
      <c r="B83" t="s">
        <v>244</v>
      </c>
      <c r="C83" t="s">
        <v>45</v>
      </c>
    </row>
    <row r="84" spans="1:3" x14ac:dyDescent="0.25">
      <c r="A84" t="s">
        <v>245</v>
      </c>
      <c r="B84" t="s">
        <v>246</v>
      </c>
      <c r="C84" t="s">
        <v>56</v>
      </c>
    </row>
    <row r="85" spans="1:3" x14ac:dyDescent="0.25">
      <c r="A85" t="s">
        <v>247</v>
      </c>
      <c r="B85" t="s">
        <v>248</v>
      </c>
      <c r="C85" t="s">
        <v>55</v>
      </c>
    </row>
    <row r="86" spans="1:3" x14ac:dyDescent="0.25">
      <c r="A86" t="s">
        <v>249</v>
      </c>
      <c r="B86" t="s">
        <v>250</v>
      </c>
      <c r="C86" t="s">
        <v>47</v>
      </c>
    </row>
    <row r="87" spans="1:3" x14ac:dyDescent="0.25">
      <c r="A87" t="s">
        <v>251</v>
      </c>
      <c r="B87" t="s">
        <v>252</v>
      </c>
      <c r="C87" t="s">
        <v>48</v>
      </c>
    </row>
    <row r="88" spans="1:3" x14ac:dyDescent="0.25">
      <c r="A88" t="s">
        <v>253</v>
      </c>
      <c r="B88" t="s">
        <v>254</v>
      </c>
      <c r="C88" t="s">
        <v>35</v>
      </c>
    </row>
    <row r="89" spans="1:3" x14ac:dyDescent="0.25">
      <c r="A89" t="s">
        <v>255</v>
      </c>
      <c r="B89" t="s">
        <v>256</v>
      </c>
      <c r="C89" t="s">
        <v>40</v>
      </c>
    </row>
    <row r="90" spans="1:3" x14ac:dyDescent="0.25">
      <c r="A90" t="s">
        <v>257</v>
      </c>
      <c r="B90" t="s">
        <v>258</v>
      </c>
      <c r="C90" t="s">
        <v>41</v>
      </c>
    </row>
    <row r="91" spans="1:3" x14ac:dyDescent="0.25">
      <c r="A91" t="s">
        <v>259</v>
      </c>
      <c r="B91" t="s">
        <v>260</v>
      </c>
      <c r="C91" t="s">
        <v>38</v>
      </c>
    </row>
    <row r="92" spans="1:3" x14ac:dyDescent="0.25">
      <c r="A92" t="s">
        <v>261</v>
      </c>
      <c r="B92" t="s">
        <v>262</v>
      </c>
      <c r="C92" t="s">
        <v>27</v>
      </c>
    </row>
    <row r="93" spans="1:3" x14ac:dyDescent="0.25">
      <c r="A93" t="s">
        <v>263</v>
      </c>
      <c r="B93" t="s">
        <v>264</v>
      </c>
      <c r="C93" t="s">
        <v>43</v>
      </c>
    </row>
    <row r="94" spans="1:3" x14ac:dyDescent="0.25">
      <c r="A94" t="s">
        <v>265</v>
      </c>
      <c r="B94" t="s">
        <v>266</v>
      </c>
      <c r="C94" t="s">
        <v>36</v>
      </c>
    </row>
    <row r="95" spans="1:3" x14ac:dyDescent="0.25">
      <c r="A95" t="s">
        <v>267</v>
      </c>
      <c r="B95" t="s">
        <v>268</v>
      </c>
      <c r="C95" t="s">
        <v>40</v>
      </c>
    </row>
    <row r="96" spans="1:3" x14ac:dyDescent="0.25">
      <c r="A96" t="s">
        <v>269</v>
      </c>
      <c r="B96" t="s">
        <v>270</v>
      </c>
      <c r="C96" t="s">
        <v>58</v>
      </c>
    </row>
    <row r="97" spans="1:3" x14ac:dyDescent="0.25">
      <c r="A97" t="s">
        <v>271</v>
      </c>
      <c r="B97" t="s">
        <v>272</v>
      </c>
      <c r="C97" t="s">
        <v>47</v>
      </c>
    </row>
    <row r="98" spans="1:3" x14ac:dyDescent="0.25">
      <c r="A98" t="s">
        <v>273</v>
      </c>
      <c r="B98" t="s">
        <v>274</v>
      </c>
      <c r="C98" t="s">
        <v>59</v>
      </c>
    </row>
    <row r="99" spans="1:3" x14ac:dyDescent="0.25">
      <c r="A99" t="s">
        <v>275</v>
      </c>
      <c r="B99" t="s">
        <v>276</v>
      </c>
      <c r="C99" t="s">
        <v>57</v>
      </c>
    </row>
    <row r="100" spans="1:3" x14ac:dyDescent="0.25">
      <c r="A100" t="s">
        <v>277</v>
      </c>
      <c r="B100" t="s">
        <v>278</v>
      </c>
      <c r="C100" t="s">
        <v>29</v>
      </c>
    </row>
    <row r="101" spans="1:3" x14ac:dyDescent="0.25">
      <c r="A101" t="s">
        <v>279</v>
      </c>
      <c r="B101" t="s">
        <v>280</v>
      </c>
      <c r="C101" t="s">
        <v>36</v>
      </c>
    </row>
    <row r="102" spans="1:3" x14ac:dyDescent="0.25">
      <c r="A102" t="s">
        <v>281</v>
      </c>
      <c r="B102" t="s">
        <v>282</v>
      </c>
      <c r="C102" t="s">
        <v>26</v>
      </c>
    </row>
    <row r="103" spans="1:3" x14ac:dyDescent="0.25">
      <c r="A103" t="s">
        <v>283</v>
      </c>
      <c r="B103" t="s">
        <v>284</v>
      </c>
      <c r="C103" t="s">
        <v>55</v>
      </c>
    </row>
    <row r="104" spans="1:3" x14ac:dyDescent="0.25">
      <c r="A104" t="s">
        <v>285</v>
      </c>
      <c r="B104" t="s">
        <v>286</v>
      </c>
      <c r="C104" t="s">
        <v>35</v>
      </c>
    </row>
    <row r="105" spans="1:3" x14ac:dyDescent="0.25">
      <c r="A105" t="s">
        <v>287</v>
      </c>
      <c r="B105" t="s">
        <v>288</v>
      </c>
      <c r="C105" t="s">
        <v>59</v>
      </c>
    </row>
    <row r="106" spans="1:3" x14ac:dyDescent="0.25">
      <c r="A106" t="s">
        <v>289</v>
      </c>
      <c r="B106" t="s">
        <v>290</v>
      </c>
      <c r="C106" t="s">
        <v>54</v>
      </c>
    </row>
    <row r="107" spans="1:3" x14ac:dyDescent="0.25">
      <c r="A107" t="s">
        <v>291</v>
      </c>
      <c r="B107" t="s">
        <v>292</v>
      </c>
      <c r="C107" t="s">
        <v>45</v>
      </c>
    </row>
    <row r="108" spans="1:3" x14ac:dyDescent="0.25">
      <c r="A108" t="s">
        <v>293</v>
      </c>
      <c r="B108" t="s">
        <v>294</v>
      </c>
      <c r="C108" t="s">
        <v>57</v>
      </c>
    </row>
    <row r="109" spans="1:3" x14ac:dyDescent="0.25">
      <c r="A109" t="s">
        <v>295</v>
      </c>
      <c r="B109" t="s">
        <v>296</v>
      </c>
      <c r="C109" t="s">
        <v>38</v>
      </c>
    </row>
    <row r="110" spans="1:3" x14ac:dyDescent="0.25">
      <c r="A110" t="s">
        <v>297</v>
      </c>
      <c r="B110" t="s">
        <v>298</v>
      </c>
      <c r="C110" t="s">
        <v>42</v>
      </c>
    </row>
    <row r="111" spans="1:3" x14ac:dyDescent="0.25">
      <c r="A111" t="s">
        <v>299</v>
      </c>
      <c r="B111" t="s">
        <v>300</v>
      </c>
      <c r="C111" t="s">
        <v>42</v>
      </c>
    </row>
    <row r="112" spans="1:3" x14ac:dyDescent="0.25">
      <c r="A112" t="s">
        <v>301</v>
      </c>
      <c r="B112" t="s">
        <v>302</v>
      </c>
      <c r="C112" t="s">
        <v>58</v>
      </c>
    </row>
    <row r="113" spans="1:3" x14ac:dyDescent="0.25">
      <c r="A113" t="s">
        <v>303</v>
      </c>
      <c r="B113" t="s">
        <v>304</v>
      </c>
      <c r="C113" t="s">
        <v>38</v>
      </c>
    </row>
    <row r="114" spans="1:3" x14ac:dyDescent="0.25">
      <c r="A114" t="s">
        <v>305</v>
      </c>
      <c r="B114" t="s">
        <v>306</v>
      </c>
      <c r="C114" t="s">
        <v>40</v>
      </c>
    </row>
    <row r="115" spans="1:3" x14ac:dyDescent="0.25">
      <c r="A115" t="s">
        <v>307</v>
      </c>
      <c r="B115" t="s">
        <v>308</v>
      </c>
      <c r="C115" t="s">
        <v>34</v>
      </c>
    </row>
    <row r="116" spans="1:3" x14ac:dyDescent="0.25">
      <c r="A116" t="s">
        <v>309</v>
      </c>
      <c r="B116" t="s">
        <v>310</v>
      </c>
      <c r="C116" t="s">
        <v>45</v>
      </c>
    </row>
    <row r="117" spans="1:3" x14ac:dyDescent="0.25">
      <c r="A117" t="s">
        <v>311</v>
      </c>
      <c r="B117" t="s">
        <v>312</v>
      </c>
      <c r="C117" t="s">
        <v>36</v>
      </c>
    </row>
    <row r="118" spans="1:3" x14ac:dyDescent="0.25">
      <c r="A118" t="s">
        <v>313</v>
      </c>
      <c r="B118" t="s">
        <v>314</v>
      </c>
      <c r="C118" t="s">
        <v>47</v>
      </c>
    </row>
    <row r="119" spans="1:3" x14ac:dyDescent="0.25">
      <c r="A119" t="s">
        <v>315</v>
      </c>
      <c r="B119" t="s">
        <v>316</v>
      </c>
      <c r="C119" t="s">
        <v>39</v>
      </c>
    </row>
    <row r="120" spans="1:3" x14ac:dyDescent="0.25">
      <c r="A120" t="s">
        <v>317</v>
      </c>
      <c r="B120" t="s">
        <v>318</v>
      </c>
      <c r="C120" t="s">
        <v>40</v>
      </c>
    </row>
    <row r="121" spans="1:3" x14ac:dyDescent="0.25">
      <c r="A121" t="s">
        <v>319</v>
      </c>
      <c r="B121" t="s">
        <v>320</v>
      </c>
      <c r="C121" t="s">
        <v>54</v>
      </c>
    </row>
    <row r="122" spans="1:3" x14ac:dyDescent="0.25">
      <c r="A122" t="s">
        <v>321</v>
      </c>
      <c r="B122" t="s">
        <v>322</v>
      </c>
      <c r="C122" t="s">
        <v>41</v>
      </c>
    </row>
    <row r="123" spans="1:3" x14ac:dyDescent="0.25">
      <c r="A123" t="s">
        <v>323</v>
      </c>
      <c r="B123" t="s">
        <v>324</v>
      </c>
      <c r="C123" t="s">
        <v>45</v>
      </c>
    </row>
    <row r="124" spans="1:3" x14ac:dyDescent="0.25">
      <c r="A124" t="s">
        <v>325</v>
      </c>
      <c r="B124" t="s">
        <v>326</v>
      </c>
      <c r="C124" t="s">
        <v>57</v>
      </c>
    </row>
    <row r="125" spans="1:3" x14ac:dyDescent="0.25">
      <c r="A125" t="s">
        <v>327</v>
      </c>
      <c r="B125" t="s">
        <v>328</v>
      </c>
      <c r="C125" t="s">
        <v>60</v>
      </c>
    </row>
    <row r="126" spans="1:3" x14ac:dyDescent="0.25">
      <c r="A126" t="s">
        <v>329</v>
      </c>
      <c r="B126" t="s">
        <v>330</v>
      </c>
      <c r="C126" t="s">
        <v>29</v>
      </c>
    </row>
    <row r="127" spans="1:3" x14ac:dyDescent="0.25">
      <c r="A127" t="s">
        <v>331</v>
      </c>
      <c r="B127" t="s">
        <v>332</v>
      </c>
      <c r="C127" t="s">
        <v>59</v>
      </c>
    </row>
    <row r="128" spans="1:3" x14ac:dyDescent="0.25">
      <c r="A128" t="s">
        <v>333</v>
      </c>
      <c r="B128" t="s">
        <v>334</v>
      </c>
      <c r="C128" t="s">
        <v>55</v>
      </c>
    </row>
    <row r="129" spans="1:3" x14ac:dyDescent="0.25">
      <c r="A129" t="s">
        <v>335</v>
      </c>
      <c r="B129" t="s">
        <v>336</v>
      </c>
      <c r="C129" t="s">
        <v>60</v>
      </c>
    </row>
    <row r="130" spans="1:3" x14ac:dyDescent="0.25">
      <c r="A130" t="s">
        <v>337</v>
      </c>
      <c r="B130" t="s">
        <v>338</v>
      </c>
      <c r="C130" t="s">
        <v>26</v>
      </c>
    </row>
    <row r="131" spans="1:3" x14ac:dyDescent="0.25">
      <c r="A131" t="s">
        <v>339</v>
      </c>
      <c r="B131" t="s">
        <v>340</v>
      </c>
      <c r="C131" t="s">
        <v>57</v>
      </c>
    </row>
    <row r="132" spans="1:3" x14ac:dyDescent="0.25">
      <c r="A132" t="s">
        <v>341</v>
      </c>
      <c r="B132" t="s">
        <v>342</v>
      </c>
      <c r="C132" t="s">
        <v>37</v>
      </c>
    </row>
    <row r="133" spans="1:3" x14ac:dyDescent="0.25">
      <c r="A133" t="s">
        <v>343</v>
      </c>
      <c r="B133" t="s">
        <v>344</v>
      </c>
      <c r="C133" t="s">
        <v>38</v>
      </c>
    </row>
    <row r="134" spans="1:3" x14ac:dyDescent="0.25">
      <c r="A134" t="s">
        <v>345</v>
      </c>
      <c r="B134" t="s">
        <v>346</v>
      </c>
      <c r="C134" t="s">
        <v>40</v>
      </c>
    </row>
    <row r="135" spans="1:3" x14ac:dyDescent="0.25">
      <c r="A135" t="s">
        <v>347</v>
      </c>
      <c r="B135" t="s">
        <v>348</v>
      </c>
      <c r="C135" t="s">
        <v>47</v>
      </c>
    </row>
    <row r="136" spans="1:3" x14ac:dyDescent="0.25">
      <c r="A136" t="s">
        <v>349</v>
      </c>
      <c r="B136" t="s">
        <v>350</v>
      </c>
      <c r="C136" t="s">
        <v>36</v>
      </c>
    </row>
    <row r="137" spans="1:3" x14ac:dyDescent="0.25">
      <c r="A137" t="s">
        <v>351</v>
      </c>
      <c r="B137" t="s">
        <v>352</v>
      </c>
      <c r="C137" t="s">
        <v>55</v>
      </c>
    </row>
    <row r="138" spans="1:3" x14ac:dyDescent="0.25">
      <c r="A138" t="s">
        <v>353</v>
      </c>
      <c r="B138" t="s">
        <v>354</v>
      </c>
      <c r="C138" t="s">
        <v>40</v>
      </c>
    </row>
    <row r="139" spans="1:3" x14ac:dyDescent="0.25">
      <c r="A139" t="s">
        <v>355</v>
      </c>
      <c r="B139" t="s">
        <v>356</v>
      </c>
      <c r="C139" t="s">
        <v>38</v>
      </c>
    </row>
    <row r="140" spans="1:3" x14ac:dyDescent="0.25">
      <c r="A140" t="s">
        <v>357</v>
      </c>
      <c r="B140" t="s">
        <v>358</v>
      </c>
      <c r="C140" t="s">
        <v>38</v>
      </c>
    </row>
    <row r="141" spans="1:3" x14ac:dyDescent="0.25">
      <c r="A141" t="s">
        <v>359</v>
      </c>
      <c r="B141" t="s">
        <v>360</v>
      </c>
      <c r="C141" t="s">
        <v>46</v>
      </c>
    </row>
    <row r="142" spans="1:3" x14ac:dyDescent="0.25">
      <c r="A142" t="s">
        <v>361</v>
      </c>
      <c r="B142" t="s">
        <v>362</v>
      </c>
      <c r="C142" t="s">
        <v>59</v>
      </c>
    </row>
    <row r="143" spans="1:3" x14ac:dyDescent="0.25">
      <c r="A143" t="s">
        <v>363</v>
      </c>
      <c r="B143" t="s">
        <v>364</v>
      </c>
      <c r="C143" t="s">
        <v>59</v>
      </c>
    </row>
    <row r="144" spans="1:3" x14ac:dyDescent="0.25">
      <c r="A144" t="s">
        <v>365</v>
      </c>
      <c r="B144" t="s">
        <v>366</v>
      </c>
      <c r="C144" t="s">
        <v>40</v>
      </c>
    </row>
    <row r="145" spans="1:3" x14ac:dyDescent="0.25">
      <c r="A145" t="s">
        <v>367</v>
      </c>
      <c r="B145" t="s">
        <v>368</v>
      </c>
      <c r="C145" t="s">
        <v>35</v>
      </c>
    </row>
    <row r="146" spans="1:3" x14ac:dyDescent="0.25">
      <c r="A146" t="s">
        <v>369</v>
      </c>
      <c r="B146" t="s">
        <v>370</v>
      </c>
      <c r="C146" t="s">
        <v>40</v>
      </c>
    </row>
    <row r="147" spans="1:3" x14ac:dyDescent="0.25">
      <c r="A147" t="s">
        <v>371</v>
      </c>
      <c r="B147" t="s">
        <v>372</v>
      </c>
      <c r="C147" t="s">
        <v>47</v>
      </c>
    </row>
    <row r="148" spans="1:3" x14ac:dyDescent="0.25">
      <c r="A148" t="s">
        <v>373</v>
      </c>
      <c r="B148" t="s">
        <v>374</v>
      </c>
      <c r="C148" t="s">
        <v>41</v>
      </c>
    </row>
    <row r="149" spans="1:3" x14ac:dyDescent="0.25">
      <c r="A149" t="s">
        <v>375</v>
      </c>
      <c r="B149" t="s">
        <v>376</v>
      </c>
      <c r="C149" t="s">
        <v>34</v>
      </c>
    </row>
    <row r="150" spans="1:3" x14ac:dyDescent="0.25">
      <c r="A150" t="s">
        <v>377</v>
      </c>
      <c r="B150" t="s">
        <v>378</v>
      </c>
      <c r="C150" t="s">
        <v>55</v>
      </c>
    </row>
    <row r="151" spans="1:3" x14ac:dyDescent="0.25">
      <c r="A151" t="s">
        <v>379</v>
      </c>
      <c r="B151" t="s">
        <v>380</v>
      </c>
      <c r="C151" t="s">
        <v>57</v>
      </c>
    </row>
    <row r="152" spans="1:3" x14ac:dyDescent="0.25">
      <c r="A152" t="s">
        <v>381</v>
      </c>
      <c r="B152" t="s">
        <v>382</v>
      </c>
      <c r="C152" t="s">
        <v>41</v>
      </c>
    </row>
    <row r="153" spans="1:3" x14ac:dyDescent="0.25">
      <c r="A153" t="s">
        <v>383</v>
      </c>
      <c r="B153" t="s">
        <v>384</v>
      </c>
      <c r="C153" t="s">
        <v>55</v>
      </c>
    </row>
    <row r="154" spans="1:3" x14ac:dyDescent="0.25">
      <c r="A154" t="s">
        <v>385</v>
      </c>
      <c r="B154" t="s">
        <v>386</v>
      </c>
      <c r="C154" t="s">
        <v>26</v>
      </c>
    </row>
    <row r="155" spans="1:3" x14ac:dyDescent="0.25">
      <c r="A155" t="s">
        <v>387</v>
      </c>
      <c r="B155" t="s">
        <v>388</v>
      </c>
      <c r="C155" t="s">
        <v>45</v>
      </c>
    </row>
    <row r="156" spans="1:3" x14ac:dyDescent="0.25">
      <c r="A156" t="s">
        <v>389</v>
      </c>
      <c r="B156" t="s">
        <v>390</v>
      </c>
      <c r="C156" t="s">
        <v>43</v>
      </c>
    </row>
    <row r="157" spans="1:3" x14ac:dyDescent="0.25">
      <c r="A157" t="s">
        <v>391</v>
      </c>
      <c r="B157" t="s">
        <v>392</v>
      </c>
      <c r="C157" t="s">
        <v>38</v>
      </c>
    </row>
    <row r="158" spans="1:3" x14ac:dyDescent="0.25">
      <c r="A158" t="s">
        <v>393</v>
      </c>
      <c r="B158" t="s">
        <v>394</v>
      </c>
      <c r="C158" t="s">
        <v>43</v>
      </c>
    </row>
    <row r="159" spans="1:3" x14ac:dyDescent="0.25">
      <c r="A159" t="s">
        <v>395</v>
      </c>
      <c r="B159" t="s">
        <v>396</v>
      </c>
      <c r="C159" t="s">
        <v>55</v>
      </c>
    </row>
    <row r="160" spans="1:3" x14ac:dyDescent="0.25">
      <c r="A160" t="s">
        <v>397</v>
      </c>
      <c r="B160" t="s">
        <v>398</v>
      </c>
      <c r="C160" t="s">
        <v>27</v>
      </c>
    </row>
    <row r="161" spans="1:3" x14ac:dyDescent="0.25">
      <c r="A161" t="s">
        <v>399</v>
      </c>
      <c r="B161" t="s">
        <v>400</v>
      </c>
      <c r="C161" t="s">
        <v>39</v>
      </c>
    </row>
    <row r="162" spans="1:3" x14ac:dyDescent="0.25">
      <c r="A162" t="s">
        <v>401</v>
      </c>
      <c r="B162" t="s">
        <v>402</v>
      </c>
      <c r="C162" t="s">
        <v>55</v>
      </c>
    </row>
    <row r="163" spans="1:3" x14ac:dyDescent="0.25">
      <c r="A163" t="s">
        <v>403</v>
      </c>
      <c r="B163" t="s">
        <v>404</v>
      </c>
      <c r="C163" t="s">
        <v>45</v>
      </c>
    </row>
    <row r="164" spans="1:3" x14ac:dyDescent="0.25">
      <c r="A164" t="s">
        <v>405</v>
      </c>
      <c r="B164" t="s">
        <v>406</v>
      </c>
      <c r="C164" t="s">
        <v>60</v>
      </c>
    </row>
    <row r="165" spans="1:3" x14ac:dyDescent="0.25">
      <c r="A165" t="s">
        <v>407</v>
      </c>
      <c r="B165" t="s">
        <v>408</v>
      </c>
      <c r="C165" t="s">
        <v>27</v>
      </c>
    </row>
    <row r="166" spans="1:3" x14ac:dyDescent="0.25">
      <c r="A166" t="s">
        <v>409</v>
      </c>
      <c r="B166" t="s">
        <v>410</v>
      </c>
      <c r="C166" t="s">
        <v>43</v>
      </c>
    </row>
    <row r="167" spans="1:3" x14ac:dyDescent="0.25">
      <c r="A167" t="s">
        <v>411</v>
      </c>
      <c r="B167" t="s">
        <v>412</v>
      </c>
      <c r="C167" t="s">
        <v>38</v>
      </c>
    </row>
    <row r="168" spans="1:3" x14ac:dyDescent="0.25">
      <c r="A168" t="s">
        <v>413</v>
      </c>
      <c r="B168" t="s">
        <v>414</v>
      </c>
      <c r="C168" t="s">
        <v>46</v>
      </c>
    </row>
    <row r="169" spans="1:3" x14ac:dyDescent="0.25">
      <c r="A169" t="s">
        <v>415</v>
      </c>
      <c r="B169" t="s">
        <v>416</v>
      </c>
      <c r="C169" t="s">
        <v>29</v>
      </c>
    </row>
    <row r="170" spans="1:3" x14ac:dyDescent="0.25">
      <c r="A170" t="s">
        <v>417</v>
      </c>
      <c r="B170" t="s">
        <v>418</v>
      </c>
      <c r="C170" t="s">
        <v>26</v>
      </c>
    </row>
    <row r="171" spans="1:3" x14ac:dyDescent="0.25">
      <c r="A171" t="s">
        <v>419</v>
      </c>
      <c r="B171" t="s">
        <v>420</v>
      </c>
      <c r="C171" t="s">
        <v>36</v>
      </c>
    </row>
    <row r="172" spans="1:3" x14ac:dyDescent="0.25">
      <c r="A172" t="s">
        <v>421</v>
      </c>
      <c r="B172" t="s">
        <v>422</v>
      </c>
      <c r="C172" t="s">
        <v>55</v>
      </c>
    </row>
    <row r="173" spans="1:3" x14ac:dyDescent="0.25">
      <c r="A173" t="s">
        <v>423</v>
      </c>
      <c r="B173" t="s">
        <v>424</v>
      </c>
      <c r="C173" t="s">
        <v>54</v>
      </c>
    </row>
    <row r="174" spans="1:3" x14ac:dyDescent="0.25">
      <c r="A174" t="s">
        <v>425</v>
      </c>
      <c r="B174" t="s">
        <v>426</v>
      </c>
      <c r="C174" t="s">
        <v>55</v>
      </c>
    </row>
    <row r="175" spans="1:3" x14ac:dyDescent="0.25">
      <c r="A175" t="s">
        <v>427</v>
      </c>
      <c r="B175" t="s">
        <v>428</v>
      </c>
      <c r="C175" t="s">
        <v>42</v>
      </c>
    </row>
    <row r="176" spans="1:3" x14ac:dyDescent="0.25">
      <c r="A176" t="s">
        <v>429</v>
      </c>
      <c r="B176" t="s">
        <v>430</v>
      </c>
      <c r="C176" t="s">
        <v>36</v>
      </c>
    </row>
    <row r="177" spans="1:3" x14ac:dyDescent="0.25">
      <c r="A177" t="s">
        <v>431</v>
      </c>
      <c r="B177" t="s">
        <v>432</v>
      </c>
      <c r="C177" t="s">
        <v>46</v>
      </c>
    </row>
    <row r="178" spans="1:3" x14ac:dyDescent="0.25">
      <c r="A178" t="s">
        <v>433</v>
      </c>
      <c r="B178" t="s">
        <v>434</v>
      </c>
      <c r="C178" t="s">
        <v>38</v>
      </c>
    </row>
    <row r="179" spans="1:3" x14ac:dyDescent="0.25">
      <c r="A179" t="s">
        <v>435</v>
      </c>
      <c r="B179" t="s">
        <v>436</v>
      </c>
      <c r="C179" t="s">
        <v>48</v>
      </c>
    </row>
    <row r="180" spans="1:3" x14ac:dyDescent="0.25">
      <c r="A180" t="s">
        <v>437</v>
      </c>
      <c r="B180" t="s">
        <v>438</v>
      </c>
      <c r="C180" t="s">
        <v>39</v>
      </c>
    </row>
    <row r="181" spans="1:3" x14ac:dyDescent="0.25">
      <c r="A181" t="s">
        <v>439</v>
      </c>
      <c r="B181" t="s">
        <v>440</v>
      </c>
      <c r="C181" t="s">
        <v>27</v>
      </c>
    </row>
    <row r="182" spans="1:3" x14ac:dyDescent="0.25">
      <c r="A182" t="s">
        <v>441</v>
      </c>
      <c r="B182" t="s">
        <v>442</v>
      </c>
      <c r="C182" t="s">
        <v>48</v>
      </c>
    </row>
    <row r="183" spans="1:3" x14ac:dyDescent="0.25">
      <c r="A183" t="s">
        <v>443</v>
      </c>
      <c r="B183" t="s">
        <v>444</v>
      </c>
      <c r="C183" t="s">
        <v>56</v>
      </c>
    </row>
    <row r="184" spans="1:3" x14ac:dyDescent="0.25">
      <c r="A184" t="s">
        <v>445</v>
      </c>
      <c r="B184" t="s">
        <v>446</v>
      </c>
      <c r="C184" t="s">
        <v>36</v>
      </c>
    </row>
    <row r="185" spans="1:3" x14ac:dyDescent="0.25">
      <c r="A185" t="s">
        <v>447</v>
      </c>
      <c r="B185" t="s">
        <v>448</v>
      </c>
      <c r="C185" t="s">
        <v>47</v>
      </c>
    </row>
    <row r="186" spans="1:3" x14ac:dyDescent="0.25">
      <c r="A186" t="s">
        <v>449</v>
      </c>
      <c r="B186" t="s">
        <v>450</v>
      </c>
      <c r="C186" t="s">
        <v>59</v>
      </c>
    </row>
    <row r="187" spans="1:3" x14ac:dyDescent="0.25">
      <c r="A187" t="s">
        <v>451</v>
      </c>
      <c r="B187" t="s">
        <v>452</v>
      </c>
      <c r="C187" t="s">
        <v>34</v>
      </c>
    </row>
    <row r="188" spans="1:3" x14ac:dyDescent="0.25">
      <c r="A188" t="s">
        <v>453</v>
      </c>
      <c r="B188" t="s">
        <v>454</v>
      </c>
      <c r="C188" t="s">
        <v>29</v>
      </c>
    </row>
    <row r="189" spans="1:3" x14ac:dyDescent="0.25">
      <c r="A189" t="s">
        <v>455</v>
      </c>
      <c r="B189" t="s">
        <v>456</v>
      </c>
      <c r="C189" t="s">
        <v>43</v>
      </c>
    </row>
    <row r="190" spans="1:3" x14ac:dyDescent="0.25">
      <c r="A190" t="s">
        <v>457</v>
      </c>
      <c r="B190" t="s">
        <v>458</v>
      </c>
      <c r="C190" t="s">
        <v>59</v>
      </c>
    </row>
    <row r="191" spans="1:3" x14ac:dyDescent="0.25">
      <c r="A191" t="s">
        <v>459</v>
      </c>
      <c r="B191" t="s">
        <v>460</v>
      </c>
      <c r="C191" t="s">
        <v>42</v>
      </c>
    </row>
    <row r="192" spans="1:3" x14ac:dyDescent="0.25">
      <c r="A192" t="s">
        <v>461</v>
      </c>
      <c r="B192" t="s">
        <v>462</v>
      </c>
      <c r="C192" t="s">
        <v>42</v>
      </c>
    </row>
    <row r="193" spans="1:3" x14ac:dyDescent="0.25">
      <c r="A193" t="s">
        <v>463</v>
      </c>
      <c r="B193" t="s">
        <v>464</v>
      </c>
      <c r="C193" t="s">
        <v>47</v>
      </c>
    </row>
    <row r="194" spans="1:3" x14ac:dyDescent="0.25">
      <c r="A194" t="s">
        <v>465</v>
      </c>
      <c r="B194" t="s">
        <v>466</v>
      </c>
      <c r="C194" t="s">
        <v>56</v>
      </c>
    </row>
    <row r="195" spans="1:3" x14ac:dyDescent="0.25">
      <c r="A195" t="s">
        <v>467</v>
      </c>
      <c r="B195" t="s">
        <v>468</v>
      </c>
      <c r="C195" t="s">
        <v>58</v>
      </c>
    </row>
    <row r="196" spans="1:3" x14ac:dyDescent="0.25">
      <c r="A196" t="s">
        <v>469</v>
      </c>
      <c r="B196" t="s">
        <v>470</v>
      </c>
      <c r="C196" t="s">
        <v>44</v>
      </c>
    </row>
    <row r="197" spans="1:3" x14ac:dyDescent="0.25">
      <c r="A197" t="s">
        <v>471</v>
      </c>
      <c r="B197" t="s">
        <v>472</v>
      </c>
      <c r="C197" t="s">
        <v>43</v>
      </c>
    </row>
    <row r="198" spans="1:3" x14ac:dyDescent="0.25">
      <c r="A198" t="s">
        <v>473</v>
      </c>
      <c r="B198" t="s">
        <v>474</v>
      </c>
      <c r="C198" t="s">
        <v>48</v>
      </c>
    </row>
    <row r="199" spans="1:3" x14ac:dyDescent="0.25">
      <c r="A199" t="s">
        <v>475</v>
      </c>
      <c r="B199" t="s">
        <v>476</v>
      </c>
      <c r="C199" t="s">
        <v>43</v>
      </c>
    </row>
    <row r="200" spans="1:3" x14ac:dyDescent="0.25">
      <c r="A200" t="s">
        <v>477</v>
      </c>
      <c r="B200" t="s">
        <v>478</v>
      </c>
      <c r="C200" t="s">
        <v>60</v>
      </c>
    </row>
    <row r="201" spans="1:3" x14ac:dyDescent="0.25">
      <c r="A201" t="s">
        <v>479</v>
      </c>
      <c r="B201" t="s">
        <v>480</v>
      </c>
      <c r="C201" t="s">
        <v>59</v>
      </c>
    </row>
    <row r="202" spans="1:3" x14ac:dyDescent="0.25">
      <c r="A202" t="s">
        <v>481</v>
      </c>
      <c r="B202" t="s">
        <v>482</v>
      </c>
      <c r="C202" t="s">
        <v>29</v>
      </c>
    </row>
    <row r="203" spans="1:3" x14ac:dyDescent="0.25">
      <c r="A203" t="s">
        <v>483</v>
      </c>
      <c r="B203" t="s">
        <v>484</v>
      </c>
      <c r="C203" t="s">
        <v>39</v>
      </c>
    </row>
    <row r="204" spans="1:3" x14ac:dyDescent="0.25">
      <c r="A204" t="s">
        <v>485</v>
      </c>
      <c r="B204" t="s">
        <v>486</v>
      </c>
      <c r="C204" t="s">
        <v>60</v>
      </c>
    </row>
    <row r="205" spans="1:3" x14ac:dyDescent="0.25">
      <c r="A205" t="s">
        <v>487</v>
      </c>
      <c r="B205" t="s">
        <v>488</v>
      </c>
      <c r="C205" t="s">
        <v>45</v>
      </c>
    </row>
    <row r="206" spans="1:3" x14ac:dyDescent="0.25">
      <c r="A206" t="s">
        <v>489</v>
      </c>
      <c r="B206" t="s">
        <v>490</v>
      </c>
      <c r="C206" t="s">
        <v>38</v>
      </c>
    </row>
    <row r="207" spans="1:3" x14ac:dyDescent="0.25">
      <c r="A207" t="s">
        <v>491</v>
      </c>
      <c r="B207" t="s">
        <v>492</v>
      </c>
      <c r="C207" t="s">
        <v>41</v>
      </c>
    </row>
    <row r="208" spans="1:3" x14ac:dyDescent="0.25">
      <c r="A208" t="s">
        <v>493</v>
      </c>
      <c r="B208" t="s">
        <v>494</v>
      </c>
      <c r="C208" t="s">
        <v>55</v>
      </c>
    </row>
    <row r="209" spans="1:3" x14ac:dyDescent="0.25">
      <c r="A209" t="s">
        <v>495</v>
      </c>
      <c r="B209" t="s">
        <v>496</v>
      </c>
      <c r="C209" t="s">
        <v>47</v>
      </c>
    </row>
    <row r="210" spans="1:3" x14ac:dyDescent="0.25">
      <c r="A210" t="s">
        <v>497</v>
      </c>
      <c r="B210" t="s">
        <v>498</v>
      </c>
      <c r="C210" t="s">
        <v>57</v>
      </c>
    </row>
    <row r="211" spans="1:3" x14ac:dyDescent="0.25">
      <c r="A211" t="s">
        <v>499</v>
      </c>
      <c r="B211" t="s">
        <v>500</v>
      </c>
      <c r="C211" t="s">
        <v>39</v>
      </c>
    </row>
    <row r="212" spans="1:3" x14ac:dyDescent="0.25">
      <c r="A212" t="s">
        <v>501</v>
      </c>
      <c r="B212" t="s">
        <v>502</v>
      </c>
      <c r="C212" t="s">
        <v>38</v>
      </c>
    </row>
    <row r="213" spans="1:3" x14ac:dyDescent="0.25">
      <c r="A213" t="s">
        <v>503</v>
      </c>
      <c r="B213" t="s">
        <v>504</v>
      </c>
      <c r="C213" t="s">
        <v>45</v>
      </c>
    </row>
    <row r="214" spans="1:3" x14ac:dyDescent="0.25">
      <c r="A214" t="s">
        <v>505</v>
      </c>
      <c r="B214" t="s">
        <v>506</v>
      </c>
      <c r="C214" t="s">
        <v>46</v>
      </c>
    </row>
    <row r="215" spans="1:3" x14ac:dyDescent="0.25">
      <c r="A215" t="s">
        <v>507</v>
      </c>
      <c r="B215" t="s">
        <v>508</v>
      </c>
      <c r="C215" t="s">
        <v>40</v>
      </c>
    </row>
    <row r="216" spans="1:3" x14ac:dyDescent="0.25">
      <c r="A216" t="s">
        <v>509</v>
      </c>
      <c r="B216" t="s">
        <v>510</v>
      </c>
      <c r="C216" t="s">
        <v>45</v>
      </c>
    </row>
    <row r="217" spans="1:3" x14ac:dyDescent="0.25">
      <c r="A217" t="s">
        <v>511</v>
      </c>
      <c r="B217" t="s">
        <v>512</v>
      </c>
      <c r="C217" t="s">
        <v>57</v>
      </c>
    </row>
    <row r="218" spans="1:3" x14ac:dyDescent="0.25">
      <c r="A218" t="s">
        <v>513</v>
      </c>
      <c r="B218" t="s">
        <v>514</v>
      </c>
      <c r="C218" t="s">
        <v>40</v>
      </c>
    </row>
    <row r="219" spans="1:3" x14ac:dyDescent="0.25">
      <c r="A219" t="s">
        <v>515</v>
      </c>
      <c r="B219" t="s">
        <v>516</v>
      </c>
      <c r="C219" t="s">
        <v>38</v>
      </c>
    </row>
    <row r="220" spans="1:3" x14ac:dyDescent="0.25">
      <c r="A220" t="s">
        <v>517</v>
      </c>
      <c r="B220" t="s">
        <v>518</v>
      </c>
      <c r="C220" t="s">
        <v>37</v>
      </c>
    </row>
    <row r="221" spans="1:3" x14ac:dyDescent="0.25">
      <c r="A221" t="s">
        <v>519</v>
      </c>
      <c r="B221" t="s">
        <v>520</v>
      </c>
      <c r="C221" t="s">
        <v>39</v>
      </c>
    </row>
    <row r="222" spans="1:3" x14ac:dyDescent="0.25">
      <c r="A222" t="s">
        <v>521</v>
      </c>
      <c r="B222" t="s">
        <v>522</v>
      </c>
      <c r="C222" t="s">
        <v>44</v>
      </c>
    </row>
    <row r="223" spans="1:3" x14ac:dyDescent="0.25">
      <c r="A223" t="s">
        <v>523</v>
      </c>
      <c r="B223" t="s">
        <v>524</v>
      </c>
      <c r="C223" t="s">
        <v>45</v>
      </c>
    </row>
    <row r="224" spans="1:3" x14ac:dyDescent="0.25">
      <c r="A224" t="s">
        <v>525</v>
      </c>
      <c r="B224" t="s">
        <v>526</v>
      </c>
      <c r="C224" t="s">
        <v>40</v>
      </c>
    </row>
    <row r="225" spans="1:3" x14ac:dyDescent="0.25">
      <c r="A225" t="s">
        <v>527</v>
      </c>
      <c r="B225" t="s">
        <v>528</v>
      </c>
      <c r="C225" t="s">
        <v>38</v>
      </c>
    </row>
    <row r="226" spans="1:3" x14ac:dyDescent="0.25">
      <c r="A226" t="s">
        <v>529</v>
      </c>
      <c r="B226" t="s">
        <v>530</v>
      </c>
      <c r="C226" t="s">
        <v>60</v>
      </c>
    </row>
    <row r="227" spans="1:3" x14ac:dyDescent="0.25">
      <c r="A227" t="s">
        <v>531</v>
      </c>
      <c r="B227" t="s">
        <v>532</v>
      </c>
      <c r="C227" t="s">
        <v>44</v>
      </c>
    </row>
    <row r="228" spans="1:3" x14ac:dyDescent="0.25">
      <c r="A228" t="s">
        <v>533</v>
      </c>
      <c r="B228" t="s">
        <v>534</v>
      </c>
      <c r="C228" t="s">
        <v>55</v>
      </c>
    </row>
    <row r="229" spans="1:3" x14ac:dyDescent="0.25">
      <c r="A229" t="s">
        <v>535</v>
      </c>
      <c r="B229" t="s">
        <v>536</v>
      </c>
      <c r="C229" t="s">
        <v>29</v>
      </c>
    </row>
    <row r="230" spans="1:3" x14ac:dyDescent="0.25">
      <c r="A230" t="s">
        <v>537</v>
      </c>
      <c r="B230" t="s">
        <v>538</v>
      </c>
      <c r="C230" t="s">
        <v>54</v>
      </c>
    </row>
    <row r="231" spans="1:3" x14ac:dyDescent="0.25">
      <c r="A231" t="s">
        <v>539</v>
      </c>
      <c r="B231" t="s">
        <v>540</v>
      </c>
      <c r="C231" t="s">
        <v>45</v>
      </c>
    </row>
    <row r="232" spans="1:3" x14ac:dyDescent="0.25">
      <c r="A232" t="s">
        <v>541</v>
      </c>
      <c r="B232" t="s">
        <v>542</v>
      </c>
      <c r="C232" t="s">
        <v>36</v>
      </c>
    </row>
    <row r="233" spans="1:3" x14ac:dyDescent="0.25">
      <c r="A233" t="s">
        <v>543</v>
      </c>
      <c r="B233" t="s">
        <v>544</v>
      </c>
      <c r="C233" t="s">
        <v>59</v>
      </c>
    </row>
    <row r="234" spans="1:3" x14ac:dyDescent="0.25">
      <c r="A234" t="s">
        <v>545</v>
      </c>
      <c r="B234" t="s">
        <v>546</v>
      </c>
      <c r="C234" t="s">
        <v>60</v>
      </c>
    </row>
    <row r="235" spans="1:3" x14ac:dyDescent="0.25">
      <c r="A235" t="s">
        <v>547</v>
      </c>
      <c r="B235" t="s">
        <v>548</v>
      </c>
      <c r="C235" t="s">
        <v>42</v>
      </c>
    </row>
    <row r="236" spans="1:3" x14ac:dyDescent="0.25">
      <c r="A236" t="s">
        <v>549</v>
      </c>
      <c r="B236" t="s">
        <v>550</v>
      </c>
      <c r="C236" t="s">
        <v>41</v>
      </c>
    </row>
    <row r="237" spans="1:3" x14ac:dyDescent="0.25">
      <c r="A237" t="s">
        <v>551</v>
      </c>
      <c r="B237" t="s">
        <v>552</v>
      </c>
      <c r="C237" t="s">
        <v>41</v>
      </c>
    </row>
    <row r="238" spans="1:3" x14ac:dyDescent="0.25">
      <c r="A238" t="s">
        <v>553</v>
      </c>
      <c r="B238" t="s">
        <v>554</v>
      </c>
      <c r="C238" t="s">
        <v>58</v>
      </c>
    </row>
    <row r="239" spans="1:3" x14ac:dyDescent="0.25">
      <c r="A239" t="s">
        <v>555</v>
      </c>
      <c r="B239" t="s">
        <v>556</v>
      </c>
      <c r="C239" t="s">
        <v>37</v>
      </c>
    </row>
    <row r="240" spans="1:3" x14ac:dyDescent="0.25">
      <c r="A240" t="s">
        <v>557</v>
      </c>
      <c r="B240" t="s">
        <v>558</v>
      </c>
      <c r="C240" t="s">
        <v>36</v>
      </c>
    </row>
    <row r="241" spans="1:3" x14ac:dyDescent="0.25">
      <c r="A241" t="s">
        <v>559</v>
      </c>
      <c r="B241" t="s">
        <v>560</v>
      </c>
      <c r="C241" t="s">
        <v>40</v>
      </c>
    </row>
    <row r="242" spans="1:3" x14ac:dyDescent="0.25">
      <c r="A242" t="s">
        <v>561</v>
      </c>
      <c r="B242" t="s">
        <v>562</v>
      </c>
      <c r="C242" t="s">
        <v>40</v>
      </c>
    </row>
    <row r="243" spans="1:3" x14ac:dyDescent="0.25">
      <c r="A243" t="s">
        <v>563</v>
      </c>
      <c r="B243" t="s">
        <v>564</v>
      </c>
      <c r="C243" t="s">
        <v>34</v>
      </c>
    </row>
    <row r="244" spans="1:3" x14ac:dyDescent="0.25">
      <c r="A244" t="s">
        <v>565</v>
      </c>
      <c r="B244" t="s">
        <v>566</v>
      </c>
      <c r="C244" t="s">
        <v>46</v>
      </c>
    </row>
    <row r="245" spans="1:3" x14ac:dyDescent="0.25">
      <c r="A245" t="s">
        <v>567</v>
      </c>
      <c r="B245" t="s">
        <v>568</v>
      </c>
      <c r="C245" t="s">
        <v>44</v>
      </c>
    </row>
    <row r="246" spans="1:3" x14ac:dyDescent="0.25">
      <c r="A246" t="s">
        <v>569</v>
      </c>
      <c r="B246" t="s">
        <v>570</v>
      </c>
      <c r="C246" t="s">
        <v>39</v>
      </c>
    </row>
    <row r="247" spans="1:3" x14ac:dyDescent="0.25">
      <c r="A247" t="s">
        <v>571</v>
      </c>
      <c r="B247" t="s">
        <v>572</v>
      </c>
      <c r="C247" t="s">
        <v>40</v>
      </c>
    </row>
    <row r="248" spans="1:3" x14ac:dyDescent="0.25">
      <c r="A248" t="s">
        <v>573</v>
      </c>
      <c r="B248" t="s">
        <v>574</v>
      </c>
      <c r="C248" t="s">
        <v>41</v>
      </c>
    </row>
    <row r="249" spans="1:3" x14ac:dyDescent="0.25">
      <c r="A249" t="s">
        <v>575</v>
      </c>
      <c r="B249" t="s">
        <v>576</v>
      </c>
      <c r="C249" t="s">
        <v>55</v>
      </c>
    </row>
    <row r="250" spans="1:3" x14ac:dyDescent="0.25">
      <c r="A250" t="s">
        <v>577</v>
      </c>
      <c r="B250" t="s">
        <v>578</v>
      </c>
      <c r="C250" t="s">
        <v>60</v>
      </c>
    </row>
    <row r="251" spans="1:3" x14ac:dyDescent="0.25">
      <c r="A251" t="s">
        <v>579</v>
      </c>
      <c r="B251" t="s">
        <v>580</v>
      </c>
      <c r="C251" t="s">
        <v>58</v>
      </c>
    </row>
    <row r="252" spans="1:3" x14ac:dyDescent="0.25">
      <c r="A252" t="s">
        <v>581</v>
      </c>
      <c r="B252" t="s">
        <v>582</v>
      </c>
      <c r="C252" t="s">
        <v>38</v>
      </c>
    </row>
    <row r="253" spans="1:3" x14ac:dyDescent="0.25">
      <c r="A253" t="s">
        <v>583</v>
      </c>
      <c r="B253" t="s">
        <v>584</v>
      </c>
      <c r="C253" t="s">
        <v>47</v>
      </c>
    </row>
    <row r="254" spans="1:3" x14ac:dyDescent="0.25">
      <c r="A254" t="s">
        <v>585</v>
      </c>
      <c r="B254" t="s">
        <v>586</v>
      </c>
      <c r="C254" t="s">
        <v>57</v>
      </c>
    </row>
    <row r="255" spans="1:3" x14ac:dyDescent="0.25">
      <c r="A255" t="s">
        <v>587</v>
      </c>
      <c r="B255" t="s">
        <v>588</v>
      </c>
      <c r="C255" t="s">
        <v>54</v>
      </c>
    </row>
    <row r="256" spans="1:3" x14ac:dyDescent="0.25">
      <c r="A256" t="s">
        <v>589</v>
      </c>
      <c r="B256" t="s">
        <v>590</v>
      </c>
      <c r="C256" t="s">
        <v>59</v>
      </c>
    </row>
    <row r="257" spans="1:3" x14ac:dyDescent="0.25">
      <c r="A257" t="s">
        <v>591</v>
      </c>
      <c r="B257" t="s">
        <v>592</v>
      </c>
      <c r="C257" t="s">
        <v>48</v>
      </c>
    </row>
    <row r="258" spans="1:3" x14ac:dyDescent="0.25">
      <c r="A258" t="s">
        <v>593</v>
      </c>
      <c r="B258" t="s">
        <v>594</v>
      </c>
      <c r="C258" t="s">
        <v>47</v>
      </c>
    </row>
    <row r="259" spans="1:3" x14ac:dyDescent="0.25">
      <c r="A259" t="s">
        <v>595</v>
      </c>
      <c r="B259" t="s">
        <v>596</v>
      </c>
      <c r="C259" t="s">
        <v>47</v>
      </c>
    </row>
    <row r="260" spans="1:3" x14ac:dyDescent="0.25">
      <c r="A260" t="s">
        <v>597</v>
      </c>
      <c r="B260" t="s">
        <v>598</v>
      </c>
      <c r="C260" t="s">
        <v>59</v>
      </c>
    </row>
    <row r="261" spans="1:3" x14ac:dyDescent="0.25">
      <c r="A261" t="s">
        <v>599</v>
      </c>
      <c r="B261" t="s">
        <v>600</v>
      </c>
      <c r="C261" t="s">
        <v>26</v>
      </c>
    </row>
    <row r="262" spans="1:3" x14ac:dyDescent="0.25">
      <c r="A262" t="s">
        <v>601</v>
      </c>
      <c r="B262" t="s">
        <v>602</v>
      </c>
      <c r="C262" t="s">
        <v>57</v>
      </c>
    </row>
    <row r="263" spans="1:3" x14ac:dyDescent="0.25">
      <c r="A263" t="s">
        <v>603</v>
      </c>
      <c r="B263" t="s">
        <v>604</v>
      </c>
      <c r="C263" t="s">
        <v>38</v>
      </c>
    </row>
    <row r="264" spans="1:3" x14ac:dyDescent="0.25">
      <c r="A264" t="s">
        <v>605</v>
      </c>
      <c r="B264" t="s">
        <v>606</v>
      </c>
      <c r="C264" t="s">
        <v>27</v>
      </c>
    </row>
    <row r="265" spans="1:3" x14ac:dyDescent="0.25">
      <c r="A265" t="s">
        <v>607</v>
      </c>
      <c r="B265" t="s">
        <v>608</v>
      </c>
      <c r="C265" t="s">
        <v>46</v>
      </c>
    </row>
    <row r="266" spans="1:3" x14ac:dyDescent="0.25">
      <c r="A266" t="s">
        <v>609</v>
      </c>
      <c r="B266" t="s">
        <v>610</v>
      </c>
      <c r="C266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Organisation</vt:lpstr>
      <vt:lpstr>BD1</vt:lpstr>
      <vt:lpstr>BD2</vt:lpstr>
      <vt:lpstr>Intermediaire</vt:lpstr>
      <vt:lpstr>Organisation!Zone_d_impression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cp:lastPrinted>2017-07-02T20:16:59Z</cp:lastPrinted>
  <dcterms:created xsi:type="dcterms:W3CDTF">2017-07-02T14:15:23Z</dcterms:created>
  <dcterms:modified xsi:type="dcterms:W3CDTF">2017-07-03T05:08:26Z</dcterms:modified>
</cp:coreProperties>
</file>