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49460C1B-F12A-4DB2-A233-58C77F9D693C}" xr6:coauthVersionLast="45" xr6:coauthVersionMax="45" xr10:uidLastSave="{00000000-0000-0000-0000-000000000000}"/>
  <bookViews>
    <workbookView xWindow="-120" yWindow="-120" windowWidth="24240" windowHeight="13140" xr2:uid="{D2F5126D-9F06-4441-8A09-6C60D1C361D1}"/>
  </bookViews>
  <sheets>
    <sheet name="Sheet1" sheetId="1" r:id="rId1"/>
  </sheets>
  <definedNames>
    <definedName name="_xlnm._FilterDatabase" localSheetId="0" hidden="1">Sheet1!$D$3:$G$28</definedName>
    <definedName name="Segment_Critère">#N/A</definedName>
    <definedName name="Segment_Site">#N/A</definedName>
  </definedNames>
  <calcPr calcId="18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G1" i="1" l="1"/>
  <c r="L2" i="1" l="1"/>
</calcChain>
</file>

<file path=xl/sharedStrings.xml><?xml version="1.0" encoding="utf-8"?>
<sst xmlns="http://schemas.openxmlformats.org/spreadsheetml/2006/main" count="84" uniqueCount="22">
  <si>
    <t>Site</t>
  </si>
  <si>
    <t>Vendor</t>
  </si>
  <si>
    <t>Total FY20</t>
  </si>
  <si>
    <t>A</t>
  </si>
  <si>
    <t>B</t>
  </si>
  <si>
    <t>C</t>
  </si>
  <si>
    <t>D</t>
  </si>
  <si>
    <t>BE000001</t>
  </si>
  <si>
    <t>BE000002</t>
  </si>
  <si>
    <t>BE000003</t>
  </si>
  <si>
    <t>BE000004</t>
  </si>
  <si>
    <t>BE000005</t>
  </si>
  <si>
    <t>BE000006</t>
  </si>
  <si>
    <t>BE000007</t>
  </si>
  <si>
    <t>SUBTOTAL</t>
  </si>
  <si>
    <t>OK</t>
  </si>
  <si>
    <t>NOT OK</t>
  </si>
  <si>
    <t>SUBTOTAL NOT OK</t>
  </si>
  <si>
    <t>SELECT A SITE</t>
  </si>
  <si>
    <t>% NOT OK / TOTAL by site</t>
  </si>
  <si>
    <t>Critère</t>
  </si>
  <si>
    <t>Total FY21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</si>
</sst>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4" fillId="0" borderId="0" xfId="0" applyFont="1"/>
    <xf numFmtId="0" fontId="4" fillId="0" borderId="0" xfId="0" applyFont="1" applyAlignment="1">
      <alignment horizontal="center"/>
    </xf>
    <xf numFmtId="164" fontId="3" fillId="5" borderId="2" xfId="0" applyNumberFormat="1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10" fontId="4" fillId="0" borderId="1" xfId="1" applyNumberFormat="1" applyFont="1" applyBorder="1" applyAlignment="1">
      <alignment horizontal="center" vertical="center"/>
    </xf>
    <xf numFmtId="0" fontId="3" fillId="4" borderId="2" xfId="0" applyNumberFormat="1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164" fontId="3" fillId="3" borderId="6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0"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2.xml"/><Relationship Id="rId7" Type="http://schemas.openxmlformats.org/officeDocument/2006/relationships/calcChain" Target="calcChain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371475</xdr:colOff>
      <xdr:row>2</xdr:row>
      <xdr:rowOff>66675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id="{FA7B654B-6C90-4CB5-893F-7BE20C81ECAA}"/>
            </a:ext>
          </a:extLst>
        </xdr:cNvPr>
        <xdr:cNvCxnSpPr/>
      </xdr:nvCxnSpPr>
      <xdr:spPr>
        <a:xfrm>
          <a:off x="657225" y="95250"/>
          <a:ext cx="1543050" cy="257175"/>
        </a:xfrm>
        <a:prstGeom prst="straightConnector1">
          <a:avLst/>
        </a:prstGeom>
        <a:ln w="190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9</xdr:col>
      <xdr:colOff>9524</xdr:colOff>
      <xdr:row>3</xdr:row>
      <xdr:rowOff>57151</xdr:rowOff>
    </xdr:from>
    <xdr:to>
      <xdr:col>14</xdr:col>
      <xdr:colOff>85725</xdr:colOff>
      <xdr:row>14</xdr:row>
      <xdr:rowOff>95251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Site">
              <a:extLst>
                <a:ext uri="{FF2B5EF4-FFF2-40B4-BE49-F238E27FC236}">
                  <a16:creationId xmlns:a16="http://schemas.microsoft.com/office/drawing/2014/main" id="{B5B6057D-B2A0-4E1A-88A3-BB2CCD86750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10524" y="581026"/>
              <a:ext cx="3124201" cy="1924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9524</xdr:colOff>
      <xdr:row>14</xdr:row>
      <xdr:rowOff>133350</xdr:rowOff>
    </xdr:from>
    <xdr:to>
      <xdr:col>12</xdr:col>
      <xdr:colOff>9524</xdr:colOff>
      <xdr:row>18</xdr:row>
      <xdr:rowOff>142875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6" name="Critère">
              <a:extLst>
                <a:ext uri="{FF2B5EF4-FFF2-40B4-BE49-F238E27FC236}">
                  <a16:creationId xmlns:a16="http://schemas.microsoft.com/office/drawing/2014/main" id="{E7383C85-843B-4E0C-90AF-0723EB012AB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itè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10524" y="2543175"/>
              <a:ext cx="1828800" cy="695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14</xdr:col>
      <xdr:colOff>257174</xdr:colOff>
      <xdr:row>7</xdr:row>
      <xdr:rowOff>133350</xdr:rowOff>
    </xdr:from>
    <xdr:to>
      <xdr:col>17</xdr:col>
      <xdr:colOff>228599</xdr:colOff>
      <xdr:row>13</xdr:row>
      <xdr:rowOff>152400</xdr:rowOff>
    </xdr:to>
    <xdr:sp macro="" textlink="">
      <xdr:nvSpPr>
        <xdr:cNvPr id="7" name="Bulle narrative : rectangle à coins arrondis 6">
          <a:extLst>
            <a:ext uri="{FF2B5EF4-FFF2-40B4-BE49-F238E27FC236}">
              <a16:creationId xmlns:a16="http://schemas.microsoft.com/office/drawing/2014/main" id="{62834FBF-9239-429E-AB79-B2B487CBA1F4}"/>
            </a:ext>
          </a:extLst>
        </xdr:cNvPr>
        <xdr:cNvSpPr/>
      </xdr:nvSpPr>
      <xdr:spPr>
        <a:xfrm>
          <a:off x="11915774" y="1343025"/>
          <a:ext cx="1800225" cy="1047750"/>
        </a:xfrm>
        <a:prstGeom prst="wedgeRoundRectCallout">
          <a:avLst>
            <a:gd name="adj1" fmla="val -101213"/>
            <a:gd name="adj2" fmla="val 26136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Sytème</a:t>
          </a:r>
          <a:r>
            <a:rPr lang="fr-FR" sz="1100" baseline="0"/>
            <a:t> de filtre. Appuyer la touche CTRL ou Shift pour sélécetion multiples</a:t>
          </a:r>
          <a:endParaRPr lang="fr-FR" sz="1100"/>
        </a:p>
      </xdr:txBody>
    </xdr:sp>
    <xdr:clientData/>
  </xdr:twoCellAnchor>
  <xdr:twoCellAnchor>
    <xdr:from>
      <xdr:col>0</xdr:col>
      <xdr:colOff>47625</xdr:colOff>
      <xdr:row>2</xdr:row>
      <xdr:rowOff>171451</xdr:rowOff>
    </xdr:from>
    <xdr:to>
      <xdr:col>2</xdr:col>
      <xdr:colOff>571499</xdr:colOff>
      <xdr:row>27</xdr:row>
      <xdr:rowOff>133351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249B4C08-3FDC-4157-9288-C89B3CE8069F}"/>
            </a:ext>
          </a:extLst>
        </xdr:cNvPr>
        <xdr:cNvSpPr txBox="1"/>
      </xdr:nvSpPr>
      <xdr:spPr>
        <a:xfrm>
          <a:off x="47625" y="504826"/>
          <a:ext cx="2781299" cy="42672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>
              <a:solidFill>
                <a:srgbClr val="FF0000"/>
              </a:solidFill>
            </a:rPr>
            <a:t>Informations</a:t>
          </a:r>
          <a:r>
            <a:rPr lang="fr-FR" sz="1100" u="none">
              <a:solidFill>
                <a:srgbClr val="FF0000"/>
              </a:solidFill>
            </a:rPr>
            <a:t> :</a:t>
          </a:r>
        </a:p>
        <a:p>
          <a:endParaRPr lang="fr-FR" sz="1100" u="none">
            <a:solidFill>
              <a:sysClr val="windowText" lastClr="000000"/>
            </a:solidFill>
          </a:endParaRPr>
        </a:p>
        <a:p>
          <a:r>
            <a:rPr lang="fr-FR" sz="1100" u="none">
              <a:solidFill>
                <a:sysClr val="windowText" lastClr="000000"/>
              </a:solidFill>
            </a:rPr>
            <a:t>J'ai transformé le tableau en tableau dynamique. Ainsi les lignes ajoutées seront prises</a:t>
          </a:r>
          <a:r>
            <a:rPr lang="fr-FR" sz="1100" u="none" baseline="0">
              <a:solidFill>
                <a:sysClr val="windowText" lastClr="000000"/>
              </a:solidFill>
            </a:rPr>
            <a:t> en considération et les formules suivent.</a:t>
          </a:r>
          <a:endParaRPr lang="fr-FR" sz="1100" u="none">
            <a:solidFill>
              <a:sysClr val="windowText" lastClr="000000"/>
            </a:solidFill>
          </a:endParaRPr>
        </a:p>
        <a:p>
          <a:endParaRPr lang="fr-FR" sz="1100"/>
        </a:p>
        <a:p>
          <a:r>
            <a:rPr lang="fr-FR" sz="1100"/>
            <a:t>J'ai ajouté une colonne H avec une formule test :  </a:t>
          </a:r>
          <a:r>
            <a:rPr lang="fr-FR" sz="1100" i="1">
              <a:solidFill>
                <a:srgbClr val="FF0000"/>
              </a:solidFill>
            </a:rPr>
            <a:t>=SI([@Critère]="NOT OK";[@[Total FY20]];0) </a:t>
          </a:r>
          <a:r>
            <a:rPr lang="fr-FR" sz="1100"/>
            <a:t>et j'ai masquée cette colonne.</a:t>
          </a:r>
        </a:p>
        <a:p>
          <a:endParaRPr lang="fr-FR" sz="1100"/>
        </a:p>
        <a:p>
          <a:r>
            <a:rPr lang="fr-FR" sz="1100"/>
            <a:t>J'ai ajouté un système</a:t>
          </a:r>
          <a:r>
            <a:rPr lang="fr-FR" sz="1100" baseline="0"/>
            <a:t> de filtrage avec  segments qui me semble plus convivial.</a:t>
          </a:r>
          <a:endParaRPr lang="fr-FR" sz="1100"/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ite" xr10:uid="{E54DCA03-F6DF-4429-93FA-B429CA7F0CE5}" sourceName="Site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itère" xr10:uid="{ED3FC8B5-74F3-4AA7-8FD7-7A2AE438BE06}" sourceName="Critère">
  <extLst>
    <x:ext xmlns:x15="http://schemas.microsoft.com/office/spreadsheetml/2010/11/main" uri="{2F2917AC-EB37-4324-AD4E-5DD8C200BD13}">
      <x15:tableSlicerCache tableId="2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ite" xr10:uid="{3F9AA8AF-CCFE-4AB5-9CB2-B0F1C95C4666}" cache="Segment_Site" caption="Site" columnCount="3" rowHeight="241300"/>
  <slicer name="Critère" xr10:uid="{FD721B05-090B-49E2-A02B-BEF3C336D293}" cache="Segment_Critère" caption="Critère" columnCount="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B7808B0-6691-4B8E-A29F-7FEEC6182BF2}" name="Tableau2" displayName="Tableau2" ref="D3:H28" totalsRowShown="0" headerRowDxfId="9" dataDxfId="8" headerRowBorderDxfId="6" tableBorderDxfId="7" totalsRowBorderDxfId="5">
  <autoFilter ref="D3:H28" xr:uid="{A5101476-0228-4ED6-9B06-408A060B1EB1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2B48DB13-E1CE-4D61-B47F-0C1271157F8F}" name="Site" dataDxfId="4"/>
    <tableColumn id="2" xr3:uid="{4E3C639A-5693-45D2-A3C9-04FEAA48EE96}" name="Vendor" dataDxfId="3"/>
    <tableColumn id="3" xr3:uid="{98BE06AD-03B2-4BDA-9CF1-5EEB3D594EA9}" name="Critère" dataDxfId="2"/>
    <tableColumn id="4" xr3:uid="{F77BDD41-B618-4095-B423-DE9DB78E4B51}" name="Total FY20" dataDxfId="1"/>
    <tableColumn id="5" xr3:uid="{4F74B87B-68F3-48B4-9BA4-0EE7EA90E78E}" name="Total FY21" dataDxfId="0">
      <calculatedColumnFormula>IF(Tableau2[[#This Row],[Critère]]="NOT OK",Tableau2[[#This Row],[Total FY20]],0)</calculatedColumnFormula>
    </tableColumn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D0E831-1188-42EF-8BA8-4036DAFAB518}">
  <dimension ref="A1:M28"/>
  <sheetViews>
    <sheetView showGridLines="0" tabSelected="1" workbookViewId="0">
      <selection activeCell="E4" sqref="E4"/>
    </sheetView>
  </sheetViews>
  <sheetFormatPr baseColWidth="10" defaultColWidth="9.140625" defaultRowHeight="11.25" x14ac:dyDescent="0.2"/>
  <cols>
    <col min="1" max="1" width="9.140625" style="1"/>
    <col min="2" max="2" width="24.7109375" style="1" customWidth="1"/>
    <col min="3" max="3" width="9.140625" style="1"/>
    <col min="4" max="4" width="7.7109375" style="1" bestFit="1" customWidth="1"/>
    <col min="5" max="5" width="23.5703125" style="1" bestFit="1" customWidth="1"/>
    <col min="6" max="6" width="23.5703125" style="1" customWidth="1"/>
    <col min="7" max="7" width="13" style="1" bestFit="1" customWidth="1"/>
    <col min="8" max="8" width="9.140625" style="1" hidden="1" customWidth="1"/>
    <col min="9" max="16384" width="9.140625" style="1"/>
  </cols>
  <sheetData>
    <row r="1" spans="1:13" x14ac:dyDescent="0.2">
      <c r="A1" s="5" t="s">
        <v>18</v>
      </c>
      <c r="E1" s="2"/>
      <c r="F1" s="4" t="s">
        <v>17</v>
      </c>
      <c r="G1" s="7">
        <f>SUBTOTAL(109,Tableau2[Total FY21])</f>
        <v>47593.590000000011</v>
      </c>
    </row>
    <row r="2" spans="1:13" ht="15" x14ac:dyDescent="0.25">
      <c r="E2" s="2"/>
      <c r="F2" s="4" t="s">
        <v>14</v>
      </c>
      <c r="G2" s="3">
        <f>SUBTOTAL(9,G4:G28)</f>
        <v>1203927.8599999999</v>
      </c>
      <c r="J2" s="13" t="s">
        <v>19</v>
      </c>
      <c r="K2" s="14"/>
      <c r="L2" s="6">
        <f>G1/G2</f>
        <v>3.9531928432987681E-2</v>
      </c>
      <c r="M2"/>
    </row>
    <row r="3" spans="1:13" ht="15" x14ac:dyDescent="0.25">
      <c r="D3" s="8" t="s">
        <v>0</v>
      </c>
      <c r="E3" s="9" t="s">
        <v>1</v>
      </c>
      <c r="F3" s="9" t="s">
        <v>20</v>
      </c>
      <c r="G3" s="10" t="s">
        <v>2</v>
      </c>
      <c r="H3" s="9" t="s">
        <v>21</v>
      </c>
      <c r="J3" s="15"/>
      <c r="K3" s="16"/>
      <c r="L3" s="6"/>
      <c r="M3"/>
    </row>
    <row r="4" spans="1:13" ht="14.1" customHeight="1" x14ac:dyDescent="0.25">
      <c r="D4" s="11" t="s">
        <v>13</v>
      </c>
      <c r="E4" s="11" t="s">
        <v>3</v>
      </c>
      <c r="F4" s="11" t="s">
        <v>15</v>
      </c>
      <c r="G4" s="12">
        <v>214988.88999999998</v>
      </c>
      <c r="H4" s="11">
        <f>IF(Tableau2[[#This Row],[Critère]]="NOT OK",Tableau2[[#This Row],[Total FY20]],0)</f>
        <v>0</v>
      </c>
      <c r="M4"/>
    </row>
    <row r="5" spans="1:13" ht="14.1" customHeight="1" x14ac:dyDescent="0.25">
      <c r="D5" s="11" t="s">
        <v>13</v>
      </c>
      <c r="E5" s="11" t="s">
        <v>4</v>
      </c>
      <c r="F5" s="11" t="s">
        <v>15</v>
      </c>
      <c r="G5" s="12">
        <v>166088.79</v>
      </c>
      <c r="H5" s="11">
        <f>IF(Tableau2[[#This Row],[Critère]]="NOT OK",Tableau2[[#This Row],[Total FY20]],0)</f>
        <v>0</v>
      </c>
      <c r="M5"/>
    </row>
    <row r="6" spans="1:13" ht="14.1" customHeight="1" x14ac:dyDescent="0.25">
      <c r="D6" s="11" t="s">
        <v>10</v>
      </c>
      <c r="E6" s="11" t="s">
        <v>4</v>
      </c>
      <c r="F6" s="11" t="s">
        <v>15</v>
      </c>
      <c r="G6" s="12">
        <v>95081.12</v>
      </c>
      <c r="H6" s="11">
        <f>IF(Tableau2[[#This Row],[Critère]]="NOT OK",Tableau2[[#This Row],[Total FY20]],0)</f>
        <v>0</v>
      </c>
      <c r="M6"/>
    </row>
    <row r="7" spans="1:13" ht="14.1" customHeight="1" x14ac:dyDescent="0.25">
      <c r="D7" s="11" t="s">
        <v>7</v>
      </c>
      <c r="E7" s="11" t="s">
        <v>3</v>
      </c>
      <c r="F7" s="11" t="s">
        <v>15</v>
      </c>
      <c r="G7" s="12">
        <v>92052.46</v>
      </c>
      <c r="H7" s="11">
        <f>IF(Tableau2[[#This Row],[Critère]]="NOT OK",Tableau2[[#This Row],[Total FY20]],0)</f>
        <v>0</v>
      </c>
      <c r="M7"/>
    </row>
    <row r="8" spans="1:13" ht="14.1" customHeight="1" x14ac:dyDescent="0.25">
      <c r="D8" s="11" t="s">
        <v>9</v>
      </c>
      <c r="E8" s="11" t="s">
        <v>3</v>
      </c>
      <c r="F8" s="11" t="s">
        <v>15</v>
      </c>
      <c r="G8" s="12">
        <v>83576.25</v>
      </c>
      <c r="H8" s="11">
        <f>IF(Tableau2[[#This Row],[Critère]]="NOT OK",Tableau2[[#This Row],[Total FY20]],0)</f>
        <v>0</v>
      </c>
      <c r="M8"/>
    </row>
    <row r="9" spans="1:13" ht="14.1" customHeight="1" x14ac:dyDescent="0.25">
      <c r="D9" s="11" t="s">
        <v>10</v>
      </c>
      <c r="E9" s="11" t="s">
        <v>3</v>
      </c>
      <c r="F9" s="11" t="s">
        <v>15</v>
      </c>
      <c r="G9" s="12">
        <v>83286.289999999994</v>
      </c>
      <c r="H9" s="11">
        <f>IF(Tableau2[[#This Row],[Critère]]="NOT OK",Tableau2[[#This Row],[Total FY20]],0)</f>
        <v>0</v>
      </c>
      <c r="M9"/>
    </row>
    <row r="10" spans="1:13" ht="14.1" customHeight="1" x14ac:dyDescent="0.25">
      <c r="D10" s="11" t="s">
        <v>11</v>
      </c>
      <c r="E10" s="11" t="s">
        <v>3</v>
      </c>
      <c r="F10" s="11" t="s">
        <v>15</v>
      </c>
      <c r="G10" s="12">
        <v>72067.87</v>
      </c>
      <c r="H10" s="11">
        <f>IF(Tableau2[[#This Row],[Critère]]="NOT OK",Tableau2[[#This Row],[Total FY20]],0)</f>
        <v>0</v>
      </c>
      <c r="M10"/>
    </row>
    <row r="11" spans="1:13" ht="14.1" customHeight="1" x14ac:dyDescent="0.25">
      <c r="D11" s="11" t="s">
        <v>11</v>
      </c>
      <c r="E11" s="11" t="s">
        <v>4</v>
      </c>
      <c r="F11" s="11" t="s">
        <v>15</v>
      </c>
      <c r="G11" s="12">
        <v>60239.08</v>
      </c>
      <c r="H11" s="11">
        <f>IF(Tableau2[[#This Row],[Critère]]="NOT OK",Tableau2[[#This Row],[Total FY20]],0)</f>
        <v>0</v>
      </c>
      <c r="M11"/>
    </row>
    <row r="12" spans="1:13" ht="14.1" customHeight="1" x14ac:dyDescent="0.25">
      <c r="D12" s="11" t="s">
        <v>8</v>
      </c>
      <c r="E12" s="11" t="s">
        <v>3</v>
      </c>
      <c r="F12" s="11" t="s">
        <v>15</v>
      </c>
      <c r="G12" s="12">
        <v>60070.55000000001</v>
      </c>
      <c r="H12" s="11">
        <f>IF(Tableau2[[#This Row],[Critère]]="NOT OK",Tableau2[[#This Row],[Total FY20]],0)</f>
        <v>0</v>
      </c>
      <c r="M12"/>
    </row>
    <row r="13" spans="1:13" ht="14.1" customHeight="1" x14ac:dyDescent="0.25">
      <c r="D13" s="11" t="s">
        <v>9</v>
      </c>
      <c r="E13" s="11" t="s">
        <v>4</v>
      </c>
      <c r="F13" s="11" t="s">
        <v>15</v>
      </c>
      <c r="G13" s="12">
        <v>58180.2</v>
      </c>
      <c r="H13" s="11">
        <f>IF(Tableau2[[#This Row],[Critère]]="NOT OK",Tableau2[[#This Row],[Total FY20]],0)</f>
        <v>0</v>
      </c>
      <c r="M13"/>
    </row>
    <row r="14" spans="1:13" ht="14.1" customHeight="1" x14ac:dyDescent="0.25">
      <c r="D14" s="11" t="s">
        <v>7</v>
      </c>
      <c r="E14" s="11" t="s">
        <v>4</v>
      </c>
      <c r="F14" s="11" t="s">
        <v>15</v>
      </c>
      <c r="G14" s="12">
        <v>38828.399999999994</v>
      </c>
      <c r="H14" s="11">
        <f>IF(Tableau2[[#This Row],[Critère]]="NOT OK",Tableau2[[#This Row],[Total FY20]],0)</f>
        <v>0</v>
      </c>
      <c r="M14"/>
    </row>
    <row r="15" spans="1:13" ht="14.1" customHeight="1" x14ac:dyDescent="0.25">
      <c r="D15" s="11" t="s">
        <v>12</v>
      </c>
      <c r="E15" s="11" t="s">
        <v>3</v>
      </c>
      <c r="F15" s="11" t="s">
        <v>15</v>
      </c>
      <c r="G15" s="12">
        <v>35926.880000000005</v>
      </c>
      <c r="H15" s="11">
        <f>IF(Tableau2[[#This Row],[Critère]]="NOT OK",Tableau2[[#This Row],[Total FY20]],0)</f>
        <v>0</v>
      </c>
      <c r="M15"/>
    </row>
    <row r="16" spans="1:13" ht="14.1" customHeight="1" x14ac:dyDescent="0.25">
      <c r="D16" s="11" t="s">
        <v>8</v>
      </c>
      <c r="E16" s="11" t="s">
        <v>4</v>
      </c>
      <c r="F16" s="11" t="s">
        <v>15</v>
      </c>
      <c r="G16" s="12">
        <v>34792.769999999997</v>
      </c>
      <c r="H16" s="11">
        <f>IF(Tableau2[[#This Row],[Critère]]="NOT OK",Tableau2[[#This Row],[Total FY20]],0)</f>
        <v>0</v>
      </c>
      <c r="M16"/>
    </row>
    <row r="17" spans="4:13" ht="14.1" customHeight="1" x14ac:dyDescent="0.25">
      <c r="D17" s="11" t="s">
        <v>12</v>
      </c>
      <c r="E17" s="11" t="s">
        <v>4</v>
      </c>
      <c r="F17" s="11" t="s">
        <v>15</v>
      </c>
      <c r="G17" s="12">
        <v>26256.9</v>
      </c>
      <c r="H17" s="11">
        <f>IF(Tableau2[[#This Row],[Critère]]="NOT OK",Tableau2[[#This Row],[Total FY20]],0)</f>
        <v>0</v>
      </c>
      <c r="M17"/>
    </row>
    <row r="18" spans="4:13" ht="14.1" customHeight="1" x14ac:dyDescent="0.25">
      <c r="D18" s="11" t="s">
        <v>13</v>
      </c>
      <c r="E18" s="11" t="s">
        <v>5</v>
      </c>
      <c r="F18" s="11" t="s">
        <v>16</v>
      </c>
      <c r="G18" s="12">
        <v>23133.250000000004</v>
      </c>
      <c r="H18" s="11">
        <f>IF(Tableau2[[#This Row],[Critère]]="NOT OK",Tableau2[[#This Row],[Total FY20]],0)</f>
        <v>23133.250000000004</v>
      </c>
      <c r="M18"/>
    </row>
    <row r="19" spans="4:13" ht="14.1" customHeight="1" x14ac:dyDescent="0.25">
      <c r="D19" s="11" t="s">
        <v>7</v>
      </c>
      <c r="E19" s="11" t="s">
        <v>6</v>
      </c>
      <c r="F19" s="11" t="s">
        <v>15</v>
      </c>
      <c r="G19" s="12">
        <v>14285.490000000002</v>
      </c>
      <c r="H19" s="11">
        <f>IF(Tableau2[[#This Row],[Critère]]="NOT OK",Tableau2[[#This Row],[Total FY20]],0)</f>
        <v>0</v>
      </c>
      <c r="M19"/>
    </row>
    <row r="20" spans="4:13" ht="14.1" customHeight="1" x14ac:dyDescent="0.2">
      <c r="D20" s="11" t="s">
        <v>7</v>
      </c>
      <c r="E20" s="11" t="s">
        <v>5</v>
      </c>
      <c r="F20" s="11" t="s">
        <v>16</v>
      </c>
      <c r="G20" s="12">
        <v>14187.48</v>
      </c>
      <c r="H20" s="11">
        <f>IF(Tableau2[[#This Row],[Critère]]="NOT OK",Tableau2[[#This Row],[Total FY20]],0)</f>
        <v>14187.48</v>
      </c>
    </row>
    <row r="21" spans="4:13" ht="14.1" customHeight="1" x14ac:dyDescent="0.2">
      <c r="D21" s="11" t="s">
        <v>13</v>
      </c>
      <c r="E21" s="11" t="s">
        <v>6</v>
      </c>
      <c r="F21" s="11" t="s">
        <v>15</v>
      </c>
      <c r="G21" s="12">
        <v>8417.9699999999993</v>
      </c>
      <c r="H21" s="11">
        <f>IF(Tableau2[[#This Row],[Critère]]="NOT OK",Tableau2[[#This Row],[Total FY20]],0)</f>
        <v>0</v>
      </c>
    </row>
    <row r="22" spans="4:13" ht="14.1" customHeight="1" x14ac:dyDescent="0.2">
      <c r="D22" s="11" t="s">
        <v>9</v>
      </c>
      <c r="E22" s="11" t="s">
        <v>6</v>
      </c>
      <c r="F22" s="11" t="s">
        <v>15</v>
      </c>
      <c r="G22" s="12">
        <v>5535.53</v>
      </c>
      <c r="H22" s="11">
        <f>IF(Tableau2[[#This Row],[Critère]]="NOT OK",Tableau2[[#This Row],[Total FY20]],0)</f>
        <v>0</v>
      </c>
    </row>
    <row r="23" spans="4:13" ht="14.1" customHeight="1" x14ac:dyDescent="0.2">
      <c r="D23" s="11" t="s">
        <v>11</v>
      </c>
      <c r="E23" s="11" t="s">
        <v>5</v>
      </c>
      <c r="F23" s="11" t="s">
        <v>16</v>
      </c>
      <c r="G23" s="12">
        <v>5319.8</v>
      </c>
      <c r="H23" s="11">
        <f>IF(Tableau2[[#This Row],[Critère]]="NOT OK",Tableau2[[#This Row],[Total FY20]],0)</f>
        <v>5319.8</v>
      </c>
    </row>
    <row r="24" spans="4:13" ht="14.1" customHeight="1" x14ac:dyDescent="0.2">
      <c r="D24" s="11" t="s">
        <v>10</v>
      </c>
      <c r="E24" s="11" t="s">
        <v>6</v>
      </c>
      <c r="F24" s="11" t="s">
        <v>15</v>
      </c>
      <c r="G24" s="12">
        <v>4807.88</v>
      </c>
      <c r="H24" s="11">
        <f>IF(Tableau2[[#This Row],[Critère]]="NOT OK",Tableau2[[#This Row],[Total FY20]],0)</f>
        <v>0</v>
      </c>
    </row>
    <row r="25" spans="4:13" ht="14.1" customHeight="1" x14ac:dyDescent="0.2">
      <c r="D25" s="11" t="s">
        <v>12</v>
      </c>
      <c r="E25" s="11" t="s">
        <v>5</v>
      </c>
      <c r="F25" s="11" t="s">
        <v>16</v>
      </c>
      <c r="G25" s="12">
        <v>3912.62</v>
      </c>
      <c r="H25" s="11">
        <f>IF(Tableau2[[#This Row],[Critère]]="NOT OK",Tableau2[[#This Row],[Total FY20]],0)</f>
        <v>3912.62</v>
      </c>
    </row>
    <row r="26" spans="4:13" ht="14.1" customHeight="1" x14ac:dyDescent="0.2">
      <c r="D26" s="11" t="s">
        <v>8</v>
      </c>
      <c r="E26" s="11" t="s">
        <v>6</v>
      </c>
      <c r="F26" s="11" t="s">
        <v>15</v>
      </c>
      <c r="G26" s="12">
        <v>1184.48</v>
      </c>
      <c r="H26" s="11">
        <f>IF(Tableau2[[#This Row],[Critère]]="NOT OK",Tableau2[[#This Row],[Total FY20]],0)</f>
        <v>0</v>
      </c>
    </row>
    <row r="27" spans="4:13" ht="14.1" customHeight="1" x14ac:dyDescent="0.2">
      <c r="D27" s="11" t="s">
        <v>10</v>
      </c>
      <c r="E27" s="11" t="s">
        <v>5</v>
      </c>
      <c r="F27" s="11" t="s">
        <v>16</v>
      </c>
      <c r="G27" s="12">
        <v>1040.44</v>
      </c>
      <c r="H27" s="11">
        <f>IF(Tableau2[[#This Row],[Critère]]="NOT OK",Tableau2[[#This Row],[Total FY20]],0)</f>
        <v>1040.44</v>
      </c>
    </row>
    <row r="28" spans="4:13" ht="14.1" customHeight="1" x14ac:dyDescent="0.2">
      <c r="D28" s="11" t="s">
        <v>11</v>
      </c>
      <c r="E28" s="11" t="s">
        <v>6</v>
      </c>
      <c r="F28" s="11" t="s">
        <v>15</v>
      </c>
      <c r="G28" s="12">
        <v>666.47</v>
      </c>
      <c r="H28" s="11">
        <f>IF(Tableau2[[#This Row],[Critère]]="NOT OK",Tableau2[[#This Row],[Total FY20]],0)</f>
        <v>0</v>
      </c>
    </row>
  </sheetData>
  <mergeCells count="2">
    <mergeCell ref="L2:L3"/>
    <mergeCell ref="J2:K3"/>
  </mergeCells>
  <phoneticPr fontId="5" type="noConversion"/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Rassart Nicolas</dc:creator>
  <cp:lastModifiedBy>jp</cp:lastModifiedBy>
  <dcterms:created xsi:type="dcterms:W3CDTF">2020-04-04T06:14:21Z</dcterms:created>
  <dcterms:modified xsi:type="dcterms:W3CDTF">2020-04-05T07:22:22Z</dcterms:modified>
</cp:coreProperties>
</file>