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-15" yWindow="825" windowWidth="19245" windowHeight="9420"/>
  </bookViews>
  <sheets>
    <sheet name="Repartition" sheetId="17" r:id="rId1"/>
  </sheets>
  <definedNames>
    <definedName name="contient">GET.CELL(48,!A1)</definedName>
    <definedName name="nbclasses">Repartition!$BM$4</definedName>
  </definedNames>
  <calcPr calcId="152511"/>
</workbook>
</file>

<file path=xl/calcChain.xml><?xml version="1.0" encoding="utf-8"?>
<calcChain xmlns="http://schemas.openxmlformats.org/spreadsheetml/2006/main">
  <c r="AK10" i="17" l="1"/>
  <c r="AL10" i="17"/>
  <c r="AM10" i="17"/>
  <c r="AN10" i="17"/>
  <c r="AO10" i="17"/>
  <c r="AP10" i="17"/>
  <c r="AQ10" i="17"/>
  <c r="AR10" i="17"/>
  <c r="AT10" i="17"/>
  <c r="AU10" i="17"/>
  <c r="AV10" i="17"/>
  <c r="AW10" i="17"/>
  <c r="AX10" i="17"/>
  <c r="AY10" i="17"/>
  <c r="AZ10" i="17"/>
  <c r="BA10" i="17"/>
  <c r="BB10" i="17"/>
  <c r="BC10" i="17"/>
  <c r="BD10" i="17"/>
  <c r="BE10" i="17"/>
  <c r="BF10" i="17"/>
  <c r="BG10" i="17"/>
  <c r="AK11" i="17" l="1"/>
  <c r="AL11" i="17"/>
  <c r="AM11" i="17"/>
  <c r="AM7" i="17" s="1"/>
  <c r="AN11" i="17"/>
  <c r="AO11" i="17"/>
  <c r="AP11" i="17"/>
  <c r="AQ11" i="17"/>
  <c r="AQ7" i="17" s="1"/>
  <c r="AR11" i="17"/>
  <c r="AS11" i="17"/>
  <c r="AT11" i="17"/>
  <c r="AU11" i="17"/>
  <c r="AV11" i="17"/>
  <c r="AW11" i="17"/>
  <c r="AX11" i="17"/>
  <c r="AY11" i="17"/>
  <c r="AY7" i="17" s="1"/>
  <c r="AZ11" i="17"/>
  <c r="BA11" i="17"/>
  <c r="BB11" i="17"/>
  <c r="BC11" i="17"/>
  <c r="BC7" i="17" s="1"/>
  <c r="BD11" i="17"/>
  <c r="BE11" i="17"/>
  <c r="BF11" i="17"/>
  <c r="BG11" i="17"/>
  <c r="BG7" i="17" s="1"/>
  <c r="AJ12" i="17"/>
  <c r="AK12" i="17"/>
  <c r="AL12" i="17"/>
  <c r="AM12" i="17"/>
  <c r="AN12" i="17"/>
  <c r="AO12" i="17"/>
  <c r="AP12" i="17"/>
  <c r="AQ12" i="17"/>
  <c r="AR12" i="17"/>
  <c r="AS12" i="17"/>
  <c r="AT12" i="17"/>
  <c r="AU12" i="17"/>
  <c r="AV12" i="17"/>
  <c r="AW12" i="17"/>
  <c r="AX12" i="17"/>
  <c r="AY12" i="17"/>
  <c r="AZ12" i="17"/>
  <c r="BA12" i="17"/>
  <c r="BB12" i="17"/>
  <c r="BC12" i="17"/>
  <c r="BD12" i="17"/>
  <c r="BE12" i="17"/>
  <c r="BF12" i="17"/>
  <c r="BG12" i="17"/>
  <c r="AJ13" i="17"/>
  <c r="AK13" i="17"/>
  <c r="AL13" i="17"/>
  <c r="AM13" i="17"/>
  <c r="AO13" i="17"/>
  <c r="AP13" i="17"/>
  <c r="AQ13" i="17"/>
  <c r="AR13" i="17"/>
  <c r="AS13" i="17"/>
  <c r="AT13" i="17"/>
  <c r="AU13" i="17"/>
  <c r="AV13" i="17"/>
  <c r="AW13" i="17"/>
  <c r="AX13" i="17"/>
  <c r="AY13" i="17"/>
  <c r="AZ13" i="17"/>
  <c r="BA13" i="17"/>
  <c r="BB13" i="17"/>
  <c r="BC13" i="17"/>
  <c r="BD13" i="17"/>
  <c r="BE13" i="17"/>
  <c r="BF13" i="17"/>
  <c r="BG13" i="17"/>
  <c r="AJ14" i="17"/>
  <c r="AK14" i="17"/>
  <c r="AL14" i="17"/>
  <c r="AM14" i="17"/>
  <c r="AN14" i="17"/>
  <c r="AO14" i="17"/>
  <c r="AP14" i="17"/>
  <c r="AQ14" i="17"/>
  <c r="AR14" i="17"/>
  <c r="AS14" i="17"/>
  <c r="AU14" i="17"/>
  <c r="AV14" i="17"/>
  <c r="AW14" i="17"/>
  <c r="AX14" i="17"/>
  <c r="AY14" i="17"/>
  <c r="BA14" i="17"/>
  <c r="BB14" i="17"/>
  <c r="BC14" i="17"/>
  <c r="BD14" i="17"/>
  <c r="BE14" i="17"/>
  <c r="BF14" i="17"/>
  <c r="BG14" i="17"/>
  <c r="AJ15" i="17"/>
  <c r="AK15" i="17"/>
  <c r="AL15" i="17"/>
  <c r="AM15" i="17"/>
  <c r="AN15" i="17"/>
  <c r="AO15" i="17"/>
  <c r="AP15" i="17"/>
  <c r="AQ15" i="17"/>
  <c r="AR15" i="17"/>
  <c r="AT15" i="17"/>
  <c r="AU15" i="17"/>
  <c r="AV15" i="17"/>
  <c r="AW15" i="17"/>
  <c r="AX15" i="17"/>
  <c r="AY15" i="17"/>
  <c r="AZ15" i="17"/>
  <c r="BA15" i="17"/>
  <c r="BB15" i="17"/>
  <c r="BC15" i="17"/>
  <c r="BD15" i="17"/>
  <c r="BE15" i="17"/>
  <c r="BF15" i="17"/>
  <c r="BG15" i="17"/>
  <c r="AJ16" i="17"/>
  <c r="AK16" i="17"/>
  <c r="AL16" i="17"/>
  <c r="AN16" i="17"/>
  <c r="AO16" i="17"/>
  <c r="AP16" i="17"/>
  <c r="AQ16" i="17"/>
  <c r="AR16" i="17"/>
  <c r="AS16" i="17"/>
  <c r="AT16" i="17"/>
  <c r="AV16" i="17"/>
  <c r="AW16" i="17"/>
  <c r="AX16" i="17"/>
  <c r="AY16" i="17"/>
  <c r="AZ16" i="17"/>
  <c r="BA16" i="17"/>
  <c r="BB16" i="17"/>
  <c r="BC16" i="17"/>
  <c r="BD16" i="17"/>
  <c r="BE16" i="17"/>
  <c r="BF16" i="17"/>
  <c r="BG16" i="17"/>
  <c r="AJ17" i="17"/>
  <c r="AK17" i="17"/>
  <c r="AL17" i="17"/>
  <c r="AN17" i="17"/>
  <c r="AO17" i="17"/>
  <c r="AP17" i="17"/>
  <c r="AQ17" i="17"/>
  <c r="AR17" i="17"/>
  <c r="AT17" i="17"/>
  <c r="AU17" i="17"/>
  <c r="AV17" i="17"/>
  <c r="AW17" i="17"/>
  <c r="AX17" i="17"/>
  <c r="AY17" i="17"/>
  <c r="AZ17" i="17"/>
  <c r="BA17" i="17"/>
  <c r="BB17" i="17"/>
  <c r="BC17" i="17"/>
  <c r="BD17" i="17"/>
  <c r="BE17" i="17"/>
  <c r="BF17" i="17"/>
  <c r="BG17" i="17"/>
  <c r="AJ18" i="17"/>
  <c r="AK18" i="17"/>
  <c r="AL18" i="17"/>
  <c r="AO18" i="17"/>
  <c r="AP18" i="17"/>
  <c r="AQ18" i="17"/>
  <c r="AR18" i="17"/>
  <c r="AS18" i="17"/>
  <c r="AT18" i="17"/>
  <c r="AU18" i="17"/>
  <c r="AV18" i="17"/>
  <c r="AW18" i="17"/>
  <c r="AX18" i="17"/>
  <c r="AY18" i="17"/>
  <c r="AZ18" i="17"/>
  <c r="BA18" i="17"/>
  <c r="BB18" i="17"/>
  <c r="BC18" i="17"/>
  <c r="BD18" i="17"/>
  <c r="BE18" i="17"/>
  <c r="BG18" i="17"/>
  <c r="AK19" i="17"/>
  <c r="AL19" i="17"/>
  <c r="AM19" i="17"/>
  <c r="AN19" i="17"/>
  <c r="AO19" i="17"/>
  <c r="AP19" i="17"/>
  <c r="AQ19" i="17"/>
  <c r="AR19" i="17"/>
  <c r="AS19" i="17"/>
  <c r="AT19" i="17"/>
  <c r="AU19" i="17"/>
  <c r="AV19" i="17"/>
  <c r="AW19" i="17"/>
  <c r="AX19" i="17"/>
  <c r="AY19" i="17"/>
  <c r="AZ19" i="17"/>
  <c r="BA19" i="17"/>
  <c r="BB19" i="17"/>
  <c r="BC19" i="17"/>
  <c r="BD19" i="17"/>
  <c r="BE19" i="17"/>
  <c r="BF19" i="17"/>
  <c r="BG19" i="17"/>
  <c r="AK20" i="17"/>
  <c r="AL20" i="17"/>
  <c r="AM20" i="17"/>
  <c r="AN20" i="17"/>
  <c r="AP20" i="17"/>
  <c r="AQ20" i="17"/>
  <c r="AR20" i="17"/>
  <c r="AS20" i="17"/>
  <c r="AT20" i="17"/>
  <c r="AU20" i="17"/>
  <c r="AV20" i="17"/>
  <c r="AW20" i="17"/>
  <c r="AX20" i="17"/>
  <c r="AY20" i="17"/>
  <c r="AZ20" i="17"/>
  <c r="BA20" i="17"/>
  <c r="BC20" i="17"/>
  <c r="BD20" i="17"/>
  <c r="BE20" i="17"/>
  <c r="BF20" i="17"/>
  <c r="BG20" i="17"/>
  <c r="AJ21" i="17"/>
  <c r="AK21" i="17"/>
  <c r="AL21" i="17"/>
  <c r="AN21" i="17"/>
  <c r="AO21" i="17"/>
  <c r="AQ21" i="17"/>
  <c r="AR21" i="17"/>
  <c r="AS21" i="17"/>
  <c r="AT21" i="17"/>
  <c r="AU21" i="17"/>
  <c r="AW21" i="17"/>
  <c r="AX21" i="17"/>
  <c r="AY21" i="17"/>
  <c r="AZ21" i="17"/>
  <c r="BA21" i="17"/>
  <c r="BB21" i="17"/>
  <c r="BC21" i="17"/>
  <c r="BD21" i="17"/>
  <c r="BE21" i="17"/>
  <c r="BF21" i="17"/>
  <c r="BG21" i="17"/>
  <c r="AJ22" i="17"/>
  <c r="AK22" i="17"/>
  <c r="AL22" i="17"/>
  <c r="AM22" i="17"/>
  <c r="AN22" i="17"/>
  <c r="AP22" i="17"/>
  <c r="AQ22" i="17"/>
  <c r="AR22" i="17"/>
  <c r="AS22" i="17"/>
  <c r="AT22" i="17"/>
  <c r="AV22" i="17"/>
  <c r="AX22" i="17"/>
  <c r="AY22" i="17"/>
  <c r="AZ22" i="17"/>
  <c r="BA22" i="17"/>
  <c r="BB22" i="17"/>
  <c r="BC22" i="17"/>
  <c r="BD22" i="17"/>
  <c r="BE22" i="17"/>
  <c r="BF22" i="17"/>
  <c r="BG22" i="17"/>
  <c r="AJ23" i="17"/>
  <c r="AK23" i="17"/>
  <c r="AL23" i="17"/>
  <c r="AM23" i="17"/>
  <c r="AN23" i="17"/>
  <c r="AO23" i="17"/>
  <c r="AP23" i="17"/>
  <c r="AQ23" i="17"/>
  <c r="AR23" i="17"/>
  <c r="AS23" i="17"/>
  <c r="AT23" i="17"/>
  <c r="AU23" i="17"/>
  <c r="AV23" i="17"/>
  <c r="AW23" i="17"/>
  <c r="AX23" i="17"/>
  <c r="AY23" i="17"/>
  <c r="AZ23" i="17"/>
  <c r="BA23" i="17"/>
  <c r="BB23" i="17"/>
  <c r="BC23" i="17"/>
  <c r="BD23" i="17"/>
  <c r="BE23" i="17"/>
  <c r="BF23" i="17"/>
  <c r="BG23" i="17"/>
  <c r="AJ24" i="17"/>
  <c r="AK24" i="17"/>
  <c r="AL24" i="17"/>
  <c r="AM24" i="17"/>
  <c r="AO24" i="17"/>
  <c r="AP24" i="17"/>
  <c r="AQ24" i="17"/>
  <c r="AR24" i="17"/>
  <c r="AS24" i="17"/>
  <c r="AT24" i="17"/>
  <c r="AU24" i="17"/>
  <c r="AV24" i="17"/>
  <c r="AW24" i="17"/>
  <c r="AX24" i="17"/>
  <c r="AY24" i="17"/>
  <c r="AZ24" i="17"/>
  <c r="BA24" i="17"/>
  <c r="BB24" i="17"/>
  <c r="BC24" i="17"/>
  <c r="BD24" i="17"/>
  <c r="BF24" i="17"/>
  <c r="BG24" i="17"/>
  <c r="AJ25" i="17"/>
  <c r="AK25" i="17"/>
  <c r="AL25" i="17"/>
  <c r="AM25" i="17"/>
  <c r="AN25" i="17"/>
  <c r="AO25" i="17"/>
  <c r="AP25" i="17"/>
  <c r="AQ25" i="17"/>
  <c r="AR25" i="17"/>
  <c r="AS25" i="17"/>
  <c r="AT25" i="17"/>
  <c r="AU25" i="17"/>
  <c r="AV25" i="17"/>
  <c r="AW25" i="17"/>
  <c r="AX25" i="17"/>
  <c r="AY25" i="17"/>
  <c r="AZ25" i="17"/>
  <c r="BA25" i="17"/>
  <c r="BB25" i="17"/>
  <c r="BC25" i="17"/>
  <c r="BD25" i="17"/>
  <c r="BE25" i="17"/>
  <c r="BF25" i="17"/>
  <c r="BG25" i="17"/>
  <c r="AJ26" i="17"/>
  <c r="AK26" i="17"/>
  <c r="AL26" i="17"/>
  <c r="AM26" i="17"/>
  <c r="AN26" i="17"/>
  <c r="AO26" i="17"/>
  <c r="AP26" i="17"/>
  <c r="AQ26" i="17"/>
  <c r="AR26" i="17"/>
  <c r="AS26" i="17"/>
  <c r="AT26" i="17"/>
  <c r="AU26" i="17"/>
  <c r="AV26" i="17"/>
  <c r="AW26" i="17"/>
  <c r="AX26" i="17"/>
  <c r="AY26" i="17"/>
  <c r="AZ26" i="17"/>
  <c r="BA26" i="17"/>
  <c r="BB26" i="17"/>
  <c r="BC26" i="17"/>
  <c r="BD26" i="17"/>
  <c r="BE26" i="17"/>
  <c r="BF26" i="17"/>
  <c r="BG26" i="17"/>
  <c r="AJ27" i="17"/>
  <c r="AK27" i="17"/>
  <c r="AL27" i="17"/>
  <c r="AM27" i="17"/>
  <c r="AN27" i="17"/>
  <c r="AO27" i="17"/>
  <c r="AP27" i="17"/>
  <c r="AQ27" i="17"/>
  <c r="AR27" i="17"/>
  <c r="AS27" i="17"/>
  <c r="AT27" i="17"/>
  <c r="AU27" i="17"/>
  <c r="AV27" i="17"/>
  <c r="AW27" i="17"/>
  <c r="AX27" i="17"/>
  <c r="AY27" i="17"/>
  <c r="AZ27" i="17"/>
  <c r="BA27" i="17"/>
  <c r="BB27" i="17"/>
  <c r="BC27" i="17"/>
  <c r="BD27" i="17"/>
  <c r="BE27" i="17"/>
  <c r="BF27" i="17"/>
  <c r="BG27" i="17"/>
  <c r="AJ28" i="17"/>
  <c r="AK28" i="17"/>
  <c r="AL28" i="17"/>
  <c r="AM28" i="17"/>
  <c r="AN28" i="17"/>
  <c r="AO28" i="17"/>
  <c r="AP28" i="17"/>
  <c r="AQ28" i="17"/>
  <c r="AR28" i="17"/>
  <c r="AS28" i="17"/>
  <c r="AT28" i="17"/>
  <c r="AU28" i="17"/>
  <c r="AV28" i="17"/>
  <c r="AW28" i="17"/>
  <c r="AX28" i="17"/>
  <c r="AY28" i="17"/>
  <c r="AZ28" i="17"/>
  <c r="BA28" i="17"/>
  <c r="BB28" i="17"/>
  <c r="BC28" i="17"/>
  <c r="BD28" i="17"/>
  <c r="BE28" i="17"/>
  <c r="BF28" i="17"/>
  <c r="BG28" i="17"/>
  <c r="AJ29" i="17"/>
  <c r="AK29" i="17"/>
  <c r="AL29" i="17"/>
  <c r="AM29" i="17"/>
  <c r="AN29" i="17"/>
  <c r="AO29" i="17"/>
  <c r="AP29" i="17"/>
  <c r="AQ29" i="17"/>
  <c r="AR29" i="17"/>
  <c r="AS29" i="17"/>
  <c r="AT29" i="17"/>
  <c r="AU29" i="17"/>
  <c r="AV29" i="17"/>
  <c r="AW29" i="17"/>
  <c r="AX29" i="17"/>
  <c r="AZ29" i="17"/>
  <c r="BA29" i="17"/>
  <c r="BB29" i="17"/>
  <c r="BC29" i="17"/>
  <c r="BD29" i="17"/>
  <c r="BE29" i="17"/>
  <c r="BG29" i="17"/>
  <c r="AJ30" i="17"/>
  <c r="AK30" i="17"/>
  <c r="AL30" i="17"/>
  <c r="AN30" i="17"/>
  <c r="AO30" i="17"/>
  <c r="AP30" i="17"/>
  <c r="AQ30" i="17"/>
  <c r="AR30" i="17"/>
  <c r="AS30" i="17"/>
  <c r="AT30" i="17"/>
  <c r="AU30" i="17"/>
  <c r="AV30" i="17"/>
  <c r="AW30" i="17"/>
  <c r="AX30" i="17"/>
  <c r="AY30" i="17"/>
  <c r="AZ30" i="17"/>
  <c r="BA30" i="17"/>
  <c r="BB30" i="17"/>
  <c r="BC30" i="17"/>
  <c r="BD30" i="17"/>
  <c r="BE30" i="17"/>
  <c r="BF30" i="17"/>
  <c r="BG30" i="17"/>
  <c r="AJ31" i="17"/>
  <c r="AK31" i="17"/>
  <c r="AL31" i="17"/>
  <c r="AM31" i="17"/>
  <c r="AN31" i="17"/>
  <c r="AO31" i="17"/>
  <c r="AP31" i="17"/>
  <c r="AQ31" i="17"/>
  <c r="AR31" i="17"/>
  <c r="AS31" i="17"/>
  <c r="AT31" i="17"/>
  <c r="AV31" i="17"/>
  <c r="AW31" i="17"/>
  <c r="AX31" i="17"/>
  <c r="AY31" i="17"/>
  <c r="AZ31" i="17"/>
  <c r="BA31" i="17"/>
  <c r="BB31" i="17"/>
  <c r="BC31" i="17"/>
  <c r="BD31" i="17"/>
  <c r="BE31" i="17"/>
  <c r="BF31" i="17"/>
  <c r="BG31" i="17"/>
  <c r="AJ32" i="17"/>
  <c r="AL32" i="17"/>
  <c r="AM32" i="17"/>
  <c r="AN32" i="17"/>
  <c r="AO32" i="17"/>
  <c r="AP32" i="17"/>
  <c r="AQ32" i="17"/>
  <c r="AR32" i="17"/>
  <c r="AS32" i="17"/>
  <c r="AT32" i="17"/>
  <c r="AU32" i="17"/>
  <c r="AV32" i="17"/>
  <c r="AW32" i="17"/>
  <c r="AX32" i="17"/>
  <c r="AY32" i="17"/>
  <c r="AZ32" i="17"/>
  <c r="BA32" i="17"/>
  <c r="BB32" i="17"/>
  <c r="BC32" i="17"/>
  <c r="BD32" i="17"/>
  <c r="BE32" i="17"/>
  <c r="BF32" i="17"/>
  <c r="BG32" i="17"/>
  <c r="AJ33" i="17"/>
  <c r="AK33" i="17"/>
  <c r="AM33" i="17"/>
  <c r="AN33" i="17"/>
  <c r="AO33" i="17"/>
  <c r="AP33" i="17"/>
  <c r="AQ33" i="17"/>
  <c r="AR33" i="17"/>
  <c r="AS33" i="17"/>
  <c r="AU33" i="17"/>
  <c r="AV33" i="17"/>
  <c r="AW33" i="17"/>
  <c r="AX33" i="17"/>
  <c r="AY33" i="17"/>
  <c r="AZ33" i="17"/>
  <c r="BA33" i="17"/>
  <c r="BB33" i="17"/>
  <c r="BC33" i="17"/>
  <c r="BD33" i="17"/>
  <c r="BE33" i="17"/>
  <c r="BF33" i="17"/>
  <c r="BG33" i="17"/>
  <c r="AJ34" i="17"/>
  <c r="AK34" i="17"/>
  <c r="AL34" i="17"/>
  <c r="AM34" i="17"/>
  <c r="AN34" i="17"/>
  <c r="AO34" i="17"/>
  <c r="AP34" i="17"/>
  <c r="AQ34" i="17"/>
  <c r="AR34" i="17"/>
  <c r="AS34" i="17"/>
  <c r="AT34" i="17"/>
  <c r="AU34" i="17"/>
  <c r="AV34" i="17"/>
  <c r="AW34" i="17"/>
  <c r="AX34" i="17"/>
  <c r="AY34" i="17"/>
  <c r="AZ34" i="17"/>
  <c r="BA34" i="17"/>
  <c r="BB34" i="17"/>
  <c r="BC34" i="17"/>
  <c r="BD34" i="17"/>
  <c r="BE34" i="17"/>
  <c r="BF34" i="17"/>
  <c r="BG34" i="17"/>
  <c r="AJ35" i="17"/>
  <c r="AK35" i="17"/>
  <c r="AL35" i="17"/>
  <c r="AM35" i="17"/>
  <c r="AN35" i="17"/>
  <c r="AO35" i="17"/>
  <c r="AP35" i="17"/>
  <c r="AQ35" i="17"/>
  <c r="AR35" i="17"/>
  <c r="AS35" i="17"/>
  <c r="AT35" i="17"/>
  <c r="AU35" i="17"/>
  <c r="AV35" i="17"/>
  <c r="AW35" i="17"/>
  <c r="AY35" i="17"/>
  <c r="AZ35" i="17"/>
  <c r="BA35" i="17"/>
  <c r="BB35" i="17"/>
  <c r="BC35" i="17"/>
  <c r="BD35" i="17"/>
  <c r="BE35" i="17"/>
  <c r="BF35" i="17"/>
  <c r="BG35" i="17"/>
  <c r="AJ36" i="17"/>
  <c r="AK36" i="17"/>
  <c r="AL36" i="17"/>
  <c r="AM36" i="17"/>
  <c r="AN36" i="17"/>
  <c r="AO36" i="17"/>
  <c r="AP36" i="17"/>
  <c r="AQ36" i="17"/>
  <c r="AR36" i="17"/>
  <c r="AS36" i="17"/>
  <c r="AT36" i="17"/>
  <c r="AU36" i="17"/>
  <c r="AV36" i="17"/>
  <c r="AW36" i="17"/>
  <c r="AX36" i="17"/>
  <c r="AY36" i="17"/>
  <c r="BB36" i="17"/>
  <c r="BC36" i="17"/>
  <c r="BD36" i="17"/>
  <c r="BE36" i="17"/>
  <c r="BF36" i="17"/>
  <c r="BG36" i="17"/>
  <c r="AJ37" i="17"/>
  <c r="AK37" i="17"/>
  <c r="AL37" i="17"/>
  <c r="AM37" i="17"/>
  <c r="AN37" i="17"/>
  <c r="AO37" i="17"/>
  <c r="AP37" i="17"/>
  <c r="AQ37" i="17"/>
  <c r="AR37" i="17"/>
  <c r="AS37" i="17"/>
  <c r="AT37" i="17"/>
  <c r="AU37" i="17"/>
  <c r="AV37" i="17"/>
  <c r="AW37" i="17"/>
  <c r="AX37" i="17"/>
  <c r="AY37" i="17"/>
  <c r="AZ37" i="17"/>
  <c r="BA37" i="17"/>
  <c r="BB37" i="17"/>
  <c r="BC37" i="17"/>
  <c r="BD37" i="17"/>
  <c r="BE37" i="17"/>
  <c r="BF37" i="17"/>
  <c r="BG37" i="17"/>
  <c r="AJ38" i="17"/>
  <c r="AK38" i="17"/>
  <c r="AM38" i="17"/>
  <c r="AN38" i="17"/>
  <c r="AO38" i="17"/>
  <c r="AP38" i="17"/>
  <c r="AQ38" i="17"/>
  <c r="AR38" i="17"/>
  <c r="AS38" i="17"/>
  <c r="AT38" i="17"/>
  <c r="AU38" i="17"/>
  <c r="AV38" i="17"/>
  <c r="AW38" i="17"/>
  <c r="AX38" i="17"/>
  <c r="AY38" i="17"/>
  <c r="AZ38" i="17"/>
  <c r="BA38" i="17"/>
  <c r="BB38" i="17"/>
  <c r="BC38" i="17"/>
  <c r="BD38" i="17"/>
  <c r="BE38" i="17"/>
  <c r="BF38" i="17"/>
  <c r="BG38" i="17"/>
  <c r="AJ39" i="17"/>
  <c r="AK39" i="17"/>
  <c r="AL39" i="17"/>
  <c r="AM39" i="17"/>
  <c r="AN39" i="17"/>
  <c r="AO39" i="17"/>
  <c r="AP39" i="17"/>
  <c r="AQ39" i="17"/>
  <c r="AR39" i="17"/>
  <c r="AS39" i="17"/>
  <c r="AT39" i="17"/>
  <c r="AU39" i="17"/>
  <c r="AV39" i="17"/>
  <c r="AW39" i="17"/>
  <c r="AX39" i="17"/>
  <c r="AY39" i="17"/>
  <c r="AZ39" i="17"/>
  <c r="BA39" i="17"/>
  <c r="BB39" i="17"/>
  <c r="BC39" i="17"/>
  <c r="BD39" i="17"/>
  <c r="BE39" i="17"/>
  <c r="BF39" i="17"/>
  <c r="BG39" i="17"/>
  <c r="AJ40" i="17"/>
  <c r="AK40" i="17"/>
  <c r="AL40" i="17"/>
  <c r="AM40" i="17"/>
  <c r="AO40" i="17"/>
  <c r="AP40" i="17"/>
  <c r="AQ40" i="17"/>
  <c r="AR40" i="17"/>
  <c r="AS40" i="17"/>
  <c r="AT40" i="17"/>
  <c r="AU40" i="17"/>
  <c r="AV40" i="17"/>
  <c r="AW40" i="17"/>
  <c r="AX40" i="17"/>
  <c r="AY40" i="17"/>
  <c r="BA40" i="17"/>
  <c r="BB40" i="17"/>
  <c r="BC40" i="17"/>
  <c r="BD40" i="17"/>
  <c r="BE40" i="17"/>
  <c r="BF40" i="17"/>
  <c r="BG40" i="17"/>
  <c r="AJ41" i="17"/>
  <c r="AK41" i="17"/>
  <c r="AL41" i="17"/>
  <c r="AM41" i="17"/>
  <c r="AN41" i="17"/>
  <c r="AO41" i="17"/>
  <c r="AQ41" i="17"/>
  <c r="AR41" i="17"/>
  <c r="AS41" i="17"/>
  <c r="AT41" i="17"/>
  <c r="AU41" i="17"/>
  <c r="AV41" i="17"/>
  <c r="AW41" i="17"/>
  <c r="AX41" i="17"/>
  <c r="AY41" i="17"/>
  <c r="AZ41" i="17"/>
  <c r="BA41" i="17"/>
  <c r="BB41" i="17"/>
  <c r="BC41" i="17"/>
  <c r="BD41" i="17"/>
  <c r="BE41" i="17"/>
  <c r="BF41" i="17"/>
  <c r="BG41" i="17"/>
  <c r="AJ42" i="17"/>
  <c r="AK42" i="17"/>
  <c r="AL42" i="17"/>
  <c r="AM42" i="17"/>
  <c r="AN42" i="17"/>
  <c r="AO42" i="17"/>
  <c r="AP42" i="17"/>
  <c r="AQ42" i="17"/>
  <c r="AR42" i="17"/>
  <c r="AS42" i="17"/>
  <c r="AT42" i="17"/>
  <c r="AU42" i="17"/>
  <c r="AV42" i="17"/>
  <c r="AW42" i="17"/>
  <c r="AX42" i="17"/>
  <c r="AY42" i="17"/>
  <c r="AZ42" i="17"/>
  <c r="BA42" i="17"/>
  <c r="BB42" i="17"/>
  <c r="BC42" i="17"/>
  <c r="BD42" i="17"/>
  <c r="BE42" i="17"/>
  <c r="BF42" i="17"/>
  <c r="BG42" i="17"/>
  <c r="AJ43" i="17"/>
  <c r="AK43" i="17"/>
  <c r="AL43" i="17"/>
  <c r="AM43" i="17"/>
  <c r="AN43" i="17"/>
  <c r="AO43" i="17"/>
  <c r="AP43" i="17"/>
  <c r="AQ43" i="17"/>
  <c r="AR43" i="17"/>
  <c r="AS43" i="17"/>
  <c r="AT43" i="17"/>
  <c r="AU43" i="17"/>
  <c r="AV43" i="17"/>
  <c r="AW43" i="17"/>
  <c r="AX43" i="17"/>
  <c r="AY43" i="17"/>
  <c r="AZ43" i="17"/>
  <c r="BA43" i="17"/>
  <c r="BB43" i="17"/>
  <c r="BC43" i="17"/>
  <c r="BD43" i="17"/>
  <c r="BE43" i="17"/>
  <c r="BF43" i="17"/>
  <c r="BG43" i="17"/>
  <c r="AJ44" i="17"/>
  <c r="AK44" i="17"/>
  <c r="AL44" i="17"/>
  <c r="AM44" i="17"/>
  <c r="AN44" i="17"/>
  <c r="AO44" i="17"/>
  <c r="AP44" i="17"/>
  <c r="AQ44" i="17"/>
  <c r="AR44" i="17"/>
  <c r="AS44" i="17"/>
  <c r="AU44" i="17"/>
  <c r="AV44" i="17"/>
  <c r="AW44" i="17"/>
  <c r="AX44" i="17"/>
  <c r="AY44" i="17"/>
  <c r="AZ44" i="17"/>
  <c r="BA44" i="17"/>
  <c r="BB44" i="17"/>
  <c r="BC44" i="17"/>
  <c r="BD44" i="17"/>
  <c r="BE44" i="17"/>
  <c r="BF44" i="17"/>
  <c r="BG44" i="17"/>
  <c r="AJ45" i="17"/>
  <c r="AK45" i="17"/>
  <c r="AL45" i="17"/>
  <c r="AM45" i="17"/>
  <c r="AN45" i="17"/>
  <c r="AO45" i="17"/>
  <c r="AP45" i="17"/>
  <c r="AQ45" i="17"/>
  <c r="AR45" i="17"/>
  <c r="AS45" i="17"/>
  <c r="AT45" i="17"/>
  <c r="AU45" i="17"/>
  <c r="AV45" i="17"/>
  <c r="AW45" i="17"/>
  <c r="AX45" i="17"/>
  <c r="AY45" i="17"/>
  <c r="AZ45" i="17"/>
  <c r="BA45" i="17"/>
  <c r="BB45" i="17"/>
  <c r="BC45" i="17"/>
  <c r="BD45" i="17"/>
  <c r="BE45" i="17"/>
  <c r="BF45" i="17"/>
  <c r="BG45" i="17"/>
  <c r="AJ46" i="17"/>
  <c r="AK46" i="17"/>
  <c r="AL46" i="17"/>
  <c r="AM46" i="17"/>
  <c r="AN46" i="17"/>
  <c r="AO46" i="17"/>
  <c r="AP46" i="17"/>
  <c r="AQ46" i="17"/>
  <c r="AR46" i="17"/>
  <c r="AS46" i="17"/>
  <c r="AT46" i="17"/>
  <c r="AU46" i="17"/>
  <c r="AV46" i="17"/>
  <c r="AW46" i="17"/>
  <c r="AX46" i="17"/>
  <c r="AY46" i="17"/>
  <c r="AZ46" i="17"/>
  <c r="BA46" i="17"/>
  <c r="BB46" i="17"/>
  <c r="BC46" i="17"/>
  <c r="BD46" i="17"/>
  <c r="BE46" i="17"/>
  <c r="BF46" i="17"/>
  <c r="BG46" i="17"/>
  <c r="AJ47" i="17"/>
  <c r="AK47" i="17"/>
  <c r="AL47" i="17"/>
  <c r="AM47" i="17"/>
  <c r="AN47" i="17"/>
  <c r="AO47" i="17"/>
  <c r="AP47" i="17"/>
  <c r="AQ47" i="17"/>
  <c r="AR47" i="17"/>
  <c r="AS47" i="17"/>
  <c r="AT47" i="17"/>
  <c r="AU47" i="17"/>
  <c r="AV47" i="17"/>
  <c r="AW47" i="17"/>
  <c r="AX47" i="17"/>
  <c r="AY47" i="17"/>
  <c r="AZ47" i="17"/>
  <c r="BA47" i="17"/>
  <c r="BB47" i="17"/>
  <c r="BC47" i="17"/>
  <c r="BD47" i="17"/>
  <c r="BE47" i="17"/>
  <c r="BF47" i="17"/>
  <c r="BG47" i="17"/>
  <c r="AJ48" i="17"/>
  <c r="AK48" i="17"/>
  <c r="AL48" i="17"/>
  <c r="AM48" i="17"/>
  <c r="AN48" i="17"/>
  <c r="AO48" i="17"/>
  <c r="AP48" i="17"/>
  <c r="AQ48" i="17"/>
  <c r="AR48" i="17"/>
  <c r="AS48" i="17"/>
  <c r="AT48" i="17"/>
  <c r="AU48" i="17"/>
  <c r="AV48" i="17"/>
  <c r="AW48" i="17"/>
  <c r="AX48" i="17"/>
  <c r="AY48" i="17"/>
  <c r="AZ48" i="17"/>
  <c r="BA48" i="17"/>
  <c r="BB48" i="17"/>
  <c r="BC48" i="17"/>
  <c r="BD48" i="17"/>
  <c r="BE48" i="17"/>
  <c r="BF48" i="17"/>
  <c r="BG48" i="17"/>
  <c r="AJ49" i="17"/>
  <c r="AK49" i="17"/>
  <c r="AL49" i="17"/>
  <c r="AL7" i="17" s="1"/>
  <c r="AM49" i="17"/>
  <c r="AN49" i="17"/>
  <c r="AO49" i="17"/>
  <c r="AP49" i="17"/>
  <c r="AQ49" i="17"/>
  <c r="AR49" i="17"/>
  <c r="AS49" i="17"/>
  <c r="AT49" i="17"/>
  <c r="AU49" i="17"/>
  <c r="AV49" i="17"/>
  <c r="AW49" i="17"/>
  <c r="AW7" i="17" s="1"/>
  <c r="AX49" i="17"/>
  <c r="AY49" i="17"/>
  <c r="AZ49" i="17"/>
  <c r="BA49" i="17"/>
  <c r="BB49" i="17"/>
  <c r="BC49" i="17"/>
  <c r="BD49" i="17"/>
  <c r="BE49" i="17"/>
  <c r="BF49" i="17"/>
  <c r="BG49" i="17"/>
  <c r="AJ50" i="17"/>
  <c r="AK50" i="17"/>
  <c r="AL50" i="17"/>
  <c r="AM50" i="17"/>
  <c r="AN50" i="17"/>
  <c r="AO50" i="17"/>
  <c r="AP50" i="17"/>
  <c r="AQ50" i="17"/>
  <c r="AR50" i="17"/>
  <c r="AS50" i="17"/>
  <c r="AT50" i="17"/>
  <c r="AU50" i="17"/>
  <c r="AV50" i="17"/>
  <c r="AW50" i="17"/>
  <c r="AX50" i="17"/>
  <c r="AY50" i="17"/>
  <c r="AZ50" i="17"/>
  <c r="BA50" i="17"/>
  <c r="BB50" i="17"/>
  <c r="BB7" i="17" s="1"/>
  <c r="BC50" i="17"/>
  <c r="BD50" i="17"/>
  <c r="BF50" i="17"/>
  <c r="BG50" i="17"/>
  <c r="AN7" i="17"/>
  <c r="AR7" i="17"/>
  <c r="AV7" i="17"/>
  <c r="AZ7" i="17"/>
  <c r="BD7" i="17"/>
  <c r="AK7" i="17"/>
  <c r="AO7" i="17"/>
  <c r="AP7" i="17"/>
  <c r="AS7" i="17"/>
  <c r="AT7" i="17"/>
  <c r="AU7" i="17"/>
  <c r="AX7" i="17"/>
  <c r="BA7" i="17"/>
  <c r="BE7" i="17"/>
  <c r="BF7" i="17"/>
  <c r="AJ7" i="17"/>
  <c r="AH4" i="17" l="1"/>
  <c r="AK5" i="17" l="1"/>
  <c r="AL5" i="17"/>
  <c r="AM5" i="17"/>
  <c r="AN5" i="17"/>
  <c r="AO5" i="17"/>
  <c r="AP5" i="17"/>
  <c r="AQ5" i="17"/>
  <c r="AR5" i="17"/>
  <c r="AS5" i="17"/>
  <c r="AT5" i="17"/>
  <c r="AU5" i="17"/>
  <c r="AV5" i="17"/>
  <c r="AW5" i="17"/>
  <c r="AX5" i="17"/>
  <c r="AY5" i="17"/>
  <c r="AZ5" i="17"/>
  <c r="BA5" i="17"/>
  <c r="BB5" i="17"/>
  <c r="BC5" i="17"/>
  <c r="BD5" i="17"/>
  <c r="BE5" i="17"/>
  <c r="BF5" i="17"/>
  <c r="BG5" i="17"/>
  <c r="BG4" i="17" l="1"/>
  <c r="Y6" i="17"/>
  <c r="BG6" i="17" s="1"/>
  <c r="AH6" i="17"/>
  <c r="C6" i="17" l="1"/>
  <c r="AK6" i="17" s="1"/>
  <c r="D6" i="17"/>
  <c r="AL6" i="17" s="1"/>
  <c r="E6" i="17"/>
  <c r="AM6" i="17" s="1"/>
  <c r="F6" i="17"/>
  <c r="AN6" i="17" s="1"/>
  <c r="G6" i="17"/>
  <c r="AO6" i="17" s="1"/>
  <c r="H6" i="17"/>
  <c r="AP6" i="17" s="1"/>
  <c r="I6" i="17"/>
  <c r="AQ6" i="17" s="1"/>
  <c r="J6" i="17"/>
  <c r="AR6" i="17" s="1"/>
  <c r="K6" i="17"/>
  <c r="AS6" i="17" s="1"/>
  <c r="L6" i="17"/>
  <c r="AT6" i="17" s="1"/>
  <c r="M6" i="17"/>
  <c r="AU6" i="17" s="1"/>
  <c r="N6" i="17"/>
  <c r="AV6" i="17" s="1"/>
  <c r="O6" i="17"/>
  <c r="AW6" i="17" s="1"/>
  <c r="P6" i="17"/>
  <c r="AX6" i="17" s="1"/>
  <c r="Q6" i="17"/>
  <c r="AY6" i="17" s="1"/>
  <c r="R6" i="17"/>
  <c r="AZ6" i="17" s="1"/>
  <c r="S6" i="17"/>
  <c r="BA6" i="17" s="1"/>
  <c r="T6" i="17"/>
  <c r="BB6" i="17" s="1"/>
  <c r="U6" i="17"/>
  <c r="BC6" i="17" s="1"/>
  <c r="V6" i="17"/>
  <c r="BD6" i="17" s="1"/>
  <c r="W6" i="17"/>
  <c r="BE6" i="17" s="1"/>
  <c r="X6" i="17"/>
  <c r="BF6" i="17" s="1"/>
  <c r="Z6" i="17"/>
  <c r="AA6" i="17"/>
  <c r="AB6" i="17"/>
  <c r="AC6" i="17"/>
  <c r="B6" i="17"/>
  <c r="AJ5" i="17"/>
  <c r="AK4" i="17"/>
  <c r="AL4" i="17"/>
  <c r="AM4" i="17"/>
  <c r="AN4" i="17"/>
  <c r="AO4" i="17"/>
  <c r="AP4" i="17"/>
  <c r="AQ4" i="17"/>
  <c r="AR4" i="17"/>
  <c r="AS4" i="17"/>
  <c r="AT4" i="17"/>
  <c r="AU4" i="17"/>
  <c r="AV4" i="17"/>
  <c r="AW4" i="17"/>
  <c r="AX4" i="17"/>
  <c r="AY4" i="17"/>
  <c r="AZ4" i="17"/>
  <c r="BA4" i="17"/>
  <c r="BB4" i="17"/>
  <c r="BC4" i="17"/>
  <c r="BD4" i="17"/>
  <c r="BE4" i="17"/>
  <c r="BF4" i="17"/>
  <c r="AJ4" i="17"/>
  <c r="AH11" i="17"/>
  <c r="AH12" i="17"/>
  <c r="AH13" i="17"/>
  <c r="AH14" i="17"/>
  <c r="AH15" i="17"/>
  <c r="AH16" i="17"/>
  <c r="AH17" i="17"/>
  <c r="AH18" i="17"/>
  <c r="AH48" i="17"/>
  <c r="AH19" i="17"/>
  <c r="AH45" i="17"/>
  <c r="AH20" i="17"/>
  <c r="AH21" i="17"/>
  <c r="AH22" i="17"/>
  <c r="AH23" i="17"/>
  <c r="AH24" i="17"/>
  <c r="AH25" i="17"/>
  <c r="AH26" i="17"/>
  <c r="AH27" i="17"/>
  <c r="AH28" i="17"/>
  <c r="AH29" i="17"/>
  <c r="AH30" i="17"/>
  <c r="AH31" i="17"/>
  <c r="AH32" i="17"/>
  <c r="AH42" i="17"/>
  <c r="AH33" i="17"/>
  <c r="AH34" i="17"/>
  <c r="AH35" i="17"/>
  <c r="AH36" i="17"/>
  <c r="AH37" i="17"/>
  <c r="AH38" i="17"/>
  <c r="AH39" i="17"/>
  <c r="AH40" i="17"/>
  <c r="AH41" i="17"/>
  <c r="AH47" i="17"/>
  <c r="AH43" i="17"/>
  <c r="AH44" i="17"/>
  <c r="AH49" i="17"/>
  <c r="AH46" i="17"/>
  <c r="AH50" i="17"/>
  <c r="AH10" i="17"/>
  <c r="BM4" i="17" l="1"/>
  <c r="AH9" i="17"/>
  <c r="BM5" i="17"/>
  <c r="AD6" i="17"/>
  <c r="AJ6" i="17"/>
  <c r="BM6" i="17" s="1"/>
  <c r="AI45" i="17" l="1"/>
  <c r="AI25" i="17"/>
  <c r="AI41" i="17"/>
  <c r="AI50" i="17"/>
  <c r="AJ10" i="17"/>
  <c r="AI49" i="17"/>
  <c r="AI44" i="17"/>
  <c r="AI28" i="17"/>
  <c r="AI15" i="17"/>
  <c r="AI48" i="17"/>
  <c r="AI43" i="17"/>
  <c r="AI35" i="17"/>
  <c r="AI27" i="17"/>
  <c r="AI14" i="17"/>
  <c r="AI47" i="17"/>
  <c r="AI42" i="17"/>
  <c r="AI34" i="17"/>
  <c r="AI26" i="17"/>
  <c r="AI13" i="17"/>
  <c r="AI11" i="17"/>
  <c r="AI39" i="17"/>
  <c r="AI31" i="17"/>
  <c r="AI23" i="17"/>
  <c r="AI37" i="17"/>
  <c r="AI22" i="17"/>
  <c r="AI30" i="17"/>
  <c r="AI12" i="17"/>
  <c r="AI18" i="17"/>
  <c r="AI46" i="17"/>
  <c r="AI40" i="17"/>
  <c r="AI19" i="17"/>
  <c r="AI38" i="17"/>
  <c r="AI36" i="17"/>
  <c r="AI29" i="17"/>
  <c r="AI21" i="17"/>
  <c r="AI17" i="17"/>
  <c r="AI33" i="17"/>
  <c r="AI32" i="17"/>
  <c r="AI24" i="17"/>
  <c r="AI20" i="17"/>
  <c r="AI16" i="17"/>
  <c r="AD10" i="17"/>
  <c r="AD50" i="17"/>
  <c r="AD49" i="17"/>
  <c r="AD48" i="17"/>
  <c r="AD47" i="17"/>
  <c r="AD46" i="17"/>
  <c r="AD45" i="17"/>
  <c r="AD44" i="17"/>
  <c r="AD43" i="17"/>
  <c r="AD42" i="17"/>
  <c r="AD41" i="17"/>
  <c r="AD40" i="17"/>
  <c r="AD39" i="17"/>
  <c r="AD38" i="17"/>
  <c r="AD37" i="17"/>
  <c r="AD36" i="17"/>
  <c r="AD35" i="17"/>
  <c r="AD34" i="17"/>
  <c r="AD33" i="17"/>
  <c r="AD32" i="17"/>
  <c r="AD31" i="17"/>
  <c r="AD30" i="17"/>
  <c r="AD29" i="17"/>
  <c r="AD28" i="17"/>
  <c r="AD27" i="17"/>
  <c r="AD26" i="17"/>
  <c r="AD25" i="17"/>
  <c r="AD24" i="17"/>
  <c r="AD23" i="17"/>
  <c r="AD22" i="17"/>
  <c r="AD21" i="17"/>
  <c r="AD20" i="17"/>
  <c r="AD19" i="17"/>
  <c r="AD18" i="17"/>
  <c r="AD17" i="17"/>
  <c r="AD16" i="17"/>
  <c r="AD15" i="17"/>
  <c r="AD14" i="17"/>
  <c r="AD13" i="17"/>
  <c r="AD12" i="17"/>
  <c r="AD11" i="17"/>
  <c r="AD5" i="17"/>
  <c r="AD4" i="17"/>
  <c r="AI10" i="17" l="1"/>
  <c r="BM7" i="17"/>
  <c r="BM50" i="17"/>
  <c r="BN50" i="17" s="1"/>
  <c r="BM12" i="17"/>
  <c r="BN12" i="17" s="1"/>
  <c r="BM14" i="17"/>
  <c r="BN14" i="17" s="1"/>
  <c r="BM16" i="17"/>
  <c r="BN16" i="17" s="1"/>
  <c r="BM18" i="17"/>
  <c r="BN18" i="17" s="1"/>
  <c r="BM20" i="17"/>
  <c r="BN20" i="17" s="1"/>
  <c r="BM22" i="17"/>
  <c r="BN22" i="17" s="1"/>
  <c r="BM24" i="17"/>
  <c r="BN24" i="17" s="1"/>
  <c r="BM26" i="17"/>
  <c r="BN26" i="17" s="1"/>
  <c r="BM28" i="17"/>
  <c r="BN28" i="17" s="1"/>
  <c r="BM30" i="17"/>
  <c r="BN30" i="17" s="1"/>
  <c r="BM32" i="17"/>
  <c r="BN32" i="17" s="1"/>
  <c r="BM34" i="17"/>
  <c r="BN34" i="17" s="1"/>
  <c r="BM36" i="17"/>
  <c r="BN36" i="17" s="1"/>
  <c r="BM38" i="17"/>
  <c r="BN38" i="17" s="1"/>
  <c r="BM40" i="17"/>
  <c r="BN40" i="17" s="1"/>
  <c r="BM42" i="17"/>
  <c r="BN42" i="17" s="1"/>
  <c r="BM44" i="17"/>
  <c r="BN44" i="17" s="1"/>
  <c r="BM46" i="17"/>
  <c r="BN46" i="17" s="1"/>
  <c r="BM48" i="17"/>
  <c r="BN48" i="17" s="1"/>
  <c r="BM10" i="17"/>
  <c r="BM11" i="17"/>
  <c r="BN11" i="17" s="1"/>
  <c r="BM13" i="17"/>
  <c r="BN13" i="17" s="1"/>
  <c r="BM15" i="17"/>
  <c r="BN15" i="17" s="1"/>
  <c r="BM17" i="17"/>
  <c r="BN17" i="17" s="1"/>
  <c r="BM19" i="17"/>
  <c r="BN19" i="17" s="1"/>
  <c r="BM21" i="17"/>
  <c r="BN21" i="17" s="1"/>
  <c r="BM23" i="17"/>
  <c r="BN23" i="17" s="1"/>
  <c r="BM25" i="17"/>
  <c r="BN25" i="17" s="1"/>
  <c r="BM27" i="17"/>
  <c r="BN27" i="17" s="1"/>
  <c r="BM29" i="17"/>
  <c r="BN29" i="17" s="1"/>
  <c r="BM31" i="17"/>
  <c r="BN31" i="17" s="1"/>
  <c r="BM33" i="17"/>
  <c r="BN33" i="17" s="1"/>
  <c r="BM35" i="17"/>
  <c r="BN35" i="17" s="1"/>
  <c r="BM37" i="17"/>
  <c r="BN37" i="17" s="1"/>
  <c r="BM39" i="17"/>
  <c r="BN39" i="17" s="1"/>
  <c r="BM41" i="17"/>
  <c r="BN41" i="17" s="1"/>
  <c r="BM43" i="17"/>
  <c r="BN43" i="17" s="1"/>
  <c r="BM45" i="17"/>
  <c r="BN45" i="17" s="1"/>
  <c r="BM47" i="17"/>
  <c r="BN47" i="17" s="1"/>
  <c r="BM49" i="17"/>
  <c r="BN49" i="17" s="1"/>
  <c r="BN10" i="17" l="1"/>
  <c r="BN7" i="17" s="1"/>
</calcChain>
</file>

<file path=xl/sharedStrings.xml><?xml version="1.0" encoding="utf-8"?>
<sst xmlns="http://schemas.openxmlformats.org/spreadsheetml/2006/main" count="81" uniqueCount="81">
  <si>
    <t>MC PLAQ</t>
  </si>
  <si>
    <t>1AEM</t>
  </si>
  <si>
    <t>2AEM</t>
  </si>
  <si>
    <t>1ECMS</t>
  </si>
  <si>
    <t>2ECMS</t>
  </si>
  <si>
    <t>1MACO</t>
  </si>
  <si>
    <t>2MACO</t>
  </si>
  <si>
    <t>1PAR</t>
  </si>
  <si>
    <t>2PAR</t>
  </si>
  <si>
    <t>2LOG</t>
  </si>
  <si>
    <t>1LOG</t>
  </si>
  <si>
    <t>TLOG</t>
  </si>
  <si>
    <t>2TBORGO</t>
  </si>
  <si>
    <t>1TBORGO</t>
  </si>
  <si>
    <t>2AFB</t>
  </si>
  <si>
    <t>1AFB</t>
  </si>
  <si>
    <t>TAFB</t>
  </si>
  <si>
    <t>TTBORGO</t>
  </si>
  <si>
    <t>∑</t>
  </si>
  <si>
    <t>3PREPRO</t>
  </si>
  <si>
    <t>TCOM</t>
  </si>
  <si>
    <t>2MAV</t>
  </si>
  <si>
    <t>1MAV</t>
  </si>
  <si>
    <t>1COM</t>
  </si>
  <si>
    <t>2COM</t>
  </si>
  <si>
    <t>Nb d'élève par classe</t>
  </si>
  <si>
    <t>Nb h/s</t>
  </si>
  <si>
    <t>Heures à l'EDT des professeurs</t>
  </si>
  <si>
    <t>REPARTITION DU NOMBRE D'ELEVES PAR CLASSE ET PAR PROFESSEUR</t>
  </si>
  <si>
    <t>NOM Prénom des professeurs</t>
  </si>
  <si>
    <t>R 2015</t>
  </si>
  <si>
    <t>Nb d'heure par classe</t>
  </si>
  <si>
    <t>ENCADREMENT DES P.F.M.P.</t>
  </si>
  <si>
    <t>Ens</t>
  </si>
  <si>
    <t>Nb réel d'élèves suivi par classe</t>
  </si>
  <si>
    <t>Classes</t>
  </si>
  <si>
    <t>A suivre</t>
  </si>
  <si>
    <t>Théorique</t>
  </si>
  <si>
    <t>Répartition horaire des professeurs par classe</t>
  </si>
  <si>
    <t>Horaire</t>
  </si>
  <si>
    <t>Prof1</t>
  </si>
  <si>
    <t>Prof2</t>
  </si>
  <si>
    <t>Prof3</t>
  </si>
  <si>
    <t>Prof4</t>
  </si>
  <si>
    <t>Prof5</t>
  </si>
  <si>
    <t>Prof6</t>
  </si>
  <si>
    <t>Prof7</t>
  </si>
  <si>
    <t>Prof8</t>
  </si>
  <si>
    <t>Prof9</t>
  </si>
  <si>
    <t>Prof10</t>
  </si>
  <si>
    <t>Prof11</t>
  </si>
  <si>
    <t>Prof12</t>
  </si>
  <si>
    <t>Prof13</t>
  </si>
  <si>
    <t>Prof14</t>
  </si>
  <si>
    <t>Prof15</t>
  </si>
  <si>
    <t>Prof16</t>
  </si>
  <si>
    <t>Prof17</t>
  </si>
  <si>
    <t>Prof18</t>
  </si>
  <si>
    <t>Prof19</t>
  </si>
  <si>
    <t>Prof20</t>
  </si>
  <si>
    <t>Prof21</t>
  </si>
  <si>
    <t>Prof22</t>
  </si>
  <si>
    <t>Prof23</t>
  </si>
  <si>
    <t>Prof24</t>
  </si>
  <si>
    <t>Prof25</t>
  </si>
  <si>
    <t>Prof26</t>
  </si>
  <si>
    <t>Prof27</t>
  </si>
  <si>
    <t>Prof28</t>
  </si>
  <si>
    <t>Prof29</t>
  </si>
  <si>
    <t>Prof30</t>
  </si>
  <si>
    <t>Prof31</t>
  </si>
  <si>
    <t>Prof32</t>
  </si>
  <si>
    <t>Prof33</t>
  </si>
  <si>
    <t>Prof34</t>
  </si>
  <si>
    <t>Prof35</t>
  </si>
  <si>
    <t>Prof36</t>
  </si>
  <si>
    <t>Prof37</t>
  </si>
  <si>
    <t>Prof38</t>
  </si>
  <si>
    <t>Prof39</t>
  </si>
  <si>
    <t>Prof40</t>
  </si>
  <si>
    <t>Prof41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</si>
</sst>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3" x14ac:knownFonts="1">
    <font>
      <sz val="11"/>
      <color theme="1"/>
      <name val="Calibri"/>
      <family val="2"/>
    </font>
    <font>
      <b/>
      <sz val="10"/>
      <name val="Arial"/>
      <family val="2"/>
    </font>
    <font>
      <b/>
      <sz val="14"/>
      <color indexed="2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name val="Comic Sans MS"/>
      <family val="4"/>
    </font>
    <font>
      <b/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</font>
    <font>
      <b/>
      <sz val="12"/>
      <name val="Arial"/>
      <family val="2"/>
    </font>
    <font>
      <b/>
      <sz val="14"/>
      <color theme="1"/>
      <name val="Calibri"/>
      <family val="2"/>
    </font>
    <font>
      <sz val="10"/>
      <name val="Comic Sans MS"/>
      <family val="4"/>
    </font>
    <font>
      <sz val="48"/>
      <color theme="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0" xfId="0" applyFill="1"/>
    <xf numFmtId="1" fontId="9" fillId="0" borderId="0" xfId="0" applyNumberFormat="1" applyFont="1" applyFill="1" applyBorder="1" applyAlignment="1">
      <alignment horizontal="center" vertical="center" shrinkToFit="1"/>
    </xf>
    <xf numFmtId="1" fontId="6" fillId="0" borderId="0" xfId="0" applyNumberFormat="1" applyFont="1" applyFill="1" applyBorder="1" applyAlignment="1">
      <alignment horizontal="center" vertical="center" shrinkToFit="1"/>
    </xf>
    <xf numFmtId="0" fontId="0" fillId="0" borderId="1" xfId="0" applyFill="1" applyBorder="1"/>
    <xf numFmtId="1" fontId="4" fillId="0" borderId="1" xfId="0" applyNumberFormat="1" applyFont="1" applyFill="1" applyBorder="1" applyAlignment="1"/>
    <xf numFmtId="0" fontId="0" fillId="0" borderId="5" xfId="0" applyFill="1" applyBorder="1"/>
    <xf numFmtId="1" fontId="4" fillId="0" borderId="5" xfId="0" applyNumberFormat="1" applyFont="1" applyFill="1" applyBorder="1" applyAlignment="1"/>
    <xf numFmtId="0" fontId="6" fillId="0" borderId="6" xfId="0" applyFont="1" applyFill="1" applyBorder="1" applyAlignment="1">
      <alignment horizontal="centerContinuous"/>
    </xf>
    <xf numFmtId="0" fontId="6" fillId="0" borderId="1" xfId="0" applyFont="1" applyFill="1" applyBorder="1" applyAlignment="1">
      <alignment horizontal="centerContinuous"/>
    </xf>
    <xf numFmtId="49" fontId="1" fillId="0" borderId="10" xfId="0" applyNumberFormat="1" applyFont="1" applyFill="1" applyBorder="1" applyAlignment="1">
      <alignment vertical="center" shrinkToFit="1"/>
    </xf>
    <xf numFmtId="164" fontId="4" fillId="0" borderId="4" xfId="0" applyNumberFormat="1" applyFont="1" applyFill="1" applyBorder="1"/>
    <xf numFmtId="49" fontId="1" fillId="0" borderId="2" xfId="0" applyNumberFormat="1" applyFont="1" applyFill="1" applyBorder="1" applyAlignment="1">
      <alignment vertical="center" shrinkToFit="1"/>
    </xf>
    <xf numFmtId="1" fontId="9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/>
    <xf numFmtId="0" fontId="3" fillId="0" borderId="1" xfId="0" applyFont="1" applyFill="1" applyBorder="1" applyAlignment="1">
      <alignment textRotation="90"/>
    </xf>
    <xf numFmtId="0" fontId="11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/>
    <xf numFmtId="0" fontId="0" fillId="4" borderId="1" xfId="0" applyFill="1" applyBorder="1"/>
    <xf numFmtId="49" fontId="1" fillId="0" borderId="0" xfId="0" applyNumberFormat="1" applyFont="1" applyFill="1" applyBorder="1" applyAlignment="1">
      <alignment vertical="center" shrinkToFit="1"/>
    </xf>
    <xf numFmtId="2" fontId="4" fillId="0" borderId="0" xfId="0" applyNumberFormat="1" applyFont="1" applyFill="1" applyBorder="1" applyAlignment="1">
      <alignment shrinkToFit="1"/>
    </xf>
    <xf numFmtId="49" fontId="0" fillId="0" borderId="0" xfId="0" applyNumberFormat="1" applyBorder="1"/>
    <xf numFmtId="164" fontId="4" fillId="0" borderId="0" xfId="0" applyNumberFormat="1" applyFont="1" applyFill="1" applyBorder="1" applyAlignment="1">
      <alignment horizontal="center" vertical="center"/>
    </xf>
    <xf numFmtId="2" fontId="0" fillId="0" borderId="0" xfId="0" applyNumberFormat="1"/>
    <xf numFmtId="49" fontId="0" fillId="0" borderId="1" xfId="0" applyNumberFormat="1" applyFill="1" applyBorder="1"/>
    <xf numFmtId="0" fontId="0" fillId="0" borderId="0" xfId="0" applyBorder="1" applyAlignment="1">
      <alignment horizontal="center"/>
    </xf>
    <xf numFmtId="0" fontId="0" fillId="0" borderId="4" xfId="0" applyFill="1" applyBorder="1"/>
    <xf numFmtId="164" fontId="4" fillId="0" borderId="1" xfId="0" applyNumberFormat="1" applyFont="1" applyFill="1" applyBorder="1"/>
    <xf numFmtId="164" fontId="4" fillId="0" borderId="1" xfId="0" applyNumberFormat="1" applyFont="1" applyFill="1" applyBorder="1" applyAlignment="1"/>
    <xf numFmtId="1" fontId="4" fillId="0" borderId="4" xfId="0" applyNumberFormat="1" applyFont="1" applyFill="1" applyBorder="1" applyAlignment="1">
      <alignment horizontal="center" vertical="center" shrinkToFit="1"/>
    </xf>
    <xf numFmtId="1" fontId="0" fillId="0" borderId="0" xfId="0" applyNumberFormat="1"/>
    <xf numFmtId="1" fontId="0" fillId="0" borderId="0" xfId="0" applyNumberFormat="1" applyFill="1"/>
    <xf numFmtId="0" fontId="0" fillId="2" borderId="0" xfId="0" applyFill="1" applyAlignment="1">
      <alignment horizontal="right"/>
    </xf>
    <xf numFmtId="165" fontId="0" fillId="2" borderId="0" xfId="0" applyNumberFormat="1" applyFill="1"/>
    <xf numFmtId="0" fontId="0" fillId="0" borderId="0" xfId="0" applyAlignment="1"/>
    <xf numFmtId="1" fontId="7" fillId="3" borderId="2" xfId="0" applyNumberFormat="1" applyFont="1" applyFill="1" applyBorder="1" applyAlignment="1"/>
    <xf numFmtId="1" fontId="7" fillId="3" borderId="6" xfId="0" applyNumberFormat="1" applyFont="1" applyFill="1" applyBorder="1" applyAlignment="1"/>
    <xf numFmtId="1" fontId="7" fillId="3" borderId="4" xfId="0" applyNumberFormat="1" applyFont="1" applyFill="1" applyBorder="1" applyAlignment="1"/>
    <xf numFmtId="164" fontId="0" fillId="0" borderId="0" xfId="0" applyNumberFormat="1" applyFill="1" applyBorder="1"/>
    <xf numFmtId="1" fontId="4" fillId="0" borderId="1" xfId="0" applyNumberFormat="1" applyFont="1" applyFill="1" applyBorder="1" applyAlignment="1">
      <alignment horizontal="centerContinuous"/>
    </xf>
    <xf numFmtId="164" fontId="4" fillId="0" borderId="1" xfId="0" applyNumberFormat="1" applyFont="1" applyFill="1" applyBorder="1" applyAlignment="1">
      <alignment horizontal="center" vertical="center" shrinkToFit="1"/>
    </xf>
    <xf numFmtId="164" fontId="4" fillId="0" borderId="4" xfId="0" applyNumberFormat="1" applyFont="1" applyFill="1" applyBorder="1" applyAlignment="1">
      <alignment horizontal="center" vertical="center" shrinkToFit="1"/>
    </xf>
    <xf numFmtId="0" fontId="0" fillId="3" borderId="1" xfId="0" applyFill="1" applyBorder="1"/>
    <xf numFmtId="2" fontId="9" fillId="0" borderId="1" xfId="0" applyNumberFormat="1" applyFont="1" applyFill="1" applyBorder="1" applyAlignment="1">
      <alignment horizontal="center" vertical="center" shrinkToFit="1"/>
    </xf>
    <xf numFmtId="2" fontId="0" fillId="0" borderId="0" xfId="0" applyNumberFormat="1" applyAlignment="1">
      <alignment horizontal="center"/>
    </xf>
    <xf numFmtId="0" fontId="6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1" fontId="0" fillId="2" borderId="0" xfId="0" applyNumberFormat="1" applyFill="1"/>
    <xf numFmtId="0" fontId="12" fillId="0" borderId="1" xfId="0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Continuous" vertical="center"/>
    </xf>
    <xf numFmtId="0" fontId="0" fillId="0" borderId="4" xfId="0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49" fontId="0" fillId="5" borderId="1" xfId="0" applyNumberFormat="1" applyFill="1" applyBorder="1"/>
    <xf numFmtId="1" fontId="9" fillId="5" borderId="1" xfId="0" applyNumberFormat="1" applyFont="1" applyFill="1" applyBorder="1" applyAlignment="1">
      <alignment horizontal="center" vertical="center" shrinkToFit="1"/>
    </xf>
    <xf numFmtId="1" fontId="4" fillId="5" borderId="4" xfId="0" applyNumberFormat="1" applyFont="1" applyFill="1" applyBorder="1" applyAlignment="1">
      <alignment horizontal="center" vertical="center" shrinkToFit="1"/>
    </xf>
    <xf numFmtId="0" fontId="0" fillId="5" borderId="0" xfId="0" applyFill="1" applyBorder="1"/>
    <xf numFmtId="2" fontId="9" fillId="5" borderId="1" xfId="0" applyNumberFormat="1" applyFont="1" applyFill="1" applyBorder="1" applyAlignment="1">
      <alignment horizontal="center" vertical="center" shrinkToFit="1"/>
    </xf>
    <xf numFmtId="0" fontId="3" fillId="5" borderId="1" xfId="0" applyFont="1" applyFill="1" applyBorder="1" applyAlignment="1">
      <alignment textRotation="90"/>
    </xf>
    <xf numFmtId="1" fontId="4" fillId="5" borderId="1" xfId="0" applyNumberFormat="1" applyFont="1" applyFill="1" applyBorder="1" applyAlignment="1"/>
    <xf numFmtId="0" fontId="0" fillId="5" borderId="0" xfId="0" applyFill="1"/>
    <xf numFmtId="0" fontId="0" fillId="5" borderId="6" xfId="0" applyFill="1" applyBorder="1" applyAlignment="1">
      <alignment horizontal="centerContinuous" vertical="center"/>
    </xf>
    <xf numFmtId="1" fontId="0" fillId="5" borderId="0" xfId="0" applyNumberFormat="1" applyFill="1"/>
  </cellXfs>
  <cellStyles count="1">
    <cellStyle name="Normal" xfId="0" builtinId="0"/>
  </cellStyles>
  <dxfs count="5"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9CCFF"/>
      <color rgb="FF00FF00"/>
      <color rgb="FF00CC00"/>
      <color rgb="FFCC00FF"/>
      <color rgb="FF66CC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56029</xdr:colOff>
      <xdr:row>0</xdr:row>
      <xdr:rowOff>112059</xdr:rowOff>
    </xdr:from>
    <xdr:to>
      <xdr:col>33</xdr:col>
      <xdr:colOff>1792941</xdr:colOff>
      <xdr:row>2</xdr:row>
      <xdr:rowOff>78441</xdr:rowOff>
    </xdr:to>
    <xdr:sp macro="[0]!Feuil1.RepartitionEffectif" textlink="">
      <xdr:nvSpPr>
        <xdr:cNvPr id="2" name="Rectangle à coins arrondis 1"/>
        <xdr:cNvSpPr/>
      </xdr:nvSpPr>
      <xdr:spPr>
        <a:xfrm>
          <a:off x="13581529" y="112059"/>
          <a:ext cx="1736912" cy="392206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REPARTITION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N84"/>
  <sheetViews>
    <sheetView showGridLines="0" showZeros="0" tabSelected="1" topLeftCell="U1" zoomScale="85" zoomScaleNormal="85" workbookViewId="0">
      <pane ySplit="7" topLeftCell="A8" activePane="bottomLeft" state="frozen"/>
      <selection pane="bottomLeft" activeCell="AK12" sqref="AK12"/>
    </sheetView>
  </sheetViews>
  <sheetFormatPr baseColWidth="10" defaultRowHeight="15" x14ac:dyDescent="0.25"/>
  <cols>
    <col min="1" max="1" width="27.85546875" customWidth="1"/>
    <col min="2" max="29" width="4.5703125" customWidth="1"/>
    <col min="30" max="30" width="7.42578125" customWidth="1"/>
    <col min="31" max="31" width="2.7109375" customWidth="1"/>
    <col min="32" max="33" width="6.28515625" customWidth="1"/>
    <col min="34" max="34" width="30.42578125" customWidth="1"/>
    <col min="35" max="35" width="10.5703125" customWidth="1"/>
    <col min="36" max="36" width="5.140625" customWidth="1"/>
    <col min="37" max="63" width="5" customWidth="1"/>
    <col min="64" max="64" width="2.7109375" style="3" customWidth="1"/>
    <col min="65" max="65" width="12.140625" customWidth="1"/>
    <col min="66" max="66" width="11" style="1" customWidth="1"/>
  </cols>
  <sheetData>
    <row r="1" spans="1:66" ht="18" customHeight="1" x14ac:dyDescent="0.25">
      <c r="A1" s="63" t="s">
        <v>32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5"/>
      <c r="AH1" s="41"/>
      <c r="AI1" s="42" t="s">
        <v>39</v>
      </c>
      <c r="AJ1" s="43"/>
      <c r="AK1" s="43"/>
      <c r="AO1" s="4"/>
      <c r="AP1" s="4"/>
      <c r="AQ1" s="4"/>
      <c r="AR1" s="4"/>
      <c r="AS1" s="4"/>
      <c r="AT1" s="4"/>
      <c r="AV1" s="32"/>
    </row>
    <row r="2" spans="1:66" ht="15.75" customHeight="1" x14ac:dyDescent="0.25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8"/>
      <c r="AH2" s="41"/>
      <c r="AI2" s="56">
        <v>18</v>
      </c>
      <c r="AV2" s="32"/>
      <c r="BM2" s="22" t="s">
        <v>18</v>
      </c>
    </row>
    <row r="3" spans="1:66" ht="15.75" customHeight="1" x14ac:dyDescent="0.25">
      <c r="A3" s="24"/>
      <c r="B3" s="69" t="s">
        <v>38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25"/>
      <c r="AH3" s="41"/>
      <c r="AI3" s="42"/>
      <c r="AV3" s="32"/>
      <c r="BM3" s="22"/>
      <c r="BN3" s="17"/>
    </row>
    <row r="4" spans="1:66" ht="90.75" customHeight="1" x14ac:dyDescent="0.25">
      <c r="A4" t="s">
        <v>30</v>
      </c>
      <c r="B4" s="21" t="s">
        <v>1</v>
      </c>
      <c r="C4" s="21" t="s">
        <v>15</v>
      </c>
      <c r="D4" s="21" t="s">
        <v>23</v>
      </c>
      <c r="E4" s="21" t="s">
        <v>3</v>
      </c>
      <c r="F4" s="21" t="s">
        <v>10</v>
      </c>
      <c r="G4" s="21" t="s">
        <v>5</v>
      </c>
      <c r="H4" s="21" t="s">
        <v>22</v>
      </c>
      <c r="I4" s="21" t="s">
        <v>7</v>
      </c>
      <c r="J4" s="21" t="s">
        <v>13</v>
      </c>
      <c r="K4" s="21" t="s">
        <v>2</v>
      </c>
      <c r="L4" s="21" t="s">
        <v>14</v>
      </c>
      <c r="M4" s="21" t="s">
        <v>24</v>
      </c>
      <c r="N4" s="21" t="s">
        <v>4</v>
      </c>
      <c r="O4" s="21" t="s">
        <v>9</v>
      </c>
      <c r="P4" s="21" t="s">
        <v>6</v>
      </c>
      <c r="Q4" s="21" t="s">
        <v>21</v>
      </c>
      <c r="R4" s="21" t="s">
        <v>8</v>
      </c>
      <c r="S4" s="21" t="s">
        <v>12</v>
      </c>
      <c r="T4" s="21" t="s">
        <v>19</v>
      </c>
      <c r="U4" s="21" t="s">
        <v>0</v>
      </c>
      <c r="V4" s="21" t="s">
        <v>16</v>
      </c>
      <c r="W4" s="21" t="s">
        <v>20</v>
      </c>
      <c r="X4" s="21" t="s">
        <v>11</v>
      </c>
      <c r="Y4" s="21" t="s">
        <v>17</v>
      </c>
      <c r="Z4" s="21"/>
      <c r="AA4" s="21"/>
      <c r="AB4" s="21"/>
      <c r="AC4" s="21"/>
      <c r="AD4" s="18">
        <f>COUNTA(B4:AC4)</f>
        <v>24</v>
      </c>
      <c r="AH4" s="57" t="str">
        <f>A4</f>
        <v>R 2015</v>
      </c>
      <c r="AI4" s="19" t="s">
        <v>35</v>
      </c>
      <c r="AJ4" s="21" t="str">
        <f t="shared" ref="AJ4:AS6" si="0">B4</f>
        <v>1AEM</v>
      </c>
      <c r="AK4" s="75" t="str">
        <f t="shared" si="0"/>
        <v>1AFB</v>
      </c>
      <c r="AL4" s="21" t="str">
        <f t="shared" si="0"/>
        <v>1COM</v>
      </c>
      <c r="AM4" s="21" t="str">
        <f t="shared" si="0"/>
        <v>1ECMS</v>
      </c>
      <c r="AN4" s="21" t="str">
        <f t="shared" si="0"/>
        <v>1LOG</v>
      </c>
      <c r="AO4" s="21" t="str">
        <f t="shared" si="0"/>
        <v>1MACO</v>
      </c>
      <c r="AP4" s="21" t="str">
        <f t="shared" si="0"/>
        <v>1MAV</v>
      </c>
      <c r="AQ4" s="21" t="str">
        <f t="shared" si="0"/>
        <v>1PAR</v>
      </c>
      <c r="AR4" s="21" t="str">
        <f t="shared" si="0"/>
        <v>1TBORGO</v>
      </c>
      <c r="AS4" s="21" t="str">
        <f t="shared" si="0"/>
        <v>2AEM</v>
      </c>
      <c r="AT4" s="21" t="str">
        <f t="shared" ref="AT4:BC6" si="1">L4</f>
        <v>2AFB</v>
      </c>
      <c r="AU4" s="21" t="str">
        <f t="shared" si="1"/>
        <v>2COM</v>
      </c>
      <c r="AV4" s="21" t="str">
        <f t="shared" si="1"/>
        <v>2ECMS</v>
      </c>
      <c r="AW4" s="21" t="str">
        <f t="shared" si="1"/>
        <v>2LOG</v>
      </c>
      <c r="AX4" s="21" t="str">
        <f t="shared" si="1"/>
        <v>2MACO</v>
      </c>
      <c r="AY4" s="21" t="str">
        <f t="shared" si="1"/>
        <v>2MAV</v>
      </c>
      <c r="AZ4" s="21" t="str">
        <f t="shared" si="1"/>
        <v>2PAR</v>
      </c>
      <c r="BA4" s="21" t="str">
        <f t="shared" si="1"/>
        <v>2TBORGO</v>
      </c>
      <c r="BB4" s="21" t="str">
        <f t="shared" si="1"/>
        <v>3PREPRO</v>
      </c>
      <c r="BC4" s="21" t="str">
        <f t="shared" si="1"/>
        <v>MC PLAQ</v>
      </c>
      <c r="BD4" s="21" t="str">
        <f t="shared" ref="BD4:BG6" si="2">V4</f>
        <v>TAFB</v>
      </c>
      <c r="BE4" s="21" t="str">
        <f t="shared" si="2"/>
        <v>TCOM</v>
      </c>
      <c r="BF4" s="21" t="str">
        <f t="shared" si="2"/>
        <v>TLOG</v>
      </c>
      <c r="BG4" s="21" t="str">
        <f t="shared" si="2"/>
        <v>TTBORGO</v>
      </c>
      <c r="BH4" s="21"/>
      <c r="BI4" s="21"/>
      <c r="BJ4" s="21"/>
      <c r="BK4" s="21"/>
      <c r="BL4" s="2"/>
      <c r="BM4" s="18">
        <f>SUBTOTAL(3,AJ4:BK4)</f>
        <v>24</v>
      </c>
    </row>
    <row r="5" spans="1:66" x14ac:dyDescent="0.25">
      <c r="A5" s="7" t="s">
        <v>25</v>
      </c>
      <c r="B5" s="8">
        <v>10</v>
      </c>
      <c r="C5" s="8">
        <v>16</v>
      </c>
      <c r="D5" s="8">
        <v>24</v>
      </c>
      <c r="E5" s="8">
        <v>12</v>
      </c>
      <c r="F5" s="8">
        <v>16</v>
      </c>
      <c r="G5" s="8">
        <v>14</v>
      </c>
      <c r="H5" s="8">
        <v>14</v>
      </c>
      <c r="I5" s="8">
        <v>11</v>
      </c>
      <c r="J5" s="8">
        <v>9</v>
      </c>
      <c r="K5" s="8">
        <v>10</v>
      </c>
      <c r="L5" s="8">
        <v>12</v>
      </c>
      <c r="M5" s="8">
        <v>25</v>
      </c>
      <c r="N5" s="8">
        <v>14</v>
      </c>
      <c r="O5" s="8">
        <v>18</v>
      </c>
      <c r="P5" s="8">
        <v>8</v>
      </c>
      <c r="Q5" s="8">
        <v>13</v>
      </c>
      <c r="R5" s="8">
        <v>8</v>
      </c>
      <c r="S5" s="8">
        <v>10</v>
      </c>
      <c r="T5" s="8">
        <v>24</v>
      </c>
      <c r="U5" s="8">
        <v>6</v>
      </c>
      <c r="V5" s="8">
        <v>7</v>
      </c>
      <c r="W5" s="8">
        <v>21</v>
      </c>
      <c r="X5" s="8">
        <v>15</v>
      </c>
      <c r="Y5" s="8">
        <v>4</v>
      </c>
      <c r="Z5" s="8">
        <v>0</v>
      </c>
      <c r="AA5" s="8"/>
      <c r="AB5" s="8"/>
      <c r="AC5" s="8"/>
      <c r="AD5" s="12">
        <f>SUM(B5:AC5)</f>
        <v>321</v>
      </c>
      <c r="AH5" s="4"/>
      <c r="AI5" s="4"/>
      <c r="AJ5" s="8">
        <f t="shared" si="0"/>
        <v>10</v>
      </c>
      <c r="AK5" s="76">
        <f t="shared" si="0"/>
        <v>16</v>
      </c>
      <c r="AL5" s="8">
        <f t="shared" si="0"/>
        <v>24</v>
      </c>
      <c r="AM5" s="8">
        <f t="shared" si="0"/>
        <v>12</v>
      </c>
      <c r="AN5" s="8">
        <f t="shared" si="0"/>
        <v>16</v>
      </c>
      <c r="AO5" s="8">
        <f t="shared" si="0"/>
        <v>14</v>
      </c>
      <c r="AP5" s="8">
        <f t="shared" si="0"/>
        <v>14</v>
      </c>
      <c r="AQ5" s="8">
        <f t="shared" si="0"/>
        <v>11</v>
      </c>
      <c r="AR5" s="8">
        <f t="shared" si="0"/>
        <v>9</v>
      </c>
      <c r="AS5" s="8">
        <f t="shared" si="0"/>
        <v>10</v>
      </c>
      <c r="AT5" s="8">
        <f t="shared" si="1"/>
        <v>12</v>
      </c>
      <c r="AU5" s="8">
        <f t="shared" si="1"/>
        <v>25</v>
      </c>
      <c r="AV5" s="8">
        <f t="shared" si="1"/>
        <v>14</v>
      </c>
      <c r="AW5" s="8">
        <f t="shared" si="1"/>
        <v>18</v>
      </c>
      <c r="AX5" s="8">
        <f t="shared" si="1"/>
        <v>8</v>
      </c>
      <c r="AY5" s="8">
        <f t="shared" si="1"/>
        <v>13</v>
      </c>
      <c r="AZ5" s="8">
        <f t="shared" si="1"/>
        <v>8</v>
      </c>
      <c r="BA5" s="8">
        <f t="shared" si="1"/>
        <v>10</v>
      </c>
      <c r="BB5" s="8">
        <f t="shared" si="1"/>
        <v>24</v>
      </c>
      <c r="BC5" s="8">
        <f t="shared" si="1"/>
        <v>6</v>
      </c>
      <c r="BD5" s="8">
        <f t="shared" si="2"/>
        <v>7</v>
      </c>
      <c r="BE5" s="8">
        <f t="shared" si="2"/>
        <v>21</v>
      </c>
      <c r="BF5" s="8">
        <f t="shared" si="2"/>
        <v>15</v>
      </c>
      <c r="BG5" s="8">
        <f t="shared" si="2"/>
        <v>4</v>
      </c>
      <c r="BH5" s="8"/>
      <c r="BI5" s="8"/>
      <c r="BJ5" s="8"/>
      <c r="BK5" s="8"/>
      <c r="BL5" s="2"/>
      <c r="BM5" s="54">
        <f>SUM(AJ5:BK5)</f>
        <v>321</v>
      </c>
    </row>
    <row r="6" spans="1:66" x14ac:dyDescent="0.25">
      <c r="A6" s="27" t="s">
        <v>31</v>
      </c>
      <c r="B6" s="26">
        <f t="shared" ref="B6:AC6" si="3">SUM(B10:B52)</f>
        <v>28</v>
      </c>
      <c r="C6" s="26">
        <f t="shared" si="3"/>
        <v>29</v>
      </c>
      <c r="D6" s="26">
        <f t="shared" si="3"/>
        <v>37.5</v>
      </c>
      <c r="E6" s="26">
        <f t="shared" si="3"/>
        <v>28.5</v>
      </c>
      <c r="F6" s="26">
        <f t="shared" si="3"/>
        <v>29</v>
      </c>
      <c r="G6" s="26">
        <f t="shared" si="3"/>
        <v>28</v>
      </c>
      <c r="H6" s="26">
        <f t="shared" si="3"/>
        <v>28</v>
      </c>
      <c r="I6" s="26">
        <f t="shared" si="3"/>
        <v>27.5</v>
      </c>
      <c r="J6" s="26">
        <f t="shared" si="3"/>
        <v>23</v>
      </c>
      <c r="K6" s="26">
        <f t="shared" si="3"/>
        <v>27</v>
      </c>
      <c r="L6" s="26">
        <f t="shared" si="3"/>
        <v>30</v>
      </c>
      <c r="M6" s="26">
        <f t="shared" si="3"/>
        <v>34.75</v>
      </c>
      <c r="N6" s="26">
        <f t="shared" si="3"/>
        <v>27</v>
      </c>
      <c r="O6" s="26">
        <f t="shared" si="3"/>
        <v>30</v>
      </c>
      <c r="P6" s="26">
        <f t="shared" si="3"/>
        <v>23.5</v>
      </c>
      <c r="Q6" s="26">
        <f t="shared" si="3"/>
        <v>29</v>
      </c>
      <c r="R6" s="26">
        <f t="shared" si="3"/>
        <v>26</v>
      </c>
      <c r="S6" s="26">
        <f t="shared" si="3"/>
        <v>24</v>
      </c>
      <c r="T6" s="26">
        <f t="shared" si="3"/>
        <v>38</v>
      </c>
      <c r="U6" s="26">
        <f t="shared" si="3"/>
        <v>20</v>
      </c>
      <c r="V6" s="26">
        <f t="shared" si="3"/>
        <v>28.5</v>
      </c>
      <c r="W6" s="26">
        <f t="shared" si="3"/>
        <v>38</v>
      </c>
      <c r="X6" s="26">
        <f t="shared" si="3"/>
        <v>27.5</v>
      </c>
      <c r="Y6" s="26">
        <f t="shared" si="3"/>
        <v>18.5</v>
      </c>
      <c r="Z6" s="26">
        <f t="shared" si="3"/>
        <v>0</v>
      </c>
      <c r="AA6" s="26">
        <f t="shared" si="3"/>
        <v>0</v>
      </c>
      <c r="AB6" s="26">
        <f t="shared" si="3"/>
        <v>0</v>
      </c>
      <c r="AC6" s="26">
        <f t="shared" si="3"/>
        <v>0</v>
      </c>
      <c r="AD6" s="48">
        <f>SUM(B6:AC6)</f>
        <v>680.25</v>
      </c>
      <c r="AH6" s="4" t="str">
        <f>A6</f>
        <v>Nb d'heure par classe</v>
      </c>
      <c r="AI6" s="4"/>
      <c r="AJ6" s="8">
        <f t="shared" si="0"/>
        <v>28</v>
      </c>
      <c r="AK6" s="76">
        <f t="shared" si="0"/>
        <v>29</v>
      </c>
      <c r="AL6" s="8">
        <f t="shared" si="0"/>
        <v>37.5</v>
      </c>
      <c r="AM6" s="8">
        <f t="shared" si="0"/>
        <v>28.5</v>
      </c>
      <c r="AN6" s="8">
        <f t="shared" si="0"/>
        <v>29</v>
      </c>
      <c r="AO6" s="8">
        <f t="shared" si="0"/>
        <v>28</v>
      </c>
      <c r="AP6" s="8">
        <f t="shared" si="0"/>
        <v>28</v>
      </c>
      <c r="AQ6" s="8">
        <f t="shared" si="0"/>
        <v>27.5</v>
      </c>
      <c r="AR6" s="8">
        <f t="shared" si="0"/>
        <v>23</v>
      </c>
      <c r="AS6" s="8">
        <f t="shared" si="0"/>
        <v>27</v>
      </c>
      <c r="AT6" s="8">
        <f t="shared" si="1"/>
        <v>30</v>
      </c>
      <c r="AU6" s="8">
        <f t="shared" si="1"/>
        <v>34.75</v>
      </c>
      <c r="AV6" s="8">
        <f t="shared" si="1"/>
        <v>27</v>
      </c>
      <c r="AW6" s="8">
        <f t="shared" si="1"/>
        <v>30</v>
      </c>
      <c r="AX6" s="8">
        <f t="shared" si="1"/>
        <v>23.5</v>
      </c>
      <c r="AY6" s="8">
        <f t="shared" si="1"/>
        <v>29</v>
      </c>
      <c r="AZ6" s="8">
        <f t="shared" si="1"/>
        <v>26</v>
      </c>
      <c r="BA6" s="8">
        <f t="shared" si="1"/>
        <v>24</v>
      </c>
      <c r="BB6" s="8">
        <f t="shared" si="1"/>
        <v>38</v>
      </c>
      <c r="BC6" s="8">
        <f t="shared" si="1"/>
        <v>20</v>
      </c>
      <c r="BD6" s="8">
        <f t="shared" si="2"/>
        <v>28.5</v>
      </c>
      <c r="BE6" s="8">
        <f t="shared" si="2"/>
        <v>38</v>
      </c>
      <c r="BF6" s="8">
        <f t="shared" si="2"/>
        <v>27.5</v>
      </c>
      <c r="BG6" s="8">
        <f t="shared" si="2"/>
        <v>18.5</v>
      </c>
      <c r="BH6" s="8"/>
      <c r="BI6" s="8"/>
      <c r="BJ6" s="8"/>
      <c r="BK6" s="8"/>
      <c r="BL6" s="2"/>
      <c r="BM6" s="58">
        <f>SUM(AJ6:BK6)</f>
        <v>680.25</v>
      </c>
    </row>
    <row r="7" spans="1:66" x14ac:dyDescent="0.25">
      <c r="A7" s="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12"/>
      <c r="AH7" s="4" t="s">
        <v>34</v>
      </c>
      <c r="AI7" s="4"/>
      <c r="AJ7" s="8">
        <f>SUM(AJ10:AJ50)</f>
        <v>10</v>
      </c>
      <c r="AK7" s="76">
        <f t="shared" ref="AK7:BG7" si="4">SUM(AK10:AK50)</f>
        <v>16</v>
      </c>
      <c r="AL7" s="8">
        <f t="shared" si="4"/>
        <v>24</v>
      </c>
      <c r="AM7" s="8">
        <f t="shared" si="4"/>
        <v>12</v>
      </c>
      <c r="AN7" s="8">
        <f t="shared" si="4"/>
        <v>16</v>
      </c>
      <c r="AO7" s="8">
        <f t="shared" si="4"/>
        <v>14</v>
      </c>
      <c r="AP7" s="8">
        <f t="shared" si="4"/>
        <v>14</v>
      </c>
      <c r="AQ7" s="8">
        <f t="shared" si="4"/>
        <v>11</v>
      </c>
      <c r="AR7" s="8">
        <f t="shared" si="4"/>
        <v>9</v>
      </c>
      <c r="AS7" s="8">
        <f t="shared" si="4"/>
        <v>10</v>
      </c>
      <c r="AT7" s="8">
        <f t="shared" si="4"/>
        <v>12</v>
      </c>
      <c r="AU7" s="8">
        <f t="shared" si="4"/>
        <v>25</v>
      </c>
      <c r="AV7" s="8">
        <f t="shared" si="4"/>
        <v>14</v>
      </c>
      <c r="AW7" s="8">
        <f t="shared" si="4"/>
        <v>18</v>
      </c>
      <c r="AX7" s="8">
        <f t="shared" si="4"/>
        <v>8</v>
      </c>
      <c r="AY7" s="8">
        <f t="shared" si="4"/>
        <v>13</v>
      </c>
      <c r="AZ7" s="8">
        <f t="shared" si="4"/>
        <v>8</v>
      </c>
      <c r="BA7" s="8">
        <f t="shared" si="4"/>
        <v>10</v>
      </c>
      <c r="BB7" s="8">
        <f t="shared" si="4"/>
        <v>24</v>
      </c>
      <c r="BC7" s="8">
        <f t="shared" si="4"/>
        <v>6</v>
      </c>
      <c r="BD7" s="8">
        <f t="shared" si="4"/>
        <v>7</v>
      </c>
      <c r="BE7" s="8">
        <f t="shared" si="4"/>
        <v>21</v>
      </c>
      <c r="BF7" s="8">
        <f t="shared" si="4"/>
        <v>15</v>
      </c>
      <c r="BG7" s="8">
        <f t="shared" si="4"/>
        <v>4</v>
      </c>
      <c r="BH7" s="8"/>
      <c r="BI7" s="8"/>
      <c r="BJ7" s="8"/>
      <c r="BK7" s="8"/>
      <c r="BL7" s="23"/>
      <c r="BM7" s="55">
        <f>SUM(AJ7:BK7)</f>
        <v>321</v>
      </c>
      <c r="BN7" s="53">
        <f>SUM(BN10:BN50)</f>
        <v>4.4408920985006262E-15</v>
      </c>
    </row>
    <row r="8" spans="1:66" ht="10.5" customHeight="1" x14ac:dyDescent="0.25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1"/>
      <c r="AH8" s="4"/>
      <c r="AI8" s="4"/>
      <c r="AJ8" s="4"/>
      <c r="AK8" s="77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2"/>
      <c r="BM8" s="4"/>
    </row>
    <row r="9" spans="1:66" x14ac:dyDescent="0.25">
      <c r="A9" s="51" t="s">
        <v>29</v>
      </c>
      <c r="B9" s="44" t="s">
        <v>27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6"/>
      <c r="AD9" s="20" t="s">
        <v>26</v>
      </c>
      <c r="AG9" t="s">
        <v>33</v>
      </c>
      <c r="AH9" s="59">
        <f>COUNTA(AH10:AH119)</f>
        <v>41</v>
      </c>
      <c r="AI9" s="60" t="s">
        <v>36</v>
      </c>
      <c r="AJ9" s="61" t="s">
        <v>28</v>
      </c>
      <c r="AK9" s="78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2"/>
      <c r="BL9" s="2"/>
      <c r="BM9" s="22" t="s">
        <v>37</v>
      </c>
    </row>
    <row r="10" spans="1:66" ht="15" customHeight="1" x14ac:dyDescent="0.25">
      <c r="A10" s="13" t="s">
        <v>40</v>
      </c>
      <c r="B10" s="49">
        <v>5</v>
      </c>
      <c r="C10" s="50"/>
      <c r="D10" s="49"/>
      <c r="E10" s="49"/>
      <c r="F10" s="49"/>
      <c r="G10" s="49"/>
      <c r="H10" s="49"/>
      <c r="I10" s="49"/>
      <c r="J10" s="49"/>
      <c r="K10" s="49">
        <v>4</v>
      </c>
      <c r="L10" s="49"/>
      <c r="M10" s="49"/>
      <c r="N10" s="49"/>
      <c r="O10" s="49">
        <v>9</v>
      </c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14">
        <f t="shared" ref="AD10:AD50" si="5">SUM(B10:AC10)</f>
        <v>18</v>
      </c>
      <c r="AF10" s="32"/>
      <c r="AG10" s="17"/>
      <c r="AH10" s="33" t="str">
        <f t="shared" ref="AH10:AH48" si="6">A10</f>
        <v>Prof1</v>
      </c>
      <c r="AI10" s="16">
        <f>SUM(AJ10:BK10)</f>
        <v>9</v>
      </c>
      <c r="AJ10" s="38">
        <f t="shared" ref="AJ10" si="7">ROUND(AJ$5*B10/AJ$6,0)</f>
        <v>2</v>
      </c>
      <c r="AK10" s="72">
        <f t="shared" ref="AK10" si="8">ROUND(AK$5*C10/AK$6,0)</f>
        <v>0</v>
      </c>
      <c r="AL10" s="38">
        <f t="shared" ref="AL10" si="9">ROUND(AL$5*D10/AL$6,0)</f>
        <v>0</v>
      </c>
      <c r="AM10" s="38">
        <f t="shared" ref="AM10" si="10">ROUND(AM$5*E10/AM$6,0)</f>
        <v>0</v>
      </c>
      <c r="AN10" s="38">
        <f t="shared" ref="AN10" si="11">ROUND(AN$5*F10/AN$6,0)</f>
        <v>0</v>
      </c>
      <c r="AO10" s="38">
        <f t="shared" ref="AO10" si="12">ROUND(AO$5*G10/AO$6,0)</f>
        <v>0</v>
      </c>
      <c r="AP10" s="38">
        <f t="shared" ref="AP10" si="13">ROUND(AP$5*H10/AP$6,0)</f>
        <v>0</v>
      </c>
      <c r="AQ10" s="38">
        <f t="shared" ref="AQ10" si="14">ROUND(AQ$5*I10/AQ$6,0)</f>
        <v>0</v>
      </c>
      <c r="AR10" s="38">
        <f t="shared" ref="AR10" si="15">ROUND(AR$5*J10/AR$6,0)</f>
        <v>0</v>
      </c>
      <c r="AS10" s="38">
        <v>2</v>
      </c>
      <c r="AT10" s="38">
        <f t="shared" ref="AT10" si="16">ROUND(AT$5*L10/AT$6,0)</f>
        <v>0</v>
      </c>
      <c r="AU10" s="38">
        <f t="shared" ref="AU10" si="17">ROUND(AU$5*M10/AU$6,0)</f>
        <v>0</v>
      </c>
      <c r="AV10" s="38">
        <f t="shared" ref="AV10" si="18">ROUND(AV$5*N10/AV$6,0)</f>
        <v>0</v>
      </c>
      <c r="AW10" s="38">
        <f t="shared" ref="AW10" si="19">ROUND(AW$5*O10/AW$6,0)</f>
        <v>5</v>
      </c>
      <c r="AX10" s="38">
        <f t="shared" ref="AX10" si="20">ROUND(AX$5*P10/AX$6,0)</f>
        <v>0</v>
      </c>
      <c r="AY10" s="38">
        <f t="shared" ref="AY10" si="21">ROUND(AY$5*Q10/AY$6,0)</f>
        <v>0</v>
      </c>
      <c r="AZ10" s="38">
        <f t="shared" ref="AZ10" si="22">ROUND(AZ$5*R10/AZ$6,0)</f>
        <v>0</v>
      </c>
      <c r="BA10" s="38">
        <f t="shared" ref="BA10" si="23">ROUND(BA$5*S10/BA$6,0)</f>
        <v>0</v>
      </c>
      <c r="BB10" s="38">
        <f t="shared" ref="BB10" si="24">ROUND(BB$5*T10/BB$6,0)</f>
        <v>0</v>
      </c>
      <c r="BC10" s="38">
        <f t="shared" ref="BC10" si="25">ROUND(BC$5*U10/BC$6,0)</f>
        <v>0</v>
      </c>
      <c r="BD10" s="38">
        <f t="shared" ref="BD10" si="26">ROUND(BD$5*V10/BD$6,0)</f>
        <v>0</v>
      </c>
      <c r="BE10" s="38">
        <f t="shared" ref="BE10" si="27">ROUND(BE$5*W10/BE$6,0)</f>
        <v>0</v>
      </c>
      <c r="BF10" s="38">
        <f t="shared" ref="BF10" si="28">ROUND(BF$5*X10/BF$6,0)</f>
        <v>0</v>
      </c>
      <c r="BG10" s="38">
        <f t="shared" ref="BG10" si="29">ROUND(BG$5*Y10/BG$6,0)</f>
        <v>0</v>
      </c>
      <c r="BH10" s="38"/>
      <c r="BI10" s="38"/>
      <c r="BJ10" s="38"/>
      <c r="BK10" s="38"/>
      <c r="BL10" s="2"/>
      <c r="BM10" s="52">
        <f t="shared" ref="BM10:BM50" si="30">$BM$5/$BM$6*$AD10</f>
        <v>8.49393605292172</v>
      </c>
      <c r="BN10" s="53">
        <f t="shared" ref="BN10:BN50" si="31">AI10-BM10</f>
        <v>0.50606394707827995</v>
      </c>
    </row>
    <row r="11" spans="1:66" ht="15" customHeight="1" x14ac:dyDescent="0.25">
      <c r="A11" s="15" t="s">
        <v>41</v>
      </c>
      <c r="B11" s="49">
        <v>8.5</v>
      </c>
      <c r="C11" s="50"/>
      <c r="D11" s="49"/>
      <c r="E11" s="49"/>
      <c r="F11" s="49"/>
      <c r="G11" s="49"/>
      <c r="H11" s="49"/>
      <c r="I11" s="49"/>
      <c r="J11" s="49"/>
      <c r="K11" s="49">
        <v>6.5</v>
      </c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>
        <v>5</v>
      </c>
      <c r="Y11" s="49"/>
      <c r="Z11" s="49"/>
      <c r="AA11" s="49"/>
      <c r="AB11" s="49"/>
      <c r="AC11" s="49"/>
      <c r="AD11" s="14">
        <f t="shared" si="5"/>
        <v>20</v>
      </c>
      <c r="AF11" s="32"/>
      <c r="AG11" s="17"/>
      <c r="AH11" s="33" t="str">
        <f t="shared" si="6"/>
        <v>Prof2</v>
      </c>
      <c r="AI11" s="16">
        <f t="shared" ref="AI11:AI49" si="32">SUM(AJ11:BK11)</f>
        <v>10</v>
      </c>
      <c r="AJ11" s="38">
        <v>5</v>
      </c>
      <c r="AK11" s="72">
        <f t="shared" ref="AK11:AK50" si="33">ROUND(AK$5*C11/AK$6,0)</f>
        <v>0</v>
      </c>
      <c r="AL11" s="38">
        <f t="shared" ref="AL11:AM50" si="34">ROUND(AL$5*D11/AL$6,0)</f>
        <v>0</v>
      </c>
      <c r="AM11" s="38">
        <f t="shared" ref="AM11:AM50" si="35">ROUND(AM$5*E11/AM$6,0)</f>
        <v>0</v>
      </c>
      <c r="AN11" s="38">
        <f t="shared" ref="AN11:AN50" si="36">ROUND(AN$5*F11/AN$6,0)</f>
        <v>0</v>
      </c>
      <c r="AO11" s="38">
        <f t="shared" ref="AO11:AO50" si="37">ROUND(AO$5*G11/AO$6,0)</f>
        <v>0</v>
      </c>
      <c r="AP11" s="38">
        <f t="shared" ref="AP11:AP50" si="38">ROUND(AP$5*H11/AP$6,0)</f>
        <v>0</v>
      </c>
      <c r="AQ11" s="38">
        <f t="shared" ref="AQ11:AQ50" si="39">ROUND(AQ$5*I11/AQ$6,0)</f>
        <v>0</v>
      </c>
      <c r="AR11" s="38">
        <f t="shared" ref="AR11:AR50" si="40">ROUND(AR$5*J11/AR$6,0)</f>
        <v>0</v>
      </c>
      <c r="AS11" s="38">
        <f t="shared" ref="AS11:AS50" si="41">ROUND(AS$5*K11/AS$6,0)</f>
        <v>2</v>
      </c>
      <c r="AT11" s="38">
        <f t="shared" ref="AT11:AT50" si="42">ROUND(AT$5*L11/AT$6,0)</f>
        <v>0</v>
      </c>
      <c r="AU11" s="38">
        <f t="shared" ref="AU11:AU50" si="43">ROUND(AU$5*M11/AU$6,0)</f>
        <v>0</v>
      </c>
      <c r="AV11" s="38">
        <f t="shared" ref="AV11:AV50" si="44">ROUND(AV$5*N11/AV$6,0)</f>
        <v>0</v>
      </c>
      <c r="AW11" s="38">
        <f t="shared" ref="AW11:AW50" si="45">ROUND(AW$5*O11/AW$6,0)</f>
        <v>0</v>
      </c>
      <c r="AX11" s="38">
        <f t="shared" ref="AX11:AX50" si="46">ROUND(AX$5*P11/AX$6,0)</f>
        <v>0</v>
      </c>
      <c r="AY11" s="38">
        <f t="shared" ref="AY11:AY50" si="47">ROUND(AY$5*Q11/AY$6,0)</f>
        <v>0</v>
      </c>
      <c r="AZ11" s="38">
        <f t="shared" ref="AZ11:AZ50" si="48">ROUND(AZ$5*R11/AZ$6,0)</f>
        <v>0</v>
      </c>
      <c r="BA11" s="38">
        <f t="shared" ref="BA11:BA50" si="49">ROUND(BA$5*S11/BA$6,0)</f>
        <v>0</v>
      </c>
      <c r="BB11" s="38">
        <f t="shared" ref="BB11:BB50" si="50">ROUND(BB$5*T11/BB$6,0)</f>
        <v>0</v>
      </c>
      <c r="BC11" s="38">
        <f t="shared" ref="BC11:BC50" si="51">ROUND(BC$5*U11/BC$6,0)</f>
        <v>0</v>
      </c>
      <c r="BD11" s="38">
        <f t="shared" ref="BD11:BD50" si="52">ROUND(BD$5*V11/BD$6,0)</f>
        <v>0</v>
      </c>
      <c r="BE11" s="38">
        <f t="shared" ref="BE11:BE49" si="53">ROUND(BE$5*W11/BE$6,0)</f>
        <v>0</v>
      </c>
      <c r="BF11" s="38">
        <f t="shared" ref="BF11:BF50" si="54">ROUND(BF$5*X11/BF$6,0)</f>
        <v>3</v>
      </c>
      <c r="BG11" s="38">
        <f t="shared" ref="BG11:BG50" si="55">ROUND(BG$5*Y11/BG$6,0)</f>
        <v>0</v>
      </c>
      <c r="BH11" s="38"/>
      <c r="BI11" s="38"/>
      <c r="BJ11" s="38"/>
      <c r="BK11" s="38"/>
      <c r="BL11" s="2"/>
      <c r="BM11" s="52">
        <f t="shared" si="30"/>
        <v>9.437706725468578</v>
      </c>
      <c r="BN11" s="53">
        <f t="shared" si="31"/>
        <v>0.56229327453142197</v>
      </c>
    </row>
    <row r="12" spans="1:66" ht="15" customHeight="1" x14ac:dyDescent="0.25">
      <c r="A12" s="13" t="s">
        <v>42</v>
      </c>
      <c r="B12" s="49"/>
      <c r="C12" s="50">
        <v>3</v>
      </c>
      <c r="D12" s="49"/>
      <c r="E12" s="49"/>
      <c r="F12" s="49"/>
      <c r="G12" s="49"/>
      <c r="H12" s="49">
        <v>3</v>
      </c>
      <c r="I12" s="49"/>
      <c r="J12" s="49">
        <v>3</v>
      </c>
      <c r="K12" s="49"/>
      <c r="L12" s="49">
        <v>2</v>
      </c>
      <c r="M12" s="49"/>
      <c r="N12" s="49"/>
      <c r="O12" s="49"/>
      <c r="P12" s="49"/>
      <c r="Q12" s="49">
        <v>2</v>
      </c>
      <c r="R12" s="49"/>
      <c r="S12" s="49">
        <v>2</v>
      </c>
      <c r="T12" s="49"/>
      <c r="U12" s="49"/>
      <c r="V12" s="49">
        <v>3</v>
      </c>
      <c r="W12" s="49"/>
      <c r="X12" s="49"/>
      <c r="Y12" s="49">
        <v>3</v>
      </c>
      <c r="Z12" s="49"/>
      <c r="AA12" s="49"/>
      <c r="AB12" s="49"/>
      <c r="AC12" s="49"/>
      <c r="AD12" s="14">
        <f t="shared" si="5"/>
        <v>21</v>
      </c>
      <c r="AF12" s="32"/>
      <c r="AG12" s="17"/>
      <c r="AH12" s="70" t="str">
        <f t="shared" si="6"/>
        <v>Prof3</v>
      </c>
      <c r="AI12" s="71">
        <f t="shared" si="32"/>
        <v>10</v>
      </c>
      <c r="AJ12" s="72">
        <f t="shared" ref="AJ12:AJ50" si="56">ROUND(AJ$5*B12/AJ$6,0)</f>
        <v>0</v>
      </c>
      <c r="AK12" s="72">
        <f t="shared" si="33"/>
        <v>2</v>
      </c>
      <c r="AL12" s="72">
        <f t="shared" si="34"/>
        <v>0</v>
      </c>
      <c r="AM12" s="72">
        <f t="shared" si="35"/>
        <v>0</v>
      </c>
      <c r="AN12" s="72">
        <f t="shared" si="36"/>
        <v>0</v>
      </c>
      <c r="AO12" s="72">
        <f t="shared" si="37"/>
        <v>0</v>
      </c>
      <c r="AP12" s="72">
        <f t="shared" si="38"/>
        <v>2</v>
      </c>
      <c r="AQ12" s="72">
        <f t="shared" si="39"/>
        <v>0</v>
      </c>
      <c r="AR12" s="72">
        <f t="shared" si="40"/>
        <v>1</v>
      </c>
      <c r="AS12" s="72">
        <f t="shared" si="41"/>
        <v>0</v>
      </c>
      <c r="AT12" s="72">
        <f t="shared" si="42"/>
        <v>1</v>
      </c>
      <c r="AU12" s="72">
        <f t="shared" si="43"/>
        <v>0</v>
      </c>
      <c r="AV12" s="72">
        <f t="shared" si="44"/>
        <v>0</v>
      </c>
      <c r="AW12" s="72">
        <f t="shared" si="45"/>
        <v>0</v>
      </c>
      <c r="AX12" s="72">
        <f t="shared" si="46"/>
        <v>0</v>
      </c>
      <c r="AY12" s="72">
        <f t="shared" si="47"/>
        <v>1</v>
      </c>
      <c r="AZ12" s="72">
        <f t="shared" si="48"/>
        <v>0</v>
      </c>
      <c r="BA12" s="72">
        <f t="shared" si="49"/>
        <v>1</v>
      </c>
      <c r="BB12" s="72">
        <f t="shared" si="50"/>
        <v>0</v>
      </c>
      <c r="BC12" s="72">
        <f t="shared" si="51"/>
        <v>0</v>
      </c>
      <c r="BD12" s="72">
        <f t="shared" si="52"/>
        <v>1</v>
      </c>
      <c r="BE12" s="72">
        <f t="shared" si="53"/>
        <v>0</v>
      </c>
      <c r="BF12" s="72">
        <f t="shared" si="54"/>
        <v>0</v>
      </c>
      <c r="BG12" s="72">
        <f t="shared" si="55"/>
        <v>1</v>
      </c>
      <c r="BH12" s="72"/>
      <c r="BI12" s="72"/>
      <c r="BJ12" s="72"/>
      <c r="BK12" s="72"/>
      <c r="BL12" s="73"/>
      <c r="BM12" s="74">
        <f t="shared" si="30"/>
        <v>9.909592061742007</v>
      </c>
      <c r="BN12" s="53">
        <f t="shared" si="31"/>
        <v>9.0407938257992981E-2</v>
      </c>
    </row>
    <row r="13" spans="1:66" ht="15" customHeight="1" x14ac:dyDescent="0.25">
      <c r="A13" s="15" t="s">
        <v>43</v>
      </c>
      <c r="B13" s="49"/>
      <c r="C13" s="50"/>
      <c r="D13" s="49"/>
      <c r="E13" s="49"/>
      <c r="F13" s="49">
        <v>5</v>
      </c>
      <c r="G13" s="49"/>
      <c r="H13" s="49"/>
      <c r="I13" s="49"/>
      <c r="J13" s="49"/>
      <c r="K13" s="49">
        <v>6</v>
      </c>
      <c r="L13" s="49"/>
      <c r="M13" s="49"/>
      <c r="N13" s="49"/>
      <c r="O13" s="49"/>
      <c r="P13" s="49"/>
      <c r="Q13" s="49"/>
      <c r="R13" s="49"/>
      <c r="S13" s="49"/>
      <c r="T13" s="49">
        <v>2</v>
      </c>
      <c r="U13" s="49"/>
      <c r="V13" s="49"/>
      <c r="W13" s="49"/>
      <c r="X13" s="49">
        <v>8.5</v>
      </c>
      <c r="Y13" s="49"/>
      <c r="Z13" s="49"/>
      <c r="AA13" s="49"/>
      <c r="AB13" s="49"/>
      <c r="AC13" s="49"/>
      <c r="AD13" s="14">
        <f t="shared" si="5"/>
        <v>21.5</v>
      </c>
      <c r="AF13" s="32"/>
      <c r="AG13" s="17"/>
      <c r="AH13" s="33" t="str">
        <f t="shared" si="6"/>
        <v>Prof4</v>
      </c>
      <c r="AI13" s="16">
        <f t="shared" si="32"/>
        <v>10</v>
      </c>
      <c r="AJ13" s="38">
        <f t="shared" si="56"/>
        <v>0</v>
      </c>
      <c r="AK13" s="72">
        <f t="shared" si="33"/>
        <v>0</v>
      </c>
      <c r="AL13" s="38">
        <f t="shared" si="34"/>
        <v>0</v>
      </c>
      <c r="AM13" s="38">
        <f t="shared" si="35"/>
        <v>0</v>
      </c>
      <c r="AN13" s="38">
        <v>2</v>
      </c>
      <c r="AO13" s="38">
        <f t="shared" si="37"/>
        <v>0</v>
      </c>
      <c r="AP13" s="38">
        <f t="shared" si="38"/>
        <v>0</v>
      </c>
      <c r="AQ13" s="38">
        <f t="shared" si="39"/>
        <v>0</v>
      </c>
      <c r="AR13" s="38">
        <f t="shared" si="40"/>
        <v>0</v>
      </c>
      <c r="AS13" s="38">
        <f t="shared" si="41"/>
        <v>2</v>
      </c>
      <c r="AT13" s="38">
        <f t="shared" si="42"/>
        <v>0</v>
      </c>
      <c r="AU13" s="38">
        <f t="shared" si="43"/>
        <v>0</v>
      </c>
      <c r="AV13" s="38">
        <f t="shared" si="44"/>
        <v>0</v>
      </c>
      <c r="AW13" s="38">
        <f t="shared" si="45"/>
        <v>0</v>
      </c>
      <c r="AX13" s="38">
        <f t="shared" si="46"/>
        <v>0</v>
      </c>
      <c r="AY13" s="38">
        <f t="shared" si="47"/>
        <v>0</v>
      </c>
      <c r="AZ13" s="38">
        <f t="shared" si="48"/>
        <v>0</v>
      </c>
      <c r="BA13" s="38">
        <f t="shared" si="49"/>
        <v>0</v>
      </c>
      <c r="BB13" s="38">
        <f t="shared" si="50"/>
        <v>1</v>
      </c>
      <c r="BC13" s="38">
        <f t="shared" si="51"/>
        <v>0</v>
      </c>
      <c r="BD13" s="38">
        <f t="shared" si="52"/>
        <v>0</v>
      </c>
      <c r="BE13" s="38">
        <f t="shared" si="53"/>
        <v>0</v>
      </c>
      <c r="BF13" s="38">
        <f t="shared" si="54"/>
        <v>5</v>
      </c>
      <c r="BG13" s="38">
        <f t="shared" si="55"/>
        <v>0</v>
      </c>
      <c r="BH13" s="38"/>
      <c r="BI13" s="38"/>
      <c r="BJ13" s="38"/>
      <c r="BK13" s="38"/>
      <c r="BL13" s="2"/>
      <c r="BM13" s="52">
        <f t="shared" si="30"/>
        <v>10.145534729878721</v>
      </c>
      <c r="BN13" s="53">
        <f t="shared" si="31"/>
        <v>-0.14553472987872063</v>
      </c>
    </row>
    <row r="14" spans="1:66" ht="15" customHeight="1" x14ac:dyDescent="0.25">
      <c r="A14" s="13" t="s">
        <v>44</v>
      </c>
      <c r="B14" s="49"/>
      <c r="C14" s="50"/>
      <c r="D14" s="49"/>
      <c r="E14" s="49"/>
      <c r="F14" s="49"/>
      <c r="G14" s="49">
        <v>0.5</v>
      </c>
      <c r="H14" s="49"/>
      <c r="I14" s="49"/>
      <c r="J14" s="49"/>
      <c r="K14" s="49"/>
      <c r="L14" s="49">
        <v>7</v>
      </c>
      <c r="M14" s="49"/>
      <c r="N14" s="49"/>
      <c r="O14" s="49"/>
      <c r="P14" s="49"/>
      <c r="Q14" s="49"/>
      <c r="R14" s="49">
        <v>5.5</v>
      </c>
      <c r="S14" s="49"/>
      <c r="T14" s="49"/>
      <c r="U14" s="49"/>
      <c r="V14" s="49">
        <v>7</v>
      </c>
      <c r="W14" s="49"/>
      <c r="X14" s="49"/>
      <c r="Y14" s="49">
        <v>0.5</v>
      </c>
      <c r="Z14" s="49"/>
      <c r="AA14" s="49"/>
      <c r="AB14" s="49"/>
      <c r="AC14" s="49"/>
      <c r="AD14" s="14">
        <f t="shared" si="5"/>
        <v>20.5</v>
      </c>
      <c r="AF14" s="32"/>
      <c r="AG14" s="17"/>
      <c r="AH14" s="33" t="str">
        <f t="shared" si="6"/>
        <v>Prof5</v>
      </c>
      <c r="AI14" s="16">
        <f t="shared" si="32"/>
        <v>10</v>
      </c>
      <c r="AJ14" s="38">
        <f t="shared" si="56"/>
        <v>0</v>
      </c>
      <c r="AK14" s="72">
        <f t="shared" si="33"/>
        <v>0</v>
      </c>
      <c r="AL14" s="38">
        <f t="shared" si="34"/>
        <v>0</v>
      </c>
      <c r="AM14" s="38">
        <f t="shared" si="35"/>
        <v>0</v>
      </c>
      <c r="AN14" s="38">
        <f t="shared" si="36"/>
        <v>0</v>
      </c>
      <c r="AO14" s="38">
        <f t="shared" si="37"/>
        <v>0</v>
      </c>
      <c r="AP14" s="38">
        <f t="shared" si="38"/>
        <v>0</v>
      </c>
      <c r="AQ14" s="38">
        <f t="shared" si="39"/>
        <v>0</v>
      </c>
      <c r="AR14" s="38">
        <f t="shared" si="40"/>
        <v>0</v>
      </c>
      <c r="AS14" s="38">
        <f t="shared" si="41"/>
        <v>0</v>
      </c>
      <c r="AT14" s="38">
        <v>5</v>
      </c>
      <c r="AU14" s="38">
        <f t="shared" si="43"/>
        <v>0</v>
      </c>
      <c r="AV14" s="38">
        <f t="shared" si="44"/>
        <v>0</v>
      </c>
      <c r="AW14" s="38">
        <f t="shared" si="45"/>
        <v>0</v>
      </c>
      <c r="AX14" s="38">
        <f t="shared" si="46"/>
        <v>0</v>
      </c>
      <c r="AY14" s="38">
        <f t="shared" si="47"/>
        <v>0</v>
      </c>
      <c r="AZ14" s="38">
        <v>3</v>
      </c>
      <c r="BA14" s="38">
        <f t="shared" si="49"/>
        <v>0</v>
      </c>
      <c r="BB14" s="38">
        <f t="shared" si="50"/>
        <v>0</v>
      </c>
      <c r="BC14" s="38">
        <f t="shared" si="51"/>
        <v>0</v>
      </c>
      <c r="BD14" s="38">
        <f t="shared" si="52"/>
        <v>2</v>
      </c>
      <c r="BE14" s="38">
        <f t="shared" si="53"/>
        <v>0</v>
      </c>
      <c r="BF14" s="38">
        <f t="shared" si="54"/>
        <v>0</v>
      </c>
      <c r="BG14" s="38">
        <f t="shared" si="55"/>
        <v>0</v>
      </c>
      <c r="BH14" s="38"/>
      <c r="BI14" s="38"/>
      <c r="BJ14" s="38"/>
      <c r="BK14" s="38"/>
      <c r="BL14" s="2"/>
      <c r="BM14" s="52">
        <f t="shared" si="30"/>
        <v>9.6736493936052916</v>
      </c>
      <c r="BN14" s="53">
        <f t="shared" si="31"/>
        <v>0.32635060639470836</v>
      </c>
    </row>
    <row r="15" spans="1:66" ht="15" customHeight="1" x14ac:dyDescent="0.25">
      <c r="A15" s="15" t="s">
        <v>45</v>
      </c>
      <c r="B15" s="49"/>
      <c r="C15" s="50"/>
      <c r="D15" s="49"/>
      <c r="E15" s="49"/>
      <c r="F15" s="49"/>
      <c r="G15" s="49"/>
      <c r="H15" s="49"/>
      <c r="I15" s="49"/>
      <c r="J15" s="49"/>
      <c r="K15" s="49">
        <v>3</v>
      </c>
      <c r="L15" s="49">
        <v>5</v>
      </c>
      <c r="M15" s="49"/>
      <c r="N15" s="49">
        <v>3</v>
      </c>
      <c r="O15" s="49"/>
      <c r="P15" s="49"/>
      <c r="Q15" s="49"/>
      <c r="R15" s="49"/>
      <c r="S15" s="49"/>
      <c r="T15" s="49">
        <v>3</v>
      </c>
      <c r="U15" s="49"/>
      <c r="V15" s="49">
        <v>4.5</v>
      </c>
      <c r="W15" s="49"/>
      <c r="X15" s="49"/>
      <c r="Y15" s="49">
        <v>1.5</v>
      </c>
      <c r="Z15" s="49"/>
      <c r="AA15" s="49"/>
      <c r="AB15" s="49"/>
      <c r="AC15" s="49"/>
      <c r="AD15" s="14">
        <f t="shared" si="5"/>
        <v>20</v>
      </c>
      <c r="AF15" s="32"/>
      <c r="AG15" s="17"/>
      <c r="AH15" s="33" t="str">
        <f t="shared" si="6"/>
        <v>Prof6</v>
      </c>
      <c r="AI15" s="16">
        <f t="shared" si="32"/>
        <v>10</v>
      </c>
      <c r="AJ15" s="38">
        <f t="shared" si="56"/>
        <v>0</v>
      </c>
      <c r="AK15" s="72">
        <f t="shared" si="33"/>
        <v>0</v>
      </c>
      <c r="AL15" s="38">
        <f t="shared" si="34"/>
        <v>0</v>
      </c>
      <c r="AM15" s="38">
        <f t="shared" si="35"/>
        <v>0</v>
      </c>
      <c r="AN15" s="38">
        <f t="shared" si="36"/>
        <v>0</v>
      </c>
      <c r="AO15" s="38">
        <f t="shared" si="37"/>
        <v>0</v>
      </c>
      <c r="AP15" s="38">
        <f t="shared" si="38"/>
        <v>0</v>
      </c>
      <c r="AQ15" s="38">
        <f t="shared" si="39"/>
        <v>0</v>
      </c>
      <c r="AR15" s="38">
        <f t="shared" si="40"/>
        <v>0</v>
      </c>
      <c r="AS15" s="38">
        <v>3</v>
      </c>
      <c r="AT15" s="38">
        <f t="shared" si="42"/>
        <v>2</v>
      </c>
      <c r="AU15" s="38">
        <f t="shared" si="43"/>
        <v>0</v>
      </c>
      <c r="AV15" s="38">
        <f t="shared" si="44"/>
        <v>2</v>
      </c>
      <c r="AW15" s="38">
        <f t="shared" si="45"/>
        <v>0</v>
      </c>
      <c r="AX15" s="38">
        <f t="shared" si="46"/>
        <v>0</v>
      </c>
      <c r="AY15" s="38">
        <f t="shared" si="47"/>
        <v>0</v>
      </c>
      <c r="AZ15" s="38">
        <f t="shared" si="48"/>
        <v>0</v>
      </c>
      <c r="BA15" s="38">
        <f t="shared" si="49"/>
        <v>0</v>
      </c>
      <c r="BB15" s="38">
        <f t="shared" si="50"/>
        <v>2</v>
      </c>
      <c r="BC15" s="38">
        <f t="shared" si="51"/>
        <v>0</v>
      </c>
      <c r="BD15" s="38">
        <f t="shared" si="52"/>
        <v>1</v>
      </c>
      <c r="BE15" s="38">
        <f t="shared" si="53"/>
        <v>0</v>
      </c>
      <c r="BF15" s="38">
        <f t="shared" si="54"/>
        <v>0</v>
      </c>
      <c r="BG15" s="38">
        <f t="shared" si="55"/>
        <v>0</v>
      </c>
      <c r="BH15" s="38"/>
      <c r="BI15" s="38"/>
      <c r="BJ15" s="38"/>
      <c r="BK15" s="38"/>
      <c r="BL15" s="2"/>
      <c r="BM15" s="52">
        <f t="shared" si="30"/>
        <v>9.437706725468578</v>
      </c>
      <c r="BN15" s="53">
        <f t="shared" si="31"/>
        <v>0.56229327453142197</v>
      </c>
    </row>
    <row r="16" spans="1:66" ht="15" customHeight="1" x14ac:dyDescent="0.25">
      <c r="A16" s="13" t="s">
        <v>46</v>
      </c>
      <c r="B16" s="49"/>
      <c r="C16" s="50"/>
      <c r="D16" s="49">
        <v>6</v>
      </c>
      <c r="E16" s="49">
        <v>8</v>
      </c>
      <c r="F16" s="49"/>
      <c r="G16" s="49"/>
      <c r="H16" s="49"/>
      <c r="I16" s="49"/>
      <c r="J16" s="49"/>
      <c r="K16" s="49"/>
      <c r="L16" s="49"/>
      <c r="M16" s="49">
        <v>4</v>
      </c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14">
        <f t="shared" si="5"/>
        <v>18</v>
      </c>
      <c r="AF16" s="32"/>
      <c r="AG16" s="17"/>
      <c r="AH16" s="33" t="str">
        <f t="shared" si="6"/>
        <v>Prof7</v>
      </c>
      <c r="AI16" s="16">
        <f t="shared" si="32"/>
        <v>8</v>
      </c>
      <c r="AJ16" s="38">
        <f t="shared" si="56"/>
        <v>0</v>
      </c>
      <c r="AK16" s="72">
        <f t="shared" si="33"/>
        <v>0</v>
      </c>
      <c r="AL16" s="38">
        <f t="shared" si="34"/>
        <v>4</v>
      </c>
      <c r="AM16" s="38">
        <v>2</v>
      </c>
      <c r="AN16" s="38">
        <f t="shared" si="36"/>
        <v>0</v>
      </c>
      <c r="AO16" s="38">
        <f t="shared" si="37"/>
        <v>0</v>
      </c>
      <c r="AP16" s="38">
        <f t="shared" si="38"/>
        <v>0</v>
      </c>
      <c r="AQ16" s="38">
        <f t="shared" si="39"/>
        <v>0</v>
      </c>
      <c r="AR16" s="38">
        <f t="shared" si="40"/>
        <v>0</v>
      </c>
      <c r="AS16" s="38">
        <f t="shared" si="41"/>
        <v>0</v>
      </c>
      <c r="AT16" s="38">
        <f t="shared" si="42"/>
        <v>0</v>
      </c>
      <c r="AU16" s="38">
        <v>2</v>
      </c>
      <c r="AV16" s="38">
        <f t="shared" si="44"/>
        <v>0</v>
      </c>
      <c r="AW16" s="38">
        <f t="shared" si="45"/>
        <v>0</v>
      </c>
      <c r="AX16" s="38">
        <f t="shared" si="46"/>
        <v>0</v>
      </c>
      <c r="AY16" s="38">
        <f t="shared" si="47"/>
        <v>0</v>
      </c>
      <c r="AZ16" s="38">
        <f t="shared" si="48"/>
        <v>0</v>
      </c>
      <c r="BA16" s="38">
        <f t="shared" si="49"/>
        <v>0</v>
      </c>
      <c r="BB16" s="38">
        <f t="shared" si="50"/>
        <v>0</v>
      </c>
      <c r="BC16" s="38">
        <f t="shared" si="51"/>
        <v>0</v>
      </c>
      <c r="BD16" s="38">
        <f t="shared" si="52"/>
        <v>0</v>
      </c>
      <c r="BE16" s="38">
        <f t="shared" si="53"/>
        <v>0</v>
      </c>
      <c r="BF16" s="38">
        <f t="shared" si="54"/>
        <v>0</v>
      </c>
      <c r="BG16" s="38">
        <f t="shared" si="55"/>
        <v>0</v>
      </c>
      <c r="BH16" s="38"/>
      <c r="BI16" s="38"/>
      <c r="BJ16" s="38"/>
      <c r="BK16" s="38"/>
      <c r="BL16" s="2"/>
      <c r="BM16" s="52">
        <f t="shared" si="30"/>
        <v>8.49393605292172</v>
      </c>
      <c r="BN16" s="53">
        <f t="shared" si="31"/>
        <v>-0.49393605292172005</v>
      </c>
    </row>
    <row r="17" spans="1:66" ht="15" customHeight="1" x14ac:dyDescent="0.25">
      <c r="A17" s="15" t="s">
        <v>47</v>
      </c>
      <c r="B17" s="49"/>
      <c r="C17" s="50">
        <v>2</v>
      </c>
      <c r="D17" s="49"/>
      <c r="E17" s="49">
        <v>2</v>
      </c>
      <c r="F17" s="49">
        <v>2</v>
      </c>
      <c r="G17" s="49"/>
      <c r="H17" s="49">
        <v>2</v>
      </c>
      <c r="I17" s="49"/>
      <c r="J17" s="49">
        <v>2</v>
      </c>
      <c r="K17" s="49">
        <v>2</v>
      </c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35">
        <f t="shared" si="5"/>
        <v>12</v>
      </c>
      <c r="AF17" s="32"/>
      <c r="AG17" s="17"/>
      <c r="AH17" s="33" t="str">
        <f t="shared" si="6"/>
        <v>Prof8</v>
      </c>
      <c r="AI17" s="16">
        <f t="shared" si="32"/>
        <v>6</v>
      </c>
      <c r="AJ17" s="38">
        <f t="shared" si="56"/>
        <v>0</v>
      </c>
      <c r="AK17" s="72">
        <f t="shared" si="33"/>
        <v>1</v>
      </c>
      <c r="AL17" s="38">
        <f t="shared" si="34"/>
        <v>0</v>
      </c>
      <c r="AM17" s="38">
        <v>2</v>
      </c>
      <c r="AN17" s="38">
        <f t="shared" si="36"/>
        <v>1</v>
      </c>
      <c r="AO17" s="38">
        <f t="shared" si="37"/>
        <v>0</v>
      </c>
      <c r="AP17" s="38">
        <f t="shared" si="38"/>
        <v>1</v>
      </c>
      <c r="AQ17" s="38">
        <f t="shared" si="39"/>
        <v>0</v>
      </c>
      <c r="AR17" s="38">
        <f t="shared" si="40"/>
        <v>1</v>
      </c>
      <c r="AS17" s="38"/>
      <c r="AT17" s="38">
        <f t="shared" si="42"/>
        <v>0</v>
      </c>
      <c r="AU17" s="38">
        <f t="shared" si="43"/>
        <v>0</v>
      </c>
      <c r="AV17" s="38">
        <f t="shared" si="44"/>
        <v>0</v>
      </c>
      <c r="AW17" s="38">
        <f t="shared" si="45"/>
        <v>0</v>
      </c>
      <c r="AX17" s="38">
        <f t="shared" si="46"/>
        <v>0</v>
      </c>
      <c r="AY17" s="38">
        <f t="shared" si="47"/>
        <v>0</v>
      </c>
      <c r="AZ17" s="38">
        <f t="shared" si="48"/>
        <v>0</v>
      </c>
      <c r="BA17" s="38">
        <f t="shared" si="49"/>
        <v>0</v>
      </c>
      <c r="BB17" s="38">
        <f t="shared" si="50"/>
        <v>0</v>
      </c>
      <c r="BC17" s="38">
        <f t="shared" si="51"/>
        <v>0</v>
      </c>
      <c r="BD17" s="38">
        <f t="shared" si="52"/>
        <v>0</v>
      </c>
      <c r="BE17" s="38">
        <f t="shared" si="53"/>
        <v>0</v>
      </c>
      <c r="BF17" s="38">
        <f t="shared" si="54"/>
        <v>0</v>
      </c>
      <c r="BG17" s="38">
        <f t="shared" si="55"/>
        <v>0</v>
      </c>
      <c r="BH17" s="38"/>
      <c r="BI17" s="38"/>
      <c r="BJ17" s="38"/>
      <c r="BK17" s="38"/>
      <c r="BL17" s="2"/>
      <c r="BM17" s="52">
        <f t="shared" si="30"/>
        <v>5.6626240352811461</v>
      </c>
      <c r="BN17" s="53">
        <f t="shared" si="31"/>
        <v>0.33737596471885389</v>
      </c>
    </row>
    <row r="18" spans="1:66" ht="15" customHeight="1" x14ac:dyDescent="0.25">
      <c r="A18" s="13" t="s">
        <v>48</v>
      </c>
      <c r="B18" s="49"/>
      <c r="C18" s="50">
        <v>4</v>
      </c>
      <c r="D18" s="49">
        <v>3</v>
      </c>
      <c r="E18" s="49">
        <v>3</v>
      </c>
      <c r="F18" s="49">
        <v>1</v>
      </c>
      <c r="G18" s="49"/>
      <c r="H18" s="49"/>
      <c r="I18" s="49"/>
      <c r="J18" s="49"/>
      <c r="K18" s="49"/>
      <c r="L18" s="49"/>
      <c r="M18" s="49"/>
      <c r="N18" s="49"/>
      <c r="O18" s="49"/>
      <c r="P18" s="49">
        <v>1</v>
      </c>
      <c r="Q18" s="49"/>
      <c r="R18" s="49">
        <v>1</v>
      </c>
      <c r="S18" s="49"/>
      <c r="T18" s="49">
        <v>3</v>
      </c>
      <c r="U18" s="49"/>
      <c r="V18" s="49"/>
      <c r="W18" s="49">
        <v>1</v>
      </c>
      <c r="X18" s="49">
        <v>1</v>
      </c>
      <c r="Y18" s="49"/>
      <c r="Z18" s="49"/>
      <c r="AA18" s="49"/>
      <c r="AB18" s="49"/>
      <c r="AC18" s="49"/>
      <c r="AD18" s="14">
        <f t="shared" si="5"/>
        <v>18</v>
      </c>
      <c r="AF18" s="32"/>
      <c r="AG18" s="17"/>
      <c r="AH18" s="33" t="str">
        <f t="shared" si="6"/>
        <v>Prof9</v>
      </c>
      <c r="AI18" s="16">
        <f t="shared" si="32"/>
        <v>9</v>
      </c>
      <c r="AJ18" s="38">
        <f t="shared" si="56"/>
        <v>0</v>
      </c>
      <c r="AK18" s="72">
        <f t="shared" si="33"/>
        <v>2</v>
      </c>
      <c r="AL18" s="38">
        <f t="shared" si="34"/>
        <v>2</v>
      </c>
      <c r="AM18" s="38">
        <v>2</v>
      </c>
      <c r="AN18" s="38"/>
      <c r="AO18" s="38">
        <f t="shared" si="37"/>
        <v>0</v>
      </c>
      <c r="AP18" s="38">
        <f t="shared" si="38"/>
        <v>0</v>
      </c>
      <c r="AQ18" s="38">
        <f t="shared" si="39"/>
        <v>0</v>
      </c>
      <c r="AR18" s="38">
        <f t="shared" si="40"/>
        <v>0</v>
      </c>
      <c r="AS18" s="38">
        <f t="shared" si="41"/>
        <v>0</v>
      </c>
      <c r="AT18" s="38">
        <f t="shared" si="42"/>
        <v>0</v>
      </c>
      <c r="AU18" s="38">
        <f t="shared" si="43"/>
        <v>0</v>
      </c>
      <c r="AV18" s="38">
        <f t="shared" si="44"/>
        <v>0</v>
      </c>
      <c r="AW18" s="38">
        <f t="shared" si="45"/>
        <v>0</v>
      </c>
      <c r="AX18" s="38">
        <f t="shared" si="46"/>
        <v>0</v>
      </c>
      <c r="AY18" s="38">
        <f t="shared" si="47"/>
        <v>0</v>
      </c>
      <c r="AZ18" s="38">
        <f t="shared" si="48"/>
        <v>0</v>
      </c>
      <c r="BA18" s="38">
        <f t="shared" si="49"/>
        <v>0</v>
      </c>
      <c r="BB18" s="38">
        <f t="shared" si="50"/>
        <v>2</v>
      </c>
      <c r="BC18" s="38">
        <f t="shared" si="51"/>
        <v>0</v>
      </c>
      <c r="BD18" s="38">
        <f t="shared" si="52"/>
        <v>0</v>
      </c>
      <c r="BE18" s="38">
        <f t="shared" si="53"/>
        <v>1</v>
      </c>
      <c r="BF18" s="38"/>
      <c r="BG18" s="38">
        <f t="shared" si="55"/>
        <v>0</v>
      </c>
      <c r="BH18" s="38"/>
      <c r="BI18" s="38"/>
      <c r="BJ18" s="38"/>
      <c r="BK18" s="38"/>
      <c r="BL18" s="2"/>
      <c r="BM18" s="52">
        <f t="shared" si="30"/>
        <v>8.49393605292172</v>
      </c>
      <c r="BN18" s="53">
        <f t="shared" si="31"/>
        <v>0.50606394707827995</v>
      </c>
    </row>
    <row r="19" spans="1:66" ht="15" customHeight="1" x14ac:dyDescent="0.25">
      <c r="A19" s="15" t="s">
        <v>49</v>
      </c>
      <c r="B19" s="49">
        <v>4</v>
      </c>
      <c r="C19" s="50"/>
      <c r="D19" s="49"/>
      <c r="E19" s="49"/>
      <c r="F19" s="49">
        <v>9</v>
      </c>
      <c r="G19" s="49"/>
      <c r="H19" s="49"/>
      <c r="I19" s="49"/>
      <c r="J19" s="49"/>
      <c r="K19" s="49"/>
      <c r="L19" s="49"/>
      <c r="M19" s="49"/>
      <c r="N19" s="49"/>
      <c r="O19" s="49">
        <v>6</v>
      </c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14">
        <f t="shared" si="5"/>
        <v>19</v>
      </c>
      <c r="AF19" s="32"/>
      <c r="AG19" s="17"/>
      <c r="AH19" s="33" t="str">
        <f t="shared" si="6"/>
        <v>Prof10</v>
      </c>
      <c r="AI19" s="16">
        <f t="shared" si="32"/>
        <v>9</v>
      </c>
      <c r="AJ19" s="38"/>
      <c r="AK19" s="72">
        <f t="shared" si="33"/>
        <v>0</v>
      </c>
      <c r="AL19" s="38">
        <f t="shared" si="34"/>
        <v>0</v>
      </c>
      <c r="AM19" s="38">
        <f t="shared" si="35"/>
        <v>0</v>
      </c>
      <c r="AN19" s="38">
        <f t="shared" si="36"/>
        <v>5</v>
      </c>
      <c r="AO19" s="38">
        <f t="shared" si="37"/>
        <v>0</v>
      </c>
      <c r="AP19" s="38">
        <f t="shared" si="38"/>
        <v>0</v>
      </c>
      <c r="AQ19" s="38">
        <f t="shared" si="39"/>
        <v>0</v>
      </c>
      <c r="AR19" s="38">
        <f t="shared" si="40"/>
        <v>0</v>
      </c>
      <c r="AS19" s="38">
        <f t="shared" si="41"/>
        <v>0</v>
      </c>
      <c r="AT19" s="38">
        <f t="shared" si="42"/>
        <v>0</v>
      </c>
      <c r="AU19" s="38">
        <f t="shared" si="43"/>
        <v>0</v>
      </c>
      <c r="AV19" s="38">
        <f t="shared" si="44"/>
        <v>0</v>
      </c>
      <c r="AW19" s="38">
        <f t="shared" si="45"/>
        <v>4</v>
      </c>
      <c r="AX19" s="38">
        <f t="shared" si="46"/>
        <v>0</v>
      </c>
      <c r="AY19" s="38">
        <f t="shared" si="47"/>
        <v>0</v>
      </c>
      <c r="AZ19" s="38">
        <f t="shared" si="48"/>
        <v>0</v>
      </c>
      <c r="BA19" s="38">
        <f t="shared" si="49"/>
        <v>0</v>
      </c>
      <c r="BB19" s="38">
        <f t="shared" si="50"/>
        <v>0</v>
      </c>
      <c r="BC19" s="38">
        <f t="shared" si="51"/>
        <v>0</v>
      </c>
      <c r="BD19" s="38">
        <f t="shared" si="52"/>
        <v>0</v>
      </c>
      <c r="BE19" s="38">
        <f t="shared" si="53"/>
        <v>0</v>
      </c>
      <c r="BF19" s="38">
        <f t="shared" si="54"/>
        <v>0</v>
      </c>
      <c r="BG19" s="38">
        <f t="shared" si="55"/>
        <v>0</v>
      </c>
      <c r="BH19" s="38"/>
      <c r="BI19" s="38"/>
      <c r="BJ19" s="38"/>
      <c r="BK19" s="38"/>
      <c r="BL19" s="2"/>
      <c r="BM19" s="52">
        <f t="shared" si="30"/>
        <v>8.965821389195149</v>
      </c>
      <c r="BN19" s="53">
        <f t="shared" si="31"/>
        <v>3.4178610804850962E-2</v>
      </c>
    </row>
    <row r="20" spans="1:66" ht="15" customHeight="1" x14ac:dyDescent="0.25">
      <c r="A20" s="13" t="s">
        <v>50</v>
      </c>
      <c r="B20" s="49">
        <v>2</v>
      </c>
      <c r="C20" s="50"/>
      <c r="D20" s="49"/>
      <c r="E20" s="49"/>
      <c r="F20" s="49"/>
      <c r="G20" s="49">
        <v>1</v>
      </c>
      <c r="H20" s="49"/>
      <c r="I20" s="49">
        <v>1</v>
      </c>
      <c r="J20" s="49"/>
      <c r="K20" s="49"/>
      <c r="L20" s="49"/>
      <c r="M20" s="49"/>
      <c r="N20" s="49"/>
      <c r="O20" s="49"/>
      <c r="P20" s="49">
        <v>1</v>
      </c>
      <c r="Q20" s="49"/>
      <c r="R20" s="49"/>
      <c r="S20" s="49"/>
      <c r="T20" s="49">
        <v>3</v>
      </c>
      <c r="U20" s="49"/>
      <c r="V20" s="49">
        <v>1</v>
      </c>
      <c r="W20" s="49"/>
      <c r="X20" s="49"/>
      <c r="Y20" s="49">
        <v>1</v>
      </c>
      <c r="Z20" s="49"/>
      <c r="AA20" s="49"/>
      <c r="AB20" s="49"/>
      <c r="AC20" s="49"/>
      <c r="AD20" s="35">
        <f t="shared" si="5"/>
        <v>10</v>
      </c>
      <c r="AF20" s="32"/>
      <c r="AG20" s="17"/>
      <c r="AH20" s="33" t="str">
        <f t="shared" si="6"/>
        <v>Prof11</v>
      </c>
      <c r="AI20" s="16">
        <f t="shared" si="32"/>
        <v>4</v>
      </c>
      <c r="AJ20" s="38">
        <v>1</v>
      </c>
      <c r="AK20" s="72">
        <f t="shared" si="33"/>
        <v>0</v>
      </c>
      <c r="AL20" s="38">
        <f t="shared" si="34"/>
        <v>0</v>
      </c>
      <c r="AM20" s="38">
        <f t="shared" si="35"/>
        <v>0</v>
      </c>
      <c r="AN20" s="38">
        <f t="shared" si="36"/>
        <v>0</v>
      </c>
      <c r="AO20" s="38"/>
      <c r="AP20" s="38">
        <f t="shared" si="38"/>
        <v>0</v>
      </c>
      <c r="AQ20" s="38">
        <f t="shared" si="39"/>
        <v>0</v>
      </c>
      <c r="AR20" s="38">
        <f t="shared" si="40"/>
        <v>0</v>
      </c>
      <c r="AS20" s="38">
        <f t="shared" si="41"/>
        <v>0</v>
      </c>
      <c r="AT20" s="38">
        <f t="shared" si="42"/>
        <v>0</v>
      </c>
      <c r="AU20" s="38">
        <f t="shared" si="43"/>
        <v>0</v>
      </c>
      <c r="AV20" s="38">
        <f t="shared" si="44"/>
        <v>0</v>
      </c>
      <c r="AW20" s="38">
        <f t="shared" si="45"/>
        <v>0</v>
      </c>
      <c r="AX20" s="38">
        <f t="shared" si="46"/>
        <v>0</v>
      </c>
      <c r="AY20" s="38">
        <f t="shared" si="47"/>
        <v>0</v>
      </c>
      <c r="AZ20" s="38">
        <f t="shared" si="48"/>
        <v>0</v>
      </c>
      <c r="BA20" s="38">
        <f t="shared" si="49"/>
        <v>0</v>
      </c>
      <c r="BB20" s="38">
        <v>3</v>
      </c>
      <c r="BC20" s="38">
        <f t="shared" si="51"/>
        <v>0</v>
      </c>
      <c r="BD20" s="38">
        <f t="shared" si="52"/>
        <v>0</v>
      </c>
      <c r="BE20" s="38">
        <f t="shared" si="53"/>
        <v>0</v>
      </c>
      <c r="BF20" s="38">
        <f t="shared" si="54"/>
        <v>0</v>
      </c>
      <c r="BG20" s="38">
        <f t="shared" si="55"/>
        <v>0</v>
      </c>
      <c r="BH20" s="38"/>
      <c r="BI20" s="38"/>
      <c r="BJ20" s="38"/>
      <c r="BK20" s="38"/>
      <c r="BL20" s="2"/>
      <c r="BM20" s="52">
        <f t="shared" si="30"/>
        <v>4.718853362734289</v>
      </c>
      <c r="BN20" s="53">
        <f t="shared" si="31"/>
        <v>-0.71885336273428901</v>
      </c>
    </row>
    <row r="21" spans="1:66" ht="15" customHeight="1" x14ac:dyDescent="0.25">
      <c r="A21" s="15" t="s">
        <v>51</v>
      </c>
      <c r="B21" s="49"/>
      <c r="C21" s="50"/>
      <c r="D21" s="49">
        <v>2</v>
      </c>
      <c r="E21" s="49">
        <v>4</v>
      </c>
      <c r="F21" s="49"/>
      <c r="G21" s="49"/>
      <c r="H21" s="49">
        <v>2</v>
      </c>
      <c r="I21" s="49"/>
      <c r="J21" s="49"/>
      <c r="K21" s="49"/>
      <c r="L21" s="49"/>
      <c r="M21" s="49"/>
      <c r="N21" s="49">
        <v>3</v>
      </c>
      <c r="O21" s="49"/>
      <c r="P21" s="49"/>
      <c r="Q21" s="49"/>
      <c r="R21" s="49"/>
      <c r="S21" s="49"/>
      <c r="T21" s="49">
        <v>6</v>
      </c>
      <c r="U21" s="49"/>
      <c r="V21" s="49"/>
      <c r="W21" s="49">
        <v>3</v>
      </c>
      <c r="X21" s="49"/>
      <c r="Y21" s="49"/>
      <c r="Z21" s="49"/>
      <c r="AA21" s="49"/>
      <c r="AB21" s="49"/>
      <c r="AC21" s="49"/>
      <c r="AD21" s="14">
        <f t="shared" si="5"/>
        <v>20</v>
      </c>
      <c r="AF21" s="32"/>
      <c r="AG21" s="17"/>
      <c r="AH21" s="33" t="str">
        <f t="shared" si="6"/>
        <v>Prof12</v>
      </c>
      <c r="AI21" s="16">
        <f t="shared" si="32"/>
        <v>10</v>
      </c>
      <c r="AJ21" s="38">
        <f t="shared" si="56"/>
        <v>0</v>
      </c>
      <c r="AK21" s="72">
        <f t="shared" si="33"/>
        <v>0</v>
      </c>
      <c r="AL21" s="38">
        <f t="shared" si="34"/>
        <v>1</v>
      </c>
      <c r="AM21" s="38">
        <v>3</v>
      </c>
      <c r="AN21" s="38">
        <f t="shared" si="36"/>
        <v>0</v>
      </c>
      <c r="AO21" s="38">
        <f t="shared" si="37"/>
        <v>0</v>
      </c>
      <c r="AP21" s="38"/>
      <c r="AQ21" s="38">
        <f t="shared" si="39"/>
        <v>0</v>
      </c>
      <c r="AR21" s="38">
        <f t="shared" si="40"/>
        <v>0</v>
      </c>
      <c r="AS21" s="38">
        <f t="shared" si="41"/>
        <v>0</v>
      </c>
      <c r="AT21" s="38">
        <f t="shared" si="42"/>
        <v>0</v>
      </c>
      <c r="AU21" s="38">
        <f t="shared" si="43"/>
        <v>0</v>
      </c>
      <c r="AV21" s="38"/>
      <c r="AW21" s="38">
        <f t="shared" si="45"/>
        <v>0</v>
      </c>
      <c r="AX21" s="38">
        <f t="shared" si="46"/>
        <v>0</v>
      </c>
      <c r="AY21" s="38">
        <f t="shared" si="47"/>
        <v>0</v>
      </c>
      <c r="AZ21" s="38">
        <f t="shared" si="48"/>
        <v>0</v>
      </c>
      <c r="BA21" s="38">
        <f t="shared" si="49"/>
        <v>0</v>
      </c>
      <c r="BB21" s="38">
        <f t="shared" si="50"/>
        <v>4</v>
      </c>
      <c r="BC21" s="38">
        <f t="shared" si="51"/>
        <v>0</v>
      </c>
      <c r="BD21" s="38">
        <f t="shared" si="52"/>
        <v>0</v>
      </c>
      <c r="BE21" s="38">
        <f t="shared" si="53"/>
        <v>2</v>
      </c>
      <c r="BF21" s="38">
        <f t="shared" si="54"/>
        <v>0</v>
      </c>
      <c r="BG21" s="38">
        <f t="shared" si="55"/>
        <v>0</v>
      </c>
      <c r="BH21" s="38"/>
      <c r="BI21" s="38"/>
      <c r="BJ21" s="38"/>
      <c r="BK21" s="38"/>
      <c r="BL21" s="2"/>
      <c r="BM21" s="52">
        <f t="shared" si="30"/>
        <v>9.437706725468578</v>
      </c>
      <c r="BN21" s="53">
        <f t="shared" si="31"/>
        <v>0.56229327453142197</v>
      </c>
    </row>
    <row r="22" spans="1:66" ht="15" customHeight="1" x14ac:dyDescent="0.25">
      <c r="A22" s="13" t="s">
        <v>52</v>
      </c>
      <c r="B22" s="49">
        <v>1</v>
      </c>
      <c r="C22" s="50">
        <v>1</v>
      </c>
      <c r="D22" s="49">
        <v>1</v>
      </c>
      <c r="E22" s="49"/>
      <c r="F22" s="49">
        <v>1</v>
      </c>
      <c r="G22" s="49">
        <v>1</v>
      </c>
      <c r="H22" s="49">
        <v>1</v>
      </c>
      <c r="I22" s="49">
        <v>1</v>
      </c>
      <c r="J22" s="49"/>
      <c r="K22" s="49">
        <v>1</v>
      </c>
      <c r="L22" s="49">
        <v>1</v>
      </c>
      <c r="M22" s="49">
        <v>1</v>
      </c>
      <c r="N22" s="49">
        <v>2</v>
      </c>
      <c r="O22" s="49">
        <v>1</v>
      </c>
      <c r="P22" s="49">
        <v>1</v>
      </c>
      <c r="Q22" s="49">
        <v>1</v>
      </c>
      <c r="R22" s="49">
        <v>1</v>
      </c>
      <c r="S22" s="49"/>
      <c r="T22" s="49">
        <v>2</v>
      </c>
      <c r="U22" s="49"/>
      <c r="V22" s="49">
        <v>1</v>
      </c>
      <c r="W22" s="49">
        <v>1</v>
      </c>
      <c r="X22" s="49">
        <v>1</v>
      </c>
      <c r="Y22" s="49"/>
      <c r="Z22" s="49"/>
      <c r="AA22" s="49"/>
      <c r="AB22" s="49"/>
      <c r="AC22" s="49"/>
      <c r="AD22" s="14">
        <f t="shared" si="5"/>
        <v>21</v>
      </c>
      <c r="AF22" s="32"/>
      <c r="AG22" s="17"/>
      <c r="AH22" s="33" t="str">
        <f t="shared" si="6"/>
        <v>Prof13</v>
      </c>
      <c r="AI22" s="16">
        <f t="shared" si="32"/>
        <v>10</v>
      </c>
      <c r="AJ22" s="38">
        <f t="shared" si="56"/>
        <v>0</v>
      </c>
      <c r="AK22" s="72">
        <f t="shared" si="33"/>
        <v>1</v>
      </c>
      <c r="AL22" s="38">
        <f t="shared" si="34"/>
        <v>1</v>
      </c>
      <c r="AM22" s="38">
        <f t="shared" si="35"/>
        <v>0</v>
      </c>
      <c r="AN22" s="38">
        <f t="shared" si="36"/>
        <v>1</v>
      </c>
      <c r="AO22" s="38"/>
      <c r="AP22" s="38">
        <f t="shared" si="38"/>
        <v>1</v>
      </c>
      <c r="AQ22" s="38">
        <f t="shared" si="39"/>
        <v>0</v>
      </c>
      <c r="AR22" s="38">
        <f t="shared" si="40"/>
        <v>0</v>
      </c>
      <c r="AS22" s="38">
        <f t="shared" si="41"/>
        <v>0</v>
      </c>
      <c r="AT22" s="38">
        <f t="shared" si="42"/>
        <v>0</v>
      </c>
      <c r="AU22" s="38">
        <v>2</v>
      </c>
      <c r="AV22" s="38">
        <f t="shared" si="44"/>
        <v>1</v>
      </c>
      <c r="AW22" s="38"/>
      <c r="AX22" s="38">
        <f t="shared" si="46"/>
        <v>0</v>
      </c>
      <c r="AY22" s="38">
        <f t="shared" si="47"/>
        <v>0</v>
      </c>
      <c r="AZ22" s="38">
        <f t="shared" si="48"/>
        <v>0</v>
      </c>
      <c r="BA22" s="38">
        <f t="shared" si="49"/>
        <v>0</v>
      </c>
      <c r="BB22" s="38">
        <f t="shared" si="50"/>
        <v>1</v>
      </c>
      <c r="BC22" s="38">
        <f t="shared" si="51"/>
        <v>0</v>
      </c>
      <c r="BD22" s="38">
        <f t="shared" si="52"/>
        <v>0</v>
      </c>
      <c r="BE22" s="38">
        <f t="shared" si="53"/>
        <v>1</v>
      </c>
      <c r="BF22" s="38">
        <f t="shared" si="54"/>
        <v>1</v>
      </c>
      <c r="BG22" s="38">
        <f t="shared" si="55"/>
        <v>0</v>
      </c>
      <c r="BH22" s="38"/>
      <c r="BI22" s="38"/>
      <c r="BJ22" s="38"/>
      <c r="BK22" s="38"/>
      <c r="BL22" s="2"/>
      <c r="BM22" s="52">
        <f t="shared" si="30"/>
        <v>9.909592061742007</v>
      </c>
      <c r="BN22" s="53">
        <f t="shared" si="31"/>
        <v>9.0407938257992981E-2</v>
      </c>
    </row>
    <row r="23" spans="1:66" ht="15" customHeight="1" x14ac:dyDescent="0.25">
      <c r="A23" s="15" t="s">
        <v>53</v>
      </c>
      <c r="B23" s="49"/>
      <c r="C23" s="50"/>
      <c r="D23" s="49"/>
      <c r="E23" s="49"/>
      <c r="F23" s="49">
        <v>5</v>
      </c>
      <c r="G23" s="49"/>
      <c r="H23" s="49"/>
      <c r="I23" s="49"/>
      <c r="J23" s="49"/>
      <c r="K23" s="49"/>
      <c r="L23" s="49"/>
      <c r="M23" s="49"/>
      <c r="N23" s="49"/>
      <c r="O23" s="49"/>
      <c r="P23" s="49">
        <v>3</v>
      </c>
      <c r="Q23" s="49">
        <v>4.5</v>
      </c>
      <c r="R23" s="49"/>
      <c r="S23" s="49"/>
      <c r="T23" s="49"/>
      <c r="U23" s="49"/>
      <c r="V23" s="49"/>
      <c r="W23" s="49"/>
      <c r="X23" s="49">
        <v>6</v>
      </c>
      <c r="Y23" s="49"/>
      <c r="Z23" s="49"/>
      <c r="AA23" s="49"/>
      <c r="AB23" s="49"/>
      <c r="AC23" s="49"/>
      <c r="AD23" s="14">
        <f t="shared" si="5"/>
        <v>18.5</v>
      </c>
      <c r="AF23" s="32"/>
      <c r="AG23" s="17"/>
      <c r="AH23" s="33" t="str">
        <f t="shared" si="6"/>
        <v>Prof14</v>
      </c>
      <c r="AI23" s="16">
        <f t="shared" si="32"/>
        <v>9</v>
      </c>
      <c r="AJ23" s="38">
        <f t="shared" si="56"/>
        <v>0</v>
      </c>
      <c r="AK23" s="72">
        <f t="shared" si="33"/>
        <v>0</v>
      </c>
      <c r="AL23" s="38">
        <f t="shared" si="34"/>
        <v>0</v>
      </c>
      <c r="AM23" s="38">
        <f t="shared" si="35"/>
        <v>0</v>
      </c>
      <c r="AN23" s="38">
        <f t="shared" si="36"/>
        <v>3</v>
      </c>
      <c r="AO23" s="38">
        <f t="shared" si="37"/>
        <v>0</v>
      </c>
      <c r="AP23" s="38">
        <f t="shared" si="38"/>
        <v>0</v>
      </c>
      <c r="AQ23" s="38">
        <f t="shared" si="39"/>
        <v>0</v>
      </c>
      <c r="AR23" s="38">
        <f t="shared" si="40"/>
        <v>0</v>
      </c>
      <c r="AS23" s="38">
        <f t="shared" si="41"/>
        <v>0</v>
      </c>
      <c r="AT23" s="38">
        <f t="shared" si="42"/>
        <v>0</v>
      </c>
      <c r="AU23" s="38">
        <f t="shared" si="43"/>
        <v>0</v>
      </c>
      <c r="AV23" s="38">
        <f t="shared" si="44"/>
        <v>0</v>
      </c>
      <c r="AW23" s="38">
        <f t="shared" si="45"/>
        <v>0</v>
      </c>
      <c r="AX23" s="38">
        <f t="shared" si="46"/>
        <v>1</v>
      </c>
      <c r="AY23" s="38">
        <f t="shared" si="47"/>
        <v>2</v>
      </c>
      <c r="AZ23" s="38">
        <f t="shared" si="48"/>
        <v>0</v>
      </c>
      <c r="BA23" s="38">
        <f t="shared" si="49"/>
        <v>0</v>
      </c>
      <c r="BB23" s="38">
        <f t="shared" si="50"/>
        <v>0</v>
      </c>
      <c r="BC23" s="38">
        <f t="shared" si="51"/>
        <v>0</v>
      </c>
      <c r="BD23" s="38">
        <f t="shared" si="52"/>
        <v>0</v>
      </c>
      <c r="BE23" s="38">
        <f t="shared" si="53"/>
        <v>0</v>
      </c>
      <c r="BF23" s="38">
        <f t="shared" si="54"/>
        <v>3</v>
      </c>
      <c r="BG23" s="38">
        <f t="shared" si="55"/>
        <v>0</v>
      </c>
      <c r="BH23" s="38"/>
      <c r="BI23" s="38"/>
      <c r="BJ23" s="38"/>
      <c r="BK23" s="38"/>
      <c r="BL23" s="2"/>
      <c r="BM23" s="52">
        <f t="shared" si="30"/>
        <v>8.7298787210584337</v>
      </c>
      <c r="BN23" s="53">
        <f t="shared" si="31"/>
        <v>0.27012127894156635</v>
      </c>
    </row>
    <row r="24" spans="1:66" ht="15" customHeight="1" x14ac:dyDescent="0.25">
      <c r="A24" s="13" t="s">
        <v>54</v>
      </c>
      <c r="B24" s="49"/>
      <c r="C24" s="50"/>
      <c r="D24" s="49"/>
      <c r="E24" s="49"/>
      <c r="F24" s="49">
        <v>3</v>
      </c>
      <c r="G24" s="49"/>
      <c r="H24" s="49"/>
      <c r="I24" s="49"/>
      <c r="J24" s="49"/>
      <c r="K24" s="49"/>
      <c r="L24" s="49"/>
      <c r="M24" s="49">
        <v>3</v>
      </c>
      <c r="N24" s="49"/>
      <c r="O24" s="49"/>
      <c r="P24" s="49"/>
      <c r="Q24" s="49"/>
      <c r="R24" s="49"/>
      <c r="S24" s="49"/>
      <c r="T24" s="49"/>
      <c r="U24" s="49"/>
      <c r="V24" s="49"/>
      <c r="W24" s="49">
        <v>3</v>
      </c>
      <c r="X24" s="49"/>
      <c r="Y24" s="49"/>
      <c r="Z24" s="49"/>
      <c r="AA24" s="49"/>
      <c r="AB24" s="49"/>
      <c r="AC24" s="49"/>
      <c r="AD24" s="14">
        <f t="shared" si="5"/>
        <v>9</v>
      </c>
      <c r="AF24" s="32"/>
      <c r="AG24" s="17"/>
      <c r="AH24" s="33" t="str">
        <f t="shared" si="6"/>
        <v>Prof15</v>
      </c>
      <c r="AI24" s="16">
        <f t="shared" si="32"/>
        <v>5</v>
      </c>
      <c r="AJ24" s="38">
        <f t="shared" si="56"/>
        <v>0</v>
      </c>
      <c r="AK24" s="72">
        <f t="shared" si="33"/>
        <v>0</v>
      </c>
      <c r="AL24" s="38">
        <f t="shared" si="34"/>
        <v>0</v>
      </c>
      <c r="AM24" s="38">
        <f t="shared" si="35"/>
        <v>0</v>
      </c>
      <c r="AN24" s="38">
        <v>1</v>
      </c>
      <c r="AO24" s="38">
        <f t="shared" si="37"/>
        <v>0</v>
      </c>
      <c r="AP24" s="38">
        <f t="shared" si="38"/>
        <v>0</v>
      </c>
      <c r="AQ24" s="38">
        <f t="shared" si="39"/>
        <v>0</v>
      </c>
      <c r="AR24" s="38">
        <f t="shared" si="40"/>
        <v>0</v>
      </c>
      <c r="AS24" s="38">
        <f t="shared" si="41"/>
        <v>0</v>
      </c>
      <c r="AT24" s="38">
        <f t="shared" si="42"/>
        <v>0</v>
      </c>
      <c r="AU24" s="38">
        <f t="shared" si="43"/>
        <v>2</v>
      </c>
      <c r="AV24" s="38">
        <f t="shared" si="44"/>
        <v>0</v>
      </c>
      <c r="AW24" s="38">
        <f t="shared" si="45"/>
        <v>0</v>
      </c>
      <c r="AX24" s="38">
        <f t="shared" si="46"/>
        <v>0</v>
      </c>
      <c r="AY24" s="38">
        <f t="shared" si="47"/>
        <v>0</v>
      </c>
      <c r="AZ24" s="38">
        <f t="shared" si="48"/>
        <v>0</v>
      </c>
      <c r="BA24" s="38">
        <f t="shared" si="49"/>
        <v>0</v>
      </c>
      <c r="BB24" s="38">
        <f t="shared" si="50"/>
        <v>0</v>
      </c>
      <c r="BC24" s="38">
        <f t="shared" si="51"/>
        <v>0</v>
      </c>
      <c r="BD24" s="38">
        <f t="shared" si="52"/>
        <v>0</v>
      </c>
      <c r="BE24" s="38">
        <v>2</v>
      </c>
      <c r="BF24" s="38">
        <f t="shared" si="54"/>
        <v>0</v>
      </c>
      <c r="BG24" s="38">
        <f t="shared" si="55"/>
        <v>0</v>
      </c>
      <c r="BH24" s="38"/>
      <c r="BI24" s="38"/>
      <c r="BJ24" s="38"/>
      <c r="BK24" s="38"/>
      <c r="BL24" s="2"/>
      <c r="BM24" s="52">
        <f t="shared" si="30"/>
        <v>4.24696802646086</v>
      </c>
      <c r="BN24" s="53">
        <f t="shared" si="31"/>
        <v>0.75303197353913998</v>
      </c>
    </row>
    <row r="25" spans="1:66" ht="15" customHeight="1" x14ac:dyDescent="0.25">
      <c r="A25" s="15" t="s">
        <v>55</v>
      </c>
      <c r="B25" s="49"/>
      <c r="C25" s="50">
        <v>1</v>
      </c>
      <c r="D25" s="49"/>
      <c r="E25" s="49">
        <v>2</v>
      </c>
      <c r="F25" s="49"/>
      <c r="G25" s="49"/>
      <c r="H25" s="49"/>
      <c r="I25" s="49"/>
      <c r="J25" s="49">
        <v>1</v>
      </c>
      <c r="K25" s="49"/>
      <c r="L25" s="49"/>
      <c r="M25" s="49">
        <v>2</v>
      </c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14">
        <f t="shared" si="5"/>
        <v>6</v>
      </c>
      <c r="AF25" s="32"/>
      <c r="AG25" s="17"/>
      <c r="AH25" s="33" t="str">
        <f t="shared" si="6"/>
        <v>Prof16</v>
      </c>
      <c r="AI25" s="16">
        <f t="shared" si="32"/>
        <v>3</v>
      </c>
      <c r="AJ25" s="38">
        <f t="shared" si="56"/>
        <v>0</v>
      </c>
      <c r="AK25" s="72">
        <f t="shared" si="33"/>
        <v>1</v>
      </c>
      <c r="AL25" s="38">
        <f t="shared" si="34"/>
        <v>0</v>
      </c>
      <c r="AM25" s="38">
        <f t="shared" si="35"/>
        <v>1</v>
      </c>
      <c r="AN25" s="38">
        <f t="shared" si="36"/>
        <v>0</v>
      </c>
      <c r="AO25" s="38">
        <f t="shared" si="37"/>
        <v>0</v>
      </c>
      <c r="AP25" s="38">
        <f t="shared" si="38"/>
        <v>0</v>
      </c>
      <c r="AQ25" s="38">
        <f t="shared" si="39"/>
        <v>0</v>
      </c>
      <c r="AR25" s="38">
        <f t="shared" si="40"/>
        <v>0</v>
      </c>
      <c r="AS25" s="38">
        <f t="shared" si="41"/>
        <v>0</v>
      </c>
      <c r="AT25" s="38">
        <f t="shared" si="42"/>
        <v>0</v>
      </c>
      <c r="AU25" s="38">
        <f t="shared" si="43"/>
        <v>1</v>
      </c>
      <c r="AV25" s="38">
        <f t="shared" si="44"/>
        <v>0</v>
      </c>
      <c r="AW25" s="38">
        <f t="shared" si="45"/>
        <v>0</v>
      </c>
      <c r="AX25" s="38">
        <f t="shared" si="46"/>
        <v>0</v>
      </c>
      <c r="AY25" s="38">
        <f t="shared" si="47"/>
        <v>0</v>
      </c>
      <c r="AZ25" s="38">
        <f t="shared" si="48"/>
        <v>0</v>
      </c>
      <c r="BA25" s="38">
        <f t="shared" si="49"/>
        <v>0</v>
      </c>
      <c r="BB25" s="38">
        <f t="shared" si="50"/>
        <v>0</v>
      </c>
      <c r="BC25" s="38">
        <f t="shared" si="51"/>
        <v>0</v>
      </c>
      <c r="BD25" s="38">
        <f t="shared" si="52"/>
        <v>0</v>
      </c>
      <c r="BE25" s="38">
        <f t="shared" si="53"/>
        <v>0</v>
      </c>
      <c r="BF25" s="38">
        <f t="shared" si="54"/>
        <v>0</v>
      </c>
      <c r="BG25" s="38">
        <f t="shared" si="55"/>
        <v>0</v>
      </c>
      <c r="BH25" s="38"/>
      <c r="BI25" s="38"/>
      <c r="BJ25" s="38"/>
      <c r="BK25" s="38"/>
      <c r="BL25" s="2"/>
      <c r="BM25" s="52">
        <f t="shared" si="30"/>
        <v>2.8313120176405731</v>
      </c>
      <c r="BN25" s="53">
        <f t="shared" si="31"/>
        <v>0.16868798235942695</v>
      </c>
    </row>
    <row r="26" spans="1:66" ht="15" customHeight="1" x14ac:dyDescent="0.25">
      <c r="A26" s="13" t="s">
        <v>56</v>
      </c>
      <c r="B26" s="49"/>
      <c r="C26" s="50"/>
      <c r="D26" s="49"/>
      <c r="E26" s="49"/>
      <c r="F26" s="49"/>
      <c r="G26" s="49"/>
      <c r="H26" s="49"/>
      <c r="I26" s="49">
        <v>7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>
        <v>2</v>
      </c>
      <c r="U26" s="49"/>
      <c r="V26" s="49"/>
      <c r="W26" s="49"/>
      <c r="X26" s="49"/>
      <c r="Y26" s="49"/>
      <c r="Z26" s="49"/>
      <c r="AA26" s="49"/>
      <c r="AB26" s="49"/>
      <c r="AC26" s="49"/>
      <c r="AD26" s="14">
        <f t="shared" si="5"/>
        <v>9</v>
      </c>
      <c r="AF26" s="32"/>
      <c r="AG26" s="17"/>
      <c r="AH26" s="33" t="str">
        <f t="shared" si="6"/>
        <v>Prof17</v>
      </c>
      <c r="AI26" s="16">
        <f t="shared" si="32"/>
        <v>4</v>
      </c>
      <c r="AJ26" s="38">
        <f t="shared" si="56"/>
        <v>0</v>
      </c>
      <c r="AK26" s="72">
        <f t="shared" si="33"/>
        <v>0</v>
      </c>
      <c r="AL26" s="38">
        <f t="shared" si="34"/>
        <v>0</v>
      </c>
      <c r="AM26" s="38">
        <f t="shared" si="35"/>
        <v>0</v>
      </c>
      <c r="AN26" s="38">
        <f t="shared" si="36"/>
        <v>0</v>
      </c>
      <c r="AO26" s="38">
        <f t="shared" si="37"/>
        <v>0</v>
      </c>
      <c r="AP26" s="38">
        <f t="shared" si="38"/>
        <v>0</v>
      </c>
      <c r="AQ26" s="38">
        <f t="shared" si="39"/>
        <v>3</v>
      </c>
      <c r="AR26" s="38">
        <f t="shared" si="40"/>
        <v>0</v>
      </c>
      <c r="AS26" s="38">
        <f t="shared" si="41"/>
        <v>0</v>
      </c>
      <c r="AT26" s="38">
        <f t="shared" si="42"/>
        <v>0</v>
      </c>
      <c r="AU26" s="38">
        <f t="shared" si="43"/>
        <v>0</v>
      </c>
      <c r="AV26" s="38">
        <f t="shared" si="44"/>
        <v>0</v>
      </c>
      <c r="AW26" s="38">
        <f t="shared" si="45"/>
        <v>0</v>
      </c>
      <c r="AX26" s="38">
        <f t="shared" si="46"/>
        <v>0</v>
      </c>
      <c r="AY26" s="38">
        <f t="shared" si="47"/>
        <v>0</v>
      </c>
      <c r="AZ26" s="38">
        <f t="shared" si="48"/>
        <v>0</v>
      </c>
      <c r="BA26" s="38">
        <f t="shared" si="49"/>
        <v>0</v>
      </c>
      <c r="BB26" s="38">
        <f t="shared" si="50"/>
        <v>1</v>
      </c>
      <c r="BC26" s="38">
        <f t="shared" si="51"/>
        <v>0</v>
      </c>
      <c r="BD26" s="38">
        <f t="shared" si="52"/>
        <v>0</v>
      </c>
      <c r="BE26" s="38">
        <f t="shared" si="53"/>
        <v>0</v>
      </c>
      <c r="BF26" s="38">
        <f t="shared" si="54"/>
        <v>0</v>
      </c>
      <c r="BG26" s="38">
        <f t="shared" si="55"/>
        <v>0</v>
      </c>
      <c r="BH26" s="38"/>
      <c r="BI26" s="38"/>
      <c r="BJ26" s="38"/>
      <c r="BK26" s="38"/>
      <c r="BL26" s="2"/>
      <c r="BM26" s="52">
        <f t="shared" si="30"/>
        <v>4.24696802646086</v>
      </c>
      <c r="BN26" s="53">
        <f t="shared" si="31"/>
        <v>-0.24696802646086002</v>
      </c>
    </row>
    <row r="27" spans="1:66" ht="15" customHeight="1" x14ac:dyDescent="0.25">
      <c r="A27" s="15" t="s">
        <v>57</v>
      </c>
      <c r="B27" s="49"/>
      <c r="C27" s="50">
        <v>6</v>
      </c>
      <c r="D27" s="49"/>
      <c r="E27" s="49"/>
      <c r="F27" s="49"/>
      <c r="G27" s="49"/>
      <c r="H27" s="49"/>
      <c r="I27" s="49">
        <v>2</v>
      </c>
      <c r="J27" s="49"/>
      <c r="K27" s="49"/>
      <c r="L27" s="49"/>
      <c r="M27" s="49"/>
      <c r="N27" s="49"/>
      <c r="O27" s="49">
        <v>5</v>
      </c>
      <c r="P27" s="49"/>
      <c r="Q27" s="49"/>
      <c r="R27" s="49"/>
      <c r="S27" s="49"/>
      <c r="T27" s="49"/>
      <c r="U27" s="49"/>
      <c r="V27" s="49">
        <v>6.5</v>
      </c>
      <c r="W27" s="49"/>
      <c r="X27" s="49"/>
      <c r="Y27" s="49"/>
      <c r="Z27" s="49"/>
      <c r="AA27" s="49"/>
      <c r="AB27" s="49"/>
      <c r="AC27" s="49"/>
      <c r="AD27" s="14">
        <f t="shared" si="5"/>
        <v>19.5</v>
      </c>
      <c r="AF27" s="32"/>
      <c r="AG27" s="17"/>
      <c r="AH27" s="33" t="str">
        <f t="shared" si="6"/>
        <v>Prof18</v>
      </c>
      <c r="AI27" s="16">
        <f t="shared" si="32"/>
        <v>9</v>
      </c>
      <c r="AJ27" s="38">
        <f t="shared" si="56"/>
        <v>0</v>
      </c>
      <c r="AK27" s="72">
        <f t="shared" si="33"/>
        <v>3</v>
      </c>
      <c r="AL27" s="38">
        <f t="shared" si="34"/>
        <v>0</v>
      </c>
      <c r="AM27" s="38">
        <f t="shared" si="35"/>
        <v>0</v>
      </c>
      <c r="AN27" s="38">
        <f t="shared" si="36"/>
        <v>0</v>
      </c>
      <c r="AO27" s="38">
        <f t="shared" si="37"/>
        <v>0</v>
      </c>
      <c r="AP27" s="38">
        <f t="shared" si="38"/>
        <v>0</v>
      </c>
      <c r="AQ27" s="38">
        <f t="shared" si="39"/>
        <v>1</v>
      </c>
      <c r="AR27" s="38">
        <f t="shared" si="40"/>
        <v>0</v>
      </c>
      <c r="AS27" s="38">
        <f t="shared" si="41"/>
        <v>0</v>
      </c>
      <c r="AT27" s="38">
        <f t="shared" si="42"/>
        <v>0</v>
      </c>
      <c r="AU27" s="38">
        <f t="shared" si="43"/>
        <v>0</v>
      </c>
      <c r="AV27" s="38">
        <f t="shared" si="44"/>
        <v>0</v>
      </c>
      <c r="AW27" s="38">
        <f t="shared" si="45"/>
        <v>3</v>
      </c>
      <c r="AX27" s="38">
        <f t="shared" si="46"/>
        <v>0</v>
      </c>
      <c r="AY27" s="38">
        <f t="shared" si="47"/>
        <v>0</v>
      </c>
      <c r="AZ27" s="38">
        <f t="shared" si="48"/>
        <v>0</v>
      </c>
      <c r="BA27" s="38">
        <f t="shared" si="49"/>
        <v>0</v>
      </c>
      <c r="BB27" s="38">
        <f t="shared" si="50"/>
        <v>0</v>
      </c>
      <c r="BC27" s="38">
        <f t="shared" si="51"/>
        <v>0</v>
      </c>
      <c r="BD27" s="38">
        <f t="shared" si="52"/>
        <v>2</v>
      </c>
      <c r="BE27" s="38">
        <f t="shared" si="53"/>
        <v>0</v>
      </c>
      <c r="BF27" s="38">
        <f t="shared" si="54"/>
        <v>0</v>
      </c>
      <c r="BG27" s="38">
        <f t="shared" si="55"/>
        <v>0</v>
      </c>
      <c r="BH27" s="38"/>
      <c r="BI27" s="38"/>
      <c r="BJ27" s="38"/>
      <c r="BK27" s="38"/>
      <c r="BL27" s="2"/>
      <c r="BM27" s="52">
        <f t="shared" si="30"/>
        <v>9.2017640573318626</v>
      </c>
      <c r="BN27" s="53">
        <f t="shared" si="31"/>
        <v>-0.20176405733186265</v>
      </c>
    </row>
    <row r="28" spans="1:66" ht="15" customHeight="1" x14ac:dyDescent="0.25">
      <c r="A28" s="13" t="s">
        <v>58</v>
      </c>
      <c r="B28" s="49"/>
      <c r="C28" s="50"/>
      <c r="D28" s="49">
        <v>8</v>
      </c>
      <c r="E28" s="49"/>
      <c r="F28" s="49"/>
      <c r="G28" s="49"/>
      <c r="H28" s="49"/>
      <c r="I28" s="49"/>
      <c r="J28" s="49"/>
      <c r="K28" s="49"/>
      <c r="L28" s="49"/>
      <c r="M28" s="49">
        <v>6</v>
      </c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14">
        <f t="shared" si="5"/>
        <v>14</v>
      </c>
      <c r="AF28" s="32"/>
      <c r="AG28" s="17"/>
      <c r="AH28" s="33" t="str">
        <f t="shared" si="6"/>
        <v>Prof19</v>
      </c>
      <c r="AI28" s="16">
        <f t="shared" si="32"/>
        <v>9</v>
      </c>
      <c r="AJ28" s="38">
        <f t="shared" si="56"/>
        <v>0</v>
      </c>
      <c r="AK28" s="72">
        <f t="shared" si="33"/>
        <v>0</v>
      </c>
      <c r="AL28" s="38">
        <f t="shared" si="34"/>
        <v>5</v>
      </c>
      <c r="AM28" s="38">
        <f t="shared" si="35"/>
        <v>0</v>
      </c>
      <c r="AN28" s="38">
        <f t="shared" si="36"/>
        <v>0</v>
      </c>
      <c r="AO28" s="38">
        <f t="shared" si="37"/>
        <v>0</v>
      </c>
      <c r="AP28" s="38">
        <f t="shared" si="38"/>
        <v>0</v>
      </c>
      <c r="AQ28" s="38">
        <f t="shared" si="39"/>
        <v>0</v>
      </c>
      <c r="AR28" s="38">
        <f t="shared" si="40"/>
        <v>0</v>
      </c>
      <c r="AS28" s="38">
        <f t="shared" si="41"/>
        <v>0</v>
      </c>
      <c r="AT28" s="38">
        <f t="shared" si="42"/>
        <v>0</v>
      </c>
      <c r="AU28" s="38">
        <f t="shared" si="43"/>
        <v>4</v>
      </c>
      <c r="AV28" s="38">
        <f t="shared" si="44"/>
        <v>0</v>
      </c>
      <c r="AW28" s="38">
        <f t="shared" si="45"/>
        <v>0</v>
      </c>
      <c r="AX28" s="38">
        <f t="shared" si="46"/>
        <v>0</v>
      </c>
      <c r="AY28" s="38">
        <f t="shared" si="47"/>
        <v>0</v>
      </c>
      <c r="AZ28" s="38">
        <f t="shared" si="48"/>
        <v>0</v>
      </c>
      <c r="BA28" s="38">
        <f t="shared" si="49"/>
        <v>0</v>
      </c>
      <c r="BB28" s="38">
        <f t="shared" si="50"/>
        <v>0</v>
      </c>
      <c r="BC28" s="38">
        <f t="shared" si="51"/>
        <v>0</v>
      </c>
      <c r="BD28" s="38">
        <f t="shared" si="52"/>
        <v>0</v>
      </c>
      <c r="BE28" s="38">
        <f t="shared" si="53"/>
        <v>0</v>
      </c>
      <c r="BF28" s="38">
        <f t="shared" si="54"/>
        <v>0</v>
      </c>
      <c r="BG28" s="38">
        <f t="shared" si="55"/>
        <v>0</v>
      </c>
      <c r="BH28" s="38"/>
      <c r="BI28" s="38"/>
      <c r="BJ28" s="38"/>
      <c r="BK28" s="38"/>
      <c r="BL28" s="2"/>
      <c r="BM28" s="52">
        <f t="shared" si="30"/>
        <v>6.6063947078280041</v>
      </c>
      <c r="BN28" s="53">
        <f t="shared" si="31"/>
        <v>2.3936052921719959</v>
      </c>
    </row>
    <row r="29" spans="1:66" ht="15" customHeight="1" x14ac:dyDescent="0.25">
      <c r="A29" s="15" t="s">
        <v>59</v>
      </c>
      <c r="B29" s="49"/>
      <c r="C29" s="50"/>
      <c r="D29" s="49"/>
      <c r="E29" s="49"/>
      <c r="F29" s="49"/>
      <c r="G29" s="49"/>
      <c r="H29" s="49">
        <v>4</v>
      </c>
      <c r="I29" s="49"/>
      <c r="J29" s="49"/>
      <c r="K29" s="49"/>
      <c r="L29" s="49"/>
      <c r="M29" s="49"/>
      <c r="N29" s="49"/>
      <c r="O29" s="49"/>
      <c r="P29" s="49"/>
      <c r="Q29" s="49">
        <v>10</v>
      </c>
      <c r="R29" s="49"/>
      <c r="S29" s="49"/>
      <c r="T29" s="49">
        <v>2</v>
      </c>
      <c r="U29" s="49"/>
      <c r="V29" s="49"/>
      <c r="W29" s="49"/>
      <c r="X29" s="49">
        <v>1</v>
      </c>
      <c r="Y29" s="49"/>
      <c r="Z29" s="49"/>
      <c r="AA29" s="49"/>
      <c r="AB29" s="49"/>
      <c r="AC29" s="49"/>
      <c r="AD29" s="14">
        <f t="shared" si="5"/>
        <v>17</v>
      </c>
      <c r="AF29" s="32"/>
      <c r="AG29" s="17"/>
      <c r="AH29" s="33" t="str">
        <f t="shared" si="6"/>
        <v>Prof20</v>
      </c>
      <c r="AI29" s="16">
        <f t="shared" si="32"/>
        <v>8</v>
      </c>
      <c r="AJ29" s="38">
        <f t="shared" si="56"/>
        <v>0</v>
      </c>
      <c r="AK29" s="72">
        <f t="shared" si="33"/>
        <v>0</v>
      </c>
      <c r="AL29" s="38">
        <f t="shared" si="34"/>
        <v>0</v>
      </c>
      <c r="AM29" s="38">
        <f t="shared" si="35"/>
        <v>0</v>
      </c>
      <c r="AN29" s="38">
        <f t="shared" si="36"/>
        <v>0</v>
      </c>
      <c r="AO29" s="38">
        <f t="shared" si="37"/>
        <v>0</v>
      </c>
      <c r="AP29" s="38">
        <f t="shared" si="38"/>
        <v>2</v>
      </c>
      <c r="AQ29" s="38">
        <f t="shared" si="39"/>
        <v>0</v>
      </c>
      <c r="AR29" s="38">
        <f t="shared" si="40"/>
        <v>0</v>
      </c>
      <c r="AS29" s="38">
        <f t="shared" si="41"/>
        <v>0</v>
      </c>
      <c r="AT29" s="38">
        <f t="shared" si="42"/>
        <v>0</v>
      </c>
      <c r="AU29" s="38">
        <f t="shared" si="43"/>
        <v>0</v>
      </c>
      <c r="AV29" s="38">
        <f t="shared" si="44"/>
        <v>0</v>
      </c>
      <c r="AW29" s="38">
        <f t="shared" si="45"/>
        <v>0</v>
      </c>
      <c r="AX29" s="38">
        <f t="shared" si="46"/>
        <v>0</v>
      </c>
      <c r="AY29" s="38">
        <v>5</v>
      </c>
      <c r="AZ29" s="38">
        <f t="shared" si="48"/>
        <v>0</v>
      </c>
      <c r="BA29" s="38">
        <f t="shared" si="49"/>
        <v>0</v>
      </c>
      <c r="BB29" s="38">
        <f t="shared" si="50"/>
        <v>1</v>
      </c>
      <c r="BC29" s="38">
        <f t="shared" si="51"/>
        <v>0</v>
      </c>
      <c r="BD29" s="38">
        <f t="shared" si="52"/>
        <v>0</v>
      </c>
      <c r="BE29" s="38">
        <f t="shared" si="53"/>
        <v>0</v>
      </c>
      <c r="BF29" s="38"/>
      <c r="BG29" s="38">
        <f t="shared" si="55"/>
        <v>0</v>
      </c>
      <c r="BH29" s="38"/>
      <c r="BI29" s="38"/>
      <c r="BJ29" s="38"/>
      <c r="BK29" s="38"/>
      <c r="BL29" s="2"/>
      <c r="BM29" s="52">
        <f t="shared" si="30"/>
        <v>8.0220507166482911</v>
      </c>
      <c r="BN29" s="53">
        <f t="shared" si="31"/>
        <v>-2.2050716648291058E-2</v>
      </c>
    </row>
    <row r="30" spans="1:66" ht="15" customHeight="1" x14ac:dyDescent="0.25">
      <c r="A30" s="13" t="s">
        <v>60</v>
      </c>
      <c r="B30" s="49"/>
      <c r="C30" s="50"/>
      <c r="D30" s="49"/>
      <c r="E30" s="49">
        <v>8.5</v>
      </c>
      <c r="F30" s="49"/>
      <c r="G30" s="49">
        <v>0.5</v>
      </c>
      <c r="H30" s="49"/>
      <c r="I30" s="49"/>
      <c r="J30" s="49"/>
      <c r="K30" s="49"/>
      <c r="L30" s="49"/>
      <c r="M30" s="49">
        <v>9</v>
      </c>
      <c r="N30" s="49"/>
      <c r="O30" s="49">
        <v>1</v>
      </c>
      <c r="P30" s="49"/>
      <c r="Q30" s="49"/>
      <c r="R30" s="49"/>
      <c r="S30" s="49"/>
      <c r="T30" s="49"/>
      <c r="U30" s="49"/>
      <c r="V30" s="49"/>
      <c r="W30" s="49">
        <v>1</v>
      </c>
      <c r="X30" s="49"/>
      <c r="Y30" s="49"/>
      <c r="Z30" s="49"/>
      <c r="AA30" s="49"/>
      <c r="AB30" s="49"/>
      <c r="AC30" s="49"/>
      <c r="AD30" s="14">
        <f t="shared" si="5"/>
        <v>20</v>
      </c>
      <c r="AF30" s="32"/>
      <c r="AG30" s="17"/>
      <c r="AH30" s="33" t="str">
        <f t="shared" si="6"/>
        <v>Prof21</v>
      </c>
      <c r="AI30" s="16">
        <f t="shared" si="32"/>
        <v>10</v>
      </c>
      <c r="AJ30" s="38">
        <f t="shared" si="56"/>
        <v>0</v>
      </c>
      <c r="AK30" s="72">
        <f t="shared" si="33"/>
        <v>0</v>
      </c>
      <c r="AL30" s="38">
        <f t="shared" si="34"/>
        <v>0</v>
      </c>
      <c r="AM30" s="38">
        <v>2</v>
      </c>
      <c r="AN30" s="38">
        <f t="shared" si="36"/>
        <v>0</v>
      </c>
      <c r="AO30" s="38">
        <f t="shared" si="37"/>
        <v>0</v>
      </c>
      <c r="AP30" s="38">
        <f t="shared" si="38"/>
        <v>0</v>
      </c>
      <c r="AQ30" s="38">
        <f t="shared" si="39"/>
        <v>0</v>
      </c>
      <c r="AR30" s="38">
        <f t="shared" si="40"/>
        <v>0</v>
      </c>
      <c r="AS30" s="38">
        <f t="shared" si="41"/>
        <v>0</v>
      </c>
      <c r="AT30" s="38">
        <f t="shared" si="42"/>
        <v>0</v>
      </c>
      <c r="AU30" s="38">
        <f t="shared" si="43"/>
        <v>6</v>
      </c>
      <c r="AV30" s="38">
        <f t="shared" si="44"/>
        <v>0</v>
      </c>
      <c r="AW30" s="38">
        <f t="shared" si="45"/>
        <v>1</v>
      </c>
      <c r="AX30" s="38">
        <f t="shared" si="46"/>
        <v>0</v>
      </c>
      <c r="AY30" s="38">
        <f t="shared" si="47"/>
        <v>0</v>
      </c>
      <c r="AZ30" s="38">
        <f t="shared" si="48"/>
        <v>0</v>
      </c>
      <c r="BA30" s="38">
        <f t="shared" si="49"/>
        <v>0</v>
      </c>
      <c r="BB30" s="38">
        <f t="shared" si="50"/>
        <v>0</v>
      </c>
      <c r="BC30" s="38">
        <f t="shared" si="51"/>
        <v>0</v>
      </c>
      <c r="BD30" s="38">
        <f t="shared" si="52"/>
        <v>0</v>
      </c>
      <c r="BE30" s="38">
        <f t="shared" si="53"/>
        <v>1</v>
      </c>
      <c r="BF30" s="38">
        <f t="shared" si="54"/>
        <v>0</v>
      </c>
      <c r="BG30" s="38">
        <f t="shared" si="55"/>
        <v>0</v>
      </c>
      <c r="BH30" s="38"/>
      <c r="BI30" s="38"/>
      <c r="BJ30" s="38"/>
      <c r="BK30" s="38"/>
      <c r="BL30" s="2"/>
      <c r="BM30" s="52">
        <f t="shared" si="30"/>
        <v>9.437706725468578</v>
      </c>
      <c r="BN30" s="53">
        <f t="shared" si="31"/>
        <v>0.56229327453142197</v>
      </c>
    </row>
    <row r="31" spans="1:66" ht="15" customHeight="1" x14ac:dyDescent="0.25">
      <c r="A31" s="15" t="s">
        <v>61</v>
      </c>
      <c r="B31" s="49">
        <v>1</v>
      </c>
      <c r="C31" s="50"/>
      <c r="D31" s="49">
        <v>2</v>
      </c>
      <c r="E31" s="49">
        <v>1</v>
      </c>
      <c r="F31" s="49"/>
      <c r="G31" s="49"/>
      <c r="H31" s="49"/>
      <c r="I31" s="49"/>
      <c r="J31" s="49">
        <v>1</v>
      </c>
      <c r="K31" s="49">
        <v>1</v>
      </c>
      <c r="L31" s="49">
        <v>1</v>
      </c>
      <c r="M31" s="49">
        <v>2</v>
      </c>
      <c r="N31" s="49">
        <v>1</v>
      </c>
      <c r="O31" s="49">
        <v>1</v>
      </c>
      <c r="P31" s="49"/>
      <c r="Q31" s="49"/>
      <c r="R31" s="49"/>
      <c r="S31" s="49"/>
      <c r="T31" s="49">
        <v>4</v>
      </c>
      <c r="U31" s="49"/>
      <c r="V31" s="49">
        <v>1.5</v>
      </c>
      <c r="W31" s="49">
        <v>2</v>
      </c>
      <c r="X31" s="49"/>
      <c r="Y31" s="49"/>
      <c r="Z31" s="49"/>
      <c r="AA31" s="49"/>
      <c r="AB31" s="49"/>
      <c r="AC31" s="49"/>
      <c r="AD31" s="14">
        <f t="shared" si="5"/>
        <v>18.5</v>
      </c>
      <c r="AF31" s="32"/>
      <c r="AG31" s="17"/>
      <c r="AH31" s="33" t="str">
        <f t="shared" si="6"/>
        <v>Prof22</v>
      </c>
      <c r="AI31" s="16">
        <f t="shared" si="32"/>
        <v>9</v>
      </c>
      <c r="AJ31" s="38">
        <f t="shared" si="56"/>
        <v>0</v>
      </c>
      <c r="AK31" s="72">
        <f t="shared" si="33"/>
        <v>0</v>
      </c>
      <c r="AL31" s="38">
        <f t="shared" si="34"/>
        <v>1</v>
      </c>
      <c r="AM31" s="38">
        <f t="shared" si="35"/>
        <v>0</v>
      </c>
      <c r="AN31" s="38">
        <f t="shared" si="36"/>
        <v>0</v>
      </c>
      <c r="AO31" s="38">
        <f t="shared" si="37"/>
        <v>0</v>
      </c>
      <c r="AP31" s="38">
        <f t="shared" si="38"/>
        <v>0</v>
      </c>
      <c r="AQ31" s="38">
        <f t="shared" si="39"/>
        <v>0</v>
      </c>
      <c r="AR31" s="38">
        <f t="shared" si="40"/>
        <v>0</v>
      </c>
      <c r="AS31" s="38">
        <f t="shared" si="41"/>
        <v>0</v>
      </c>
      <c r="AT31" s="38">
        <f t="shared" si="42"/>
        <v>0</v>
      </c>
      <c r="AU31" s="38">
        <v>2</v>
      </c>
      <c r="AV31" s="38">
        <f t="shared" si="44"/>
        <v>1</v>
      </c>
      <c r="AW31" s="38">
        <f t="shared" si="45"/>
        <v>1</v>
      </c>
      <c r="AX31" s="38">
        <f t="shared" si="46"/>
        <v>0</v>
      </c>
      <c r="AY31" s="38">
        <f t="shared" si="47"/>
        <v>0</v>
      </c>
      <c r="AZ31" s="38">
        <f t="shared" si="48"/>
        <v>0</v>
      </c>
      <c r="BA31" s="38">
        <f t="shared" si="49"/>
        <v>0</v>
      </c>
      <c r="BB31" s="38">
        <f t="shared" si="50"/>
        <v>3</v>
      </c>
      <c r="BC31" s="38">
        <f t="shared" si="51"/>
        <v>0</v>
      </c>
      <c r="BD31" s="38">
        <f t="shared" si="52"/>
        <v>0</v>
      </c>
      <c r="BE31" s="38">
        <f t="shared" si="53"/>
        <v>1</v>
      </c>
      <c r="BF31" s="38">
        <f t="shared" si="54"/>
        <v>0</v>
      </c>
      <c r="BG31" s="38">
        <f t="shared" si="55"/>
        <v>0</v>
      </c>
      <c r="BH31" s="38"/>
      <c r="BI31" s="38"/>
      <c r="BJ31" s="38"/>
      <c r="BK31" s="38"/>
      <c r="BL31" s="2"/>
      <c r="BM31" s="52">
        <f t="shared" si="30"/>
        <v>8.7298787210584337</v>
      </c>
      <c r="BN31" s="53">
        <f t="shared" si="31"/>
        <v>0.27012127894156635</v>
      </c>
    </row>
    <row r="32" spans="1:66" ht="15" customHeight="1" x14ac:dyDescent="0.25">
      <c r="A32" s="13" t="s">
        <v>62</v>
      </c>
      <c r="B32" s="49"/>
      <c r="C32" s="50">
        <v>5</v>
      </c>
      <c r="D32" s="49"/>
      <c r="E32" s="49"/>
      <c r="F32" s="49"/>
      <c r="G32" s="49"/>
      <c r="H32" s="49"/>
      <c r="I32" s="49"/>
      <c r="J32" s="49"/>
      <c r="K32" s="49"/>
      <c r="L32" s="49">
        <v>4</v>
      </c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14">
        <f t="shared" si="5"/>
        <v>9</v>
      </c>
      <c r="AF32" s="32"/>
      <c r="AG32" s="17"/>
      <c r="AH32" s="33" t="str">
        <f t="shared" si="6"/>
        <v>Prof23</v>
      </c>
      <c r="AI32" s="16">
        <f t="shared" si="32"/>
        <v>4</v>
      </c>
      <c r="AJ32" s="38">
        <f t="shared" si="56"/>
        <v>0</v>
      </c>
      <c r="AK32" s="72">
        <v>2</v>
      </c>
      <c r="AL32" s="38">
        <f t="shared" si="34"/>
        <v>0</v>
      </c>
      <c r="AM32" s="38">
        <f t="shared" si="35"/>
        <v>0</v>
      </c>
      <c r="AN32" s="38">
        <f t="shared" si="36"/>
        <v>0</v>
      </c>
      <c r="AO32" s="38">
        <f t="shared" si="37"/>
        <v>0</v>
      </c>
      <c r="AP32" s="38">
        <f t="shared" si="38"/>
        <v>0</v>
      </c>
      <c r="AQ32" s="38">
        <f t="shared" si="39"/>
        <v>0</v>
      </c>
      <c r="AR32" s="38">
        <f t="shared" si="40"/>
        <v>0</v>
      </c>
      <c r="AS32" s="38">
        <f t="shared" si="41"/>
        <v>0</v>
      </c>
      <c r="AT32" s="38">
        <f t="shared" si="42"/>
        <v>2</v>
      </c>
      <c r="AU32" s="38">
        <f t="shared" si="43"/>
        <v>0</v>
      </c>
      <c r="AV32" s="38">
        <f t="shared" si="44"/>
        <v>0</v>
      </c>
      <c r="AW32" s="38">
        <f t="shared" si="45"/>
        <v>0</v>
      </c>
      <c r="AX32" s="38">
        <f t="shared" si="46"/>
        <v>0</v>
      </c>
      <c r="AY32" s="38">
        <f t="shared" si="47"/>
        <v>0</v>
      </c>
      <c r="AZ32" s="38">
        <f t="shared" si="48"/>
        <v>0</v>
      </c>
      <c r="BA32" s="38">
        <f t="shared" si="49"/>
        <v>0</v>
      </c>
      <c r="BB32" s="38">
        <f t="shared" si="50"/>
        <v>0</v>
      </c>
      <c r="BC32" s="38">
        <f t="shared" si="51"/>
        <v>0</v>
      </c>
      <c r="BD32" s="38">
        <f t="shared" si="52"/>
        <v>0</v>
      </c>
      <c r="BE32" s="38">
        <f t="shared" si="53"/>
        <v>0</v>
      </c>
      <c r="BF32" s="38">
        <f t="shared" si="54"/>
        <v>0</v>
      </c>
      <c r="BG32" s="38">
        <f t="shared" si="55"/>
        <v>0</v>
      </c>
      <c r="BH32" s="38"/>
      <c r="BI32" s="38"/>
      <c r="BJ32" s="38"/>
      <c r="BK32" s="38"/>
      <c r="BL32" s="2"/>
      <c r="BM32" s="52">
        <f t="shared" si="30"/>
        <v>4.24696802646086</v>
      </c>
      <c r="BN32" s="53">
        <f t="shared" si="31"/>
        <v>-0.24696802646086002</v>
      </c>
    </row>
    <row r="33" spans="1:66" ht="15" customHeight="1" x14ac:dyDescent="0.25">
      <c r="A33" s="15" t="s">
        <v>63</v>
      </c>
      <c r="B33" s="49">
        <v>3.5</v>
      </c>
      <c r="C33" s="50"/>
      <c r="D33" s="49">
        <v>2.5</v>
      </c>
      <c r="E33" s="49"/>
      <c r="F33" s="49"/>
      <c r="G33" s="49">
        <v>3.5</v>
      </c>
      <c r="H33" s="49"/>
      <c r="I33" s="49">
        <v>1.5</v>
      </c>
      <c r="J33" s="49"/>
      <c r="K33" s="49"/>
      <c r="L33" s="49">
        <v>5</v>
      </c>
      <c r="M33" s="49">
        <v>0.75</v>
      </c>
      <c r="N33" s="49"/>
      <c r="O33" s="49"/>
      <c r="P33" s="49"/>
      <c r="Q33" s="49"/>
      <c r="R33" s="49"/>
      <c r="S33" s="49">
        <v>1</v>
      </c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14">
        <f t="shared" si="5"/>
        <v>17.75</v>
      </c>
      <c r="AF33" s="32"/>
      <c r="AG33" s="17"/>
      <c r="AH33" s="33" t="str">
        <f t="shared" si="6"/>
        <v>Prof24</v>
      </c>
      <c r="AI33" s="16">
        <f t="shared" si="32"/>
        <v>10</v>
      </c>
      <c r="AJ33" s="38">
        <f t="shared" si="56"/>
        <v>1</v>
      </c>
      <c r="AK33" s="72">
        <f t="shared" si="33"/>
        <v>0</v>
      </c>
      <c r="AL33" s="38">
        <v>4</v>
      </c>
      <c r="AM33" s="38">
        <f t="shared" si="35"/>
        <v>0</v>
      </c>
      <c r="AN33" s="38">
        <f t="shared" si="36"/>
        <v>0</v>
      </c>
      <c r="AO33" s="38">
        <f t="shared" si="37"/>
        <v>2</v>
      </c>
      <c r="AP33" s="38">
        <f t="shared" si="38"/>
        <v>0</v>
      </c>
      <c r="AQ33" s="38">
        <f t="shared" si="39"/>
        <v>1</v>
      </c>
      <c r="AR33" s="38">
        <f t="shared" si="40"/>
        <v>0</v>
      </c>
      <c r="AS33" s="38">
        <f t="shared" si="41"/>
        <v>0</v>
      </c>
      <c r="AT33" s="38">
        <v>1</v>
      </c>
      <c r="AU33" s="38">
        <f t="shared" si="43"/>
        <v>1</v>
      </c>
      <c r="AV33" s="38">
        <f t="shared" si="44"/>
        <v>0</v>
      </c>
      <c r="AW33" s="38">
        <f t="shared" si="45"/>
        <v>0</v>
      </c>
      <c r="AX33" s="38">
        <f t="shared" si="46"/>
        <v>0</v>
      </c>
      <c r="AY33" s="38">
        <f t="shared" si="47"/>
        <v>0</v>
      </c>
      <c r="AZ33" s="38">
        <f t="shared" si="48"/>
        <v>0</v>
      </c>
      <c r="BA33" s="38">
        <f t="shared" si="49"/>
        <v>0</v>
      </c>
      <c r="BB33" s="38">
        <f t="shared" si="50"/>
        <v>0</v>
      </c>
      <c r="BC33" s="38">
        <f t="shared" si="51"/>
        <v>0</v>
      </c>
      <c r="BD33" s="38">
        <f t="shared" si="52"/>
        <v>0</v>
      </c>
      <c r="BE33" s="38">
        <f t="shared" si="53"/>
        <v>0</v>
      </c>
      <c r="BF33" s="38">
        <f t="shared" si="54"/>
        <v>0</v>
      </c>
      <c r="BG33" s="38">
        <f t="shared" si="55"/>
        <v>0</v>
      </c>
      <c r="BH33" s="38"/>
      <c r="BI33" s="38"/>
      <c r="BJ33" s="38"/>
      <c r="BK33" s="38"/>
      <c r="BL33" s="2"/>
      <c r="BM33" s="52">
        <f t="shared" si="30"/>
        <v>8.3759647188533624</v>
      </c>
      <c r="BN33" s="53">
        <f t="shared" si="31"/>
        <v>1.6240352811466376</v>
      </c>
    </row>
    <row r="34" spans="1:66" ht="15" customHeight="1" x14ac:dyDescent="0.25">
      <c r="A34" s="13" t="s">
        <v>64</v>
      </c>
      <c r="B34" s="49"/>
      <c r="C34" s="50"/>
      <c r="D34" s="49"/>
      <c r="E34" s="49"/>
      <c r="F34" s="49"/>
      <c r="G34" s="49">
        <v>7</v>
      </c>
      <c r="H34" s="49"/>
      <c r="I34" s="49"/>
      <c r="J34" s="49"/>
      <c r="K34" s="49"/>
      <c r="L34" s="49"/>
      <c r="M34" s="49"/>
      <c r="N34" s="49"/>
      <c r="O34" s="49"/>
      <c r="P34" s="49">
        <v>7.5</v>
      </c>
      <c r="Q34" s="49"/>
      <c r="R34" s="49"/>
      <c r="S34" s="49"/>
      <c r="T34" s="49"/>
      <c r="U34" s="49"/>
      <c r="V34" s="49"/>
      <c r="W34" s="49"/>
      <c r="X34" s="49"/>
      <c r="Y34" s="49">
        <v>4</v>
      </c>
      <c r="Z34" s="49"/>
      <c r="AA34" s="49"/>
      <c r="AB34" s="49"/>
      <c r="AC34" s="49"/>
      <c r="AD34" s="14">
        <f t="shared" si="5"/>
        <v>18.5</v>
      </c>
      <c r="AF34" s="32"/>
      <c r="AG34" s="17"/>
      <c r="AH34" s="33" t="str">
        <f t="shared" si="6"/>
        <v>Prof25</v>
      </c>
      <c r="AI34" s="16">
        <f t="shared" si="32"/>
        <v>8</v>
      </c>
      <c r="AJ34" s="38">
        <f t="shared" si="56"/>
        <v>0</v>
      </c>
      <c r="AK34" s="72">
        <f t="shared" si="33"/>
        <v>0</v>
      </c>
      <c r="AL34" s="38">
        <f t="shared" si="34"/>
        <v>0</v>
      </c>
      <c r="AM34" s="38">
        <f t="shared" si="35"/>
        <v>0</v>
      </c>
      <c r="AN34" s="38">
        <f t="shared" si="36"/>
        <v>0</v>
      </c>
      <c r="AO34" s="38">
        <f t="shared" si="37"/>
        <v>4</v>
      </c>
      <c r="AP34" s="38">
        <f t="shared" si="38"/>
        <v>0</v>
      </c>
      <c r="AQ34" s="38">
        <f t="shared" si="39"/>
        <v>0</v>
      </c>
      <c r="AR34" s="38">
        <f t="shared" si="40"/>
        <v>0</v>
      </c>
      <c r="AS34" s="38">
        <f t="shared" si="41"/>
        <v>0</v>
      </c>
      <c r="AT34" s="38">
        <f t="shared" si="42"/>
        <v>0</v>
      </c>
      <c r="AU34" s="38">
        <f t="shared" si="43"/>
        <v>0</v>
      </c>
      <c r="AV34" s="38">
        <f t="shared" si="44"/>
        <v>0</v>
      </c>
      <c r="AW34" s="38">
        <f t="shared" si="45"/>
        <v>0</v>
      </c>
      <c r="AX34" s="38">
        <f t="shared" si="46"/>
        <v>3</v>
      </c>
      <c r="AY34" s="38">
        <f t="shared" si="47"/>
        <v>0</v>
      </c>
      <c r="AZ34" s="38">
        <f t="shared" si="48"/>
        <v>0</v>
      </c>
      <c r="BA34" s="38">
        <f t="shared" si="49"/>
        <v>0</v>
      </c>
      <c r="BB34" s="38">
        <f t="shared" si="50"/>
        <v>0</v>
      </c>
      <c r="BC34" s="38">
        <f t="shared" si="51"/>
        <v>0</v>
      </c>
      <c r="BD34" s="38">
        <f t="shared" si="52"/>
        <v>0</v>
      </c>
      <c r="BE34" s="38">
        <f t="shared" si="53"/>
        <v>0</v>
      </c>
      <c r="BF34" s="38">
        <f t="shared" si="54"/>
        <v>0</v>
      </c>
      <c r="BG34" s="38">
        <f t="shared" si="55"/>
        <v>1</v>
      </c>
      <c r="BH34" s="38"/>
      <c r="BI34" s="38"/>
      <c r="BJ34" s="38"/>
      <c r="BK34" s="38"/>
      <c r="BL34" s="2"/>
      <c r="BM34" s="52">
        <f t="shared" si="30"/>
        <v>8.7298787210584337</v>
      </c>
      <c r="BN34" s="53">
        <f t="shared" si="31"/>
        <v>-0.72987872105843365</v>
      </c>
    </row>
    <row r="35" spans="1:66" ht="15" customHeight="1" x14ac:dyDescent="0.25">
      <c r="A35" s="15" t="s">
        <v>65</v>
      </c>
      <c r="B35" s="49"/>
      <c r="C35" s="50"/>
      <c r="D35" s="49"/>
      <c r="E35" s="49"/>
      <c r="F35" s="49"/>
      <c r="G35" s="49">
        <v>2</v>
      </c>
      <c r="H35" s="49"/>
      <c r="I35" s="49"/>
      <c r="J35" s="49">
        <v>7</v>
      </c>
      <c r="K35" s="49"/>
      <c r="L35" s="49"/>
      <c r="M35" s="49"/>
      <c r="N35" s="49"/>
      <c r="O35" s="49"/>
      <c r="P35" s="49">
        <v>2</v>
      </c>
      <c r="Q35" s="49"/>
      <c r="R35" s="49"/>
      <c r="S35" s="49">
        <v>5</v>
      </c>
      <c r="T35" s="49">
        <v>2</v>
      </c>
      <c r="U35" s="49">
        <v>2</v>
      </c>
      <c r="V35" s="49"/>
      <c r="W35" s="49"/>
      <c r="X35" s="49"/>
      <c r="Y35" s="49"/>
      <c r="Z35" s="49"/>
      <c r="AA35" s="49"/>
      <c r="AB35" s="49"/>
      <c r="AC35" s="49"/>
      <c r="AD35" s="14">
        <f t="shared" si="5"/>
        <v>20</v>
      </c>
      <c r="AF35" s="32"/>
      <c r="AG35" s="17"/>
      <c r="AH35" s="33" t="str">
        <f t="shared" si="6"/>
        <v>Prof26</v>
      </c>
      <c r="AI35" s="16">
        <f t="shared" si="32"/>
        <v>10</v>
      </c>
      <c r="AJ35" s="38">
        <f t="shared" si="56"/>
        <v>0</v>
      </c>
      <c r="AK35" s="72">
        <f t="shared" si="33"/>
        <v>0</v>
      </c>
      <c r="AL35" s="38">
        <f t="shared" si="34"/>
        <v>0</v>
      </c>
      <c r="AM35" s="38">
        <f t="shared" si="35"/>
        <v>0</v>
      </c>
      <c r="AN35" s="38">
        <f t="shared" si="36"/>
        <v>0</v>
      </c>
      <c r="AO35" s="38">
        <f t="shared" si="37"/>
        <v>1</v>
      </c>
      <c r="AP35" s="38">
        <f t="shared" si="38"/>
        <v>0</v>
      </c>
      <c r="AQ35" s="38">
        <f t="shared" si="39"/>
        <v>0</v>
      </c>
      <c r="AR35" s="38">
        <f t="shared" si="40"/>
        <v>3</v>
      </c>
      <c r="AS35" s="38">
        <f t="shared" si="41"/>
        <v>0</v>
      </c>
      <c r="AT35" s="38">
        <f t="shared" si="42"/>
        <v>0</v>
      </c>
      <c r="AU35" s="38">
        <f t="shared" si="43"/>
        <v>0</v>
      </c>
      <c r="AV35" s="38">
        <f t="shared" si="44"/>
        <v>0</v>
      </c>
      <c r="AW35" s="38">
        <f t="shared" si="45"/>
        <v>0</v>
      </c>
      <c r="AX35" s="38">
        <v>2</v>
      </c>
      <c r="AY35" s="38">
        <f t="shared" si="47"/>
        <v>0</v>
      </c>
      <c r="AZ35" s="38">
        <f t="shared" si="48"/>
        <v>0</v>
      </c>
      <c r="BA35" s="38">
        <f t="shared" si="49"/>
        <v>2</v>
      </c>
      <c r="BB35" s="38">
        <f t="shared" si="50"/>
        <v>1</v>
      </c>
      <c r="BC35" s="38">
        <f t="shared" si="51"/>
        <v>1</v>
      </c>
      <c r="BD35" s="38">
        <f t="shared" si="52"/>
        <v>0</v>
      </c>
      <c r="BE35" s="38">
        <f t="shared" si="53"/>
        <v>0</v>
      </c>
      <c r="BF35" s="38">
        <f t="shared" si="54"/>
        <v>0</v>
      </c>
      <c r="BG35" s="38">
        <f t="shared" si="55"/>
        <v>0</v>
      </c>
      <c r="BH35" s="38"/>
      <c r="BI35" s="38"/>
      <c r="BJ35" s="38"/>
      <c r="BK35" s="38"/>
      <c r="BL35" s="2"/>
      <c r="BM35" s="52">
        <f t="shared" si="30"/>
        <v>9.437706725468578</v>
      </c>
      <c r="BN35" s="53">
        <f t="shared" si="31"/>
        <v>0.56229327453142197</v>
      </c>
    </row>
    <row r="36" spans="1:66" ht="15" customHeight="1" x14ac:dyDescent="0.25">
      <c r="A36" s="13" t="s">
        <v>66</v>
      </c>
      <c r="B36" s="49"/>
      <c r="C36" s="50"/>
      <c r="D36" s="49"/>
      <c r="E36" s="49"/>
      <c r="F36" s="49"/>
      <c r="G36" s="49">
        <v>8.5</v>
      </c>
      <c r="H36" s="49"/>
      <c r="I36" s="49">
        <v>2</v>
      </c>
      <c r="J36" s="49"/>
      <c r="K36" s="49"/>
      <c r="L36" s="49"/>
      <c r="M36" s="49"/>
      <c r="N36" s="49"/>
      <c r="O36" s="49"/>
      <c r="P36" s="49"/>
      <c r="Q36" s="49"/>
      <c r="R36" s="49">
        <v>2</v>
      </c>
      <c r="S36" s="49">
        <v>8</v>
      </c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14">
        <f t="shared" si="5"/>
        <v>20.5</v>
      </c>
      <c r="AF36" s="32"/>
      <c r="AG36" s="17"/>
      <c r="AH36" s="33" t="str">
        <f t="shared" si="6"/>
        <v>Prof27</v>
      </c>
      <c r="AI36" s="16">
        <f t="shared" si="32"/>
        <v>9</v>
      </c>
      <c r="AJ36" s="38">
        <f t="shared" si="56"/>
        <v>0</v>
      </c>
      <c r="AK36" s="72">
        <f t="shared" si="33"/>
        <v>0</v>
      </c>
      <c r="AL36" s="38">
        <f t="shared" si="34"/>
        <v>0</v>
      </c>
      <c r="AM36" s="38">
        <f t="shared" si="35"/>
        <v>0</v>
      </c>
      <c r="AN36" s="38">
        <f t="shared" si="36"/>
        <v>0</v>
      </c>
      <c r="AO36" s="38">
        <f t="shared" si="37"/>
        <v>4</v>
      </c>
      <c r="AP36" s="38">
        <f t="shared" si="38"/>
        <v>0</v>
      </c>
      <c r="AQ36" s="38">
        <f t="shared" si="39"/>
        <v>1</v>
      </c>
      <c r="AR36" s="38">
        <f t="shared" si="40"/>
        <v>0</v>
      </c>
      <c r="AS36" s="38">
        <f t="shared" si="41"/>
        <v>0</v>
      </c>
      <c r="AT36" s="38">
        <f t="shared" si="42"/>
        <v>0</v>
      </c>
      <c r="AU36" s="38">
        <f t="shared" si="43"/>
        <v>0</v>
      </c>
      <c r="AV36" s="38">
        <f t="shared" si="44"/>
        <v>0</v>
      </c>
      <c r="AW36" s="38">
        <f t="shared" si="45"/>
        <v>0</v>
      </c>
      <c r="AX36" s="38">
        <f t="shared" si="46"/>
        <v>0</v>
      </c>
      <c r="AY36" s="38">
        <f t="shared" si="47"/>
        <v>0</v>
      </c>
      <c r="AZ36" s="38"/>
      <c r="BA36" s="38">
        <v>4</v>
      </c>
      <c r="BB36" s="38">
        <f t="shared" si="50"/>
        <v>0</v>
      </c>
      <c r="BC36" s="38">
        <f t="shared" si="51"/>
        <v>0</v>
      </c>
      <c r="BD36" s="38">
        <f t="shared" si="52"/>
        <v>0</v>
      </c>
      <c r="BE36" s="38">
        <f t="shared" si="53"/>
        <v>0</v>
      </c>
      <c r="BF36" s="38">
        <f t="shared" si="54"/>
        <v>0</v>
      </c>
      <c r="BG36" s="38">
        <f t="shared" si="55"/>
        <v>0</v>
      </c>
      <c r="BH36" s="38"/>
      <c r="BI36" s="38"/>
      <c r="BJ36" s="38"/>
      <c r="BK36" s="38"/>
      <c r="BL36" s="2"/>
      <c r="BM36" s="52">
        <f t="shared" si="30"/>
        <v>9.6736493936052916</v>
      </c>
      <c r="BN36" s="53">
        <f t="shared" si="31"/>
        <v>-0.67364939360529164</v>
      </c>
    </row>
    <row r="37" spans="1:66" ht="15" customHeight="1" x14ac:dyDescent="0.25">
      <c r="A37" s="15" t="s">
        <v>67</v>
      </c>
      <c r="B37" s="49"/>
      <c r="C37" s="50"/>
      <c r="D37" s="49">
        <v>2</v>
      </c>
      <c r="E37" s="49"/>
      <c r="F37" s="49">
        <v>2</v>
      </c>
      <c r="G37" s="49"/>
      <c r="H37" s="49"/>
      <c r="I37" s="49"/>
      <c r="J37" s="49"/>
      <c r="K37" s="49"/>
      <c r="L37" s="49"/>
      <c r="M37" s="49">
        <v>2</v>
      </c>
      <c r="N37" s="49"/>
      <c r="O37" s="49">
        <v>2</v>
      </c>
      <c r="P37" s="49"/>
      <c r="Q37" s="49"/>
      <c r="R37" s="49"/>
      <c r="S37" s="49"/>
      <c r="T37" s="49">
        <v>2</v>
      </c>
      <c r="U37" s="49"/>
      <c r="V37" s="49"/>
      <c r="W37" s="49">
        <v>2</v>
      </c>
      <c r="X37" s="49">
        <v>2</v>
      </c>
      <c r="Y37" s="49"/>
      <c r="Z37" s="49"/>
      <c r="AA37" s="49"/>
      <c r="AB37" s="49"/>
      <c r="AC37" s="49"/>
      <c r="AD37" s="35">
        <f t="shared" si="5"/>
        <v>14</v>
      </c>
      <c r="AF37" s="32"/>
      <c r="AG37" s="17"/>
      <c r="AH37" s="33" t="str">
        <f t="shared" si="6"/>
        <v>Prof28</v>
      </c>
      <c r="AI37" s="16">
        <f t="shared" si="32"/>
        <v>7</v>
      </c>
      <c r="AJ37" s="38">
        <f t="shared" si="56"/>
        <v>0</v>
      </c>
      <c r="AK37" s="72">
        <f t="shared" si="33"/>
        <v>0</v>
      </c>
      <c r="AL37" s="38">
        <f t="shared" si="34"/>
        <v>1</v>
      </c>
      <c r="AM37" s="38">
        <f t="shared" si="35"/>
        <v>0</v>
      </c>
      <c r="AN37" s="38">
        <f t="shared" si="36"/>
        <v>1</v>
      </c>
      <c r="AO37" s="38">
        <f t="shared" si="37"/>
        <v>0</v>
      </c>
      <c r="AP37" s="38">
        <f t="shared" si="38"/>
        <v>0</v>
      </c>
      <c r="AQ37" s="38">
        <f t="shared" si="39"/>
        <v>0</v>
      </c>
      <c r="AR37" s="38">
        <f t="shared" si="40"/>
        <v>0</v>
      </c>
      <c r="AS37" s="38">
        <f t="shared" si="41"/>
        <v>0</v>
      </c>
      <c r="AT37" s="38">
        <f t="shared" si="42"/>
        <v>0</v>
      </c>
      <c r="AU37" s="38">
        <f t="shared" si="43"/>
        <v>1</v>
      </c>
      <c r="AV37" s="38">
        <f t="shared" si="44"/>
        <v>0</v>
      </c>
      <c r="AW37" s="38">
        <f t="shared" si="45"/>
        <v>1</v>
      </c>
      <c r="AX37" s="38">
        <f t="shared" si="46"/>
        <v>0</v>
      </c>
      <c r="AY37" s="38">
        <f t="shared" si="47"/>
        <v>0</v>
      </c>
      <c r="AZ37" s="38">
        <f t="shared" si="48"/>
        <v>0</v>
      </c>
      <c r="BA37" s="38">
        <f t="shared" si="49"/>
        <v>0</v>
      </c>
      <c r="BB37" s="38">
        <f t="shared" si="50"/>
        <v>1</v>
      </c>
      <c r="BC37" s="38">
        <f t="shared" si="51"/>
        <v>0</v>
      </c>
      <c r="BD37" s="38">
        <f t="shared" si="52"/>
        <v>0</v>
      </c>
      <c r="BE37" s="38">
        <f t="shared" si="53"/>
        <v>1</v>
      </c>
      <c r="BF37" s="38">
        <f t="shared" si="54"/>
        <v>1</v>
      </c>
      <c r="BG37" s="38">
        <f t="shared" si="55"/>
        <v>0</v>
      </c>
      <c r="BH37" s="38"/>
      <c r="BI37" s="38"/>
      <c r="BJ37" s="38"/>
      <c r="BK37" s="38"/>
      <c r="BL37" s="2"/>
      <c r="BM37" s="52">
        <f t="shared" si="30"/>
        <v>6.6063947078280041</v>
      </c>
      <c r="BN37" s="53">
        <f t="shared" si="31"/>
        <v>0.39360529217199591</v>
      </c>
    </row>
    <row r="38" spans="1:66" ht="15" customHeight="1" x14ac:dyDescent="0.25">
      <c r="A38" s="13" t="s">
        <v>68</v>
      </c>
      <c r="B38" s="49"/>
      <c r="C38" s="50"/>
      <c r="D38" s="49">
        <v>8</v>
      </c>
      <c r="E38" s="49"/>
      <c r="F38" s="49"/>
      <c r="G38" s="49"/>
      <c r="H38" s="49"/>
      <c r="I38" s="49"/>
      <c r="J38" s="49"/>
      <c r="K38" s="49"/>
      <c r="L38" s="49"/>
      <c r="M38" s="49">
        <v>5</v>
      </c>
      <c r="N38" s="49"/>
      <c r="O38" s="49"/>
      <c r="P38" s="49"/>
      <c r="Q38" s="49"/>
      <c r="R38" s="49"/>
      <c r="S38" s="49"/>
      <c r="T38" s="49"/>
      <c r="U38" s="49"/>
      <c r="V38" s="49"/>
      <c r="W38" s="49">
        <v>8</v>
      </c>
      <c r="X38" s="49"/>
      <c r="Y38" s="49"/>
      <c r="Z38" s="49"/>
      <c r="AA38" s="49"/>
      <c r="AB38" s="49"/>
      <c r="AC38" s="49"/>
      <c r="AD38" s="14">
        <f t="shared" si="5"/>
        <v>21</v>
      </c>
      <c r="AF38" s="32"/>
      <c r="AG38" s="17"/>
      <c r="AH38" s="33" t="str">
        <f t="shared" si="6"/>
        <v>Prof29</v>
      </c>
      <c r="AI38" s="16">
        <f t="shared" si="32"/>
        <v>11</v>
      </c>
      <c r="AJ38" s="38">
        <f t="shared" si="56"/>
        <v>0</v>
      </c>
      <c r="AK38" s="72">
        <f t="shared" si="33"/>
        <v>0</v>
      </c>
      <c r="AL38" s="38">
        <v>3</v>
      </c>
      <c r="AM38" s="38">
        <f t="shared" si="35"/>
        <v>0</v>
      </c>
      <c r="AN38" s="38">
        <f t="shared" si="36"/>
        <v>0</v>
      </c>
      <c r="AO38" s="38">
        <f t="shared" si="37"/>
        <v>0</v>
      </c>
      <c r="AP38" s="38">
        <f t="shared" si="38"/>
        <v>0</v>
      </c>
      <c r="AQ38" s="38">
        <f t="shared" si="39"/>
        <v>0</v>
      </c>
      <c r="AR38" s="38">
        <f t="shared" si="40"/>
        <v>0</v>
      </c>
      <c r="AS38" s="38">
        <f t="shared" si="41"/>
        <v>0</v>
      </c>
      <c r="AT38" s="38">
        <f t="shared" si="42"/>
        <v>0</v>
      </c>
      <c r="AU38" s="38">
        <f t="shared" si="43"/>
        <v>4</v>
      </c>
      <c r="AV38" s="38">
        <f t="shared" si="44"/>
        <v>0</v>
      </c>
      <c r="AW38" s="38">
        <f t="shared" si="45"/>
        <v>0</v>
      </c>
      <c r="AX38" s="38">
        <f t="shared" si="46"/>
        <v>0</v>
      </c>
      <c r="AY38" s="38">
        <f t="shared" si="47"/>
        <v>0</v>
      </c>
      <c r="AZ38" s="38">
        <f t="shared" si="48"/>
        <v>0</v>
      </c>
      <c r="BA38" s="38">
        <f t="shared" si="49"/>
        <v>0</v>
      </c>
      <c r="BB38" s="38">
        <f t="shared" si="50"/>
        <v>0</v>
      </c>
      <c r="BC38" s="38">
        <f t="shared" si="51"/>
        <v>0</v>
      </c>
      <c r="BD38" s="38">
        <f t="shared" si="52"/>
        <v>0</v>
      </c>
      <c r="BE38" s="38">
        <f t="shared" si="53"/>
        <v>4</v>
      </c>
      <c r="BF38" s="38">
        <f t="shared" si="54"/>
        <v>0</v>
      </c>
      <c r="BG38" s="38">
        <f t="shared" si="55"/>
        <v>0</v>
      </c>
      <c r="BH38" s="38"/>
      <c r="BI38" s="38"/>
      <c r="BJ38" s="38"/>
      <c r="BK38" s="38"/>
      <c r="BL38" s="2"/>
      <c r="BM38" s="52">
        <f t="shared" si="30"/>
        <v>9.909592061742007</v>
      </c>
      <c r="BN38" s="53">
        <f t="shared" si="31"/>
        <v>1.090407938257993</v>
      </c>
    </row>
    <row r="39" spans="1:66" ht="15" customHeight="1" x14ac:dyDescent="0.25">
      <c r="A39" s="15" t="s">
        <v>69</v>
      </c>
      <c r="B39" s="49">
        <v>3</v>
      </c>
      <c r="C39" s="50"/>
      <c r="D39" s="49"/>
      <c r="E39" s="49"/>
      <c r="F39" s="49"/>
      <c r="G39" s="49"/>
      <c r="H39" s="49"/>
      <c r="I39" s="49">
        <v>3</v>
      </c>
      <c r="J39" s="49">
        <v>4</v>
      </c>
      <c r="K39" s="49"/>
      <c r="L39" s="49"/>
      <c r="M39" s="49"/>
      <c r="N39" s="49"/>
      <c r="O39" s="49">
        <v>3</v>
      </c>
      <c r="P39" s="49"/>
      <c r="Q39" s="49">
        <v>5</v>
      </c>
      <c r="R39" s="49"/>
      <c r="S39" s="49">
        <v>5</v>
      </c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14">
        <f t="shared" si="5"/>
        <v>23</v>
      </c>
      <c r="AF39" s="32"/>
      <c r="AG39" s="17"/>
      <c r="AH39" s="33" t="str">
        <f t="shared" si="6"/>
        <v>Prof30</v>
      </c>
      <c r="AI39" s="16">
        <f t="shared" si="32"/>
        <v>10</v>
      </c>
      <c r="AJ39" s="38">
        <f t="shared" si="56"/>
        <v>1</v>
      </c>
      <c r="AK39" s="72">
        <f t="shared" si="33"/>
        <v>0</v>
      </c>
      <c r="AL39" s="38">
        <f t="shared" si="34"/>
        <v>0</v>
      </c>
      <c r="AM39" s="38">
        <f t="shared" si="35"/>
        <v>0</v>
      </c>
      <c r="AN39" s="38">
        <f t="shared" si="36"/>
        <v>0</v>
      </c>
      <c r="AO39" s="38">
        <f t="shared" si="37"/>
        <v>0</v>
      </c>
      <c r="AP39" s="38">
        <f t="shared" si="38"/>
        <v>0</v>
      </c>
      <c r="AQ39" s="38">
        <f t="shared" si="39"/>
        <v>1</v>
      </c>
      <c r="AR39" s="38">
        <f t="shared" si="40"/>
        <v>2</v>
      </c>
      <c r="AS39" s="38">
        <f t="shared" si="41"/>
        <v>0</v>
      </c>
      <c r="AT39" s="38">
        <f t="shared" si="42"/>
        <v>0</v>
      </c>
      <c r="AU39" s="38">
        <f t="shared" si="43"/>
        <v>0</v>
      </c>
      <c r="AV39" s="38">
        <f t="shared" si="44"/>
        <v>0</v>
      </c>
      <c r="AW39" s="38">
        <f t="shared" si="45"/>
        <v>2</v>
      </c>
      <c r="AX39" s="38">
        <f t="shared" si="46"/>
        <v>0</v>
      </c>
      <c r="AY39" s="38">
        <f t="shared" si="47"/>
        <v>2</v>
      </c>
      <c r="AZ39" s="38">
        <f t="shared" si="48"/>
        <v>0</v>
      </c>
      <c r="BA39" s="38">
        <f t="shared" si="49"/>
        <v>2</v>
      </c>
      <c r="BB39" s="38">
        <f t="shared" si="50"/>
        <v>0</v>
      </c>
      <c r="BC39" s="38">
        <f t="shared" si="51"/>
        <v>0</v>
      </c>
      <c r="BD39" s="38">
        <f t="shared" si="52"/>
        <v>0</v>
      </c>
      <c r="BE39" s="38">
        <f t="shared" si="53"/>
        <v>0</v>
      </c>
      <c r="BF39" s="38">
        <f t="shared" si="54"/>
        <v>0</v>
      </c>
      <c r="BG39" s="38">
        <f t="shared" si="55"/>
        <v>0</v>
      </c>
      <c r="BH39" s="38"/>
      <c r="BI39" s="38"/>
      <c r="BJ39" s="38"/>
      <c r="BK39" s="38"/>
      <c r="BL39" s="2"/>
      <c r="BM39" s="52">
        <f t="shared" si="30"/>
        <v>10.853362734288865</v>
      </c>
      <c r="BN39" s="53">
        <f t="shared" si="31"/>
        <v>-0.853362734288865</v>
      </c>
    </row>
    <row r="40" spans="1:66" ht="15" customHeight="1" x14ac:dyDescent="0.25">
      <c r="A40" s="13" t="s">
        <v>70</v>
      </c>
      <c r="B40" s="49"/>
      <c r="C40" s="50">
        <v>1</v>
      </c>
      <c r="D40" s="49"/>
      <c r="E40" s="49"/>
      <c r="F40" s="49">
        <v>1</v>
      </c>
      <c r="G40" s="49">
        <v>1</v>
      </c>
      <c r="H40" s="49">
        <v>1</v>
      </c>
      <c r="I40" s="49">
        <v>1</v>
      </c>
      <c r="J40" s="49"/>
      <c r="K40" s="49"/>
      <c r="L40" s="49"/>
      <c r="M40" s="49"/>
      <c r="N40" s="49"/>
      <c r="O40" s="49"/>
      <c r="P40" s="49">
        <v>1</v>
      </c>
      <c r="Q40" s="49">
        <v>1</v>
      </c>
      <c r="R40" s="49">
        <v>2</v>
      </c>
      <c r="S40" s="49">
        <v>1</v>
      </c>
      <c r="T40" s="49"/>
      <c r="U40" s="49"/>
      <c r="V40" s="49"/>
      <c r="W40" s="49"/>
      <c r="X40" s="49">
        <v>1</v>
      </c>
      <c r="Y40" s="49">
        <v>1</v>
      </c>
      <c r="Z40" s="49"/>
      <c r="AA40" s="49"/>
      <c r="AB40" s="49"/>
      <c r="AC40" s="49"/>
      <c r="AD40" s="14">
        <f t="shared" si="5"/>
        <v>12</v>
      </c>
      <c r="AF40" s="32"/>
      <c r="AG40" s="17"/>
      <c r="AH40" s="33" t="str">
        <f t="shared" si="6"/>
        <v>Prof31</v>
      </c>
      <c r="AI40" s="16">
        <f t="shared" si="32"/>
        <v>6</v>
      </c>
      <c r="AJ40" s="38">
        <f t="shared" si="56"/>
        <v>0</v>
      </c>
      <c r="AK40" s="72">
        <f t="shared" si="33"/>
        <v>1</v>
      </c>
      <c r="AL40" s="38">
        <f t="shared" si="34"/>
        <v>0</v>
      </c>
      <c r="AM40" s="38">
        <f t="shared" si="35"/>
        <v>0</v>
      </c>
      <c r="AN40" s="38">
        <v>2</v>
      </c>
      <c r="AO40" s="38">
        <f t="shared" si="37"/>
        <v>1</v>
      </c>
      <c r="AP40" s="38">
        <f t="shared" si="38"/>
        <v>1</v>
      </c>
      <c r="AQ40" s="38">
        <f t="shared" si="39"/>
        <v>0</v>
      </c>
      <c r="AR40" s="38">
        <f t="shared" si="40"/>
        <v>0</v>
      </c>
      <c r="AS40" s="38">
        <f t="shared" si="41"/>
        <v>0</v>
      </c>
      <c r="AT40" s="38">
        <f t="shared" si="42"/>
        <v>0</v>
      </c>
      <c r="AU40" s="38">
        <f t="shared" si="43"/>
        <v>0</v>
      </c>
      <c r="AV40" s="38">
        <f t="shared" si="44"/>
        <v>0</v>
      </c>
      <c r="AW40" s="38">
        <f t="shared" si="45"/>
        <v>0</v>
      </c>
      <c r="AX40" s="38">
        <f t="shared" si="46"/>
        <v>0</v>
      </c>
      <c r="AY40" s="38">
        <f t="shared" si="47"/>
        <v>0</v>
      </c>
      <c r="AZ40" s="38"/>
      <c r="BA40" s="38">
        <f t="shared" si="49"/>
        <v>0</v>
      </c>
      <c r="BB40" s="38">
        <f t="shared" si="50"/>
        <v>0</v>
      </c>
      <c r="BC40" s="38">
        <f t="shared" si="51"/>
        <v>0</v>
      </c>
      <c r="BD40" s="38">
        <f t="shared" si="52"/>
        <v>0</v>
      </c>
      <c r="BE40" s="38">
        <f t="shared" si="53"/>
        <v>0</v>
      </c>
      <c r="BF40" s="38">
        <f t="shared" si="54"/>
        <v>1</v>
      </c>
      <c r="BG40" s="38">
        <f t="shared" si="55"/>
        <v>0</v>
      </c>
      <c r="BH40" s="38"/>
      <c r="BI40" s="38"/>
      <c r="BJ40" s="38"/>
      <c r="BK40" s="38"/>
      <c r="BL40" s="2"/>
      <c r="BM40" s="52">
        <f t="shared" si="30"/>
        <v>5.6626240352811461</v>
      </c>
      <c r="BN40" s="53">
        <f t="shared" si="31"/>
        <v>0.33737596471885389</v>
      </c>
    </row>
    <row r="41" spans="1:66" ht="15" customHeight="1" x14ac:dyDescent="0.25">
      <c r="A41" s="15" t="s">
        <v>71</v>
      </c>
      <c r="B41" s="49"/>
      <c r="C41" s="50"/>
      <c r="D41" s="49"/>
      <c r="E41" s="49"/>
      <c r="F41" s="49"/>
      <c r="G41" s="49"/>
      <c r="H41" s="49">
        <v>8</v>
      </c>
      <c r="I41" s="49"/>
      <c r="J41" s="49"/>
      <c r="K41" s="49"/>
      <c r="L41" s="49"/>
      <c r="M41" s="49"/>
      <c r="N41" s="49"/>
      <c r="O41" s="49"/>
      <c r="P41" s="49"/>
      <c r="Q41" s="49">
        <v>3.5</v>
      </c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14">
        <f t="shared" si="5"/>
        <v>11.5</v>
      </c>
      <c r="AF41" s="32"/>
      <c r="AG41" s="17"/>
      <c r="AH41" s="33" t="str">
        <f t="shared" si="6"/>
        <v>Prof32</v>
      </c>
      <c r="AI41" s="16">
        <f t="shared" si="32"/>
        <v>5</v>
      </c>
      <c r="AJ41" s="38">
        <f t="shared" si="56"/>
        <v>0</v>
      </c>
      <c r="AK41" s="72">
        <f t="shared" si="33"/>
        <v>0</v>
      </c>
      <c r="AL41" s="38">
        <f t="shared" si="34"/>
        <v>0</v>
      </c>
      <c r="AM41" s="38">
        <f t="shared" si="35"/>
        <v>0</v>
      </c>
      <c r="AN41" s="38">
        <f t="shared" si="36"/>
        <v>0</v>
      </c>
      <c r="AO41" s="38">
        <f t="shared" si="37"/>
        <v>0</v>
      </c>
      <c r="AP41" s="38">
        <v>3</v>
      </c>
      <c r="AQ41" s="38">
        <f t="shared" si="39"/>
        <v>0</v>
      </c>
      <c r="AR41" s="38">
        <f t="shared" si="40"/>
        <v>0</v>
      </c>
      <c r="AS41" s="38">
        <f t="shared" si="41"/>
        <v>0</v>
      </c>
      <c r="AT41" s="38">
        <f t="shared" si="42"/>
        <v>0</v>
      </c>
      <c r="AU41" s="38">
        <f t="shared" si="43"/>
        <v>0</v>
      </c>
      <c r="AV41" s="38">
        <f t="shared" si="44"/>
        <v>0</v>
      </c>
      <c r="AW41" s="38">
        <f t="shared" si="45"/>
        <v>0</v>
      </c>
      <c r="AX41" s="38">
        <f t="shared" si="46"/>
        <v>0</v>
      </c>
      <c r="AY41" s="38">
        <f t="shared" si="47"/>
        <v>2</v>
      </c>
      <c r="AZ41" s="38">
        <f t="shared" si="48"/>
        <v>0</v>
      </c>
      <c r="BA41" s="38">
        <f t="shared" si="49"/>
        <v>0</v>
      </c>
      <c r="BB41" s="38">
        <f t="shared" si="50"/>
        <v>0</v>
      </c>
      <c r="BC41" s="38">
        <f t="shared" si="51"/>
        <v>0</v>
      </c>
      <c r="BD41" s="38">
        <f t="shared" si="52"/>
        <v>0</v>
      </c>
      <c r="BE41" s="38">
        <f t="shared" si="53"/>
        <v>0</v>
      </c>
      <c r="BF41" s="38">
        <f t="shared" si="54"/>
        <v>0</v>
      </c>
      <c r="BG41" s="38">
        <f t="shared" si="55"/>
        <v>0</v>
      </c>
      <c r="BH41" s="38"/>
      <c r="BI41" s="38"/>
      <c r="BJ41" s="38"/>
      <c r="BK41" s="38"/>
      <c r="BL41" s="2"/>
      <c r="BM41" s="52">
        <f t="shared" si="30"/>
        <v>5.4266813671444325</v>
      </c>
      <c r="BN41" s="53">
        <f t="shared" si="31"/>
        <v>-0.4266813671444325</v>
      </c>
    </row>
    <row r="42" spans="1:66" ht="15" customHeight="1" x14ac:dyDescent="0.25">
      <c r="A42" s="13" t="s">
        <v>72</v>
      </c>
      <c r="B42" s="49"/>
      <c r="C42" s="50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>
        <v>18</v>
      </c>
      <c r="V42" s="49"/>
      <c r="W42" s="49"/>
      <c r="X42" s="49"/>
      <c r="Y42" s="49"/>
      <c r="Z42" s="49"/>
      <c r="AA42" s="49"/>
      <c r="AB42" s="49"/>
      <c r="AC42" s="49"/>
      <c r="AD42" s="14">
        <f t="shared" si="5"/>
        <v>18</v>
      </c>
      <c r="AF42" s="32"/>
      <c r="AG42" s="17"/>
      <c r="AH42" s="33" t="str">
        <f t="shared" si="6"/>
        <v>Prof33</v>
      </c>
      <c r="AI42" s="16">
        <f t="shared" si="32"/>
        <v>5</v>
      </c>
      <c r="AJ42" s="38">
        <f t="shared" si="56"/>
        <v>0</v>
      </c>
      <c r="AK42" s="72">
        <f t="shared" si="33"/>
        <v>0</v>
      </c>
      <c r="AL42" s="38">
        <f t="shared" si="34"/>
        <v>0</v>
      </c>
      <c r="AM42" s="38">
        <f t="shared" si="35"/>
        <v>0</v>
      </c>
      <c r="AN42" s="38">
        <f t="shared" si="36"/>
        <v>0</v>
      </c>
      <c r="AO42" s="38">
        <f t="shared" si="37"/>
        <v>0</v>
      </c>
      <c r="AP42" s="38">
        <f t="shared" si="38"/>
        <v>0</v>
      </c>
      <c r="AQ42" s="38">
        <f t="shared" si="39"/>
        <v>0</v>
      </c>
      <c r="AR42" s="38">
        <f t="shared" si="40"/>
        <v>0</v>
      </c>
      <c r="AS42" s="38">
        <f t="shared" si="41"/>
        <v>0</v>
      </c>
      <c r="AT42" s="38">
        <f t="shared" si="42"/>
        <v>0</v>
      </c>
      <c r="AU42" s="38">
        <f t="shared" si="43"/>
        <v>0</v>
      </c>
      <c r="AV42" s="38">
        <f t="shared" si="44"/>
        <v>0</v>
      </c>
      <c r="AW42" s="38">
        <f t="shared" si="45"/>
        <v>0</v>
      </c>
      <c r="AX42" s="38">
        <f t="shared" si="46"/>
        <v>0</v>
      </c>
      <c r="AY42" s="38">
        <f t="shared" si="47"/>
        <v>0</v>
      </c>
      <c r="AZ42" s="38">
        <f t="shared" si="48"/>
        <v>0</v>
      </c>
      <c r="BA42" s="38">
        <f t="shared" si="49"/>
        <v>0</v>
      </c>
      <c r="BB42" s="38">
        <f t="shared" si="50"/>
        <v>0</v>
      </c>
      <c r="BC42" s="38">
        <f t="shared" si="51"/>
        <v>5</v>
      </c>
      <c r="BD42" s="38">
        <f t="shared" si="52"/>
        <v>0</v>
      </c>
      <c r="BE42" s="38">
        <f t="shared" si="53"/>
        <v>0</v>
      </c>
      <c r="BF42" s="38">
        <f t="shared" si="54"/>
        <v>0</v>
      </c>
      <c r="BG42" s="38">
        <f t="shared" si="55"/>
        <v>0</v>
      </c>
      <c r="BH42" s="38"/>
      <c r="BI42" s="38"/>
      <c r="BJ42" s="38"/>
      <c r="BK42" s="38"/>
      <c r="BL42" s="2"/>
      <c r="BM42" s="52">
        <f t="shared" si="30"/>
        <v>8.49393605292172</v>
      </c>
      <c r="BN42" s="53">
        <f t="shared" si="31"/>
        <v>-3.49393605292172</v>
      </c>
    </row>
    <row r="43" spans="1:66" ht="15.75" x14ac:dyDescent="0.25">
      <c r="A43" s="15" t="s">
        <v>73</v>
      </c>
      <c r="B43" s="49"/>
      <c r="C43" s="50">
        <v>6</v>
      </c>
      <c r="D43" s="49"/>
      <c r="E43" s="49"/>
      <c r="F43" s="49"/>
      <c r="G43" s="49"/>
      <c r="H43" s="49"/>
      <c r="I43" s="49"/>
      <c r="J43" s="49"/>
      <c r="K43" s="49"/>
      <c r="L43" s="49">
        <v>3</v>
      </c>
      <c r="M43" s="49"/>
      <c r="N43" s="49"/>
      <c r="O43" s="49"/>
      <c r="P43" s="49"/>
      <c r="Q43" s="49"/>
      <c r="R43" s="49">
        <v>9.5</v>
      </c>
      <c r="S43" s="49"/>
      <c r="T43" s="49"/>
      <c r="U43" s="49"/>
      <c r="V43" s="49">
        <v>4</v>
      </c>
      <c r="W43" s="49"/>
      <c r="X43" s="49"/>
      <c r="Y43" s="49"/>
      <c r="Z43" s="49"/>
      <c r="AA43" s="49"/>
      <c r="AB43" s="49"/>
      <c r="AC43" s="49"/>
      <c r="AD43" s="36">
        <f t="shared" si="5"/>
        <v>22.5</v>
      </c>
      <c r="AF43" s="32"/>
      <c r="AG43" s="17"/>
      <c r="AH43" s="33" t="str">
        <f t="shared" si="6"/>
        <v>Prof34</v>
      </c>
      <c r="AI43" s="16">
        <f t="shared" si="32"/>
        <v>8</v>
      </c>
      <c r="AJ43" s="38">
        <f t="shared" si="56"/>
        <v>0</v>
      </c>
      <c r="AK43" s="72">
        <f t="shared" si="33"/>
        <v>3</v>
      </c>
      <c r="AL43" s="38">
        <f t="shared" si="34"/>
        <v>0</v>
      </c>
      <c r="AM43" s="38">
        <f t="shared" si="35"/>
        <v>0</v>
      </c>
      <c r="AN43" s="38">
        <f t="shared" si="36"/>
        <v>0</v>
      </c>
      <c r="AO43" s="38">
        <f t="shared" si="37"/>
        <v>0</v>
      </c>
      <c r="AP43" s="38">
        <f t="shared" si="38"/>
        <v>0</v>
      </c>
      <c r="AQ43" s="38">
        <f t="shared" si="39"/>
        <v>0</v>
      </c>
      <c r="AR43" s="38">
        <f t="shared" si="40"/>
        <v>0</v>
      </c>
      <c r="AS43" s="38">
        <f t="shared" si="41"/>
        <v>0</v>
      </c>
      <c r="AT43" s="38">
        <f t="shared" si="42"/>
        <v>1</v>
      </c>
      <c r="AU43" s="38">
        <f t="shared" si="43"/>
        <v>0</v>
      </c>
      <c r="AV43" s="38">
        <f t="shared" si="44"/>
        <v>0</v>
      </c>
      <c r="AW43" s="38">
        <f t="shared" si="45"/>
        <v>0</v>
      </c>
      <c r="AX43" s="38">
        <f t="shared" si="46"/>
        <v>0</v>
      </c>
      <c r="AY43" s="38">
        <f t="shared" si="47"/>
        <v>0</v>
      </c>
      <c r="AZ43" s="38">
        <f t="shared" si="48"/>
        <v>3</v>
      </c>
      <c r="BA43" s="38">
        <f t="shared" si="49"/>
        <v>0</v>
      </c>
      <c r="BB43" s="38">
        <f t="shared" si="50"/>
        <v>0</v>
      </c>
      <c r="BC43" s="38">
        <f t="shared" si="51"/>
        <v>0</v>
      </c>
      <c r="BD43" s="38">
        <f t="shared" si="52"/>
        <v>1</v>
      </c>
      <c r="BE43" s="38">
        <f t="shared" si="53"/>
        <v>0</v>
      </c>
      <c r="BF43" s="38">
        <f t="shared" si="54"/>
        <v>0</v>
      </c>
      <c r="BG43" s="38">
        <f t="shared" si="55"/>
        <v>0</v>
      </c>
      <c r="BH43" s="38"/>
      <c r="BI43" s="38"/>
      <c r="BJ43" s="38"/>
      <c r="BK43" s="38"/>
      <c r="BL43" s="2"/>
      <c r="BM43" s="52">
        <f t="shared" si="30"/>
        <v>10.61742006615215</v>
      </c>
      <c r="BN43" s="53">
        <f t="shared" si="31"/>
        <v>-2.6174200661521496</v>
      </c>
    </row>
    <row r="44" spans="1:66" ht="15.75" x14ac:dyDescent="0.25">
      <c r="A44" s="13" t="s">
        <v>74</v>
      </c>
      <c r="B44" s="49"/>
      <c r="C44" s="50"/>
      <c r="D44" s="49"/>
      <c r="E44" s="49"/>
      <c r="F44" s="49"/>
      <c r="G44" s="49"/>
      <c r="H44" s="49"/>
      <c r="I44" s="49"/>
      <c r="J44" s="49"/>
      <c r="K44" s="49"/>
      <c r="L44" s="49">
        <v>2</v>
      </c>
      <c r="M44" s="49"/>
      <c r="N44" s="49">
        <v>2</v>
      </c>
      <c r="O44" s="49">
        <v>2</v>
      </c>
      <c r="P44" s="49"/>
      <c r="Q44" s="49">
        <v>2</v>
      </c>
      <c r="R44" s="49">
        <v>2</v>
      </c>
      <c r="S44" s="49">
        <v>2</v>
      </c>
      <c r="T44" s="49"/>
      <c r="U44" s="49"/>
      <c r="V44" s="49"/>
      <c r="W44" s="49">
        <v>2</v>
      </c>
      <c r="X44" s="49">
        <v>2</v>
      </c>
      <c r="Y44" s="49"/>
      <c r="Z44" s="49"/>
      <c r="AA44" s="49"/>
      <c r="AB44" s="49"/>
      <c r="AC44" s="49"/>
      <c r="AD44" s="7">
        <f t="shared" si="5"/>
        <v>16</v>
      </c>
      <c r="AF44" s="32"/>
      <c r="AG44" s="17"/>
      <c r="AH44" s="33" t="str">
        <f t="shared" si="6"/>
        <v>Prof35</v>
      </c>
      <c r="AI44" s="16">
        <f t="shared" si="32"/>
        <v>7</v>
      </c>
      <c r="AJ44" s="38">
        <f t="shared" si="56"/>
        <v>0</v>
      </c>
      <c r="AK44" s="72">
        <f t="shared" si="33"/>
        <v>0</v>
      </c>
      <c r="AL44" s="38">
        <f t="shared" si="34"/>
        <v>0</v>
      </c>
      <c r="AM44" s="38">
        <f t="shared" si="35"/>
        <v>0</v>
      </c>
      <c r="AN44" s="38">
        <f t="shared" si="36"/>
        <v>0</v>
      </c>
      <c r="AO44" s="38">
        <f t="shared" si="37"/>
        <v>0</v>
      </c>
      <c r="AP44" s="38">
        <f t="shared" si="38"/>
        <v>0</v>
      </c>
      <c r="AQ44" s="38">
        <f t="shared" si="39"/>
        <v>0</v>
      </c>
      <c r="AR44" s="38">
        <f t="shared" si="40"/>
        <v>0</v>
      </c>
      <c r="AS44" s="38">
        <f t="shared" si="41"/>
        <v>0</v>
      </c>
      <c r="AT44" s="38"/>
      <c r="AU44" s="38">
        <f t="shared" si="43"/>
        <v>0</v>
      </c>
      <c r="AV44" s="38">
        <f t="shared" si="44"/>
        <v>1</v>
      </c>
      <c r="AW44" s="38">
        <f t="shared" si="45"/>
        <v>1</v>
      </c>
      <c r="AX44" s="38">
        <f t="shared" si="46"/>
        <v>0</v>
      </c>
      <c r="AY44" s="38">
        <f t="shared" si="47"/>
        <v>1</v>
      </c>
      <c r="AZ44" s="38">
        <f t="shared" si="48"/>
        <v>1</v>
      </c>
      <c r="BA44" s="38">
        <f t="shared" si="49"/>
        <v>1</v>
      </c>
      <c r="BB44" s="38">
        <f t="shared" si="50"/>
        <v>0</v>
      </c>
      <c r="BC44" s="38">
        <f t="shared" si="51"/>
        <v>0</v>
      </c>
      <c r="BD44" s="38">
        <f t="shared" si="52"/>
        <v>0</v>
      </c>
      <c r="BE44" s="38">
        <f t="shared" si="53"/>
        <v>1</v>
      </c>
      <c r="BF44" s="38">
        <f t="shared" si="54"/>
        <v>1</v>
      </c>
      <c r="BG44" s="38">
        <f t="shared" si="55"/>
        <v>0</v>
      </c>
      <c r="BH44" s="38"/>
      <c r="BI44" s="38"/>
      <c r="BJ44" s="38"/>
      <c r="BK44" s="38"/>
      <c r="BL44" s="2"/>
      <c r="BM44" s="52">
        <f t="shared" si="30"/>
        <v>7.5501653803748621</v>
      </c>
      <c r="BN44" s="53">
        <f t="shared" si="31"/>
        <v>-0.55016538037486207</v>
      </c>
    </row>
    <row r="45" spans="1:66" ht="15" customHeight="1" x14ac:dyDescent="0.25">
      <c r="A45" s="15" t="s">
        <v>75</v>
      </c>
      <c r="B45" s="49"/>
      <c r="C45" s="50"/>
      <c r="D45" s="49"/>
      <c r="E45" s="49"/>
      <c r="F45" s="49"/>
      <c r="G45" s="49"/>
      <c r="H45" s="49"/>
      <c r="I45" s="49"/>
      <c r="J45" s="49">
        <v>5</v>
      </c>
      <c r="K45" s="49"/>
      <c r="L45" s="49"/>
      <c r="M45" s="49"/>
      <c r="N45" s="49"/>
      <c r="O45" s="49"/>
      <c r="P45" s="49">
        <v>7</v>
      </c>
      <c r="Q45" s="49"/>
      <c r="R45" s="49"/>
      <c r="S45" s="49"/>
      <c r="T45" s="49"/>
      <c r="U45" s="49"/>
      <c r="V45" s="49"/>
      <c r="W45" s="49"/>
      <c r="X45" s="49"/>
      <c r="Y45" s="49">
        <v>7.5</v>
      </c>
      <c r="Z45" s="49"/>
      <c r="AA45" s="49"/>
      <c r="AB45" s="49"/>
      <c r="AC45" s="49"/>
      <c r="AD45" s="14">
        <f t="shared" si="5"/>
        <v>19.5</v>
      </c>
      <c r="AF45" s="32"/>
      <c r="AG45" s="17"/>
      <c r="AH45" s="33" t="str">
        <f>A45</f>
        <v>Prof36</v>
      </c>
      <c r="AI45" s="16">
        <f t="shared" si="32"/>
        <v>6</v>
      </c>
      <c r="AJ45" s="38">
        <f t="shared" si="56"/>
        <v>0</v>
      </c>
      <c r="AK45" s="72">
        <f t="shared" si="33"/>
        <v>0</v>
      </c>
      <c r="AL45" s="38">
        <f t="shared" si="34"/>
        <v>0</v>
      </c>
      <c r="AM45" s="38">
        <f t="shared" si="35"/>
        <v>0</v>
      </c>
      <c r="AN45" s="38">
        <f t="shared" si="36"/>
        <v>0</v>
      </c>
      <c r="AO45" s="38">
        <f t="shared" si="37"/>
        <v>0</v>
      </c>
      <c r="AP45" s="38">
        <f t="shared" si="38"/>
        <v>0</v>
      </c>
      <c r="AQ45" s="38">
        <f t="shared" si="39"/>
        <v>0</v>
      </c>
      <c r="AR45" s="38">
        <f t="shared" si="40"/>
        <v>2</v>
      </c>
      <c r="AS45" s="38">
        <f t="shared" si="41"/>
        <v>0</v>
      </c>
      <c r="AT45" s="38">
        <f t="shared" si="42"/>
        <v>0</v>
      </c>
      <c r="AU45" s="38">
        <f t="shared" si="43"/>
        <v>0</v>
      </c>
      <c r="AV45" s="38">
        <f t="shared" si="44"/>
        <v>0</v>
      </c>
      <c r="AW45" s="38">
        <f t="shared" si="45"/>
        <v>0</v>
      </c>
      <c r="AX45" s="38">
        <f t="shared" si="46"/>
        <v>2</v>
      </c>
      <c r="AY45" s="38">
        <f t="shared" si="47"/>
        <v>0</v>
      </c>
      <c r="AZ45" s="38">
        <f t="shared" si="48"/>
        <v>0</v>
      </c>
      <c r="BA45" s="38">
        <f t="shared" si="49"/>
        <v>0</v>
      </c>
      <c r="BB45" s="38">
        <f t="shared" si="50"/>
        <v>0</v>
      </c>
      <c r="BC45" s="38">
        <f t="shared" si="51"/>
        <v>0</v>
      </c>
      <c r="BD45" s="38">
        <f t="shared" si="52"/>
        <v>0</v>
      </c>
      <c r="BE45" s="38">
        <f t="shared" si="53"/>
        <v>0</v>
      </c>
      <c r="BF45" s="38">
        <f t="shared" si="54"/>
        <v>0</v>
      </c>
      <c r="BG45" s="38">
        <f t="shared" si="55"/>
        <v>2</v>
      </c>
      <c r="BH45" s="38"/>
      <c r="BI45" s="38"/>
      <c r="BJ45" s="38"/>
      <c r="BK45" s="38"/>
      <c r="BL45" s="2"/>
      <c r="BM45" s="52">
        <f t="shared" si="30"/>
        <v>9.2017640573318626</v>
      </c>
      <c r="BN45" s="53">
        <f t="shared" si="31"/>
        <v>-3.2017640573318626</v>
      </c>
    </row>
    <row r="46" spans="1:66" ht="15.75" x14ac:dyDescent="0.25">
      <c r="A46" s="13" t="s">
        <v>76</v>
      </c>
      <c r="B46" s="49"/>
      <c r="C46" s="50"/>
      <c r="D46" s="49"/>
      <c r="E46" s="49"/>
      <c r="F46" s="49"/>
      <c r="G46" s="49">
        <v>3</v>
      </c>
      <c r="H46" s="49">
        <v>4</v>
      </c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>
        <v>2</v>
      </c>
      <c r="U46" s="49"/>
      <c r="V46" s="49"/>
      <c r="W46" s="49"/>
      <c r="X46" s="49"/>
      <c r="Y46" s="49"/>
      <c r="Z46" s="49"/>
      <c r="AA46" s="49"/>
      <c r="AB46" s="49"/>
      <c r="AC46" s="49"/>
      <c r="AD46" s="36">
        <f t="shared" si="5"/>
        <v>9</v>
      </c>
      <c r="AF46" s="32"/>
      <c r="AG46" s="17"/>
      <c r="AH46" s="33" t="str">
        <f t="shared" si="6"/>
        <v>Prof37</v>
      </c>
      <c r="AI46" s="16">
        <f t="shared" si="32"/>
        <v>5</v>
      </c>
      <c r="AJ46" s="38">
        <f t="shared" si="56"/>
        <v>0</v>
      </c>
      <c r="AK46" s="72">
        <f t="shared" si="33"/>
        <v>0</v>
      </c>
      <c r="AL46" s="38">
        <f t="shared" si="34"/>
        <v>0</v>
      </c>
      <c r="AM46" s="38">
        <f t="shared" si="35"/>
        <v>0</v>
      </c>
      <c r="AN46" s="38">
        <f t="shared" si="36"/>
        <v>0</v>
      </c>
      <c r="AO46" s="38">
        <f t="shared" si="37"/>
        <v>2</v>
      </c>
      <c r="AP46" s="38">
        <f t="shared" si="38"/>
        <v>2</v>
      </c>
      <c r="AQ46" s="38">
        <f t="shared" si="39"/>
        <v>0</v>
      </c>
      <c r="AR46" s="38">
        <f t="shared" si="40"/>
        <v>0</v>
      </c>
      <c r="AS46" s="38">
        <f t="shared" si="41"/>
        <v>0</v>
      </c>
      <c r="AT46" s="38">
        <f t="shared" si="42"/>
        <v>0</v>
      </c>
      <c r="AU46" s="38">
        <f t="shared" si="43"/>
        <v>0</v>
      </c>
      <c r="AV46" s="38">
        <f t="shared" si="44"/>
        <v>0</v>
      </c>
      <c r="AW46" s="38">
        <f t="shared" si="45"/>
        <v>0</v>
      </c>
      <c r="AX46" s="38">
        <f t="shared" si="46"/>
        <v>0</v>
      </c>
      <c r="AY46" s="38">
        <f t="shared" si="47"/>
        <v>0</v>
      </c>
      <c r="AZ46" s="38">
        <f t="shared" si="48"/>
        <v>0</v>
      </c>
      <c r="BA46" s="38">
        <f t="shared" si="49"/>
        <v>0</v>
      </c>
      <c r="BB46" s="38">
        <f t="shared" si="50"/>
        <v>1</v>
      </c>
      <c r="BC46" s="38">
        <f t="shared" si="51"/>
        <v>0</v>
      </c>
      <c r="BD46" s="38">
        <f t="shared" si="52"/>
        <v>0</v>
      </c>
      <c r="BE46" s="38">
        <f t="shared" si="53"/>
        <v>0</v>
      </c>
      <c r="BF46" s="38">
        <f t="shared" si="54"/>
        <v>0</v>
      </c>
      <c r="BG46" s="38">
        <f t="shared" si="55"/>
        <v>0</v>
      </c>
      <c r="BH46" s="38"/>
      <c r="BI46" s="38"/>
      <c r="BJ46" s="38"/>
      <c r="BK46" s="38"/>
      <c r="BL46" s="2"/>
      <c r="BM46" s="52">
        <f t="shared" si="30"/>
        <v>4.24696802646086</v>
      </c>
      <c r="BN46" s="53">
        <f t="shared" si="31"/>
        <v>0.75303197353913998</v>
      </c>
    </row>
    <row r="47" spans="1:66" ht="15" customHeight="1" x14ac:dyDescent="0.25">
      <c r="A47" s="15" t="s">
        <v>77</v>
      </c>
      <c r="B47" s="49"/>
      <c r="C47" s="50"/>
      <c r="D47" s="49">
        <v>3</v>
      </c>
      <c r="E47" s="49"/>
      <c r="F47" s="49"/>
      <c r="G47" s="49"/>
      <c r="H47" s="49">
        <v>3</v>
      </c>
      <c r="I47" s="49"/>
      <c r="J47" s="49"/>
      <c r="K47" s="49">
        <v>3.5</v>
      </c>
      <c r="L47" s="49"/>
      <c r="M47" s="49"/>
      <c r="N47" s="49"/>
      <c r="O47" s="49"/>
      <c r="P47" s="49"/>
      <c r="Q47" s="49"/>
      <c r="R47" s="49">
        <v>3</v>
      </c>
      <c r="S47" s="49"/>
      <c r="T47" s="49">
        <v>5</v>
      </c>
      <c r="U47" s="49"/>
      <c r="V47" s="49"/>
      <c r="W47" s="49">
        <v>3</v>
      </c>
      <c r="X47" s="49"/>
      <c r="Y47" s="49"/>
      <c r="Z47" s="49"/>
      <c r="AA47" s="49"/>
      <c r="AB47" s="49"/>
      <c r="AC47" s="49"/>
      <c r="AD47" s="14">
        <f t="shared" si="5"/>
        <v>20.5</v>
      </c>
      <c r="AF47" s="32"/>
      <c r="AG47" s="17"/>
      <c r="AH47" s="33" t="str">
        <f>A47</f>
        <v>Prof38</v>
      </c>
      <c r="AI47" s="16">
        <f t="shared" si="32"/>
        <v>11</v>
      </c>
      <c r="AJ47" s="38">
        <f t="shared" si="56"/>
        <v>0</v>
      </c>
      <c r="AK47" s="72">
        <f t="shared" si="33"/>
        <v>0</v>
      </c>
      <c r="AL47" s="38">
        <f t="shared" si="34"/>
        <v>2</v>
      </c>
      <c r="AM47" s="38">
        <f t="shared" si="35"/>
        <v>0</v>
      </c>
      <c r="AN47" s="38">
        <f t="shared" si="36"/>
        <v>0</v>
      </c>
      <c r="AO47" s="38">
        <f t="shared" si="37"/>
        <v>0</v>
      </c>
      <c r="AP47" s="38">
        <f t="shared" si="38"/>
        <v>2</v>
      </c>
      <c r="AQ47" s="38">
        <f t="shared" si="39"/>
        <v>0</v>
      </c>
      <c r="AR47" s="38">
        <f t="shared" si="40"/>
        <v>0</v>
      </c>
      <c r="AS47" s="38">
        <f t="shared" si="41"/>
        <v>1</v>
      </c>
      <c r="AT47" s="38">
        <f t="shared" si="42"/>
        <v>0</v>
      </c>
      <c r="AU47" s="38">
        <f t="shared" si="43"/>
        <v>0</v>
      </c>
      <c r="AV47" s="38">
        <f t="shared" si="44"/>
        <v>0</v>
      </c>
      <c r="AW47" s="38">
        <f t="shared" si="45"/>
        <v>0</v>
      </c>
      <c r="AX47" s="38">
        <f t="shared" si="46"/>
        <v>0</v>
      </c>
      <c r="AY47" s="38">
        <f t="shared" si="47"/>
        <v>0</v>
      </c>
      <c r="AZ47" s="38">
        <f t="shared" si="48"/>
        <v>1</v>
      </c>
      <c r="BA47" s="38">
        <f t="shared" si="49"/>
        <v>0</v>
      </c>
      <c r="BB47" s="38">
        <f t="shared" si="50"/>
        <v>3</v>
      </c>
      <c r="BC47" s="38">
        <f t="shared" si="51"/>
        <v>0</v>
      </c>
      <c r="BD47" s="38">
        <f t="shared" si="52"/>
        <v>0</v>
      </c>
      <c r="BE47" s="38">
        <f t="shared" si="53"/>
        <v>2</v>
      </c>
      <c r="BF47" s="38">
        <f t="shared" si="54"/>
        <v>0</v>
      </c>
      <c r="BG47" s="38">
        <f t="shared" si="55"/>
        <v>0</v>
      </c>
      <c r="BH47" s="38"/>
      <c r="BI47" s="38"/>
      <c r="BJ47" s="38"/>
      <c r="BK47" s="38"/>
      <c r="BL47" s="2"/>
      <c r="BM47" s="52">
        <f t="shared" si="30"/>
        <v>9.6736493936052916</v>
      </c>
      <c r="BN47" s="53">
        <f t="shared" si="31"/>
        <v>1.3263506063947084</v>
      </c>
    </row>
    <row r="48" spans="1:66" ht="15" customHeight="1" x14ac:dyDescent="0.25">
      <c r="A48" s="13" t="s">
        <v>78</v>
      </c>
      <c r="B48" s="49"/>
      <c r="C48" s="50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>
        <v>3</v>
      </c>
      <c r="O48" s="49"/>
      <c r="P48" s="49"/>
      <c r="Q48" s="49"/>
      <c r="R48" s="49"/>
      <c r="S48" s="49"/>
      <c r="T48" s="49"/>
      <c r="U48" s="49"/>
      <c r="V48" s="49"/>
      <c r="W48" s="49">
        <v>6</v>
      </c>
      <c r="X48" s="49"/>
      <c r="Y48" s="49"/>
      <c r="Z48" s="49"/>
      <c r="AA48" s="49"/>
      <c r="AB48" s="49"/>
      <c r="AC48" s="49"/>
      <c r="AD48" s="14">
        <f t="shared" si="5"/>
        <v>9</v>
      </c>
      <c r="AF48" s="32"/>
      <c r="AG48" s="17"/>
      <c r="AH48" s="33" t="str">
        <f t="shared" si="6"/>
        <v>Prof39</v>
      </c>
      <c r="AI48" s="16">
        <f t="shared" si="32"/>
        <v>5</v>
      </c>
      <c r="AJ48" s="38">
        <f t="shared" si="56"/>
        <v>0</v>
      </c>
      <c r="AK48" s="72">
        <f t="shared" si="33"/>
        <v>0</v>
      </c>
      <c r="AL48" s="38">
        <f t="shared" si="34"/>
        <v>0</v>
      </c>
      <c r="AM48" s="38">
        <f t="shared" si="35"/>
        <v>0</v>
      </c>
      <c r="AN48" s="38">
        <f t="shared" si="36"/>
        <v>0</v>
      </c>
      <c r="AO48" s="38">
        <f t="shared" si="37"/>
        <v>0</v>
      </c>
      <c r="AP48" s="38">
        <f t="shared" si="38"/>
        <v>0</v>
      </c>
      <c r="AQ48" s="38">
        <f t="shared" si="39"/>
        <v>0</v>
      </c>
      <c r="AR48" s="38">
        <f t="shared" si="40"/>
        <v>0</v>
      </c>
      <c r="AS48" s="38">
        <f t="shared" si="41"/>
        <v>0</v>
      </c>
      <c r="AT48" s="38">
        <f t="shared" si="42"/>
        <v>0</v>
      </c>
      <c r="AU48" s="38">
        <f t="shared" si="43"/>
        <v>0</v>
      </c>
      <c r="AV48" s="38">
        <f t="shared" si="44"/>
        <v>2</v>
      </c>
      <c r="AW48" s="38">
        <f t="shared" si="45"/>
        <v>0</v>
      </c>
      <c r="AX48" s="38">
        <f t="shared" si="46"/>
        <v>0</v>
      </c>
      <c r="AY48" s="38">
        <f t="shared" si="47"/>
        <v>0</v>
      </c>
      <c r="AZ48" s="38">
        <f t="shared" si="48"/>
        <v>0</v>
      </c>
      <c r="BA48" s="38">
        <f t="shared" si="49"/>
        <v>0</v>
      </c>
      <c r="BB48" s="38">
        <f t="shared" si="50"/>
        <v>0</v>
      </c>
      <c r="BC48" s="38">
        <f t="shared" si="51"/>
        <v>0</v>
      </c>
      <c r="BD48" s="38">
        <f t="shared" si="52"/>
        <v>0</v>
      </c>
      <c r="BE48" s="38">
        <f t="shared" si="53"/>
        <v>3</v>
      </c>
      <c r="BF48" s="38">
        <f t="shared" si="54"/>
        <v>0</v>
      </c>
      <c r="BG48" s="38">
        <f t="shared" si="55"/>
        <v>0</v>
      </c>
      <c r="BH48" s="38"/>
      <c r="BI48" s="38"/>
      <c r="BJ48" s="38"/>
      <c r="BK48" s="38"/>
      <c r="BL48" s="2"/>
      <c r="BM48" s="52">
        <f t="shared" si="30"/>
        <v>4.24696802646086</v>
      </c>
      <c r="BN48" s="53">
        <f t="shared" si="31"/>
        <v>0.75303197353913998</v>
      </c>
    </row>
    <row r="49" spans="1:66" ht="15.75" x14ac:dyDescent="0.25">
      <c r="A49" s="15" t="s">
        <v>79</v>
      </c>
      <c r="B49" s="49"/>
      <c r="C49" s="50"/>
      <c r="D49" s="49"/>
      <c r="E49" s="49"/>
      <c r="F49" s="49"/>
      <c r="G49" s="49"/>
      <c r="H49" s="49"/>
      <c r="I49" s="49">
        <v>9</v>
      </c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36">
        <f t="shared" si="5"/>
        <v>9</v>
      </c>
      <c r="AF49" s="32"/>
      <c r="AG49" s="17"/>
      <c r="AH49" s="33" t="str">
        <f>A49</f>
        <v>Prof40</v>
      </c>
      <c r="AI49" s="16">
        <f t="shared" si="32"/>
        <v>4</v>
      </c>
      <c r="AJ49" s="38">
        <f t="shared" si="56"/>
        <v>0</v>
      </c>
      <c r="AK49" s="72">
        <f t="shared" si="33"/>
        <v>0</v>
      </c>
      <c r="AL49" s="38">
        <f t="shared" si="34"/>
        <v>0</v>
      </c>
      <c r="AM49" s="38">
        <f t="shared" si="35"/>
        <v>0</v>
      </c>
      <c r="AN49" s="38">
        <f t="shared" si="36"/>
        <v>0</v>
      </c>
      <c r="AO49" s="38">
        <f t="shared" si="37"/>
        <v>0</v>
      </c>
      <c r="AP49" s="38">
        <f t="shared" si="38"/>
        <v>0</v>
      </c>
      <c r="AQ49" s="38">
        <f t="shared" si="39"/>
        <v>4</v>
      </c>
      <c r="AR49" s="38">
        <f t="shared" si="40"/>
        <v>0</v>
      </c>
      <c r="AS49" s="38">
        <f t="shared" si="41"/>
        <v>0</v>
      </c>
      <c r="AT49" s="38">
        <f t="shared" si="42"/>
        <v>0</v>
      </c>
      <c r="AU49" s="38">
        <f t="shared" si="43"/>
        <v>0</v>
      </c>
      <c r="AV49" s="38">
        <f t="shared" si="44"/>
        <v>0</v>
      </c>
      <c r="AW49" s="38">
        <f t="shared" si="45"/>
        <v>0</v>
      </c>
      <c r="AX49" s="38">
        <f t="shared" si="46"/>
        <v>0</v>
      </c>
      <c r="AY49" s="38">
        <f t="shared" si="47"/>
        <v>0</v>
      </c>
      <c r="AZ49" s="38">
        <f t="shared" si="48"/>
        <v>0</v>
      </c>
      <c r="BA49" s="38">
        <f t="shared" si="49"/>
        <v>0</v>
      </c>
      <c r="BB49" s="38">
        <f t="shared" si="50"/>
        <v>0</v>
      </c>
      <c r="BC49" s="38">
        <f t="shared" si="51"/>
        <v>0</v>
      </c>
      <c r="BD49" s="38">
        <f t="shared" si="52"/>
        <v>0</v>
      </c>
      <c r="BE49" s="38">
        <f t="shared" si="53"/>
        <v>0</v>
      </c>
      <c r="BF49" s="38">
        <f t="shared" si="54"/>
        <v>0</v>
      </c>
      <c r="BG49" s="38">
        <f t="shared" si="55"/>
        <v>0</v>
      </c>
      <c r="BH49" s="38"/>
      <c r="BI49" s="38"/>
      <c r="BJ49" s="38"/>
      <c r="BK49" s="38"/>
      <c r="BL49" s="2"/>
      <c r="BM49" s="52">
        <f t="shared" si="30"/>
        <v>4.24696802646086</v>
      </c>
      <c r="BN49" s="53">
        <f t="shared" si="31"/>
        <v>-0.24696802646086002</v>
      </c>
    </row>
    <row r="50" spans="1:66" ht="15.75" x14ac:dyDescent="0.25">
      <c r="A50" s="13" t="s">
        <v>80</v>
      </c>
      <c r="B50" s="49"/>
      <c r="C50" s="50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>
        <v>13</v>
      </c>
      <c r="O50" s="49"/>
      <c r="P50" s="49"/>
      <c r="Q50" s="49"/>
      <c r="R50" s="49"/>
      <c r="S50" s="49"/>
      <c r="T50" s="49"/>
      <c r="U50" s="49"/>
      <c r="V50" s="49"/>
      <c r="W50" s="49">
        <v>6</v>
      </c>
      <c r="X50" s="49"/>
      <c r="Y50" s="49"/>
      <c r="Z50" s="49"/>
      <c r="AA50" s="49"/>
      <c r="AB50" s="49"/>
      <c r="AC50" s="49"/>
      <c r="AD50" s="36">
        <f t="shared" si="5"/>
        <v>19</v>
      </c>
      <c r="AF50" s="32"/>
      <c r="AG50" s="17"/>
      <c r="AH50" s="33" t="str">
        <f>A50</f>
        <v>Prof41</v>
      </c>
      <c r="AI50" s="16">
        <f t="shared" ref="AI50" si="57">SUM(AJ50:BK50)</f>
        <v>9</v>
      </c>
      <c r="AJ50" s="38">
        <f t="shared" si="56"/>
        <v>0</v>
      </c>
      <c r="AK50" s="72">
        <f t="shared" si="33"/>
        <v>0</v>
      </c>
      <c r="AL50" s="38">
        <f t="shared" si="34"/>
        <v>0</v>
      </c>
      <c r="AM50" s="38">
        <f t="shared" si="35"/>
        <v>0</v>
      </c>
      <c r="AN50" s="38">
        <f t="shared" si="36"/>
        <v>0</v>
      </c>
      <c r="AO50" s="38">
        <f t="shared" si="37"/>
        <v>0</v>
      </c>
      <c r="AP50" s="38">
        <f t="shared" si="38"/>
        <v>0</v>
      </c>
      <c r="AQ50" s="38">
        <f t="shared" si="39"/>
        <v>0</v>
      </c>
      <c r="AR50" s="38">
        <f t="shared" si="40"/>
        <v>0</v>
      </c>
      <c r="AS50" s="38">
        <f t="shared" si="41"/>
        <v>0</v>
      </c>
      <c r="AT50" s="38">
        <f t="shared" si="42"/>
        <v>0</v>
      </c>
      <c r="AU50" s="38">
        <f t="shared" si="43"/>
        <v>0</v>
      </c>
      <c r="AV50" s="38">
        <f t="shared" si="44"/>
        <v>7</v>
      </c>
      <c r="AW50" s="38">
        <f t="shared" si="45"/>
        <v>0</v>
      </c>
      <c r="AX50" s="38">
        <f t="shared" si="46"/>
        <v>0</v>
      </c>
      <c r="AY50" s="38">
        <f t="shared" si="47"/>
        <v>0</v>
      </c>
      <c r="AZ50" s="38">
        <f t="shared" si="48"/>
        <v>0</v>
      </c>
      <c r="BA50" s="38">
        <f t="shared" si="49"/>
        <v>0</v>
      </c>
      <c r="BB50" s="38">
        <f t="shared" si="50"/>
        <v>0</v>
      </c>
      <c r="BC50" s="38">
        <f t="shared" si="51"/>
        <v>0</v>
      </c>
      <c r="BD50" s="38">
        <f t="shared" si="52"/>
        <v>0</v>
      </c>
      <c r="BE50" s="38">
        <v>2</v>
      </c>
      <c r="BF50" s="38">
        <f t="shared" si="54"/>
        <v>0</v>
      </c>
      <c r="BG50" s="38">
        <f t="shared" si="55"/>
        <v>0</v>
      </c>
      <c r="BH50" s="38"/>
      <c r="BI50" s="38"/>
      <c r="BJ50" s="38"/>
      <c r="BK50" s="38"/>
      <c r="BL50" s="2"/>
      <c r="BM50" s="52">
        <f t="shared" si="30"/>
        <v>8.965821389195149</v>
      </c>
      <c r="BN50" s="53">
        <f t="shared" si="31"/>
        <v>3.4178610804850962E-2</v>
      </c>
    </row>
    <row r="51" spans="1:66" x14ac:dyDescent="0.25">
      <c r="AH51" s="4"/>
      <c r="AI51" s="4"/>
      <c r="AJ51" s="40"/>
      <c r="AK51" s="79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2"/>
      <c r="BM51" s="2"/>
    </row>
    <row r="52" spans="1:66" s="3" customFormat="1" ht="15.75" x14ac:dyDescent="0.25">
      <c r="A52" s="28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"/>
      <c r="AH52" s="30"/>
      <c r="AI52" s="5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M52" s="31"/>
      <c r="BN52" s="34"/>
    </row>
    <row r="53" spans="1:66" x14ac:dyDescent="0.25"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M53" s="3"/>
    </row>
    <row r="54" spans="1:66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I54" s="4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  <c r="AY54" s="40"/>
      <c r="AZ54" s="40"/>
      <c r="BA54" s="40"/>
      <c r="BB54" s="40"/>
      <c r="BC54" s="40"/>
      <c r="BD54" s="40"/>
      <c r="BE54" s="40"/>
      <c r="BF54" s="40"/>
      <c r="BG54" s="40"/>
      <c r="BH54" s="40"/>
      <c r="BI54" s="40"/>
      <c r="BJ54" s="40"/>
      <c r="BK54" s="40"/>
      <c r="BL54" s="2"/>
      <c r="BM54" s="2"/>
    </row>
    <row r="55" spans="1:66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I55" s="4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2"/>
      <c r="BM55" s="2"/>
    </row>
    <row r="56" spans="1:66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I56" s="4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  <c r="AY56" s="40"/>
      <c r="AZ56" s="40"/>
      <c r="BA56" s="40"/>
      <c r="BB56" s="40"/>
      <c r="BC56" s="40"/>
      <c r="BD56" s="40"/>
      <c r="BE56" s="40"/>
      <c r="BF56" s="40"/>
      <c r="BG56" s="40"/>
      <c r="BH56" s="40"/>
      <c r="BI56" s="40"/>
      <c r="BJ56" s="40"/>
      <c r="BK56" s="40"/>
      <c r="BL56" s="2"/>
      <c r="BM56" s="47"/>
    </row>
    <row r="57" spans="1:66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I57" s="4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2"/>
      <c r="BM57" s="4"/>
    </row>
    <row r="58" spans="1:66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I58" s="4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2"/>
      <c r="BM58" s="4"/>
    </row>
    <row r="59" spans="1:66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I59" s="4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  <c r="BL59" s="2"/>
      <c r="BM59" s="4"/>
    </row>
    <row r="60" spans="1:66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I60" s="4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2"/>
      <c r="BM60" s="4"/>
    </row>
    <row r="61" spans="1:66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I61" s="4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2"/>
      <c r="BM61" s="4"/>
    </row>
    <row r="62" spans="1:66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2"/>
      <c r="BM62" s="4"/>
    </row>
    <row r="63" spans="1:66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2"/>
      <c r="BM63" s="4"/>
    </row>
    <row r="64" spans="1:66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2"/>
      <c r="BM64" s="4"/>
    </row>
    <row r="65" spans="1:6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2"/>
      <c r="BM65" s="4"/>
    </row>
    <row r="66" spans="1:6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2"/>
      <c r="BM66" s="4"/>
    </row>
    <row r="67" spans="1:6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2"/>
      <c r="BM67" s="4"/>
    </row>
    <row r="68" spans="1:6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2"/>
      <c r="BM68" s="4"/>
    </row>
    <row r="69" spans="1:6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2"/>
      <c r="BM69" s="4"/>
    </row>
    <row r="70" spans="1:6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2"/>
      <c r="BM70" s="4"/>
    </row>
    <row r="71" spans="1:6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2"/>
      <c r="BM71" s="4"/>
    </row>
    <row r="72" spans="1:6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2"/>
      <c r="BM72" s="4"/>
    </row>
    <row r="73" spans="1:6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2"/>
      <c r="BM73" s="4"/>
    </row>
    <row r="74" spans="1:6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2"/>
      <c r="BM74" s="4"/>
    </row>
    <row r="75" spans="1:6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2"/>
      <c r="BM75" s="4"/>
    </row>
    <row r="76" spans="1:65" x14ac:dyDescent="0.25"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2"/>
      <c r="BM76" s="4"/>
    </row>
    <row r="77" spans="1:65" x14ac:dyDescent="0.25"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2"/>
      <c r="BM77" s="4"/>
    </row>
    <row r="78" spans="1:65" x14ac:dyDescent="0.25"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2"/>
      <c r="BM78" s="4"/>
    </row>
    <row r="79" spans="1:65" x14ac:dyDescent="0.25"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2"/>
      <c r="BM79" s="4"/>
    </row>
    <row r="80" spans="1:65" x14ac:dyDescent="0.25"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2"/>
      <c r="BM80" s="4"/>
    </row>
    <row r="81" spans="35:65" x14ac:dyDescent="0.25"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2"/>
      <c r="BM81" s="4"/>
    </row>
    <row r="82" spans="35:65" x14ac:dyDescent="0.25"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2"/>
      <c r="BM82" s="4"/>
    </row>
    <row r="83" spans="35:65" x14ac:dyDescent="0.25"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2"/>
      <c r="BM83" s="4"/>
    </row>
    <row r="84" spans="35:65" x14ac:dyDescent="0.25"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2"/>
      <c r="BM84" s="4"/>
    </row>
  </sheetData>
  <sortState ref="A10:AD50">
    <sortCondition ref="A10:A50"/>
  </sortState>
  <mergeCells count="2">
    <mergeCell ref="A1:AD2"/>
    <mergeCell ref="B3:AC3"/>
  </mergeCells>
  <conditionalFormatting sqref="AJ7:BK7">
    <cfRule type="expression" dxfId="4" priority="5">
      <formula>AJ$7&lt;AJ$5</formula>
    </cfRule>
    <cfRule type="expression" dxfId="3" priority="2">
      <formula>AJ$7&gt;AJ$5</formula>
    </cfRule>
  </conditionalFormatting>
  <conditionalFormatting sqref="AI10:AI73">
    <cfRule type="expression" dxfId="2" priority="4">
      <formula>$AI10&gt;$BM10</formula>
    </cfRule>
    <cfRule type="expression" dxfId="1" priority="3">
      <formula>$AI10&lt;$BM10</formula>
    </cfRule>
  </conditionalFormatting>
  <conditionalFormatting sqref="AJ10:BG50">
    <cfRule type="expression" dxfId="0" priority="1">
      <formula>contient=FALSE</formula>
    </cfRule>
  </conditionalFormatting>
  <pageMargins left="0.63" right="0.27559055118110237" top="0.28999999999999998" bottom="0.39370078740157483" header="0.17" footer="0.15748031496062992"/>
  <pageSetup paperSize="8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Repartition</vt:lpstr>
      <vt:lpstr>nbclasses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 de Travaux</dc:creator>
  <cp:lastModifiedBy>ddetp88</cp:lastModifiedBy>
  <cp:lastPrinted>2015-06-22T15:50:27Z</cp:lastPrinted>
  <dcterms:created xsi:type="dcterms:W3CDTF">2012-11-02T10:41:08Z</dcterms:created>
  <dcterms:modified xsi:type="dcterms:W3CDTF">2015-06-25T04:52:59Z</dcterms:modified>
</cp:coreProperties>
</file>