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40544149-97C8-4AEC-A258-8FAD89EB6952}" xr6:coauthVersionLast="45" xr6:coauthVersionMax="45" xr10:uidLastSave="{00000000-0000-0000-0000-000000000000}"/>
  <bookViews>
    <workbookView xWindow="-120" yWindow="-120" windowWidth="24240" windowHeight="13140" xr2:uid="{D2F5126D-9F06-4441-8A09-6C60D1C361D1}"/>
  </bookViews>
  <sheets>
    <sheet name="Sheet1" sheetId="1" r:id="rId1"/>
  </sheets>
  <definedNames>
    <definedName name="_xlnm._FilterDatabase" localSheetId="0" hidden="1">Sheet1!$D$3:$G$28</definedName>
    <definedName name="Segment_Colonne1">#N/A</definedName>
    <definedName name="Segment_Site">#N/A</definedName>
  </definedNames>
  <calcPr calcId="181029"/>
  <pivotCaches>
    <pivotCache cacheId="7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" i="1" l="1"/>
  <c r="G2" i="1" l="1"/>
  <c r="K2" i="1" s="1"/>
</calcChain>
</file>

<file path=xl/sharedStrings.xml><?xml version="1.0" encoding="utf-8"?>
<sst xmlns="http://schemas.openxmlformats.org/spreadsheetml/2006/main" count="88" uniqueCount="24">
  <si>
    <t>Site</t>
  </si>
  <si>
    <t>Vendor</t>
  </si>
  <si>
    <t>Total FY20</t>
  </si>
  <si>
    <t>A</t>
  </si>
  <si>
    <t>B</t>
  </si>
  <si>
    <t>C</t>
  </si>
  <si>
    <t>D</t>
  </si>
  <si>
    <t>BE000001</t>
  </si>
  <si>
    <t>BE000002</t>
  </si>
  <si>
    <t>BE000003</t>
  </si>
  <si>
    <t>BE000004</t>
  </si>
  <si>
    <t>BE000005</t>
  </si>
  <si>
    <t>BE000006</t>
  </si>
  <si>
    <t>BE000007</t>
  </si>
  <si>
    <t>SUBTOTAL</t>
  </si>
  <si>
    <t>OK</t>
  </si>
  <si>
    <t>NOT OK</t>
  </si>
  <si>
    <t>SUBTOTAL NOT OK</t>
  </si>
  <si>
    <t>SELECT A SITE</t>
  </si>
  <si>
    <t>% NOT OK / TOTAL by site</t>
  </si>
  <si>
    <t>Colonne1</t>
  </si>
  <si>
    <t>Somme de Total FY20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</si>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</sst>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4" fillId="5" borderId="1" xfId="0" applyFont="1" applyFill="1" applyBorder="1" applyAlignment="1">
      <alignment horizontal="center"/>
    </xf>
    <xf numFmtId="0" fontId="4" fillId="0" borderId="0" xfId="0" applyFont="1"/>
    <xf numFmtId="0" fontId="4" fillId="6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164" fontId="3" fillId="5" borderId="2" xfId="0" applyNumberFormat="1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164" fontId="3" fillId="4" borderId="2" xfId="0" applyNumberFormat="1" applyFont="1" applyFill="1" applyBorder="1" applyAlignment="1">
      <alignment horizontal="center"/>
    </xf>
    <xf numFmtId="0" fontId="4" fillId="7" borderId="1" xfId="0" applyFont="1" applyFill="1" applyBorder="1" applyAlignment="1">
      <alignment horizontal="center" vertical="center"/>
    </xf>
    <xf numFmtId="10" fontId="4" fillId="0" borderId="1" xfId="1" applyNumberFormat="1" applyFont="1" applyBorder="1" applyAlignment="1">
      <alignment horizontal="center" vertical="center"/>
    </xf>
    <xf numFmtId="0" fontId="4" fillId="5" borderId="3" xfId="0" applyFont="1" applyFill="1" applyBorder="1" applyAlignment="1">
      <alignment horizontal="center"/>
    </xf>
    <xf numFmtId="0" fontId="4" fillId="6" borderId="3" xfId="0" applyFont="1" applyFill="1" applyBorder="1" applyAlignment="1">
      <alignment horizontal="center"/>
    </xf>
    <xf numFmtId="164" fontId="3" fillId="5" borderId="4" xfId="0" applyNumberFormat="1" applyFont="1" applyFill="1" applyBorder="1" applyAlignment="1">
      <alignment horizontal="center"/>
    </xf>
    <xf numFmtId="164" fontId="3" fillId="6" borderId="4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164" fontId="3" fillId="3" borderId="6" xfId="0" applyNumberFormat="1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4" fillId="5" borderId="8" xfId="0" applyFont="1" applyFill="1" applyBorder="1" applyAlignment="1">
      <alignment horizontal="center"/>
    </xf>
    <xf numFmtId="164" fontId="3" fillId="5" borderId="9" xfId="0" applyNumberFormat="1" applyFont="1" applyFill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2">
    <cellStyle name="Normal" xfId="0" builtinId="0"/>
    <cellStyle name="Pourcentage" xfId="1" builtinId="5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4" formatCode="#,##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371475</xdr:colOff>
      <xdr:row>2</xdr:row>
      <xdr:rowOff>66675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id="{FA7B654B-6C90-4CB5-893F-7BE20C81ECAA}"/>
            </a:ext>
          </a:extLst>
        </xdr:cNvPr>
        <xdr:cNvCxnSpPr/>
      </xdr:nvCxnSpPr>
      <xdr:spPr>
        <a:xfrm>
          <a:off x="657225" y="95250"/>
          <a:ext cx="1543050" cy="257175"/>
        </a:xfrm>
        <a:prstGeom prst="straightConnector1">
          <a:avLst/>
        </a:prstGeom>
        <a:ln w="190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12</xdr:col>
      <xdr:colOff>57150</xdr:colOff>
      <xdr:row>17</xdr:row>
      <xdr:rowOff>171451</xdr:rowOff>
    </xdr:from>
    <xdr:to>
      <xdr:col>13</xdr:col>
      <xdr:colOff>1171575</xdr:colOff>
      <xdr:row>23</xdr:row>
      <xdr:rowOff>133351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olonne1">
              <a:extLst>
                <a:ext uri="{FF2B5EF4-FFF2-40B4-BE49-F238E27FC236}">
                  <a16:creationId xmlns:a16="http://schemas.microsoft.com/office/drawing/2014/main" id="{A6DE00B7-6BAA-4DE1-8FBF-A8800208482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onne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496550" y="3362326"/>
              <a:ext cx="2514600" cy="914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47625</xdr:colOff>
      <xdr:row>9</xdr:row>
      <xdr:rowOff>0</xdr:rowOff>
    </xdr:from>
    <xdr:to>
      <xdr:col>13</xdr:col>
      <xdr:colOff>1162051</xdr:colOff>
      <xdr:row>17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Site">
              <a:extLst>
                <a:ext uri="{FF2B5EF4-FFF2-40B4-BE49-F238E27FC236}">
                  <a16:creationId xmlns:a16="http://schemas.microsoft.com/office/drawing/2014/main" id="{8ED2FF92-6B34-4C52-A2F2-32DE95166EA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487025" y="1666875"/>
              <a:ext cx="2514601" cy="16097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p" refreshedDate="43925.390254050923" createdVersion="6" refreshedVersion="6" minRefreshableVersion="3" recordCount="25" xr:uid="{9BE88DE8-DB24-46BE-8565-19A1ADD6C56B}">
  <cacheSource type="worksheet">
    <worksheetSource name="Tableau2"/>
  </cacheSource>
  <cacheFields count="4">
    <cacheField name="Site" numFmtId="0">
      <sharedItems count="7">
        <s v="BE000007"/>
        <s v="BE000004"/>
        <s v="BE000001"/>
        <s v="BE000003"/>
        <s v="BE000005"/>
        <s v="BE000002"/>
        <s v="BE000006"/>
      </sharedItems>
    </cacheField>
    <cacheField name="Vendor" numFmtId="0">
      <sharedItems/>
    </cacheField>
    <cacheField name="Colonne1" numFmtId="0">
      <sharedItems count="2">
        <s v="OK"/>
        <s v="NOT OK"/>
      </sharedItems>
    </cacheField>
    <cacheField name="Total FY20" numFmtId="164">
      <sharedItems containsSemiMixedTypes="0" containsString="0" containsNumber="1" minValue="666.47" maxValue="214988.88999999998"/>
    </cacheField>
  </cacheFields>
  <extLst>
    <ext xmlns:x14="http://schemas.microsoft.com/office/spreadsheetml/2009/9/main" uri="{725AE2AE-9491-48be-B2B4-4EB974FC3084}">
      <x14:pivotCacheDefinition pivotCacheId="136151935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x v="0"/>
    <s v="A"/>
    <x v="0"/>
    <n v="214988.88999999998"/>
  </r>
  <r>
    <x v="0"/>
    <s v="B"/>
    <x v="0"/>
    <n v="166088.79"/>
  </r>
  <r>
    <x v="1"/>
    <s v="B"/>
    <x v="0"/>
    <n v="95081.12"/>
  </r>
  <r>
    <x v="2"/>
    <s v="A"/>
    <x v="0"/>
    <n v="92052.46"/>
  </r>
  <r>
    <x v="3"/>
    <s v="A"/>
    <x v="0"/>
    <n v="83576.25"/>
  </r>
  <r>
    <x v="1"/>
    <s v="A"/>
    <x v="0"/>
    <n v="83286.289999999994"/>
  </r>
  <r>
    <x v="4"/>
    <s v="A"/>
    <x v="0"/>
    <n v="72067.87"/>
  </r>
  <r>
    <x v="4"/>
    <s v="B"/>
    <x v="0"/>
    <n v="60239.08"/>
  </r>
  <r>
    <x v="5"/>
    <s v="A"/>
    <x v="0"/>
    <n v="60070.55000000001"/>
  </r>
  <r>
    <x v="3"/>
    <s v="B"/>
    <x v="0"/>
    <n v="58180.2"/>
  </r>
  <r>
    <x v="2"/>
    <s v="B"/>
    <x v="0"/>
    <n v="38828.399999999994"/>
  </r>
  <r>
    <x v="6"/>
    <s v="A"/>
    <x v="0"/>
    <n v="35926.880000000005"/>
  </r>
  <r>
    <x v="5"/>
    <s v="B"/>
    <x v="0"/>
    <n v="34792.769999999997"/>
  </r>
  <r>
    <x v="6"/>
    <s v="B"/>
    <x v="0"/>
    <n v="26256.9"/>
  </r>
  <r>
    <x v="0"/>
    <s v="C"/>
    <x v="1"/>
    <n v="23133.250000000004"/>
  </r>
  <r>
    <x v="2"/>
    <s v="D"/>
    <x v="0"/>
    <n v="14285.490000000002"/>
  </r>
  <r>
    <x v="2"/>
    <s v="C"/>
    <x v="1"/>
    <n v="14187.48"/>
  </r>
  <r>
    <x v="0"/>
    <s v="D"/>
    <x v="0"/>
    <n v="8417.9699999999993"/>
  </r>
  <r>
    <x v="3"/>
    <s v="D"/>
    <x v="0"/>
    <n v="5535.53"/>
  </r>
  <r>
    <x v="4"/>
    <s v="C"/>
    <x v="1"/>
    <n v="5319.8"/>
  </r>
  <r>
    <x v="1"/>
    <s v="D"/>
    <x v="0"/>
    <n v="4807.88"/>
  </r>
  <r>
    <x v="6"/>
    <s v="C"/>
    <x v="1"/>
    <n v="3912.62"/>
  </r>
  <r>
    <x v="5"/>
    <s v="D"/>
    <x v="0"/>
    <n v="1184.48"/>
  </r>
  <r>
    <x v="1"/>
    <s v="C"/>
    <x v="1"/>
    <n v="1040.44"/>
  </r>
  <r>
    <x v="4"/>
    <s v="D"/>
    <x v="0"/>
    <n v="666.4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4260BE5-CD86-4ED7-B08B-1C86E379B529}" name="Tableau croisé dynamique2" cacheId="7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>
  <location ref="M2:N5" firstHeaderRow="1" firstDataRow="1" firstDataCol="1"/>
  <pivotFields count="4">
    <pivotField showAll="0">
      <items count="8">
        <item x="2"/>
        <item h="1" x="5"/>
        <item h="1" x="3"/>
        <item h="1" x="1"/>
        <item h="1" x="4"/>
        <item h="1" x="6"/>
        <item h="1" x="0"/>
        <item t="default"/>
      </items>
    </pivotField>
    <pivotField showAll="0"/>
    <pivotField axis="axisRow" showAll="0">
      <items count="3">
        <item x="1"/>
        <item x="0"/>
        <item t="default"/>
      </items>
    </pivotField>
    <pivotField dataField="1" numFmtId="164" showAll="0"/>
  </pivotFields>
  <rowFields count="1">
    <field x="2"/>
  </rowFields>
  <rowItems count="3">
    <i>
      <x/>
    </i>
    <i>
      <x v="1"/>
    </i>
    <i t="grand">
      <x/>
    </i>
  </rowItems>
  <colItems count="1">
    <i/>
  </colItems>
  <dataFields count="1">
    <dataField name="Somme de Total FY20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lonne1" xr10:uid="{7E2AD0B4-B4B2-4A13-88F6-5A468F48988F}" sourceName="Colonne1">
  <pivotTables>
    <pivotTable tabId="1" name="Tableau croisé dynamique2"/>
  </pivotTables>
  <data>
    <tabular pivotCacheId="1361519356">
      <items count="2">
        <i x="1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ite" xr10:uid="{D8EDC470-72EA-4748-9C08-00012FF99BC6}" sourceName="Site">
  <pivotTables>
    <pivotTable tabId="1" name="Tableau croisé dynamique2"/>
  </pivotTables>
  <data>
    <tabular pivotCacheId="1361519356">
      <items count="7">
        <i x="2" s="1"/>
        <i x="5"/>
        <i x="3"/>
        <i x="1"/>
        <i x="4"/>
        <i x="6"/>
        <i x="0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lonne1" xr10:uid="{05773CBA-153F-461B-8F2E-9803B61D7638}" cache="Segment_Colonne1" caption="Colonne1" columnCount="2" rowHeight="241300"/>
  <slicer name="Site" xr10:uid="{1E29F855-AC80-4946-A6BE-F56A156DB3F6}" cache="Segment_Site" caption="Site" columnCount="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B7808B0-6691-4B8E-A29F-7FEEC6182BF2}" name="Tableau2" displayName="Tableau2" ref="D3:G28" totalsRowShown="0" headerRowDxfId="0" headerRowBorderDxfId="6" tableBorderDxfId="7" totalsRowBorderDxfId="5">
  <autoFilter ref="D3:G28" xr:uid="{A5101476-0228-4ED6-9B06-408A060B1EB1}">
    <filterColumn colId="0" hiddenButton="1"/>
    <filterColumn colId="1" hiddenButton="1"/>
    <filterColumn colId="2" hiddenButton="1"/>
    <filterColumn colId="3" hiddenButton="1"/>
  </autoFilter>
  <tableColumns count="4">
    <tableColumn id="1" xr3:uid="{2B48DB13-E1CE-4D61-B47F-0C1271157F8F}" name="Site" dataDxfId="4"/>
    <tableColumn id="2" xr3:uid="{4E3C639A-5693-45D2-A3C9-04FEAA48EE96}" name="Vendor" dataDxfId="3"/>
    <tableColumn id="3" xr3:uid="{98BE06AD-03B2-4BDA-9CF1-5EEB3D594EA9}" name="Colonne1" dataDxfId="2"/>
    <tableColumn id="4" xr3:uid="{F77BDD41-B618-4095-B423-DE9DB78E4B51}" name="Total FY20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D0E831-1188-42EF-8BA8-4036DAFAB518}">
  <dimension ref="A1:O28"/>
  <sheetViews>
    <sheetView tabSelected="1" workbookViewId="0">
      <selection activeCell="D4" sqref="D4"/>
    </sheetView>
  </sheetViews>
  <sheetFormatPr baseColWidth="10" defaultColWidth="9.140625" defaultRowHeight="11.25" x14ac:dyDescent="0.2"/>
  <cols>
    <col min="1" max="1" width="9.140625" style="2"/>
    <col min="2" max="2" width="24.7109375" style="2" customWidth="1"/>
    <col min="3" max="3" width="9.140625" style="2"/>
    <col min="4" max="4" width="7.7109375" style="2" bestFit="1" customWidth="1"/>
    <col min="5" max="5" width="23.5703125" style="2" bestFit="1" customWidth="1"/>
    <col min="6" max="6" width="23.5703125" style="2" customWidth="1"/>
    <col min="7" max="7" width="13" style="2" bestFit="1" customWidth="1"/>
    <col min="8" max="12" width="9.140625" style="2"/>
    <col min="13" max="13" width="21" style="2" bestFit="1" customWidth="1"/>
    <col min="14" max="14" width="20" style="2" bestFit="1" customWidth="1"/>
    <col min="15" max="16384" width="9.140625" style="2"/>
  </cols>
  <sheetData>
    <row r="1" spans="1:15" x14ac:dyDescent="0.2">
      <c r="A1" s="7" t="s">
        <v>18</v>
      </c>
      <c r="E1" s="4"/>
      <c r="F1" s="6" t="s">
        <v>17</v>
      </c>
      <c r="G1" s="8">
        <f>SUMIFS(Tableau2[Total FY20],Tableau2[Colonne1],"NOT OK")</f>
        <v>47593.590000000011</v>
      </c>
    </row>
    <row r="2" spans="1:15" ht="15" x14ac:dyDescent="0.25">
      <c r="E2" s="4"/>
      <c r="F2" s="6" t="s">
        <v>14</v>
      </c>
      <c r="G2" s="5">
        <f>SUBTOTAL(9,G4:G28)</f>
        <v>1203927.8599999999</v>
      </c>
      <c r="I2" s="9" t="s">
        <v>19</v>
      </c>
      <c r="J2" s="9"/>
      <c r="K2" s="10">
        <f>G1/G2</f>
        <v>3.9531928432987681E-2</v>
      </c>
      <c r="M2" s="22" t="s">
        <v>22</v>
      </c>
      <c r="N2" t="s">
        <v>21</v>
      </c>
      <c r="O2"/>
    </row>
    <row r="3" spans="1:15" ht="15" x14ac:dyDescent="0.25">
      <c r="D3" s="15" t="s">
        <v>0</v>
      </c>
      <c r="E3" s="16" t="s">
        <v>1</v>
      </c>
      <c r="F3" s="16" t="s">
        <v>20</v>
      </c>
      <c r="G3" s="17" t="s">
        <v>2</v>
      </c>
      <c r="I3" s="9"/>
      <c r="J3" s="9"/>
      <c r="K3" s="10"/>
      <c r="M3" s="23" t="s">
        <v>16</v>
      </c>
      <c r="N3" s="21">
        <v>14187.48</v>
      </c>
      <c r="O3"/>
    </row>
    <row r="4" spans="1:15" ht="15" x14ac:dyDescent="0.25">
      <c r="D4" s="11" t="s">
        <v>13</v>
      </c>
      <c r="E4" s="1" t="s">
        <v>3</v>
      </c>
      <c r="F4" s="1" t="s">
        <v>15</v>
      </c>
      <c r="G4" s="13">
        <v>214988.88999999998</v>
      </c>
      <c r="M4" s="23" t="s">
        <v>15</v>
      </c>
      <c r="N4" s="21">
        <v>145166.35</v>
      </c>
      <c r="O4"/>
    </row>
    <row r="5" spans="1:15" ht="15" x14ac:dyDescent="0.25">
      <c r="D5" s="11" t="s">
        <v>13</v>
      </c>
      <c r="E5" s="1" t="s">
        <v>4</v>
      </c>
      <c r="F5" s="1" t="s">
        <v>15</v>
      </c>
      <c r="G5" s="13">
        <v>166088.79</v>
      </c>
      <c r="M5" s="23" t="s">
        <v>23</v>
      </c>
      <c r="N5" s="21">
        <v>159353.83000000002</v>
      </c>
      <c r="O5"/>
    </row>
    <row r="6" spans="1:15" ht="15" x14ac:dyDescent="0.25">
      <c r="D6" s="11" t="s">
        <v>10</v>
      </c>
      <c r="E6" s="1" t="s">
        <v>4</v>
      </c>
      <c r="F6" s="1" t="s">
        <v>15</v>
      </c>
      <c r="G6" s="13">
        <v>95081.12</v>
      </c>
      <c r="O6"/>
    </row>
    <row r="7" spans="1:15" ht="15" x14ac:dyDescent="0.25">
      <c r="D7" s="11" t="s">
        <v>7</v>
      </c>
      <c r="E7" s="1" t="s">
        <v>3</v>
      </c>
      <c r="F7" s="1" t="s">
        <v>15</v>
      </c>
      <c r="G7" s="13">
        <v>92052.46</v>
      </c>
      <c r="M7"/>
      <c r="N7"/>
      <c r="O7"/>
    </row>
    <row r="8" spans="1:15" ht="15" x14ac:dyDescent="0.25">
      <c r="D8" s="11" t="s">
        <v>9</v>
      </c>
      <c r="E8" s="1" t="s">
        <v>3</v>
      </c>
      <c r="F8" s="1" t="s">
        <v>15</v>
      </c>
      <c r="G8" s="13">
        <v>83576.25</v>
      </c>
      <c r="M8"/>
      <c r="N8"/>
      <c r="O8"/>
    </row>
    <row r="9" spans="1:15" ht="15" x14ac:dyDescent="0.25">
      <c r="D9" s="11" t="s">
        <v>10</v>
      </c>
      <c r="E9" s="1" t="s">
        <v>3</v>
      </c>
      <c r="F9" s="1" t="s">
        <v>15</v>
      </c>
      <c r="G9" s="13">
        <v>83286.289999999994</v>
      </c>
      <c r="M9"/>
      <c r="N9"/>
      <c r="O9"/>
    </row>
    <row r="10" spans="1:15" ht="15" x14ac:dyDescent="0.25">
      <c r="D10" s="11" t="s">
        <v>11</v>
      </c>
      <c r="E10" s="1" t="s">
        <v>3</v>
      </c>
      <c r="F10" s="1" t="s">
        <v>15</v>
      </c>
      <c r="G10" s="13">
        <v>72067.87</v>
      </c>
      <c r="M10"/>
      <c r="N10"/>
      <c r="O10"/>
    </row>
    <row r="11" spans="1:15" ht="15" x14ac:dyDescent="0.25">
      <c r="D11" s="11" t="s">
        <v>11</v>
      </c>
      <c r="E11" s="1" t="s">
        <v>4</v>
      </c>
      <c r="F11" s="1" t="s">
        <v>15</v>
      </c>
      <c r="G11" s="13">
        <v>60239.08</v>
      </c>
      <c r="M11"/>
      <c r="N11"/>
      <c r="O11"/>
    </row>
    <row r="12" spans="1:15" ht="15" x14ac:dyDescent="0.25">
      <c r="D12" s="11" t="s">
        <v>8</v>
      </c>
      <c r="E12" s="1" t="s">
        <v>3</v>
      </c>
      <c r="F12" s="1" t="s">
        <v>15</v>
      </c>
      <c r="G12" s="13">
        <v>60070.55000000001</v>
      </c>
      <c r="M12"/>
      <c r="N12"/>
      <c r="O12"/>
    </row>
    <row r="13" spans="1:15" ht="15" x14ac:dyDescent="0.25">
      <c r="D13" s="11" t="s">
        <v>9</v>
      </c>
      <c r="E13" s="1" t="s">
        <v>4</v>
      </c>
      <c r="F13" s="1" t="s">
        <v>15</v>
      </c>
      <c r="G13" s="13">
        <v>58180.2</v>
      </c>
      <c r="M13"/>
      <c r="N13"/>
      <c r="O13"/>
    </row>
    <row r="14" spans="1:15" ht="15" x14ac:dyDescent="0.25">
      <c r="D14" s="11" t="s">
        <v>7</v>
      </c>
      <c r="E14" s="1" t="s">
        <v>4</v>
      </c>
      <c r="F14" s="1" t="s">
        <v>15</v>
      </c>
      <c r="G14" s="13">
        <v>38828.399999999994</v>
      </c>
      <c r="M14"/>
      <c r="N14"/>
      <c r="O14"/>
    </row>
    <row r="15" spans="1:15" ht="15" x14ac:dyDescent="0.25">
      <c r="D15" s="11" t="s">
        <v>12</v>
      </c>
      <c r="E15" s="1" t="s">
        <v>3</v>
      </c>
      <c r="F15" s="1" t="s">
        <v>15</v>
      </c>
      <c r="G15" s="13">
        <v>35926.880000000005</v>
      </c>
      <c r="M15"/>
      <c r="N15"/>
      <c r="O15"/>
    </row>
    <row r="16" spans="1:15" ht="15" x14ac:dyDescent="0.25">
      <c r="D16" s="11" t="s">
        <v>8</v>
      </c>
      <c r="E16" s="1" t="s">
        <v>4</v>
      </c>
      <c r="F16" s="1" t="s">
        <v>15</v>
      </c>
      <c r="G16" s="13">
        <v>34792.769999999997</v>
      </c>
      <c r="M16"/>
      <c r="N16"/>
      <c r="O16"/>
    </row>
    <row r="17" spans="4:15" ht="15" x14ac:dyDescent="0.25">
      <c r="D17" s="11" t="s">
        <v>12</v>
      </c>
      <c r="E17" s="1" t="s">
        <v>4</v>
      </c>
      <c r="F17" s="1" t="s">
        <v>15</v>
      </c>
      <c r="G17" s="13">
        <v>26256.9</v>
      </c>
      <c r="M17"/>
      <c r="N17"/>
      <c r="O17"/>
    </row>
    <row r="18" spans="4:15" ht="15" x14ac:dyDescent="0.25">
      <c r="D18" s="12" t="s">
        <v>13</v>
      </c>
      <c r="E18" s="3" t="s">
        <v>5</v>
      </c>
      <c r="F18" s="3" t="s">
        <v>16</v>
      </c>
      <c r="G18" s="14">
        <v>23133.250000000004</v>
      </c>
      <c r="M18"/>
      <c r="N18"/>
      <c r="O18"/>
    </row>
    <row r="19" spans="4:15" ht="15" x14ac:dyDescent="0.25">
      <c r="D19" s="11" t="s">
        <v>7</v>
      </c>
      <c r="E19" s="1" t="s">
        <v>6</v>
      </c>
      <c r="F19" s="1" t="s">
        <v>15</v>
      </c>
      <c r="G19" s="13">
        <v>14285.490000000002</v>
      </c>
      <c r="M19"/>
      <c r="N19"/>
      <c r="O19"/>
    </row>
    <row r="20" spans="4:15" x14ac:dyDescent="0.2">
      <c r="D20" s="12" t="s">
        <v>7</v>
      </c>
      <c r="E20" s="3" t="s">
        <v>5</v>
      </c>
      <c r="F20" s="3" t="s">
        <v>16</v>
      </c>
      <c r="G20" s="14">
        <v>14187.48</v>
      </c>
    </row>
    <row r="21" spans="4:15" x14ac:dyDescent="0.2">
      <c r="D21" s="11" t="s">
        <v>13</v>
      </c>
      <c r="E21" s="1" t="s">
        <v>6</v>
      </c>
      <c r="F21" s="1" t="s">
        <v>15</v>
      </c>
      <c r="G21" s="13">
        <v>8417.9699999999993</v>
      </c>
    </row>
    <row r="22" spans="4:15" x14ac:dyDescent="0.2">
      <c r="D22" s="11" t="s">
        <v>9</v>
      </c>
      <c r="E22" s="1" t="s">
        <v>6</v>
      </c>
      <c r="F22" s="1" t="s">
        <v>15</v>
      </c>
      <c r="G22" s="13">
        <v>5535.53</v>
      </c>
    </row>
    <row r="23" spans="4:15" x14ac:dyDescent="0.2">
      <c r="D23" s="12" t="s">
        <v>11</v>
      </c>
      <c r="E23" s="3" t="s">
        <v>5</v>
      </c>
      <c r="F23" s="3" t="s">
        <v>16</v>
      </c>
      <c r="G23" s="14">
        <v>5319.8</v>
      </c>
    </row>
    <row r="24" spans="4:15" x14ac:dyDescent="0.2">
      <c r="D24" s="11" t="s">
        <v>10</v>
      </c>
      <c r="E24" s="1" t="s">
        <v>6</v>
      </c>
      <c r="F24" s="1" t="s">
        <v>15</v>
      </c>
      <c r="G24" s="13">
        <v>4807.88</v>
      </c>
    </row>
    <row r="25" spans="4:15" x14ac:dyDescent="0.2">
      <c r="D25" s="12" t="s">
        <v>12</v>
      </c>
      <c r="E25" s="3" t="s">
        <v>5</v>
      </c>
      <c r="F25" s="3" t="s">
        <v>16</v>
      </c>
      <c r="G25" s="14">
        <v>3912.62</v>
      </c>
    </row>
    <row r="26" spans="4:15" x14ac:dyDescent="0.2">
      <c r="D26" s="11" t="s">
        <v>8</v>
      </c>
      <c r="E26" s="1" t="s">
        <v>6</v>
      </c>
      <c r="F26" s="1" t="s">
        <v>15</v>
      </c>
      <c r="G26" s="13">
        <v>1184.48</v>
      </c>
    </row>
    <row r="27" spans="4:15" x14ac:dyDescent="0.2">
      <c r="D27" s="12" t="s">
        <v>10</v>
      </c>
      <c r="E27" s="3" t="s">
        <v>5</v>
      </c>
      <c r="F27" s="3" t="s">
        <v>16</v>
      </c>
      <c r="G27" s="14">
        <v>1040.44</v>
      </c>
    </row>
    <row r="28" spans="4:15" x14ac:dyDescent="0.2">
      <c r="D28" s="18" t="s">
        <v>11</v>
      </c>
      <c r="E28" s="19" t="s">
        <v>6</v>
      </c>
      <c r="F28" s="19" t="s">
        <v>15</v>
      </c>
      <c r="G28" s="20">
        <v>666.47</v>
      </c>
    </row>
  </sheetData>
  <mergeCells count="2">
    <mergeCell ref="I2:J3"/>
    <mergeCell ref="K2:K3"/>
  </mergeCells>
  <pageMargins left="0.7" right="0.7" top="0.75" bottom="0.75" header="0.3" footer="0.3"/>
  <pageSetup paperSize="9" orientation="portrait" verticalDpi="0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Rassart Nicolas</dc:creator>
  <cp:lastModifiedBy>jp</cp:lastModifiedBy>
  <dcterms:created xsi:type="dcterms:W3CDTF">2020-04-04T06:14:21Z</dcterms:created>
  <dcterms:modified xsi:type="dcterms:W3CDTF">2020-04-04T07:37:50Z</dcterms:modified>
</cp:coreProperties>
</file>