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885"/>
  </bookViews>
  <sheets>
    <sheet name="Récap" sheetId="1" r:id="rId1"/>
    <sheet name="Janvier" sheetId="3" r:id="rId2"/>
    <sheet name="Fevrier" sheetId="17" r:id="rId3"/>
    <sheet name="Mars" sheetId="18" r:id="rId4"/>
    <sheet name="Avril" sheetId="19" r:id="rId5"/>
    <sheet name="Mai" sheetId="20" r:id="rId6"/>
    <sheet name="Juin" sheetId="21" r:id="rId7"/>
    <sheet name="Juillet" sheetId="22" r:id="rId8"/>
    <sheet name="Aout" sheetId="23" r:id="rId9"/>
    <sheet name="Septembre" sheetId="24" r:id="rId10"/>
    <sheet name="Octobre" sheetId="25" r:id="rId11"/>
    <sheet name="Novembre" sheetId="26" r:id="rId12"/>
    <sheet name="Decembre" sheetId="27" r:id="rId13"/>
    <sheet name="Fériés" sheetId="4" r:id="rId14"/>
  </sheets>
  <definedNames>
    <definedName name="An">Janvier!$B$2</definedName>
    <definedName name="Fériés">Fériés!$D$4:$D$16</definedName>
    <definedName name="HMBase">Fériés!$M$2</definedName>
    <definedName name="Jours">DAY(DATE(YEAR(Janvier!$B$8),MONTH(Janvier!$B$8)+1,0))</definedName>
    <definedName name="Salaries">OFFSET(Fériés!$L$2,,,COUNTA(Fériés!$L:$L)-1)</definedName>
  </definedNames>
  <calcPr calcId="152511"/>
  <fileRecoveryPr repairLoad="1"/>
</workbook>
</file>

<file path=xl/calcChain.xml><?xml version="1.0" encoding="utf-8"?>
<calcChain xmlns="http://schemas.openxmlformats.org/spreadsheetml/2006/main">
  <c r="FT38" i="27" l="1"/>
  <c r="GB38" i="27" s="1"/>
  <c r="Z38" i="27"/>
  <c r="GA38" i="27" s="1"/>
  <c r="Q38" i="27"/>
  <c r="FZ38" i="27" s="1"/>
  <c r="H38" i="27"/>
  <c r="FY38" i="27" s="1"/>
  <c r="FT37" i="27"/>
  <c r="GB37" i="27" s="1"/>
  <c r="Z37" i="27"/>
  <c r="GA37" i="27" s="1"/>
  <c r="Q37" i="27"/>
  <c r="FZ37" i="27" s="1"/>
  <c r="H37" i="27"/>
  <c r="FY37" i="27" s="1"/>
  <c r="FT36" i="27"/>
  <c r="GB36" i="27" s="1"/>
  <c r="Z36" i="27"/>
  <c r="GA36" i="27" s="1"/>
  <c r="Q36" i="27"/>
  <c r="FZ36" i="27" s="1"/>
  <c r="H36" i="27"/>
  <c r="FY36" i="27" s="1"/>
  <c r="FT35" i="27"/>
  <c r="GB35" i="27" s="1"/>
  <c r="Z35" i="27"/>
  <c r="GA35" i="27" s="1"/>
  <c r="Q35" i="27"/>
  <c r="FZ35" i="27" s="1"/>
  <c r="H35" i="27"/>
  <c r="FY35" i="27" s="1"/>
  <c r="FT34" i="27"/>
  <c r="GB34" i="27" s="1"/>
  <c r="Z34" i="27"/>
  <c r="GA34" i="27" s="1"/>
  <c r="Q34" i="27"/>
  <c r="FZ34" i="27" s="1"/>
  <c r="H34" i="27"/>
  <c r="FY34" i="27" s="1"/>
  <c r="FT33" i="27"/>
  <c r="GB33" i="27" s="1"/>
  <c r="Z33" i="27"/>
  <c r="GA33" i="27" s="1"/>
  <c r="Q33" i="27"/>
  <c r="FZ33" i="27" s="1"/>
  <c r="H33" i="27"/>
  <c r="FY33" i="27" s="1"/>
  <c r="FT32" i="27"/>
  <c r="GB32" i="27" s="1"/>
  <c r="Z32" i="27"/>
  <c r="GA32" i="27" s="1"/>
  <c r="Q32" i="27"/>
  <c r="FZ32" i="27" s="1"/>
  <c r="H32" i="27"/>
  <c r="FY32" i="27" s="1"/>
  <c r="FT31" i="27"/>
  <c r="GB31" i="27" s="1"/>
  <c r="Z31" i="27"/>
  <c r="GA31" i="27" s="1"/>
  <c r="Q31" i="27"/>
  <c r="FZ31" i="27" s="1"/>
  <c r="H31" i="27"/>
  <c r="FY31" i="27" s="1"/>
  <c r="GB30" i="27"/>
  <c r="FT30" i="27"/>
  <c r="Z30" i="27"/>
  <c r="GA30" i="27" s="1"/>
  <c r="Q30" i="27"/>
  <c r="FZ30" i="27" s="1"/>
  <c r="H30" i="27"/>
  <c r="FY30" i="27" s="1"/>
  <c r="FT29" i="27"/>
  <c r="GB29" i="27" s="1"/>
  <c r="Z29" i="27"/>
  <c r="GA29" i="27" s="1"/>
  <c r="Q29" i="27"/>
  <c r="FZ29" i="27" s="1"/>
  <c r="H29" i="27"/>
  <c r="FY29" i="27" s="1"/>
  <c r="GB28" i="27"/>
  <c r="FT28" i="27"/>
  <c r="Z28" i="27"/>
  <c r="GA28" i="27" s="1"/>
  <c r="Q28" i="27"/>
  <c r="FZ28" i="27" s="1"/>
  <c r="H28" i="27"/>
  <c r="FY28" i="27" s="1"/>
  <c r="FT27" i="27"/>
  <c r="GB27" i="27" s="1"/>
  <c r="Z27" i="27"/>
  <c r="GA27" i="27" s="1"/>
  <c r="Q27" i="27"/>
  <c r="FZ27" i="27" s="1"/>
  <c r="H27" i="27"/>
  <c r="FY27" i="27" s="1"/>
  <c r="FT26" i="27"/>
  <c r="GB26" i="27" s="1"/>
  <c r="Z26" i="27"/>
  <c r="GA26" i="27" s="1"/>
  <c r="Q26" i="27"/>
  <c r="FZ26" i="27" s="1"/>
  <c r="H26" i="27"/>
  <c r="FY26" i="27" s="1"/>
  <c r="FT25" i="27"/>
  <c r="GB25" i="27" s="1"/>
  <c r="Z25" i="27"/>
  <c r="GA25" i="27" s="1"/>
  <c r="Q25" i="27"/>
  <c r="FZ25" i="27" s="1"/>
  <c r="H25" i="27"/>
  <c r="FY25" i="27" s="1"/>
  <c r="GB24" i="27"/>
  <c r="FT24" i="27"/>
  <c r="Z24" i="27"/>
  <c r="GA24" i="27" s="1"/>
  <c r="Q24" i="27"/>
  <c r="FZ24" i="27" s="1"/>
  <c r="H24" i="27"/>
  <c r="FY24" i="27" s="1"/>
  <c r="FT23" i="27"/>
  <c r="GB23" i="27" s="1"/>
  <c r="Z23" i="27"/>
  <c r="GA23" i="27" s="1"/>
  <c r="Q23" i="27"/>
  <c r="FZ23" i="27" s="1"/>
  <c r="H23" i="27"/>
  <c r="FY23" i="27" s="1"/>
  <c r="FT22" i="27"/>
  <c r="GB22" i="27" s="1"/>
  <c r="Z22" i="27"/>
  <c r="GA22" i="27" s="1"/>
  <c r="Q22" i="27"/>
  <c r="FZ22" i="27" s="1"/>
  <c r="H22" i="27"/>
  <c r="FY22" i="27" s="1"/>
  <c r="FZ21" i="27"/>
  <c r="FT21" i="27"/>
  <c r="GB21" i="27" s="1"/>
  <c r="Z21" i="27"/>
  <c r="GA21" i="27" s="1"/>
  <c r="Q21" i="27"/>
  <c r="H21" i="27"/>
  <c r="FY21" i="27" s="1"/>
  <c r="GB20" i="27"/>
  <c r="FT20" i="27"/>
  <c r="Z20" i="27"/>
  <c r="GA20" i="27" s="1"/>
  <c r="Q20" i="27"/>
  <c r="FZ20" i="27" s="1"/>
  <c r="H20" i="27"/>
  <c r="FY20" i="27" s="1"/>
  <c r="FT19" i="27"/>
  <c r="GB19" i="27" s="1"/>
  <c r="Z19" i="27"/>
  <c r="GA19" i="27" s="1"/>
  <c r="Q19" i="27"/>
  <c r="FZ19" i="27" s="1"/>
  <c r="H19" i="27"/>
  <c r="FY19" i="27" s="1"/>
  <c r="FT18" i="27"/>
  <c r="GB18" i="27" s="1"/>
  <c r="Z18" i="27"/>
  <c r="GA18" i="27" s="1"/>
  <c r="Q18" i="27"/>
  <c r="FZ18" i="27" s="1"/>
  <c r="H18" i="27"/>
  <c r="FY18" i="27" s="1"/>
  <c r="FZ17" i="27"/>
  <c r="FT17" i="27"/>
  <c r="GB17" i="27" s="1"/>
  <c r="Z17" i="27"/>
  <c r="GA17" i="27" s="1"/>
  <c r="Q17" i="27"/>
  <c r="H17" i="27"/>
  <c r="FY17" i="27" s="1"/>
  <c r="GB16" i="27"/>
  <c r="FT16" i="27"/>
  <c r="Z16" i="27"/>
  <c r="GA16" i="27" s="1"/>
  <c r="Q16" i="27"/>
  <c r="FZ16" i="27" s="1"/>
  <c r="H16" i="27"/>
  <c r="FY16" i="27" s="1"/>
  <c r="FT15" i="27"/>
  <c r="GB15" i="27" s="1"/>
  <c r="Z15" i="27"/>
  <c r="GA15" i="27" s="1"/>
  <c r="Q15" i="27"/>
  <c r="FZ15" i="27" s="1"/>
  <c r="H15" i="27"/>
  <c r="FY15" i="27" s="1"/>
  <c r="FT14" i="27"/>
  <c r="GB14" i="27" s="1"/>
  <c r="Z14" i="27"/>
  <c r="GA14" i="27" s="1"/>
  <c r="Q14" i="27"/>
  <c r="FZ14" i="27" s="1"/>
  <c r="H14" i="27"/>
  <c r="FY14" i="27" s="1"/>
  <c r="FT13" i="27"/>
  <c r="GB13" i="27" s="1"/>
  <c r="Z13" i="27"/>
  <c r="GA13" i="27" s="1"/>
  <c r="Q13" i="27"/>
  <c r="FZ13" i="27" s="1"/>
  <c r="H13" i="27"/>
  <c r="FY13" i="27" s="1"/>
  <c r="FT12" i="27"/>
  <c r="GB12" i="27" s="1"/>
  <c r="Z12" i="27"/>
  <c r="GA12" i="27" s="1"/>
  <c r="Q12" i="27"/>
  <c r="FZ12" i="27" s="1"/>
  <c r="H12" i="27"/>
  <c r="FY12" i="27" s="1"/>
  <c r="FT11" i="27"/>
  <c r="GB11" i="27" s="1"/>
  <c r="Z11" i="27"/>
  <c r="GA11" i="27" s="1"/>
  <c r="Q11" i="27"/>
  <c r="FZ11" i="27" s="1"/>
  <c r="H11" i="27"/>
  <c r="FY11" i="27" s="1"/>
  <c r="FT10" i="27"/>
  <c r="GB10" i="27" s="1"/>
  <c r="Z10" i="27"/>
  <c r="GA10" i="27" s="1"/>
  <c r="Q10" i="27"/>
  <c r="FZ10" i="27" s="1"/>
  <c r="H10" i="27"/>
  <c r="FY10" i="27" s="1"/>
  <c r="FT9" i="27"/>
  <c r="GB9" i="27" s="1"/>
  <c r="Z9" i="27"/>
  <c r="GA9" i="27" s="1"/>
  <c r="Q9" i="27"/>
  <c r="FZ9" i="27" s="1"/>
  <c r="H9" i="27"/>
  <c r="FY9" i="27" s="1"/>
  <c r="FW8" i="27"/>
  <c r="FX8" i="27" s="1"/>
  <c r="FT8" i="27"/>
  <c r="FN8" i="27"/>
  <c r="FN9" i="27" s="1"/>
  <c r="Z8" i="27"/>
  <c r="T8" i="27"/>
  <c r="T9" i="27" s="1"/>
  <c r="T10" i="27" s="1"/>
  <c r="T11" i="27" s="1"/>
  <c r="T12" i="27" s="1"/>
  <c r="T13" i="27" s="1"/>
  <c r="T14" i="27" s="1"/>
  <c r="T15" i="27" s="1"/>
  <c r="T16" i="27" s="1"/>
  <c r="T17" i="27" s="1"/>
  <c r="T18" i="27" s="1"/>
  <c r="T19" i="27" s="1"/>
  <c r="T20" i="27" s="1"/>
  <c r="T21" i="27" s="1"/>
  <c r="T22" i="27" s="1"/>
  <c r="T23" i="27" s="1"/>
  <c r="T24" i="27" s="1"/>
  <c r="T25" i="27" s="1"/>
  <c r="T26" i="27" s="1"/>
  <c r="T27" i="27" s="1"/>
  <c r="T28" i="27" s="1"/>
  <c r="T29" i="27" s="1"/>
  <c r="T30" i="27" s="1"/>
  <c r="T31" i="27" s="1"/>
  <c r="T32" i="27" s="1"/>
  <c r="T33" i="27" s="1"/>
  <c r="T34" i="27" s="1"/>
  <c r="T35" i="27" s="1"/>
  <c r="Q8" i="27"/>
  <c r="Q39" i="27" s="1"/>
  <c r="FZ39" i="27" s="1"/>
  <c r="K8" i="27"/>
  <c r="K9" i="27" s="1"/>
  <c r="K10" i="27" s="1"/>
  <c r="K11" i="27" s="1"/>
  <c r="K12" i="27" s="1"/>
  <c r="K13" i="27" s="1"/>
  <c r="K14" i="27" s="1"/>
  <c r="K15" i="27" s="1"/>
  <c r="K16" i="27" s="1"/>
  <c r="K17" i="27" s="1"/>
  <c r="K18" i="27" s="1"/>
  <c r="K19" i="27" s="1"/>
  <c r="K20" i="27" s="1"/>
  <c r="K21" i="27" s="1"/>
  <c r="K22" i="27" s="1"/>
  <c r="K23" i="27" s="1"/>
  <c r="K24" i="27" s="1"/>
  <c r="K25" i="27" s="1"/>
  <c r="K26" i="27" s="1"/>
  <c r="K27" i="27" s="1"/>
  <c r="K28" i="27" s="1"/>
  <c r="K29" i="27" s="1"/>
  <c r="K30" i="27" s="1"/>
  <c r="K31" i="27" s="1"/>
  <c r="K32" i="27" s="1"/>
  <c r="K33" i="27" s="1"/>
  <c r="K34" i="27" s="1"/>
  <c r="K35" i="27" s="1"/>
  <c r="H8" i="27"/>
  <c r="B8" i="27"/>
  <c r="C8" i="27" s="1"/>
  <c r="FW6" i="27"/>
  <c r="FW5" i="27"/>
  <c r="FT38" i="26"/>
  <c r="GB38" i="26" s="1"/>
  <c r="Z38" i="26"/>
  <c r="GA38" i="26" s="1"/>
  <c r="Q38" i="26"/>
  <c r="FZ38" i="26" s="1"/>
  <c r="H38" i="26"/>
  <c r="FY38" i="26" s="1"/>
  <c r="FT37" i="26"/>
  <c r="GB37" i="26" s="1"/>
  <c r="Z37" i="26"/>
  <c r="GA37" i="26" s="1"/>
  <c r="Q37" i="26"/>
  <c r="FZ37" i="26" s="1"/>
  <c r="H37" i="26"/>
  <c r="FY37" i="26" s="1"/>
  <c r="FT36" i="26"/>
  <c r="GB36" i="26" s="1"/>
  <c r="Z36" i="26"/>
  <c r="GA36" i="26" s="1"/>
  <c r="Q36" i="26"/>
  <c r="FZ36" i="26" s="1"/>
  <c r="H36" i="26"/>
  <c r="FY36" i="26" s="1"/>
  <c r="GB35" i="26"/>
  <c r="FT35" i="26"/>
  <c r="Z35" i="26"/>
  <c r="GA35" i="26" s="1"/>
  <c r="Q35" i="26"/>
  <c r="FZ35" i="26" s="1"/>
  <c r="H35" i="26"/>
  <c r="FY35" i="26" s="1"/>
  <c r="FZ34" i="26"/>
  <c r="FT34" i="26"/>
  <c r="GB34" i="26" s="1"/>
  <c r="Z34" i="26"/>
  <c r="GA34" i="26" s="1"/>
  <c r="Q34" i="26"/>
  <c r="H34" i="26"/>
  <c r="FY34" i="26" s="1"/>
  <c r="GB33" i="26"/>
  <c r="FT33" i="26"/>
  <c r="Z33" i="26"/>
  <c r="GA33" i="26" s="1"/>
  <c r="Q33" i="26"/>
  <c r="FZ33" i="26" s="1"/>
  <c r="H33" i="26"/>
  <c r="FY33" i="26" s="1"/>
  <c r="FT32" i="26"/>
  <c r="GB32" i="26" s="1"/>
  <c r="Z32" i="26"/>
  <c r="GA32" i="26" s="1"/>
  <c r="Q32" i="26"/>
  <c r="FZ32" i="26" s="1"/>
  <c r="H32" i="26"/>
  <c r="FY32" i="26" s="1"/>
  <c r="GA31" i="26"/>
  <c r="FT31" i="26"/>
  <c r="GB31" i="26" s="1"/>
  <c r="Z31" i="26"/>
  <c r="Q31" i="26"/>
  <c r="FZ31" i="26" s="1"/>
  <c r="H31" i="26"/>
  <c r="FY31" i="26" s="1"/>
  <c r="FT30" i="26"/>
  <c r="GB30" i="26" s="1"/>
  <c r="Z30" i="26"/>
  <c r="GA30" i="26" s="1"/>
  <c r="Q30" i="26"/>
  <c r="FZ30" i="26" s="1"/>
  <c r="H30" i="26"/>
  <c r="FY30" i="26" s="1"/>
  <c r="FT29" i="26"/>
  <c r="GB29" i="26" s="1"/>
  <c r="Z29" i="26"/>
  <c r="GA29" i="26" s="1"/>
  <c r="Q29" i="26"/>
  <c r="FZ29" i="26" s="1"/>
  <c r="H29" i="26"/>
  <c r="FY29" i="26" s="1"/>
  <c r="FT28" i="26"/>
  <c r="GB28" i="26" s="1"/>
  <c r="Z28" i="26"/>
  <c r="GA28" i="26" s="1"/>
  <c r="Q28" i="26"/>
  <c r="FZ28" i="26" s="1"/>
  <c r="H28" i="26"/>
  <c r="FY28" i="26" s="1"/>
  <c r="FT27" i="26"/>
  <c r="GB27" i="26" s="1"/>
  <c r="Z27" i="26"/>
  <c r="GA27" i="26" s="1"/>
  <c r="Q27" i="26"/>
  <c r="FZ27" i="26" s="1"/>
  <c r="H27" i="26"/>
  <c r="FY27" i="26" s="1"/>
  <c r="FT26" i="26"/>
  <c r="GB26" i="26" s="1"/>
  <c r="Z26" i="26"/>
  <c r="GA26" i="26" s="1"/>
  <c r="Q26" i="26"/>
  <c r="FZ26" i="26" s="1"/>
  <c r="H26" i="26"/>
  <c r="FY26" i="26" s="1"/>
  <c r="FT25" i="26"/>
  <c r="GB25" i="26" s="1"/>
  <c r="Z25" i="26"/>
  <c r="GA25" i="26" s="1"/>
  <c r="Q25" i="26"/>
  <c r="FZ25" i="26" s="1"/>
  <c r="H25" i="26"/>
  <c r="FY25" i="26" s="1"/>
  <c r="FT24" i="26"/>
  <c r="GB24" i="26" s="1"/>
  <c r="Z24" i="26"/>
  <c r="GA24" i="26" s="1"/>
  <c r="Q24" i="26"/>
  <c r="FZ24" i="26" s="1"/>
  <c r="H24" i="26"/>
  <c r="FY24" i="26" s="1"/>
  <c r="GA23" i="26"/>
  <c r="FT23" i="26"/>
  <c r="GB23" i="26" s="1"/>
  <c r="Z23" i="26"/>
  <c r="Q23" i="26"/>
  <c r="FZ23" i="26" s="1"/>
  <c r="H23" i="26"/>
  <c r="FY23" i="26" s="1"/>
  <c r="FT22" i="26"/>
  <c r="GB22" i="26" s="1"/>
  <c r="Z22" i="26"/>
  <c r="GA22" i="26" s="1"/>
  <c r="Q22" i="26"/>
  <c r="FZ22" i="26" s="1"/>
  <c r="H22" i="26"/>
  <c r="FY22" i="26" s="1"/>
  <c r="FT21" i="26"/>
  <c r="GB21" i="26" s="1"/>
  <c r="Z21" i="26"/>
  <c r="GA21" i="26" s="1"/>
  <c r="Q21" i="26"/>
  <c r="FZ21" i="26" s="1"/>
  <c r="H21" i="26"/>
  <c r="FY21" i="26" s="1"/>
  <c r="FT20" i="26"/>
  <c r="GB20" i="26" s="1"/>
  <c r="Z20" i="26"/>
  <c r="GA20" i="26" s="1"/>
  <c r="Q20" i="26"/>
  <c r="FZ20" i="26" s="1"/>
  <c r="H20" i="26"/>
  <c r="FY20" i="26" s="1"/>
  <c r="FT19" i="26"/>
  <c r="GB19" i="26" s="1"/>
  <c r="Z19" i="26"/>
  <c r="GA19" i="26" s="1"/>
  <c r="Q19" i="26"/>
  <c r="FZ19" i="26" s="1"/>
  <c r="H19" i="26"/>
  <c r="FY19" i="26" s="1"/>
  <c r="FT18" i="26"/>
  <c r="GB18" i="26" s="1"/>
  <c r="Z18" i="26"/>
  <c r="GA18" i="26" s="1"/>
  <c r="Q18" i="26"/>
  <c r="FZ18" i="26" s="1"/>
  <c r="H18" i="26"/>
  <c r="FY18" i="26" s="1"/>
  <c r="FT17" i="26"/>
  <c r="GB17" i="26" s="1"/>
  <c r="Z17" i="26"/>
  <c r="GA17" i="26" s="1"/>
  <c r="Q17" i="26"/>
  <c r="FZ17" i="26" s="1"/>
  <c r="H17" i="26"/>
  <c r="FY17" i="26" s="1"/>
  <c r="FT16" i="26"/>
  <c r="GB16" i="26" s="1"/>
  <c r="Z16" i="26"/>
  <c r="GA16" i="26" s="1"/>
  <c r="Q16" i="26"/>
  <c r="FZ16" i="26" s="1"/>
  <c r="H16" i="26"/>
  <c r="FY16" i="26" s="1"/>
  <c r="GB15" i="26"/>
  <c r="FT15" i="26"/>
  <c r="Z15" i="26"/>
  <c r="GA15" i="26" s="1"/>
  <c r="Q15" i="26"/>
  <c r="FZ15" i="26" s="1"/>
  <c r="H15" i="26"/>
  <c r="FY15" i="26" s="1"/>
  <c r="GB14" i="26"/>
  <c r="FT14" i="26"/>
  <c r="Z14" i="26"/>
  <c r="GA14" i="26" s="1"/>
  <c r="Q14" i="26"/>
  <c r="FZ14" i="26" s="1"/>
  <c r="H14" i="26"/>
  <c r="FY14" i="26" s="1"/>
  <c r="FT13" i="26"/>
  <c r="GB13" i="26" s="1"/>
  <c r="Z13" i="26"/>
  <c r="GA13" i="26" s="1"/>
  <c r="Q13" i="26"/>
  <c r="FZ13" i="26" s="1"/>
  <c r="H13" i="26"/>
  <c r="FY13" i="26" s="1"/>
  <c r="FT12" i="26"/>
  <c r="GB12" i="26" s="1"/>
  <c r="Z12" i="26"/>
  <c r="GA12" i="26" s="1"/>
  <c r="Q12" i="26"/>
  <c r="FZ12" i="26" s="1"/>
  <c r="H12" i="26"/>
  <c r="FY12" i="26" s="1"/>
  <c r="FZ11" i="26"/>
  <c r="FT11" i="26"/>
  <c r="GB11" i="26" s="1"/>
  <c r="Z11" i="26"/>
  <c r="GA11" i="26" s="1"/>
  <c r="Q11" i="26"/>
  <c r="H11" i="26"/>
  <c r="FY11" i="26" s="1"/>
  <c r="GB10" i="26"/>
  <c r="FT10" i="26"/>
  <c r="Z10" i="26"/>
  <c r="GA10" i="26" s="1"/>
  <c r="Q10" i="26"/>
  <c r="FZ10" i="26" s="1"/>
  <c r="H10" i="26"/>
  <c r="FY10" i="26" s="1"/>
  <c r="FT9" i="26"/>
  <c r="GB9" i="26" s="1"/>
  <c r="Z9" i="26"/>
  <c r="GA9" i="26" s="1"/>
  <c r="Q9" i="26"/>
  <c r="FZ9" i="26" s="1"/>
  <c r="H9" i="26"/>
  <c r="FY9" i="26" s="1"/>
  <c r="GB8" i="26"/>
  <c r="FW8" i="26"/>
  <c r="FW9" i="26" s="1"/>
  <c r="FT8" i="26"/>
  <c r="FN8" i="26"/>
  <c r="FN9" i="26" s="1"/>
  <c r="Z8" i="26"/>
  <c r="T8" i="26"/>
  <c r="T9" i="26" s="1"/>
  <c r="T10" i="26" s="1"/>
  <c r="T11" i="26" s="1"/>
  <c r="T12" i="26" s="1"/>
  <c r="T13" i="26" s="1"/>
  <c r="T14" i="26" s="1"/>
  <c r="T15" i="26" s="1"/>
  <c r="T16" i="26" s="1"/>
  <c r="T17" i="26" s="1"/>
  <c r="T18" i="26" s="1"/>
  <c r="T19" i="26" s="1"/>
  <c r="T20" i="26" s="1"/>
  <c r="T21" i="26" s="1"/>
  <c r="T22" i="26" s="1"/>
  <c r="T23" i="26" s="1"/>
  <c r="T24" i="26" s="1"/>
  <c r="T25" i="26" s="1"/>
  <c r="T26" i="26" s="1"/>
  <c r="T27" i="26" s="1"/>
  <c r="T28" i="26" s="1"/>
  <c r="T29" i="26" s="1"/>
  <c r="T30" i="26" s="1"/>
  <c r="T31" i="26" s="1"/>
  <c r="T32" i="26" s="1"/>
  <c r="T33" i="26" s="1"/>
  <c r="T34" i="26" s="1"/>
  <c r="T35" i="26" s="1"/>
  <c r="Q8" i="26"/>
  <c r="K8" i="26"/>
  <c r="K9" i="26" s="1"/>
  <c r="K10" i="26" s="1"/>
  <c r="K11" i="26" s="1"/>
  <c r="K12" i="26" s="1"/>
  <c r="K13" i="26" s="1"/>
  <c r="K14" i="26" s="1"/>
  <c r="K15" i="26" s="1"/>
  <c r="K16" i="26" s="1"/>
  <c r="K17" i="26" s="1"/>
  <c r="K18" i="26" s="1"/>
  <c r="K19" i="26" s="1"/>
  <c r="K20" i="26" s="1"/>
  <c r="K21" i="26" s="1"/>
  <c r="K22" i="26" s="1"/>
  <c r="K23" i="26" s="1"/>
  <c r="K24" i="26" s="1"/>
  <c r="K25" i="26" s="1"/>
  <c r="K26" i="26" s="1"/>
  <c r="K27" i="26" s="1"/>
  <c r="K28" i="26" s="1"/>
  <c r="K29" i="26" s="1"/>
  <c r="K30" i="26" s="1"/>
  <c r="K31" i="26" s="1"/>
  <c r="K32" i="26" s="1"/>
  <c r="K33" i="26" s="1"/>
  <c r="K34" i="26" s="1"/>
  <c r="K35" i="26" s="1"/>
  <c r="H8" i="26"/>
  <c r="B8" i="26"/>
  <c r="B9" i="26" s="1"/>
  <c r="FW6" i="26"/>
  <c r="FW5" i="26"/>
  <c r="FT38" i="25"/>
  <c r="GB38" i="25" s="1"/>
  <c r="Z38" i="25"/>
  <c r="GA38" i="25" s="1"/>
  <c r="Q38" i="25"/>
  <c r="FZ38" i="25" s="1"/>
  <c r="H38" i="25"/>
  <c r="FY38" i="25" s="1"/>
  <c r="FT37" i="25"/>
  <c r="GB37" i="25" s="1"/>
  <c r="Z37" i="25"/>
  <c r="GA37" i="25" s="1"/>
  <c r="Q37" i="25"/>
  <c r="FZ37" i="25" s="1"/>
  <c r="H37" i="25"/>
  <c r="FY37" i="25" s="1"/>
  <c r="FT36" i="25"/>
  <c r="GB36" i="25" s="1"/>
  <c r="Z36" i="25"/>
  <c r="GA36" i="25" s="1"/>
  <c r="Q36" i="25"/>
  <c r="FZ36" i="25" s="1"/>
  <c r="H36" i="25"/>
  <c r="FY36" i="25" s="1"/>
  <c r="FT35" i="25"/>
  <c r="GB35" i="25" s="1"/>
  <c r="Z35" i="25"/>
  <c r="GA35" i="25" s="1"/>
  <c r="Q35" i="25"/>
  <c r="FZ35" i="25" s="1"/>
  <c r="H35" i="25"/>
  <c r="FY35" i="25" s="1"/>
  <c r="FT34" i="25"/>
  <c r="GB34" i="25" s="1"/>
  <c r="Z34" i="25"/>
  <c r="GA34" i="25" s="1"/>
  <c r="Q34" i="25"/>
  <c r="FZ34" i="25" s="1"/>
  <c r="H34" i="25"/>
  <c r="FY34" i="25" s="1"/>
  <c r="GA33" i="25"/>
  <c r="FT33" i="25"/>
  <c r="GB33" i="25" s="1"/>
  <c r="Z33" i="25"/>
  <c r="Q33" i="25"/>
  <c r="FZ33" i="25" s="1"/>
  <c r="H33" i="25"/>
  <c r="FY33" i="25" s="1"/>
  <c r="FT32" i="25"/>
  <c r="GB32" i="25" s="1"/>
  <c r="Z32" i="25"/>
  <c r="GA32" i="25" s="1"/>
  <c r="Q32" i="25"/>
  <c r="FZ32" i="25" s="1"/>
  <c r="H32" i="25"/>
  <c r="FY32" i="25" s="1"/>
  <c r="FT31" i="25"/>
  <c r="GB31" i="25" s="1"/>
  <c r="Z31" i="25"/>
  <c r="GA31" i="25" s="1"/>
  <c r="Q31" i="25"/>
  <c r="FZ31" i="25" s="1"/>
  <c r="H31" i="25"/>
  <c r="FY31" i="25" s="1"/>
  <c r="FT30" i="25"/>
  <c r="GB30" i="25" s="1"/>
  <c r="Z30" i="25"/>
  <c r="GA30" i="25" s="1"/>
  <c r="Q30" i="25"/>
  <c r="FZ30" i="25" s="1"/>
  <c r="H30" i="25"/>
  <c r="FY30" i="25" s="1"/>
  <c r="FT29" i="25"/>
  <c r="GB29" i="25" s="1"/>
  <c r="Z29" i="25"/>
  <c r="GA29" i="25" s="1"/>
  <c r="Q29" i="25"/>
  <c r="FZ29" i="25" s="1"/>
  <c r="H29" i="25"/>
  <c r="FY29" i="25" s="1"/>
  <c r="FT28" i="25"/>
  <c r="GB28" i="25" s="1"/>
  <c r="Z28" i="25"/>
  <c r="GA28" i="25" s="1"/>
  <c r="Q28" i="25"/>
  <c r="FZ28" i="25" s="1"/>
  <c r="H28" i="25"/>
  <c r="FY28" i="25" s="1"/>
  <c r="FT27" i="25"/>
  <c r="GB27" i="25" s="1"/>
  <c r="Z27" i="25"/>
  <c r="GA27" i="25" s="1"/>
  <c r="Q27" i="25"/>
  <c r="FZ27" i="25" s="1"/>
  <c r="H27" i="25"/>
  <c r="FY27" i="25" s="1"/>
  <c r="FT26" i="25"/>
  <c r="GB26" i="25" s="1"/>
  <c r="Z26" i="25"/>
  <c r="GA26" i="25" s="1"/>
  <c r="Q26" i="25"/>
  <c r="FZ26" i="25" s="1"/>
  <c r="H26" i="25"/>
  <c r="FY26" i="25" s="1"/>
  <c r="GA25" i="25"/>
  <c r="FT25" i="25"/>
  <c r="GB25" i="25" s="1"/>
  <c r="Z25" i="25"/>
  <c r="Q25" i="25"/>
  <c r="FZ25" i="25" s="1"/>
  <c r="H25" i="25"/>
  <c r="FY25" i="25" s="1"/>
  <c r="FT24" i="25"/>
  <c r="GB24" i="25" s="1"/>
  <c r="Z24" i="25"/>
  <c r="GA24" i="25" s="1"/>
  <c r="Q24" i="25"/>
  <c r="FZ24" i="25" s="1"/>
  <c r="H24" i="25"/>
  <c r="FY24" i="25" s="1"/>
  <c r="FT23" i="25"/>
  <c r="GB23" i="25" s="1"/>
  <c r="Z23" i="25"/>
  <c r="GA23" i="25" s="1"/>
  <c r="Q23" i="25"/>
  <c r="FZ23" i="25" s="1"/>
  <c r="H23" i="25"/>
  <c r="FY23" i="25" s="1"/>
  <c r="FT22" i="25"/>
  <c r="GB22" i="25" s="1"/>
  <c r="Z22" i="25"/>
  <c r="GA22" i="25" s="1"/>
  <c r="Q22" i="25"/>
  <c r="FZ22" i="25" s="1"/>
  <c r="H22" i="25"/>
  <c r="FY22" i="25" s="1"/>
  <c r="FT21" i="25"/>
  <c r="GB21" i="25" s="1"/>
  <c r="Z21" i="25"/>
  <c r="GA21" i="25" s="1"/>
  <c r="Q21" i="25"/>
  <c r="FZ21" i="25" s="1"/>
  <c r="H21" i="25"/>
  <c r="FY21" i="25" s="1"/>
  <c r="FT20" i="25"/>
  <c r="GB20" i="25" s="1"/>
  <c r="Z20" i="25"/>
  <c r="GA20" i="25" s="1"/>
  <c r="Q20" i="25"/>
  <c r="FZ20" i="25" s="1"/>
  <c r="H20" i="25"/>
  <c r="FY20" i="25" s="1"/>
  <c r="FT19" i="25"/>
  <c r="GB19" i="25" s="1"/>
  <c r="Z19" i="25"/>
  <c r="GA19" i="25" s="1"/>
  <c r="Q19" i="25"/>
  <c r="FZ19" i="25" s="1"/>
  <c r="H19" i="25"/>
  <c r="FY19" i="25" s="1"/>
  <c r="FT18" i="25"/>
  <c r="GB18" i="25" s="1"/>
  <c r="Z18" i="25"/>
  <c r="GA18" i="25" s="1"/>
  <c r="Q18" i="25"/>
  <c r="FZ18" i="25" s="1"/>
  <c r="H18" i="25"/>
  <c r="FY18" i="25" s="1"/>
  <c r="GA17" i="25"/>
  <c r="FT17" i="25"/>
  <c r="GB17" i="25" s="1"/>
  <c r="Z17" i="25"/>
  <c r="Q17" i="25"/>
  <c r="FZ17" i="25" s="1"/>
  <c r="H17" i="25"/>
  <c r="FY17" i="25" s="1"/>
  <c r="FT16" i="25"/>
  <c r="GB16" i="25" s="1"/>
  <c r="Z16" i="25"/>
  <c r="GA16" i="25" s="1"/>
  <c r="Q16" i="25"/>
  <c r="FZ16" i="25" s="1"/>
  <c r="H16" i="25"/>
  <c r="FY16" i="25" s="1"/>
  <c r="FT15" i="25"/>
  <c r="GB15" i="25" s="1"/>
  <c r="Z15" i="25"/>
  <c r="GA15" i="25" s="1"/>
  <c r="Q15" i="25"/>
  <c r="FZ15" i="25" s="1"/>
  <c r="H15" i="25"/>
  <c r="FY15" i="25" s="1"/>
  <c r="FZ14" i="25"/>
  <c r="FT14" i="25"/>
  <c r="GB14" i="25" s="1"/>
  <c r="Z14" i="25"/>
  <c r="GA14" i="25" s="1"/>
  <c r="Q14" i="25"/>
  <c r="H14" i="25"/>
  <c r="FY14" i="25" s="1"/>
  <c r="GB13" i="25"/>
  <c r="FT13" i="25"/>
  <c r="Z13" i="25"/>
  <c r="GA13" i="25" s="1"/>
  <c r="Q13" i="25"/>
  <c r="FZ13" i="25" s="1"/>
  <c r="H13" i="25"/>
  <c r="FY13" i="25" s="1"/>
  <c r="FT12" i="25"/>
  <c r="GB12" i="25" s="1"/>
  <c r="Z12" i="25"/>
  <c r="GA12" i="25" s="1"/>
  <c r="Q12" i="25"/>
  <c r="FZ12" i="25" s="1"/>
  <c r="H12" i="25"/>
  <c r="FY12" i="25" s="1"/>
  <c r="FT11" i="25"/>
  <c r="GB11" i="25" s="1"/>
  <c r="Z11" i="25"/>
  <c r="GA11" i="25" s="1"/>
  <c r="Q11" i="25"/>
  <c r="FZ11" i="25" s="1"/>
  <c r="H11" i="25"/>
  <c r="FY11" i="25" s="1"/>
  <c r="FZ10" i="25"/>
  <c r="FT10" i="25"/>
  <c r="GB10" i="25" s="1"/>
  <c r="Z10" i="25"/>
  <c r="GA10" i="25" s="1"/>
  <c r="Q10" i="25"/>
  <c r="H10" i="25"/>
  <c r="FY10" i="25" s="1"/>
  <c r="GB9" i="25"/>
  <c r="FT9" i="25"/>
  <c r="Z9" i="25"/>
  <c r="GA9" i="25" s="1"/>
  <c r="Q9" i="25"/>
  <c r="FZ9" i="25" s="1"/>
  <c r="H9" i="25"/>
  <c r="FY9" i="25" s="1"/>
  <c r="FW8" i="25"/>
  <c r="FW9" i="25" s="1"/>
  <c r="FT8" i="25"/>
  <c r="FN8" i="25"/>
  <c r="FO8" i="25" s="1"/>
  <c r="Z8" i="25"/>
  <c r="T8" i="25"/>
  <c r="T9" i="25" s="1"/>
  <c r="T10" i="25" s="1"/>
  <c r="T11" i="25" s="1"/>
  <c r="T12" i="25" s="1"/>
  <c r="T13" i="25" s="1"/>
  <c r="T14" i="25" s="1"/>
  <c r="T15" i="25" s="1"/>
  <c r="T16" i="25" s="1"/>
  <c r="T17" i="25" s="1"/>
  <c r="T18" i="25" s="1"/>
  <c r="T19" i="25" s="1"/>
  <c r="T20" i="25" s="1"/>
  <c r="T21" i="25" s="1"/>
  <c r="T22" i="25" s="1"/>
  <c r="T23" i="25" s="1"/>
  <c r="T24" i="25" s="1"/>
  <c r="T25" i="25" s="1"/>
  <c r="T26" i="25" s="1"/>
  <c r="T27" i="25" s="1"/>
  <c r="T28" i="25" s="1"/>
  <c r="T29" i="25" s="1"/>
  <c r="T30" i="25" s="1"/>
  <c r="T31" i="25" s="1"/>
  <c r="T32" i="25" s="1"/>
  <c r="T33" i="25" s="1"/>
  <c r="T34" i="25" s="1"/>
  <c r="T35" i="25" s="1"/>
  <c r="Q8" i="25"/>
  <c r="FZ8" i="25" s="1"/>
  <c r="K8" i="25"/>
  <c r="K9" i="25" s="1"/>
  <c r="K10" i="25" s="1"/>
  <c r="K11" i="25" s="1"/>
  <c r="K12" i="25" s="1"/>
  <c r="K13" i="25" s="1"/>
  <c r="K14" i="25" s="1"/>
  <c r="K15" i="25" s="1"/>
  <c r="K16" i="25" s="1"/>
  <c r="K17" i="25" s="1"/>
  <c r="K18" i="25" s="1"/>
  <c r="K19" i="25" s="1"/>
  <c r="K20" i="25" s="1"/>
  <c r="K21" i="25" s="1"/>
  <c r="K22" i="25" s="1"/>
  <c r="K23" i="25" s="1"/>
  <c r="K24" i="25" s="1"/>
  <c r="K25" i="25" s="1"/>
  <c r="K26" i="25" s="1"/>
  <c r="K27" i="25" s="1"/>
  <c r="K28" i="25" s="1"/>
  <c r="K29" i="25" s="1"/>
  <c r="K30" i="25" s="1"/>
  <c r="K31" i="25" s="1"/>
  <c r="K32" i="25" s="1"/>
  <c r="K33" i="25" s="1"/>
  <c r="K34" i="25" s="1"/>
  <c r="K35" i="25" s="1"/>
  <c r="H8" i="25"/>
  <c r="FY8" i="25" s="1"/>
  <c r="B8" i="25"/>
  <c r="B9" i="25" s="1"/>
  <c r="FW6" i="25"/>
  <c r="FW5" i="25"/>
  <c r="FT38" i="24"/>
  <c r="GB38" i="24" s="1"/>
  <c r="Z38" i="24"/>
  <c r="GA38" i="24" s="1"/>
  <c r="Q38" i="24"/>
  <c r="FZ38" i="24" s="1"/>
  <c r="H38" i="24"/>
  <c r="FY38" i="24" s="1"/>
  <c r="FT37" i="24"/>
  <c r="GB37" i="24" s="1"/>
  <c r="Z37" i="24"/>
  <c r="GA37" i="24" s="1"/>
  <c r="Q37" i="24"/>
  <c r="FZ37" i="24" s="1"/>
  <c r="H37" i="24"/>
  <c r="FY37" i="24" s="1"/>
  <c r="FT36" i="24"/>
  <c r="GB36" i="24" s="1"/>
  <c r="Z36" i="24"/>
  <c r="GA36" i="24" s="1"/>
  <c r="Q36" i="24"/>
  <c r="FZ36" i="24" s="1"/>
  <c r="H36" i="24"/>
  <c r="FY36" i="24" s="1"/>
  <c r="FT35" i="24"/>
  <c r="GB35" i="24" s="1"/>
  <c r="Z35" i="24"/>
  <c r="GA35" i="24" s="1"/>
  <c r="Q35" i="24"/>
  <c r="FZ35" i="24" s="1"/>
  <c r="H35" i="24"/>
  <c r="FY35" i="24" s="1"/>
  <c r="FT34" i="24"/>
  <c r="GB34" i="24" s="1"/>
  <c r="Z34" i="24"/>
  <c r="GA34" i="24" s="1"/>
  <c r="Q34" i="24"/>
  <c r="FZ34" i="24" s="1"/>
  <c r="H34" i="24"/>
  <c r="FY34" i="24" s="1"/>
  <c r="GA33" i="24"/>
  <c r="FT33" i="24"/>
  <c r="GB33" i="24" s="1"/>
  <c r="Z33" i="24"/>
  <c r="Q33" i="24"/>
  <c r="FZ33" i="24" s="1"/>
  <c r="H33" i="24"/>
  <c r="FY33" i="24" s="1"/>
  <c r="FT32" i="24"/>
  <c r="GB32" i="24" s="1"/>
  <c r="Z32" i="24"/>
  <c r="GA32" i="24" s="1"/>
  <c r="Q32" i="24"/>
  <c r="FZ32" i="24" s="1"/>
  <c r="H32" i="24"/>
  <c r="FY32" i="24" s="1"/>
  <c r="FT31" i="24"/>
  <c r="GB31" i="24" s="1"/>
  <c r="Z31" i="24"/>
  <c r="GA31" i="24" s="1"/>
  <c r="Q31" i="24"/>
  <c r="FZ31" i="24" s="1"/>
  <c r="H31" i="24"/>
  <c r="FY31" i="24" s="1"/>
  <c r="FT30" i="24"/>
  <c r="GB30" i="24" s="1"/>
  <c r="Z30" i="24"/>
  <c r="GA30" i="24" s="1"/>
  <c r="Q30" i="24"/>
  <c r="FZ30" i="24" s="1"/>
  <c r="H30" i="24"/>
  <c r="FY30" i="24" s="1"/>
  <c r="FT29" i="24"/>
  <c r="GB29" i="24" s="1"/>
  <c r="Z29" i="24"/>
  <c r="GA29" i="24" s="1"/>
  <c r="Q29" i="24"/>
  <c r="FZ29" i="24" s="1"/>
  <c r="H29" i="24"/>
  <c r="FY29" i="24" s="1"/>
  <c r="FT28" i="24"/>
  <c r="GB28" i="24" s="1"/>
  <c r="Z28" i="24"/>
  <c r="GA28" i="24" s="1"/>
  <c r="Q28" i="24"/>
  <c r="FZ28" i="24" s="1"/>
  <c r="H28" i="24"/>
  <c r="FY28" i="24" s="1"/>
  <c r="FT27" i="24"/>
  <c r="GB27" i="24" s="1"/>
  <c r="Z27" i="24"/>
  <c r="GA27" i="24" s="1"/>
  <c r="Q27" i="24"/>
  <c r="FZ27" i="24" s="1"/>
  <c r="H27" i="24"/>
  <c r="FY27" i="24" s="1"/>
  <c r="FT26" i="24"/>
  <c r="GB26" i="24" s="1"/>
  <c r="Z26" i="24"/>
  <c r="GA26" i="24" s="1"/>
  <c r="Q26" i="24"/>
  <c r="FZ26" i="24" s="1"/>
  <c r="H26" i="24"/>
  <c r="FY26" i="24" s="1"/>
  <c r="GA25" i="24"/>
  <c r="FT25" i="24"/>
  <c r="GB25" i="24" s="1"/>
  <c r="Z25" i="24"/>
  <c r="Q25" i="24"/>
  <c r="FZ25" i="24" s="1"/>
  <c r="H25" i="24"/>
  <c r="FY25" i="24" s="1"/>
  <c r="FT24" i="24"/>
  <c r="GB24" i="24" s="1"/>
  <c r="Z24" i="24"/>
  <c r="GA24" i="24" s="1"/>
  <c r="Q24" i="24"/>
  <c r="FZ24" i="24" s="1"/>
  <c r="H24" i="24"/>
  <c r="FY24" i="24" s="1"/>
  <c r="FT23" i="24"/>
  <c r="GB23" i="24" s="1"/>
  <c r="Z23" i="24"/>
  <c r="GA23" i="24" s="1"/>
  <c r="Q23" i="24"/>
  <c r="FZ23" i="24" s="1"/>
  <c r="H23" i="24"/>
  <c r="FY23" i="24" s="1"/>
  <c r="FT22" i="24"/>
  <c r="GB22" i="24" s="1"/>
  <c r="Z22" i="24"/>
  <c r="GA22" i="24" s="1"/>
  <c r="Q22" i="24"/>
  <c r="FZ22" i="24" s="1"/>
  <c r="H22" i="24"/>
  <c r="FY22" i="24" s="1"/>
  <c r="FT21" i="24"/>
  <c r="GB21" i="24" s="1"/>
  <c r="Z21" i="24"/>
  <c r="GA21" i="24" s="1"/>
  <c r="Q21" i="24"/>
  <c r="FZ21" i="24" s="1"/>
  <c r="H21" i="24"/>
  <c r="FY21" i="24" s="1"/>
  <c r="FT20" i="24"/>
  <c r="GB20" i="24" s="1"/>
  <c r="Z20" i="24"/>
  <c r="GA20" i="24" s="1"/>
  <c r="Q20" i="24"/>
  <c r="FZ20" i="24" s="1"/>
  <c r="H20" i="24"/>
  <c r="FY20" i="24" s="1"/>
  <c r="FT19" i="24"/>
  <c r="GB19" i="24" s="1"/>
  <c r="Z19" i="24"/>
  <c r="GA19" i="24" s="1"/>
  <c r="Q19" i="24"/>
  <c r="FZ19" i="24" s="1"/>
  <c r="H19" i="24"/>
  <c r="FY19" i="24" s="1"/>
  <c r="FT18" i="24"/>
  <c r="GB18" i="24" s="1"/>
  <c r="Z18" i="24"/>
  <c r="GA18" i="24" s="1"/>
  <c r="Q18" i="24"/>
  <c r="FZ18" i="24" s="1"/>
  <c r="H18" i="24"/>
  <c r="FY18" i="24" s="1"/>
  <c r="GA17" i="24"/>
  <c r="FT17" i="24"/>
  <c r="GB17" i="24" s="1"/>
  <c r="Z17" i="24"/>
  <c r="Q17" i="24"/>
  <c r="FZ17" i="24" s="1"/>
  <c r="H17" i="24"/>
  <c r="FY17" i="24" s="1"/>
  <c r="FT16" i="24"/>
  <c r="GB16" i="24" s="1"/>
  <c r="Z16" i="24"/>
  <c r="GA16" i="24" s="1"/>
  <c r="Q16" i="24"/>
  <c r="FZ16" i="24" s="1"/>
  <c r="H16" i="24"/>
  <c r="FY16" i="24" s="1"/>
  <c r="FT15" i="24"/>
  <c r="GB15" i="24" s="1"/>
  <c r="Z15" i="24"/>
  <c r="GA15" i="24" s="1"/>
  <c r="Q15" i="24"/>
  <c r="FZ15" i="24" s="1"/>
  <c r="H15" i="24"/>
  <c r="FY15" i="24" s="1"/>
  <c r="FT14" i="24"/>
  <c r="GB14" i="24" s="1"/>
  <c r="Z14" i="24"/>
  <c r="GA14" i="24" s="1"/>
  <c r="Q14" i="24"/>
  <c r="FZ14" i="24" s="1"/>
  <c r="H14" i="24"/>
  <c r="FY14" i="24" s="1"/>
  <c r="FT13" i="24"/>
  <c r="GB13" i="24" s="1"/>
  <c r="Z13" i="24"/>
  <c r="GA13" i="24" s="1"/>
  <c r="Q13" i="24"/>
  <c r="FZ13" i="24" s="1"/>
  <c r="H13" i="24"/>
  <c r="FY13" i="24" s="1"/>
  <c r="FT12" i="24"/>
  <c r="GB12" i="24" s="1"/>
  <c r="Z12" i="24"/>
  <c r="GA12" i="24" s="1"/>
  <c r="Q12" i="24"/>
  <c r="FZ12" i="24" s="1"/>
  <c r="H12" i="24"/>
  <c r="FY12" i="24" s="1"/>
  <c r="FT11" i="24"/>
  <c r="GB11" i="24" s="1"/>
  <c r="Z11" i="24"/>
  <c r="GA11" i="24" s="1"/>
  <c r="Q11" i="24"/>
  <c r="FZ11" i="24" s="1"/>
  <c r="H11" i="24"/>
  <c r="FY11" i="24" s="1"/>
  <c r="FT10" i="24"/>
  <c r="GB10" i="24" s="1"/>
  <c r="Z10" i="24"/>
  <c r="GA10" i="24" s="1"/>
  <c r="Q10" i="24"/>
  <c r="FZ10" i="24" s="1"/>
  <c r="H10" i="24"/>
  <c r="FY10" i="24" s="1"/>
  <c r="FT9" i="24"/>
  <c r="GB9" i="24" s="1"/>
  <c r="Z9" i="24"/>
  <c r="GA9" i="24" s="1"/>
  <c r="Q9" i="24"/>
  <c r="FZ9" i="24" s="1"/>
  <c r="H9" i="24"/>
  <c r="FY9" i="24" s="1"/>
  <c r="FW8" i="24"/>
  <c r="FW9" i="24" s="1"/>
  <c r="FT8" i="24"/>
  <c r="FN8" i="24"/>
  <c r="FN9" i="24" s="1"/>
  <c r="Z8" i="24"/>
  <c r="T8" i="24"/>
  <c r="T9" i="24" s="1"/>
  <c r="T10" i="24" s="1"/>
  <c r="T11" i="24" s="1"/>
  <c r="T12" i="24" s="1"/>
  <c r="T13" i="24" s="1"/>
  <c r="T14" i="24" s="1"/>
  <c r="T15" i="24" s="1"/>
  <c r="T16" i="24" s="1"/>
  <c r="T17" i="24" s="1"/>
  <c r="T18" i="24" s="1"/>
  <c r="T19" i="24" s="1"/>
  <c r="T20" i="24" s="1"/>
  <c r="T21" i="24" s="1"/>
  <c r="T22" i="24" s="1"/>
  <c r="T23" i="24" s="1"/>
  <c r="T24" i="24" s="1"/>
  <c r="T25" i="24" s="1"/>
  <c r="T26" i="24" s="1"/>
  <c r="T27" i="24" s="1"/>
  <c r="T28" i="24" s="1"/>
  <c r="T29" i="24" s="1"/>
  <c r="T30" i="24" s="1"/>
  <c r="T31" i="24" s="1"/>
  <c r="T32" i="24" s="1"/>
  <c r="T33" i="24" s="1"/>
  <c r="T34" i="24" s="1"/>
  <c r="T35" i="24" s="1"/>
  <c r="Q8" i="24"/>
  <c r="K8" i="24"/>
  <c r="K9" i="24" s="1"/>
  <c r="K10" i="24" s="1"/>
  <c r="K11" i="24" s="1"/>
  <c r="K12" i="24" s="1"/>
  <c r="K13" i="24" s="1"/>
  <c r="K14" i="24" s="1"/>
  <c r="K15" i="24" s="1"/>
  <c r="K16" i="24" s="1"/>
  <c r="K17" i="24" s="1"/>
  <c r="K18" i="24" s="1"/>
  <c r="K19" i="24" s="1"/>
  <c r="K20" i="24" s="1"/>
  <c r="K21" i="24" s="1"/>
  <c r="K22" i="24" s="1"/>
  <c r="K23" i="24" s="1"/>
  <c r="K24" i="24" s="1"/>
  <c r="K25" i="24" s="1"/>
  <c r="K26" i="24" s="1"/>
  <c r="K27" i="24" s="1"/>
  <c r="K28" i="24" s="1"/>
  <c r="K29" i="24" s="1"/>
  <c r="K30" i="24" s="1"/>
  <c r="K31" i="24" s="1"/>
  <c r="K32" i="24" s="1"/>
  <c r="K33" i="24" s="1"/>
  <c r="K34" i="24" s="1"/>
  <c r="K35" i="24" s="1"/>
  <c r="H8" i="24"/>
  <c r="B8" i="24"/>
  <c r="B9" i="24" s="1"/>
  <c r="FW6" i="24"/>
  <c r="FW5" i="24"/>
  <c r="FT38" i="23"/>
  <c r="GB38" i="23" s="1"/>
  <c r="Z38" i="23"/>
  <c r="GA38" i="23" s="1"/>
  <c r="Q38" i="23"/>
  <c r="FZ38" i="23" s="1"/>
  <c r="H38" i="23"/>
  <c r="FY38" i="23" s="1"/>
  <c r="FT37" i="23"/>
  <c r="GB37" i="23" s="1"/>
  <c r="Z37" i="23"/>
  <c r="GA37" i="23" s="1"/>
  <c r="Q37" i="23"/>
  <c r="FZ37" i="23" s="1"/>
  <c r="H37" i="23"/>
  <c r="FY37" i="23" s="1"/>
  <c r="FT36" i="23"/>
  <c r="GB36" i="23" s="1"/>
  <c r="Z36" i="23"/>
  <c r="GA36" i="23" s="1"/>
  <c r="Q36" i="23"/>
  <c r="FZ36" i="23" s="1"/>
  <c r="H36" i="23"/>
  <c r="FY36" i="23" s="1"/>
  <c r="FT35" i="23"/>
  <c r="GB35" i="23" s="1"/>
  <c r="Z35" i="23"/>
  <c r="GA35" i="23" s="1"/>
  <c r="Q35" i="23"/>
  <c r="FZ35" i="23" s="1"/>
  <c r="H35" i="23"/>
  <c r="FY35" i="23" s="1"/>
  <c r="FT34" i="23"/>
  <c r="GB34" i="23" s="1"/>
  <c r="Z34" i="23"/>
  <c r="GA34" i="23" s="1"/>
  <c r="Q34" i="23"/>
  <c r="FZ34" i="23" s="1"/>
  <c r="H34" i="23"/>
  <c r="FY34" i="23" s="1"/>
  <c r="FT33" i="23"/>
  <c r="GB33" i="23" s="1"/>
  <c r="Z33" i="23"/>
  <c r="GA33" i="23" s="1"/>
  <c r="Q33" i="23"/>
  <c r="FZ33" i="23" s="1"/>
  <c r="H33" i="23"/>
  <c r="FY33" i="23" s="1"/>
  <c r="FT32" i="23"/>
  <c r="GB32" i="23" s="1"/>
  <c r="Z32" i="23"/>
  <c r="GA32" i="23" s="1"/>
  <c r="Q32" i="23"/>
  <c r="FZ32" i="23" s="1"/>
  <c r="H32" i="23"/>
  <c r="FY32" i="23" s="1"/>
  <c r="FT31" i="23"/>
  <c r="GB31" i="23" s="1"/>
  <c r="Z31" i="23"/>
  <c r="GA31" i="23" s="1"/>
  <c r="Q31" i="23"/>
  <c r="FZ31" i="23" s="1"/>
  <c r="H31" i="23"/>
  <c r="FY31" i="23" s="1"/>
  <c r="FT30" i="23"/>
  <c r="GB30" i="23" s="1"/>
  <c r="Z30" i="23"/>
  <c r="GA30" i="23" s="1"/>
  <c r="Q30" i="23"/>
  <c r="FZ30" i="23" s="1"/>
  <c r="H30" i="23"/>
  <c r="FY30" i="23" s="1"/>
  <c r="FT29" i="23"/>
  <c r="GB29" i="23" s="1"/>
  <c r="Z29" i="23"/>
  <c r="GA29" i="23" s="1"/>
  <c r="Q29" i="23"/>
  <c r="FZ29" i="23" s="1"/>
  <c r="H29" i="23"/>
  <c r="FY29" i="23" s="1"/>
  <c r="FT28" i="23"/>
  <c r="GB28" i="23" s="1"/>
  <c r="Z28" i="23"/>
  <c r="GA28" i="23" s="1"/>
  <c r="Q28" i="23"/>
  <c r="FZ28" i="23" s="1"/>
  <c r="H28" i="23"/>
  <c r="FY28" i="23" s="1"/>
  <c r="FT27" i="23"/>
  <c r="GB27" i="23" s="1"/>
  <c r="Z27" i="23"/>
  <c r="GA27" i="23" s="1"/>
  <c r="Q27" i="23"/>
  <c r="FZ27" i="23" s="1"/>
  <c r="H27" i="23"/>
  <c r="FY27" i="23" s="1"/>
  <c r="FT26" i="23"/>
  <c r="GB26" i="23" s="1"/>
  <c r="Z26" i="23"/>
  <c r="GA26" i="23" s="1"/>
  <c r="Q26" i="23"/>
  <c r="FZ26" i="23" s="1"/>
  <c r="H26" i="23"/>
  <c r="FY26" i="23" s="1"/>
  <c r="GA25" i="23"/>
  <c r="FT25" i="23"/>
  <c r="GB25" i="23" s="1"/>
  <c r="Z25" i="23"/>
  <c r="Q25" i="23"/>
  <c r="FZ25" i="23" s="1"/>
  <c r="H25" i="23"/>
  <c r="FY25" i="23" s="1"/>
  <c r="FT24" i="23"/>
  <c r="GB24" i="23" s="1"/>
  <c r="Z24" i="23"/>
  <c r="GA24" i="23" s="1"/>
  <c r="Q24" i="23"/>
  <c r="FZ24" i="23" s="1"/>
  <c r="H24" i="23"/>
  <c r="FY24" i="23" s="1"/>
  <c r="FT23" i="23"/>
  <c r="GB23" i="23" s="1"/>
  <c r="Z23" i="23"/>
  <c r="GA23" i="23" s="1"/>
  <c r="Q23" i="23"/>
  <c r="FZ23" i="23" s="1"/>
  <c r="H23" i="23"/>
  <c r="FY23" i="23" s="1"/>
  <c r="FT22" i="23"/>
  <c r="GB22" i="23" s="1"/>
  <c r="Z22" i="23"/>
  <c r="GA22" i="23" s="1"/>
  <c r="Q22" i="23"/>
  <c r="FZ22" i="23" s="1"/>
  <c r="H22" i="23"/>
  <c r="FY22" i="23" s="1"/>
  <c r="FT21" i="23"/>
  <c r="GB21" i="23" s="1"/>
  <c r="Z21" i="23"/>
  <c r="GA21" i="23" s="1"/>
  <c r="Q21" i="23"/>
  <c r="FZ21" i="23" s="1"/>
  <c r="H21" i="23"/>
  <c r="FY21" i="23" s="1"/>
  <c r="FT20" i="23"/>
  <c r="GB20" i="23" s="1"/>
  <c r="Z20" i="23"/>
  <c r="GA20" i="23" s="1"/>
  <c r="Q20" i="23"/>
  <c r="FZ20" i="23" s="1"/>
  <c r="H20" i="23"/>
  <c r="FY20" i="23" s="1"/>
  <c r="FZ19" i="23"/>
  <c r="FT19" i="23"/>
  <c r="GB19" i="23" s="1"/>
  <c r="Z19" i="23"/>
  <c r="GA19" i="23" s="1"/>
  <c r="Q19" i="23"/>
  <c r="H19" i="23"/>
  <c r="FY19" i="23" s="1"/>
  <c r="GB18" i="23"/>
  <c r="FT18" i="23"/>
  <c r="Z18" i="23"/>
  <c r="GA18" i="23" s="1"/>
  <c r="Q18" i="23"/>
  <c r="FZ18" i="23" s="1"/>
  <c r="H18" i="23"/>
  <c r="FY18" i="23" s="1"/>
  <c r="FT17" i="23"/>
  <c r="GB17" i="23" s="1"/>
  <c r="Z17" i="23"/>
  <c r="GA17" i="23" s="1"/>
  <c r="Q17" i="23"/>
  <c r="FZ17" i="23" s="1"/>
  <c r="H17" i="23"/>
  <c r="FY17" i="23" s="1"/>
  <c r="FT16" i="23"/>
  <c r="GB16" i="23" s="1"/>
  <c r="Z16" i="23"/>
  <c r="GA16" i="23" s="1"/>
  <c r="Q16" i="23"/>
  <c r="FZ16" i="23" s="1"/>
  <c r="H16" i="23"/>
  <c r="FY16" i="23" s="1"/>
  <c r="FT15" i="23"/>
  <c r="GB15" i="23" s="1"/>
  <c r="Z15" i="23"/>
  <c r="GA15" i="23" s="1"/>
  <c r="Q15" i="23"/>
  <c r="FZ15" i="23" s="1"/>
  <c r="H15" i="23"/>
  <c r="FY15" i="23" s="1"/>
  <c r="FT14" i="23"/>
  <c r="GB14" i="23" s="1"/>
  <c r="Z14" i="23"/>
  <c r="GA14" i="23" s="1"/>
  <c r="Q14" i="23"/>
  <c r="FZ14" i="23" s="1"/>
  <c r="H14" i="23"/>
  <c r="FY14" i="23" s="1"/>
  <c r="FZ13" i="23"/>
  <c r="FT13" i="23"/>
  <c r="GB13" i="23" s="1"/>
  <c r="Z13" i="23"/>
  <c r="GA13" i="23" s="1"/>
  <c r="Q13" i="23"/>
  <c r="H13" i="23"/>
  <c r="FY13" i="23" s="1"/>
  <c r="FT12" i="23"/>
  <c r="GB12" i="23" s="1"/>
  <c r="Z12" i="23"/>
  <c r="GA12" i="23" s="1"/>
  <c r="Q12" i="23"/>
  <c r="FZ12" i="23" s="1"/>
  <c r="H12" i="23"/>
  <c r="FY12" i="23" s="1"/>
  <c r="FZ11" i="23"/>
  <c r="FT11" i="23"/>
  <c r="GB11" i="23" s="1"/>
  <c r="Z11" i="23"/>
  <c r="GA11" i="23" s="1"/>
  <c r="Q11" i="23"/>
  <c r="H11" i="23"/>
  <c r="FY11" i="23" s="1"/>
  <c r="FT10" i="23"/>
  <c r="GB10" i="23" s="1"/>
  <c r="Z10" i="23"/>
  <c r="GA10" i="23" s="1"/>
  <c r="Q10" i="23"/>
  <c r="FZ10" i="23" s="1"/>
  <c r="H10" i="23"/>
  <c r="FY10" i="23" s="1"/>
  <c r="FZ9" i="23"/>
  <c r="FT9" i="23"/>
  <c r="GB9" i="23" s="1"/>
  <c r="Z9" i="23"/>
  <c r="GA9" i="23" s="1"/>
  <c r="Q9" i="23"/>
  <c r="H9" i="23"/>
  <c r="FY9" i="23" s="1"/>
  <c r="GB8" i="23"/>
  <c r="FW8" i="23"/>
  <c r="FX8" i="23" s="1"/>
  <c r="FT8" i="23"/>
  <c r="FN8" i="23"/>
  <c r="FN9" i="23" s="1"/>
  <c r="Z8" i="23"/>
  <c r="T8" i="23"/>
  <c r="T9" i="23" s="1"/>
  <c r="T10" i="23" s="1"/>
  <c r="T11" i="23" s="1"/>
  <c r="T12" i="23" s="1"/>
  <c r="T13" i="23" s="1"/>
  <c r="T14" i="23" s="1"/>
  <c r="T15" i="23" s="1"/>
  <c r="T16" i="23" s="1"/>
  <c r="T17" i="23" s="1"/>
  <c r="T18" i="23" s="1"/>
  <c r="T19" i="23" s="1"/>
  <c r="T20" i="23" s="1"/>
  <c r="T21" i="23" s="1"/>
  <c r="T22" i="23" s="1"/>
  <c r="T23" i="23" s="1"/>
  <c r="T24" i="23" s="1"/>
  <c r="T25" i="23" s="1"/>
  <c r="T26" i="23" s="1"/>
  <c r="T27" i="23" s="1"/>
  <c r="T28" i="23" s="1"/>
  <c r="T29" i="23" s="1"/>
  <c r="T30" i="23" s="1"/>
  <c r="T31" i="23" s="1"/>
  <c r="T32" i="23" s="1"/>
  <c r="T33" i="23" s="1"/>
  <c r="T34" i="23" s="1"/>
  <c r="T35" i="23" s="1"/>
  <c r="Q8" i="23"/>
  <c r="K8" i="23"/>
  <c r="K9" i="23" s="1"/>
  <c r="K10" i="23" s="1"/>
  <c r="K11" i="23" s="1"/>
  <c r="K12" i="23" s="1"/>
  <c r="K13" i="23" s="1"/>
  <c r="K14" i="23" s="1"/>
  <c r="K15" i="23" s="1"/>
  <c r="K16" i="23" s="1"/>
  <c r="K17" i="23" s="1"/>
  <c r="K18" i="23" s="1"/>
  <c r="K19" i="23" s="1"/>
  <c r="K20" i="23" s="1"/>
  <c r="K21" i="23" s="1"/>
  <c r="K22" i="23" s="1"/>
  <c r="K23" i="23" s="1"/>
  <c r="K24" i="23" s="1"/>
  <c r="K25" i="23" s="1"/>
  <c r="K26" i="23" s="1"/>
  <c r="K27" i="23" s="1"/>
  <c r="K28" i="23" s="1"/>
  <c r="K29" i="23" s="1"/>
  <c r="K30" i="23" s="1"/>
  <c r="K31" i="23" s="1"/>
  <c r="K32" i="23" s="1"/>
  <c r="K33" i="23" s="1"/>
  <c r="K34" i="23" s="1"/>
  <c r="K35" i="23" s="1"/>
  <c r="H8" i="23"/>
  <c r="B8" i="23"/>
  <c r="C8" i="23" s="1"/>
  <c r="FW6" i="23"/>
  <c r="FW5" i="23"/>
  <c r="FT38" i="22"/>
  <c r="GB38" i="22" s="1"/>
  <c r="Z38" i="22"/>
  <c r="GA38" i="22" s="1"/>
  <c r="Q38" i="22"/>
  <c r="FZ38" i="22" s="1"/>
  <c r="H38" i="22"/>
  <c r="FY38" i="22" s="1"/>
  <c r="FT37" i="22"/>
  <c r="GB37" i="22" s="1"/>
  <c r="Z37" i="22"/>
  <c r="GA37" i="22" s="1"/>
  <c r="Q37" i="22"/>
  <c r="FZ37" i="22" s="1"/>
  <c r="H37" i="22"/>
  <c r="FY37" i="22" s="1"/>
  <c r="FT36" i="22"/>
  <c r="GB36" i="22" s="1"/>
  <c r="Z36" i="22"/>
  <c r="GA36" i="22" s="1"/>
  <c r="Q36" i="22"/>
  <c r="FZ36" i="22" s="1"/>
  <c r="H36" i="22"/>
  <c r="FY36" i="22" s="1"/>
  <c r="FT35" i="22"/>
  <c r="GB35" i="22" s="1"/>
  <c r="Z35" i="22"/>
  <c r="GA35" i="22" s="1"/>
  <c r="Q35" i="22"/>
  <c r="FZ35" i="22" s="1"/>
  <c r="H35" i="22"/>
  <c r="FY35" i="22" s="1"/>
  <c r="FT34" i="22"/>
  <c r="GB34" i="22" s="1"/>
  <c r="Z34" i="22"/>
  <c r="GA34" i="22" s="1"/>
  <c r="Q34" i="22"/>
  <c r="FZ34" i="22" s="1"/>
  <c r="H34" i="22"/>
  <c r="FY34" i="22" s="1"/>
  <c r="GA33" i="22"/>
  <c r="FT33" i="22"/>
  <c r="GB33" i="22" s="1"/>
  <c r="Z33" i="22"/>
  <c r="Q33" i="22"/>
  <c r="FZ33" i="22" s="1"/>
  <c r="H33" i="22"/>
  <c r="FY33" i="22" s="1"/>
  <c r="FT32" i="22"/>
  <c r="GB32" i="22" s="1"/>
  <c r="Z32" i="22"/>
  <c r="GA32" i="22" s="1"/>
  <c r="Q32" i="22"/>
  <c r="FZ32" i="22" s="1"/>
  <c r="H32" i="22"/>
  <c r="FY32" i="22" s="1"/>
  <c r="FT31" i="22"/>
  <c r="GB31" i="22" s="1"/>
  <c r="Z31" i="22"/>
  <c r="GA31" i="22" s="1"/>
  <c r="Q31" i="22"/>
  <c r="FZ31" i="22" s="1"/>
  <c r="H31" i="22"/>
  <c r="FY31" i="22" s="1"/>
  <c r="FT30" i="22"/>
  <c r="GB30" i="22" s="1"/>
  <c r="Z30" i="22"/>
  <c r="GA30" i="22" s="1"/>
  <c r="Q30" i="22"/>
  <c r="FZ30" i="22" s="1"/>
  <c r="H30" i="22"/>
  <c r="FY30" i="22" s="1"/>
  <c r="FT29" i="22"/>
  <c r="GB29" i="22" s="1"/>
  <c r="Z29" i="22"/>
  <c r="GA29" i="22" s="1"/>
  <c r="Q29" i="22"/>
  <c r="FZ29" i="22" s="1"/>
  <c r="H29" i="22"/>
  <c r="FY29" i="22" s="1"/>
  <c r="FT28" i="22"/>
  <c r="GB28" i="22" s="1"/>
  <c r="Z28" i="22"/>
  <c r="GA28" i="22" s="1"/>
  <c r="Q28" i="22"/>
  <c r="FZ28" i="22" s="1"/>
  <c r="H28" i="22"/>
  <c r="FY28" i="22" s="1"/>
  <c r="FT27" i="22"/>
  <c r="GB27" i="22" s="1"/>
  <c r="Z27" i="22"/>
  <c r="GA27" i="22" s="1"/>
  <c r="Q27" i="22"/>
  <c r="FZ27" i="22" s="1"/>
  <c r="H27" i="22"/>
  <c r="FY27" i="22" s="1"/>
  <c r="GB26" i="22"/>
  <c r="FT26" i="22"/>
  <c r="Z26" i="22"/>
  <c r="GA26" i="22" s="1"/>
  <c r="Q26" i="22"/>
  <c r="FZ26" i="22" s="1"/>
  <c r="H26" i="22"/>
  <c r="FY26" i="22" s="1"/>
  <c r="FT25" i="22"/>
  <c r="GB25" i="22" s="1"/>
  <c r="Z25" i="22"/>
  <c r="GA25" i="22" s="1"/>
  <c r="Q25" i="22"/>
  <c r="FZ25" i="22" s="1"/>
  <c r="H25" i="22"/>
  <c r="FY25" i="22" s="1"/>
  <c r="FT24" i="22"/>
  <c r="GB24" i="22" s="1"/>
  <c r="Z24" i="22"/>
  <c r="GA24" i="22" s="1"/>
  <c r="Q24" i="22"/>
  <c r="FZ24" i="22" s="1"/>
  <c r="H24" i="22"/>
  <c r="FY24" i="22" s="1"/>
  <c r="FZ23" i="22"/>
  <c r="FT23" i="22"/>
  <c r="GB23" i="22" s="1"/>
  <c r="Z23" i="22"/>
  <c r="GA23" i="22" s="1"/>
  <c r="Q23" i="22"/>
  <c r="H23" i="22"/>
  <c r="FY23" i="22" s="1"/>
  <c r="GB22" i="22"/>
  <c r="FT22" i="22"/>
  <c r="Z22" i="22"/>
  <c r="GA22" i="22" s="1"/>
  <c r="Q22" i="22"/>
  <c r="FZ22" i="22" s="1"/>
  <c r="H22" i="22"/>
  <c r="FY22" i="22" s="1"/>
  <c r="FT21" i="22"/>
  <c r="GB21" i="22" s="1"/>
  <c r="Z21" i="22"/>
  <c r="GA21" i="22" s="1"/>
  <c r="Q21" i="22"/>
  <c r="FZ21" i="22" s="1"/>
  <c r="H21" i="22"/>
  <c r="FY21" i="22" s="1"/>
  <c r="FT20" i="22"/>
  <c r="GB20" i="22" s="1"/>
  <c r="Z20" i="22"/>
  <c r="GA20" i="22" s="1"/>
  <c r="Q20" i="22"/>
  <c r="FZ20" i="22" s="1"/>
  <c r="H20" i="22"/>
  <c r="FY20" i="22" s="1"/>
  <c r="FZ19" i="22"/>
  <c r="FT19" i="22"/>
  <c r="GB19" i="22" s="1"/>
  <c r="Z19" i="22"/>
  <c r="GA19" i="22" s="1"/>
  <c r="Q19" i="22"/>
  <c r="H19" i="22"/>
  <c r="FY19" i="22" s="1"/>
  <c r="FT18" i="22"/>
  <c r="GB18" i="22" s="1"/>
  <c r="Z18" i="22"/>
  <c r="GA18" i="22" s="1"/>
  <c r="Q18" i="22"/>
  <c r="FZ18" i="22" s="1"/>
  <c r="H18" i="22"/>
  <c r="FY18" i="22" s="1"/>
  <c r="FZ17" i="22"/>
  <c r="FT17" i="22"/>
  <c r="GB17" i="22" s="1"/>
  <c r="Z17" i="22"/>
  <c r="GA17" i="22" s="1"/>
  <c r="Q17" i="22"/>
  <c r="H17" i="22"/>
  <c r="FY17" i="22" s="1"/>
  <c r="GB16" i="22"/>
  <c r="FT16" i="22"/>
  <c r="Z16" i="22"/>
  <c r="GA16" i="22" s="1"/>
  <c r="Q16" i="22"/>
  <c r="FZ16" i="22" s="1"/>
  <c r="H16" i="22"/>
  <c r="FY16" i="22" s="1"/>
  <c r="FT15" i="22"/>
  <c r="GB15" i="22" s="1"/>
  <c r="Z15" i="22"/>
  <c r="GA15" i="22" s="1"/>
  <c r="Q15" i="22"/>
  <c r="FZ15" i="22" s="1"/>
  <c r="H15" i="22"/>
  <c r="FY15" i="22" s="1"/>
  <c r="FT14" i="22"/>
  <c r="GB14" i="22" s="1"/>
  <c r="Z14" i="22"/>
  <c r="GA14" i="22" s="1"/>
  <c r="Q14" i="22"/>
  <c r="FZ14" i="22" s="1"/>
  <c r="H14" i="22"/>
  <c r="FY14" i="22" s="1"/>
  <c r="FT13" i="22"/>
  <c r="GB13" i="22" s="1"/>
  <c r="Z13" i="22"/>
  <c r="GA13" i="22" s="1"/>
  <c r="Q13" i="22"/>
  <c r="FZ13" i="22" s="1"/>
  <c r="H13" i="22"/>
  <c r="FY13" i="22" s="1"/>
  <c r="FT12" i="22"/>
  <c r="GB12" i="22" s="1"/>
  <c r="Z12" i="22"/>
  <c r="GA12" i="22" s="1"/>
  <c r="Q12" i="22"/>
  <c r="FZ12" i="22" s="1"/>
  <c r="H12" i="22"/>
  <c r="FY12" i="22" s="1"/>
  <c r="FT11" i="22"/>
  <c r="GB11" i="22" s="1"/>
  <c r="Z11" i="22"/>
  <c r="GA11" i="22" s="1"/>
  <c r="Q11" i="22"/>
  <c r="FZ11" i="22" s="1"/>
  <c r="H11" i="22"/>
  <c r="FY11" i="22" s="1"/>
  <c r="FT10" i="22"/>
  <c r="GB10" i="22" s="1"/>
  <c r="Z10" i="22"/>
  <c r="GA10" i="22" s="1"/>
  <c r="Q10" i="22"/>
  <c r="FZ10" i="22" s="1"/>
  <c r="H10" i="22"/>
  <c r="FY10" i="22" s="1"/>
  <c r="FT9" i="22"/>
  <c r="GB9" i="22" s="1"/>
  <c r="Z9" i="22"/>
  <c r="GA9" i="22" s="1"/>
  <c r="Q9" i="22"/>
  <c r="FZ9" i="22" s="1"/>
  <c r="H9" i="22"/>
  <c r="FY9" i="22" s="1"/>
  <c r="FW8" i="22"/>
  <c r="FT8" i="22"/>
  <c r="FN8" i="22"/>
  <c r="FN9" i="22" s="1"/>
  <c r="Z8" i="22"/>
  <c r="T8" i="22"/>
  <c r="T9" i="22" s="1"/>
  <c r="T10" i="22" s="1"/>
  <c r="T11" i="22" s="1"/>
  <c r="T12" i="22" s="1"/>
  <c r="T13" i="22" s="1"/>
  <c r="T14" i="22" s="1"/>
  <c r="T15" i="22" s="1"/>
  <c r="T16" i="22" s="1"/>
  <c r="T17" i="22" s="1"/>
  <c r="T18" i="22" s="1"/>
  <c r="T19" i="22" s="1"/>
  <c r="T20" i="22" s="1"/>
  <c r="T21" i="22" s="1"/>
  <c r="T22" i="22" s="1"/>
  <c r="T23" i="22" s="1"/>
  <c r="T24" i="22" s="1"/>
  <c r="T25" i="22" s="1"/>
  <c r="T26" i="22" s="1"/>
  <c r="T27" i="22" s="1"/>
  <c r="T28" i="22" s="1"/>
  <c r="T29" i="22" s="1"/>
  <c r="T30" i="22" s="1"/>
  <c r="T31" i="22" s="1"/>
  <c r="T32" i="22" s="1"/>
  <c r="T33" i="22" s="1"/>
  <c r="T34" i="22" s="1"/>
  <c r="T35" i="22" s="1"/>
  <c r="Q8" i="22"/>
  <c r="K8" i="22"/>
  <c r="K9" i="22" s="1"/>
  <c r="K10" i="22" s="1"/>
  <c r="K11" i="22" s="1"/>
  <c r="K12" i="22" s="1"/>
  <c r="K13" i="22" s="1"/>
  <c r="K14" i="22" s="1"/>
  <c r="K15" i="22" s="1"/>
  <c r="K16" i="22" s="1"/>
  <c r="K17" i="22" s="1"/>
  <c r="K18" i="22" s="1"/>
  <c r="K19" i="22" s="1"/>
  <c r="K20" i="22" s="1"/>
  <c r="K21" i="22" s="1"/>
  <c r="K22" i="22" s="1"/>
  <c r="K23" i="22" s="1"/>
  <c r="K24" i="22" s="1"/>
  <c r="K25" i="22" s="1"/>
  <c r="K26" i="22" s="1"/>
  <c r="K27" i="22" s="1"/>
  <c r="K28" i="22" s="1"/>
  <c r="K29" i="22" s="1"/>
  <c r="K30" i="22" s="1"/>
  <c r="K31" i="22" s="1"/>
  <c r="K32" i="22" s="1"/>
  <c r="K33" i="22" s="1"/>
  <c r="K34" i="22" s="1"/>
  <c r="K35" i="22" s="1"/>
  <c r="H8" i="22"/>
  <c r="B8" i="22"/>
  <c r="C8" i="22" s="1"/>
  <c r="FW6" i="22"/>
  <c r="FW5" i="22"/>
  <c r="FT38" i="21"/>
  <c r="GB38" i="21" s="1"/>
  <c r="Z38" i="21"/>
  <c r="GA38" i="21" s="1"/>
  <c r="Q38" i="21"/>
  <c r="FZ38" i="21" s="1"/>
  <c r="H38" i="21"/>
  <c r="FY38" i="21" s="1"/>
  <c r="FT37" i="21"/>
  <c r="GB37" i="21" s="1"/>
  <c r="Z37" i="21"/>
  <c r="GA37" i="21" s="1"/>
  <c r="Q37" i="21"/>
  <c r="FZ37" i="21" s="1"/>
  <c r="H37" i="21"/>
  <c r="FY37" i="21" s="1"/>
  <c r="FT36" i="21"/>
  <c r="GB36" i="21" s="1"/>
  <c r="Z36" i="21"/>
  <c r="GA36" i="21" s="1"/>
  <c r="Q36" i="21"/>
  <c r="FZ36" i="21" s="1"/>
  <c r="H36" i="21"/>
  <c r="FY36" i="21" s="1"/>
  <c r="FT35" i="21"/>
  <c r="GB35" i="21" s="1"/>
  <c r="Z35" i="21"/>
  <c r="GA35" i="21" s="1"/>
  <c r="Q35" i="21"/>
  <c r="FZ35" i="21" s="1"/>
  <c r="H35" i="21"/>
  <c r="FY35" i="21" s="1"/>
  <c r="FT34" i="21"/>
  <c r="GB34" i="21" s="1"/>
  <c r="Z34" i="21"/>
  <c r="GA34" i="21" s="1"/>
  <c r="Q34" i="21"/>
  <c r="FZ34" i="21" s="1"/>
  <c r="H34" i="21"/>
  <c r="FY34" i="21" s="1"/>
  <c r="GA33" i="21"/>
  <c r="FT33" i="21"/>
  <c r="GB33" i="21" s="1"/>
  <c r="Z33" i="21"/>
  <c r="Q33" i="21"/>
  <c r="FZ33" i="21" s="1"/>
  <c r="H33" i="21"/>
  <c r="FY33" i="21" s="1"/>
  <c r="FT32" i="21"/>
  <c r="GB32" i="21" s="1"/>
  <c r="Z32" i="21"/>
  <c r="GA32" i="21" s="1"/>
  <c r="Q32" i="21"/>
  <c r="FZ32" i="21" s="1"/>
  <c r="H32" i="21"/>
  <c r="FY32" i="21" s="1"/>
  <c r="FT31" i="21"/>
  <c r="GB31" i="21" s="1"/>
  <c r="Z31" i="21"/>
  <c r="GA31" i="21" s="1"/>
  <c r="Q31" i="21"/>
  <c r="FZ31" i="21" s="1"/>
  <c r="H31" i="21"/>
  <c r="FY31" i="21" s="1"/>
  <c r="FT30" i="21"/>
  <c r="GB30" i="21" s="1"/>
  <c r="Z30" i="21"/>
  <c r="GA30" i="21" s="1"/>
  <c r="Q30" i="21"/>
  <c r="FZ30" i="21" s="1"/>
  <c r="H30" i="21"/>
  <c r="FY30" i="21" s="1"/>
  <c r="FT29" i="21"/>
  <c r="GB29" i="21" s="1"/>
  <c r="Z29" i="21"/>
  <c r="GA29" i="21" s="1"/>
  <c r="Q29" i="21"/>
  <c r="FZ29" i="21" s="1"/>
  <c r="H29" i="21"/>
  <c r="FY29" i="21" s="1"/>
  <c r="FT28" i="21"/>
  <c r="GB28" i="21" s="1"/>
  <c r="Z28" i="21"/>
  <c r="GA28" i="21" s="1"/>
  <c r="Q28" i="21"/>
  <c r="FZ28" i="21" s="1"/>
  <c r="H28" i="21"/>
  <c r="FY28" i="21" s="1"/>
  <c r="FT27" i="21"/>
  <c r="GB27" i="21" s="1"/>
  <c r="Z27" i="21"/>
  <c r="GA27" i="21" s="1"/>
  <c r="Q27" i="21"/>
  <c r="FZ27" i="21" s="1"/>
  <c r="H27" i="21"/>
  <c r="FY27" i="21" s="1"/>
  <c r="FT26" i="21"/>
  <c r="GB26" i="21" s="1"/>
  <c r="Z26" i="21"/>
  <c r="GA26" i="21" s="1"/>
  <c r="Q26" i="21"/>
  <c r="FZ26" i="21" s="1"/>
  <c r="H26" i="21"/>
  <c r="FY26" i="21" s="1"/>
  <c r="GA25" i="21"/>
  <c r="FT25" i="21"/>
  <c r="GB25" i="21" s="1"/>
  <c r="Z25" i="21"/>
  <c r="Q25" i="21"/>
  <c r="FZ25" i="21" s="1"/>
  <c r="H25" i="21"/>
  <c r="FY25" i="21" s="1"/>
  <c r="FT24" i="21"/>
  <c r="GB24" i="21" s="1"/>
  <c r="Z24" i="21"/>
  <c r="GA24" i="21" s="1"/>
  <c r="Q24" i="21"/>
  <c r="FZ24" i="21" s="1"/>
  <c r="H24" i="21"/>
  <c r="FY24" i="21" s="1"/>
  <c r="FT23" i="21"/>
  <c r="GB23" i="21" s="1"/>
  <c r="Z23" i="21"/>
  <c r="GA23" i="21" s="1"/>
  <c r="Q23" i="21"/>
  <c r="FZ23" i="21" s="1"/>
  <c r="H23" i="21"/>
  <c r="FY23" i="21" s="1"/>
  <c r="FT22" i="21"/>
  <c r="GB22" i="21" s="1"/>
  <c r="Z22" i="21"/>
  <c r="GA22" i="21" s="1"/>
  <c r="Q22" i="21"/>
  <c r="FZ22" i="21" s="1"/>
  <c r="H22" i="21"/>
  <c r="FY22" i="21" s="1"/>
  <c r="FT21" i="21"/>
  <c r="GB21" i="21" s="1"/>
  <c r="Z21" i="21"/>
  <c r="GA21" i="21" s="1"/>
  <c r="Q21" i="21"/>
  <c r="FZ21" i="21" s="1"/>
  <c r="H21" i="21"/>
  <c r="FY21" i="21" s="1"/>
  <c r="FT20" i="21"/>
  <c r="GB20" i="21" s="1"/>
  <c r="Z20" i="21"/>
  <c r="GA20" i="21" s="1"/>
  <c r="Q20" i="21"/>
  <c r="FZ20" i="21" s="1"/>
  <c r="H20" i="21"/>
  <c r="FY20" i="21" s="1"/>
  <c r="FT19" i="21"/>
  <c r="GB19" i="21" s="1"/>
  <c r="Z19" i="21"/>
  <c r="GA19" i="21" s="1"/>
  <c r="Q19" i="21"/>
  <c r="FZ19" i="21" s="1"/>
  <c r="H19" i="21"/>
  <c r="FY19" i="21" s="1"/>
  <c r="FT18" i="21"/>
  <c r="GB18" i="21" s="1"/>
  <c r="Z18" i="21"/>
  <c r="GA18" i="21" s="1"/>
  <c r="Q18" i="21"/>
  <c r="FZ18" i="21" s="1"/>
  <c r="H18" i="21"/>
  <c r="FY18" i="21" s="1"/>
  <c r="GA17" i="21"/>
  <c r="FT17" i="21"/>
  <c r="GB17" i="21" s="1"/>
  <c r="Z17" i="21"/>
  <c r="Q17" i="21"/>
  <c r="FZ17" i="21" s="1"/>
  <c r="H17" i="21"/>
  <c r="FY17" i="21" s="1"/>
  <c r="FT16" i="21"/>
  <c r="GB16" i="21" s="1"/>
  <c r="Z16" i="21"/>
  <c r="GA16" i="21" s="1"/>
  <c r="Q16" i="21"/>
  <c r="FZ16" i="21" s="1"/>
  <c r="H16" i="21"/>
  <c r="FY16" i="21" s="1"/>
  <c r="FT15" i="21"/>
  <c r="GB15" i="21" s="1"/>
  <c r="Z15" i="21"/>
  <c r="GA15" i="21" s="1"/>
  <c r="Q15" i="21"/>
  <c r="FZ15" i="21" s="1"/>
  <c r="H15" i="21"/>
  <c r="FY15" i="21" s="1"/>
  <c r="FT14" i="21"/>
  <c r="GB14" i="21" s="1"/>
  <c r="Z14" i="21"/>
  <c r="GA14" i="21" s="1"/>
  <c r="Q14" i="21"/>
  <c r="FZ14" i="21" s="1"/>
  <c r="H14" i="21"/>
  <c r="FY14" i="21" s="1"/>
  <c r="FT13" i="21"/>
  <c r="GB13" i="21" s="1"/>
  <c r="Z13" i="21"/>
  <c r="GA13" i="21" s="1"/>
  <c r="Q13" i="21"/>
  <c r="FZ13" i="21" s="1"/>
  <c r="H13" i="21"/>
  <c r="FY13" i="21" s="1"/>
  <c r="FT12" i="21"/>
  <c r="GB12" i="21" s="1"/>
  <c r="Z12" i="21"/>
  <c r="GA12" i="21" s="1"/>
  <c r="Q12" i="21"/>
  <c r="FZ12" i="21" s="1"/>
  <c r="H12" i="21"/>
  <c r="FY12" i="21" s="1"/>
  <c r="FT11" i="21"/>
  <c r="GB11" i="21" s="1"/>
  <c r="Z11" i="21"/>
  <c r="GA11" i="21" s="1"/>
  <c r="Q11" i="21"/>
  <c r="FZ11" i="21" s="1"/>
  <c r="H11" i="21"/>
  <c r="FY11" i="21" s="1"/>
  <c r="FT10" i="21"/>
  <c r="GB10" i="21" s="1"/>
  <c r="Z10" i="21"/>
  <c r="GA10" i="21" s="1"/>
  <c r="Q10" i="21"/>
  <c r="FZ10" i="21" s="1"/>
  <c r="H10" i="21"/>
  <c r="FY10" i="21" s="1"/>
  <c r="FT9" i="21"/>
  <c r="GB9" i="21" s="1"/>
  <c r="Z9" i="21"/>
  <c r="GA9" i="21" s="1"/>
  <c r="Q9" i="21"/>
  <c r="FZ9" i="21" s="1"/>
  <c r="H9" i="21"/>
  <c r="FY9" i="21" s="1"/>
  <c r="FW8" i="21"/>
  <c r="FW9" i="21" s="1"/>
  <c r="FT8" i="21"/>
  <c r="FT39" i="21" s="1"/>
  <c r="GB39" i="21" s="1"/>
  <c r="FN8" i="21"/>
  <c r="FN9" i="21" s="1"/>
  <c r="Z8" i="21"/>
  <c r="T8" i="21"/>
  <c r="T9" i="21" s="1"/>
  <c r="T10" i="21" s="1"/>
  <c r="T11" i="21" s="1"/>
  <c r="T12" i="21" s="1"/>
  <c r="T13" i="21" s="1"/>
  <c r="T14" i="21" s="1"/>
  <c r="T15" i="21" s="1"/>
  <c r="T16" i="21" s="1"/>
  <c r="T17" i="21" s="1"/>
  <c r="T18" i="21" s="1"/>
  <c r="T19" i="21" s="1"/>
  <c r="T20" i="21" s="1"/>
  <c r="T21" i="21" s="1"/>
  <c r="T22" i="21" s="1"/>
  <c r="T23" i="21" s="1"/>
  <c r="T24" i="21" s="1"/>
  <c r="T25" i="21" s="1"/>
  <c r="T26" i="21" s="1"/>
  <c r="T27" i="21" s="1"/>
  <c r="T28" i="21" s="1"/>
  <c r="T29" i="21" s="1"/>
  <c r="T30" i="21" s="1"/>
  <c r="T31" i="21" s="1"/>
  <c r="T32" i="21" s="1"/>
  <c r="T33" i="21" s="1"/>
  <c r="T34" i="21" s="1"/>
  <c r="T35" i="21" s="1"/>
  <c r="Q8" i="21"/>
  <c r="Q39" i="21" s="1"/>
  <c r="FZ39" i="21" s="1"/>
  <c r="K8" i="21"/>
  <c r="K9" i="21" s="1"/>
  <c r="K10" i="21" s="1"/>
  <c r="K11" i="21" s="1"/>
  <c r="K12" i="21" s="1"/>
  <c r="K13" i="21" s="1"/>
  <c r="K14" i="21" s="1"/>
  <c r="K15" i="21" s="1"/>
  <c r="K16" i="21" s="1"/>
  <c r="K17" i="21" s="1"/>
  <c r="K18" i="21" s="1"/>
  <c r="K19" i="21" s="1"/>
  <c r="K20" i="21" s="1"/>
  <c r="K21" i="21" s="1"/>
  <c r="K22" i="21" s="1"/>
  <c r="K23" i="21" s="1"/>
  <c r="K24" i="21" s="1"/>
  <c r="K25" i="21" s="1"/>
  <c r="K26" i="21" s="1"/>
  <c r="K27" i="21" s="1"/>
  <c r="K28" i="21" s="1"/>
  <c r="K29" i="21" s="1"/>
  <c r="K30" i="21" s="1"/>
  <c r="K31" i="21" s="1"/>
  <c r="K32" i="21" s="1"/>
  <c r="K33" i="21" s="1"/>
  <c r="K34" i="21" s="1"/>
  <c r="K35" i="21" s="1"/>
  <c r="H8" i="21"/>
  <c r="B8" i="21"/>
  <c r="B9" i="21" s="1"/>
  <c r="FW6" i="21"/>
  <c r="FW5" i="21"/>
  <c r="FT38" i="20"/>
  <c r="GB38" i="20" s="1"/>
  <c r="Z38" i="20"/>
  <c r="GA38" i="20" s="1"/>
  <c r="Q38" i="20"/>
  <c r="FZ38" i="20" s="1"/>
  <c r="H38" i="20"/>
  <c r="FY38" i="20" s="1"/>
  <c r="FT37" i="20"/>
  <c r="GB37" i="20" s="1"/>
  <c r="Z37" i="20"/>
  <c r="GA37" i="20" s="1"/>
  <c r="Q37" i="20"/>
  <c r="FZ37" i="20" s="1"/>
  <c r="H37" i="20"/>
  <c r="FY37" i="20" s="1"/>
  <c r="FT36" i="20"/>
  <c r="GB36" i="20" s="1"/>
  <c r="Z36" i="20"/>
  <c r="GA36" i="20" s="1"/>
  <c r="Q36" i="20"/>
  <c r="FZ36" i="20" s="1"/>
  <c r="H36" i="20"/>
  <c r="FY36" i="20" s="1"/>
  <c r="FT35" i="20"/>
  <c r="GB35" i="20" s="1"/>
  <c r="Z35" i="20"/>
  <c r="GA35" i="20" s="1"/>
  <c r="Q35" i="20"/>
  <c r="FZ35" i="20" s="1"/>
  <c r="H35" i="20"/>
  <c r="FY35" i="20" s="1"/>
  <c r="FT34" i="20"/>
  <c r="GB34" i="20" s="1"/>
  <c r="Z34" i="20"/>
  <c r="GA34" i="20" s="1"/>
  <c r="Q34" i="20"/>
  <c r="FZ34" i="20" s="1"/>
  <c r="H34" i="20"/>
  <c r="FY34" i="20" s="1"/>
  <c r="GA33" i="20"/>
  <c r="FT33" i="20"/>
  <c r="GB33" i="20" s="1"/>
  <c r="Z33" i="20"/>
  <c r="Q33" i="20"/>
  <c r="FZ33" i="20" s="1"/>
  <c r="H33" i="20"/>
  <c r="FY33" i="20" s="1"/>
  <c r="FT32" i="20"/>
  <c r="GB32" i="20" s="1"/>
  <c r="Z32" i="20"/>
  <c r="GA32" i="20" s="1"/>
  <c r="Q32" i="20"/>
  <c r="FZ32" i="20" s="1"/>
  <c r="H32" i="20"/>
  <c r="FY32" i="20" s="1"/>
  <c r="FT31" i="20"/>
  <c r="GB31" i="20" s="1"/>
  <c r="Z31" i="20"/>
  <c r="GA31" i="20" s="1"/>
  <c r="Q31" i="20"/>
  <c r="FZ31" i="20" s="1"/>
  <c r="H31" i="20"/>
  <c r="FY31" i="20" s="1"/>
  <c r="FT30" i="20"/>
  <c r="GB30" i="20" s="1"/>
  <c r="Z30" i="20"/>
  <c r="GA30" i="20" s="1"/>
  <c r="Q30" i="20"/>
  <c r="FZ30" i="20" s="1"/>
  <c r="H30" i="20"/>
  <c r="FY30" i="20" s="1"/>
  <c r="FT29" i="20"/>
  <c r="GB29" i="20" s="1"/>
  <c r="Z29" i="20"/>
  <c r="GA29" i="20" s="1"/>
  <c r="Q29" i="20"/>
  <c r="FZ29" i="20" s="1"/>
  <c r="H29" i="20"/>
  <c r="FY29" i="20" s="1"/>
  <c r="FT28" i="20"/>
  <c r="GB28" i="20" s="1"/>
  <c r="Z28" i="20"/>
  <c r="GA28" i="20" s="1"/>
  <c r="Q28" i="20"/>
  <c r="FZ28" i="20" s="1"/>
  <c r="H28" i="20"/>
  <c r="FY28" i="20" s="1"/>
  <c r="FT27" i="20"/>
  <c r="GB27" i="20" s="1"/>
  <c r="Z27" i="20"/>
  <c r="GA27" i="20" s="1"/>
  <c r="Q27" i="20"/>
  <c r="FZ27" i="20" s="1"/>
  <c r="H27" i="20"/>
  <c r="FY27" i="20" s="1"/>
  <c r="FT26" i="20"/>
  <c r="GB26" i="20" s="1"/>
  <c r="Z26" i="20"/>
  <c r="GA26" i="20" s="1"/>
  <c r="Q26" i="20"/>
  <c r="FZ26" i="20" s="1"/>
  <c r="H26" i="20"/>
  <c r="FY26" i="20" s="1"/>
  <c r="GA25" i="20"/>
  <c r="FT25" i="20"/>
  <c r="GB25" i="20" s="1"/>
  <c r="Z25" i="20"/>
  <c r="Q25" i="20"/>
  <c r="FZ25" i="20" s="1"/>
  <c r="H25" i="20"/>
  <c r="FY25" i="20" s="1"/>
  <c r="FT24" i="20"/>
  <c r="GB24" i="20" s="1"/>
  <c r="Z24" i="20"/>
  <c r="GA24" i="20" s="1"/>
  <c r="Q24" i="20"/>
  <c r="FZ24" i="20" s="1"/>
  <c r="H24" i="20"/>
  <c r="FY24" i="20" s="1"/>
  <c r="FT23" i="20"/>
  <c r="GB23" i="20" s="1"/>
  <c r="Z23" i="20"/>
  <c r="GA23" i="20" s="1"/>
  <c r="Q23" i="20"/>
  <c r="FZ23" i="20" s="1"/>
  <c r="H23" i="20"/>
  <c r="FY23" i="20" s="1"/>
  <c r="FT22" i="20"/>
  <c r="GB22" i="20" s="1"/>
  <c r="Z22" i="20"/>
  <c r="GA22" i="20" s="1"/>
  <c r="Q22" i="20"/>
  <c r="FZ22" i="20" s="1"/>
  <c r="H22" i="20"/>
  <c r="FY22" i="20" s="1"/>
  <c r="FT21" i="20"/>
  <c r="GB21" i="20" s="1"/>
  <c r="Z21" i="20"/>
  <c r="GA21" i="20" s="1"/>
  <c r="Q21" i="20"/>
  <c r="FZ21" i="20" s="1"/>
  <c r="H21" i="20"/>
  <c r="FY21" i="20" s="1"/>
  <c r="FT20" i="20"/>
  <c r="GB20" i="20" s="1"/>
  <c r="Z20" i="20"/>
  <c r="GA20" i="20" s="1"/>
  <c r="Q20" i="20"/>
  <c r="FZ20" i="20" s="1"/>
  <c r="H20" i="20"/>
  <c r="FY20" i="20" s="1"/>
  <c r="FT19" i="20"/>
  <c r="GB19" i="20" s="1"/>
  <c r="Z19" i="20"/>
  <c r="GA19" i="20" s="1"/>
  <c r="Q19" i="20"/>
  <c r="FZ19" i="20" s="1"/>
  <c r="H19" i="20"/>
  <c r="FY19" i="20" s="1"/>
  <c r="FT18" i="20"/>
  <c r="GB18" i="20" s="1"/>
  <c r="Z18" i="20"/>
  <c r="GA18" i="20" s="1"/>
  <c r="Q18" i="20"/>
  <c r="FZ18" i="20" s="1"/>
  <c r="H18" i="20"/>
  <c r="FY18" i="20" s="1"/>
  <c r="GA17" i="20"/>
  <c r="FT17" i="20"/>
  <c r="GB17" i="20" s="1"/>
  <c r="Z17" i="20"/>
  <c r="Q17" i="20"/>
  <c r="FZ17" i="20" s="1"/>
  <c r="H17" i="20"/>
  <c r="FY17" i="20" s="1"/>
  <c r="FT16" i="20"/>
  <c r="GB16" i="20" s="1"/>
  <c r="Z16" i="20"/>
  <c r="GA16" i="20" s="1"/>
  <c r="Q16" i="20"/>
  <c r="FZ16" i="20" s="1"/>
  <c r="H16" i="20"/>
  <c r="FY16" i="20" s="1"/>
  <c r="FT15" i="20"/>
  <c r="GB15" i="20" s="1"/>
  <c r="Z15" i="20"/>
  <c r="GA15" i="20" s="1"/>
  <c r="Q15" i="20"/>
  <c r="FZ15" i="20" s="1"/>
  <c r="H15" i="20"/>
  <c r="FY15" i="20" s="1"/>
  <c r="FT14" i="20"/>
  <c r="GB14" i="20" s="1"/>
  <c r="Z14" i="20"/>
  <c r="GA14" i="20" s="1"/>
  <c r="Q14" i="20"/>
  <c r="FZ14" i="20" s="1"/>
  <c r="H14" i="20"/>
  <c r="FY14" i="20" s="1"/>
  <c r="FT13" i="20"/>
  <c r="GB13" i="20" s="1"/>
  <c r="Z13" i="20"/>
  <c r="GA13" i="20" s="1"/>
  <c r="Q13" i="20"/>
  <c r="FZ13" i="20" s="1"/>
  <c r="H13" i="20"/>
  <c r="FY13" i="20" s="1"/>
  <c r="FT12" i="20"/>
  <c r="GB12" i="20" s="1"/>
  <c r="Z12" i="20"/>
  <c r="GA12" i="20" s="1"/>
  <c r="Q12" i="20"/>
  <c r="FZ12" i="20" s="1"/>
  <c r="H12" i="20"/>
  <c r="FY12" i="20" s="1"/>
  <c r="FT11" i="20"/>
  <c r="GB11" i="20" s="1"/>
  <c r="Z11" i="20"/>
  <c r="GA11" i="20" s="1"/>
  <c r="Q11" i="20"/>
  <c r="FZ11" i="20" s="1"/>
  <c r="H11" i="20"/>
  <c r="FY11" i="20" s="1"/>
  <c r="FT10" i="20"/>
  <c r="GB10" i="20" s="1"/>
  <c r="Z10" i="20"/>
  <c r="GA10" i="20" s="1"/>
  <c r="Q10" i="20"/>
  <c r="FZ10" i="20" s="1"/>
  <c r="H10" i="20"/>
  <c r="FY10" i="20" s="1"/>
  <c r="FT9" i="20"/>
  <c r="GB9" i="20" s="1"/>
  <c r="Z9" i="20"/>
  <c r="GA9" i="20" s="1"/>
  <c r="T9" i="20"/>
  <c r="T10" i="20" s="1"/>
  <c r="T11" i="20" s="1"/>
  <c r="T12" i="20" s="1"/>
  <c r="T13" i="20" s="1"/>
  <c r="T14" i="20" s="1"/>
  <c r="T15" i="20" s="1"/>
  <c r="T16" i="20" s="1"/>
  <c r="T17" i="20" s="1"/>
  <c r="T18" i="20" s="1"/>
  <c r="T19" i="20" s="1"/>
  <c r="T20" i="20" s="1"/>
  <c r="T21" i="20" s="1"/>
  <c r="T22" i="20" s="1"/>
  <c r="T23" i="20" s="1"/>
  <c r="T24" i="20" s="1"/>
  <c r="T25" i="20" s="1"/>
  <c r="T26" i="20" s="1"/>
  <c r="T27" i="20" s="1"/>
  <c r="T28" i="20" s="1"/>
  <c r="T29" i="20" s="1"/>
  <c r="T30" i="20" s="1"/>
  <c r="T31" i="20" s="1"/>
  <c r="T32" i="20" s="1"/>
  <c r="T33" i="20" s="1"/>
  <c r="T34" i="20" s="1"/>
  <c r="T35" i="20" s="1"/>
  <c r="Q9" i="20"/>
  <c r="FZ9" i="20" s="1"/>
  <c r="H9" i="20"/>
  <c r="FY9" i="20" s="1"/>
  <c r="FW8" i="20"/>
  <c r="FW9" i="20" s="1"/>
  <c r="FT8" i="20"/>
  <c r="FN8" i="20"/>
  <c r="FN9" i="20" s="1"/>
  <c r="Z8" i="20"/>
  <c r="T8" i="20"/>
  <c r="Q8" i="20"/>
  <c r="K8" i="20"/>
  <c r="K9" i="20" s="1"/>
  <c r="K10" i="20" s="1"/>
  <c r="K11" i="20" s="1"/>
  <c r="K12" i="20" s="1"/>
  <c r="K13" i="20" s="1"/>
  <c r="K14" i="20" s="1"/>
  <c r="K15" i="20" s="1"/>
  <c r="K16" i="20" s="1"/>
  <c r="K17" i="20" s="1"/>
  <c r="K18" i="20" s="1"/>
  <c r="K19" i="20" s="1"/>
  <c r="K20" i="20" s="1"/>
  <c r="K21" i="20" s="1"/>
  <c r="K22" i="20" s="1"/>
  <c r="K23" i="20" s="1"/>
  <c r="K24" i="20" s="1"/>
  <c r="K25" i="20" s="1"/>
  <c r="K26" i="20" s="1"/>
  <c r="K27" i="20" s="1"/>
  <c r="K28" i="20" s="1"/>
  <c r="K29" i="20" s="1"/>
  <c r="K30" i="20" s="1"/>
  <c r="K31" i="20" s="1"/>
  <c r="K32" i="20" s="1"/>
  <c r="K33" i="20" s="1"/>
  <c r="K34" i="20" s="1"/>
  <c r="K35" i="20" s="1"/>
  <c r="H8" i="20"/>
  <c r="B8" i="20"/>
  <c r="B9" i="20" s="1"/>
  <c r="FW6" i="20"/>
  <c r="FW5" i="20"/>
  <c r="G4" i="1"/>
  <c r="FT38" i="19"/>
  <c r="GB38" i="19"/>
  <c r="Z38" i="19"/>
  <c r="GA38" i="19" s="1"/>
  <c r="Q38" i="19"/>
  <c r="FZ38" i="19"/>
  <c r="H38" i="19"/>
  <c r="FY38" i="19" s="1"/>
  <c r="FT37" i="19"/>
  <c r="GB37" i="19"/>
  <c r="Z37" i="19"/>
  <c r="GA37" i="19" s="1"/>
  <c r="Q37" i="19"/>
  <c r="FZ37" i="19"/>
  <c r="H37" i="19"/>
  <c r="FY37" i="19" s="1"/>
  <c r="FT36" i="19"/>
  <c r="GB36" i="19"/>
  <c r="Z36" i="19"/>
  <c r="GA36" i="19" s="1"/>
  <c r="Q36" i="19"/>
  <c r="FZ36" i="19"/>
  <c r="H36" i="19"/>
  <c r="FY36" i="19" s="1"/>
  <c r="FT35" i="19"/>
  <c r="GB35" i="19"/>
  <c r="Z35" i="19"/>
  <c r="GA35" i="19" s="1"/>
  <c r="Q35" i="19"/>
  <c r="FZ35" i="19" s="1"/>
  <c r="H35" i="19"/>
  <c r="FY35" i="19" s="1"/>
  <c r="FY34" i="19"/>
  <c r="FT34" i="19"/>
  <c r="GB34" i="19" s="1"/>
  <c r="Z34" i="19"/>
  <c r="GA34" i="19"/>
  <c r="Q34" i="19"/>
  <c r="FZ34" i="19" s="1"/>
  <c r="H34" i="19"/>
  <c r="GA33" i="19"/>
  <c r="FT33" i="19"/>
  <c r="GB33" i="19" s="1"/>
  <c r="Z33" i="19"/>
  <c r="Q33" i="19"/>
  <c r="FZ33" i="19"/>
  <c r="H33" i="19"/>
  <c r="FY33" i="19" s="1"/>
  <c r="FY32" i="19"/>
  <c r="FT32" i="19"/>
  <c r="GB32" i="19"/>
  <c r="Z32" i="19"/>
  <c r="GA32" i="19"/>
  <c r="Q32" i="19"/>
  <c r="FZ32" i="19"/>
  <c r="H32" i="19"/>
  <c r="FT31" i="19"/>
  <c r="GB31" i="19" s="1"/>
  <c r="Z31" i="19"/>
  <c r="GA31" i="19" s="1"/>
  <c r="Q31" i="19"/>
  <c r="FZ31" i="19"/>
  <c r="H31" i="19"/>
  <c r="FY31" i="19" s="1"/>
  <c r="FT30" i="19"/>
  <c r="GB30" i="19" s="1"/>
  <c r="Z30" i="19"/>
  <c r="GA30" i="19" s="1"/>
  <c r="Q30" i="19"/>
  <c r="FZ30" i="19"/>
  <c r="H30" i="19"/>
  <c r="FY30" i="19" s="1"/>
  <c r="GA29" i="19"/>
  <c r="FT29" i="19"/>
  <c r="GB29" i="19"/>
  <c r="Z29" i="19"/>
  <c r="Q29" i="19"/>
  <c r="FZ29" i="19" s="1"/>
  <c r="H29" i="19"/>
  <c r="FY29" i="19" s="1"/>
  <c r="FT28" i="19"/>
  <c r="GB28" i="19"/>
  <c r="Z28" i="19"/>
  <c r="GA28" i="19" s="1"/>
  <c r="Q28" i="19"/>
  <c r="FZ28" i="19" s="1"/>
  <c r="H28" i="19"/>
  <c r="FY28" i="19" s="1"/>
  <c r="FT27" i="19"/>
  <c r="GB27" i="19"/>
  <c r="Z27" i="19"/>
  <c r="GA27" i="19" s="1"/>
  <c r="Q27" i="19"/>
  <c r="FZ27" i="19" s="1"/>
  <c r="H27" i="19"/>
  <c r="FY27" i="19" s="1"/>
  <c r="FY26" i="19"/>
  <c r="FT26" i="19"/>
  <c r="GB26" i="19" s="1"/>
  <c r="Z26" i="19"/>
  <c r="GA26" i="19"/>
  <c r="Q26" i="19"/>
  <c r="FZ26" i="19" s="1"/>
  <c r="H26" i="19"/>
  <c r="GA25" i="19"/>
  <c r="FT25" i="19"/>
  <c r="GB25" i="19" s="1"/>
  <c r="Z25" i="19"/>
  <c r="Q25" i="19"/>
  <c r="FZ25" i="19"/>
  <c r="H25" i="19"/>
  <c r="FY25" i="19" s="1"/>
  <c r="FY24" i="19"/>
  <c r="FT24" i="19"/>
  <c r="GB24" i="19"/>
  <c r="Z24" i="19"/>
  <c r="GA24" i="19"/>
  <c r="Q24" i="19"/>
  <c r="FZ24" i="19"/>
  <c r="H24" i="19"/>
  <c r="FT23" i="19"/>
  <c r="GB23" i="19" s="1"/>
  <c r="Z23" i="19"/>
  <c r="GA23" i="19" s="1"/>
  <c r="Q23" i="19"/>
  <c r="FZ23" i="19"/>
  <c r="H23" i="19"/>
  <c r="FY23" i="19" s="1"/>
  <c r="FT22" i="19"/>
  <c r="GB22" i="19" s="1"/>
  <c r="Z22" i="19"/>
  <c r="GA22" i="19" s="1"/>
  <c r="Q22" i="19"/>
  <c r="FZ22" i="19"/>
  <c r="H22" i="19"/>
  <c r="FY22" i="19" s="1"/>
  <c r="GA21" i="19"/>
  <c r="FT21" i="19"/>
  <c r="GB21" i="19"/>
  <c r="Z21" i="19"/>
  <c r="Q21" i="19"/>
  <c r="FZ21" i="19" s="1"/>
  <c r="H21" i="19"/>
  <c r="FY21" i="19" s="1"/>
  <c r="FT20" i="19"/>
  <c r="GB20" i="19" s="1"/>
  <c r="Z20" i="19"/>
  <c r="GA20" i="19" s="1"/>
  <c r="Q20" i="19"/>
  <c r="FZ20" i="19" s="1"/>
  <c r="H20" i="19"/>
  <c r="FY20" i="19" s="1"/>
  <c r="FT19" i="19"/>
  <c r="GB19" i="19" s="1"/>
  <c r="Z19" i="19"/>
  <c r="GA19" i="19"/>
  <c r="Q19" i="19"/>
  <c r="FZ19" i="19" s="1"/>
  <c r="H19" i="19"/>
  <c r="FY19" i="19" s="1"/>
  <c r="FY18" i="19"/>
  <c r="FT18" i="19"/>
  <c r="GB18" i="19" s="1"/>
  <c r="Z18" i="19"/>
  <c r="GA18" i="19"/>
  <c r="Q18" i="19"/>
  <c r="FZ18" i="19"/>
  <c r="H18" i="19"/>
  <c r="FZ17" i="19"/>
  <c r="FT17" i="19"/>
  <c r="GB17" i="19"/>
  <c r="Z17" i="19"/>
  <c r="GA17" i="19"/>
  <c r="Q17" i="19"/>
  <c r="H17" i="19"/>
  <c r="FY17" i="19" s="1"/>
  <c r="FT16" i="19"/>
  <c r="GB16" i="19" s="1"/>
  <c r="Z16" i="19"/>
  <c r="GA16" i="19" s="1"/>
  <c r="Q16" i="19"/>
  <c r="FZ16" i="19" s="1"/>
  <c r="H16" i="19"/>
  <c r="FY16" i="19" s="1"/>
  <c r="FT15" i="19"/>
  <c r="GB15" i="19"/>
  <c r="Z15" i="19"/>
  <c r="GA15" i="19" s="1"/>
  <c r="Q15" i="19"/>
  <c r="FZ15" i="19" s="1"/>
  <c r="H15" i="19"/>
  <c r="FY15" i="19" s="1"/>
  <c r="FT14" i="19"/>
  <c r="GB14" i="19" s="1"/>
  <c r="Z14" i="19"/>
  <c r="GA14" i="19"/>
  <c r="Q14" i="19"/>
  <c r="FZ14" i="19" s="1"/>
  <c r="H14" i="19"/>
  <c r="FY14" i="19" s="1"/>
  <c r="GB13" i="19"/>
  <c r="FT13" i="19"/>
  <c r="Z13" i="19"/>
  <c r="GA13" i="19" s="1"/>
  <c r="Q13" i="19"/>
  <c r="FZ13" i="19"/>
  <c r="H13" i="19"/>
  <c r="FY13" i="19" s="1"/>
  <c r="FT12" i="19"/>
  <c r="GB12" i="19" s="1"/>
  <c r="Z12" i="19"/>
  <c r="GA12" i="19" s="1"/>
  <c r="Q12" i="19"/>
  <c r="H12" i="19"/>
  <c r="FY12" i="19"/>
  <c r="FT11" i="19"/>
  <c r="GB11" i="19" s="1"/>
  <c r="Z11" i="19"/>
  <c r="GA11" i="19"/>
  <c r="Q11" i="19"/>
  <c r="FZ11" i="19"/>
  <c r="H11" i="19"/>
  <c r="FY11" i="19"/>
  <c r="FT10" i="19"/>
  <c r="GB10" i="19"/>
  <c r="Z10" i="19"/>
  <c r="GA10" i="19"/>
  <c r="Q10" i="19"/>
  <c r="FZ10" i="19"/>
  <c r="H10" i="19"/>
  <c r="FY10" i="19"/>
  <c r="FT9" i="19"/>
  <c r="GB9" i="19"/>
  <c r="Z9" i="19"/>
  <c r="GA9" i="19"/>
  <c r="T9" i="19"/>
  <c r="T10" i="19" s="1"/>
  <c r="T11" i="19" s="1"/>
  <c r="T12" i="19" s="1"/>
  <c r="T13" i="19" s="1"/>
  <c r="T14" i="19" s="1"/>
  <c r="T15" i="19" s="1"/>
  <c r="T16" i="19" s="1"/>
  <c r="T17" i="19" s="1"/>
  <c r="T18" i="19" s="1"/>
  <c r="T19" i="19" s="1"/>
  <c r="T20" i="19" s="1"/>
  <c r="T21" i="19" s="1"/>
  <c r="T22" i="19" s="1"/>
  <c r="T23" i="19" s="1"/>
  <c r="T24" i="19" s="1"/>
  <c r="T25" i="19" s="1"/>
  <c r="T26" i="19" s="1"/>
  <c r="T27" i="19" s="1"/>
  <c r="T28" i="19" s="1"/>
  <c r="T29" i="19" s="1"/>
  <c r="T30" i="19" s="1"/>
  <c r="T31" i="19" s="1"/>
  <c r="T32" i="19" s="1"/>
  <c r="T33" i="19" s="1"/>
  <c r="T34" i="19" s="1"/>
  <c r="T35" i="19" s="1"/>
  <c r="Q9" i="19"/>
  <c r="FZ9" i="19" s="1"/>
  <c r="H9" i="19"/>
  <c r="FY9" i="19"/>
  <c r="FW8" i="19"/>
  <c r="FW9" i="19" s="1"/>
  <c r="FX9" i="19" s="1"/>
  <c r="FT8" i="19"/>
  <c r="FN8" i="19"/>
  <c r="FN9" i="19" s="1"/>
  <c r="FN10" i="19" s="1"/>
  <c r="FO10" i="19" s="1"/>
  <c r="Z8" i="19"/>
  <c r="Z39" i="19"/>
  <c r="GA39" i="19" s="1"/>
  <c r="T8" i="19"/>
  <c r="Q8" i="19"/>
  <c r="K8" i="19"/>
  <c r="K9" i="19" s="1"/>
  <c r="K10" i="19" s="1"/>
  <c r="K11" i="19" s="1"/>
  <c r="K12" i="19" s="1"/>
  <c r="K13" i="19" s="1"/>
  <c r="K14" i="19" s="1"/>
  <c r="K15" i="19" s="1"/>
  <c r="K16" i="19" s="1"/>
  <c r="K17" i="19" s="1"/>
  <c r="K18" i="19" s="1"/>
  <c r="K19" i="19" s="1"/>
  <c r="K20" i="19" s="1"/>
  <c r="K21" i="19" s="1"/>
  <c r="K22" i="19" s="1"/>
  <c r="K23" i="19" s="1"/>
  <c r="K24" i="19" s="1"/>
  <c r="K25" i="19" s="1"/>
  <c r="K26" i="19" s="1"/>
  <c r="K27" i="19" s="1"/>
  <c r="K28" i="19" s="1"/>
  <c r="K29" i="19" s="1"/>
  <c r="K30" i="19" s="1"/>
  <c r="K31" i="19" s="1"/>
  <c r="K32" i="19" s="1"/>
  <c r="K33" i="19" s="1"/>
  <c r="K34" i="19" s="1"/>
  <c r="K35" i="19" s="1"/>
  <c r="H8" i="19"/>
  <c r="H39" i="19" s="1"/>
  <c r="FY39" i="19" s="1"/>
  <c r="B8" i="19"/>
  <c r="FW6" i="19"/>
  <c r="FW5" i="19"/>
  <c r="FT38" i="18"/>
  <c r="GB38" i="18" s="1"/>
  <c r="Z38" i="18"/>
  <c r="GA38" i="18"/>
  <c r="Q38" i="18"/>
  <c r="FZ38" i="18"/>
  <c r="H38" i="18"/>
  <c r="FY38" i="18"/>
  <c r="FT37" i="18"/>
  <c r="GB37" i="18" s="1"/>
  <c r="Z37" i="18"/>
  <c r="GA37" i="18" s="1"/>
  <c r="Q37" i="18"/>
  <c r="FZ37" i="18" s="1"/>
  <c r="H37" i="18"/>
  <c r="FY37" i="18" s="1"/>
  <c r="FT36" i="18"/>
  <c r="GB36" i="18" s="1"/>
  <c r="Z36" i="18"/>
  <c r="GA36" i="18"/>
  <c r="Q36" i="18"/>
  <c r="FZ36" i="18"/>
  <c r="H36" i="18"/>
  <c r="FY36" i="18"/>
  <c r="FT35" i="18"/>
  <c r="GB35" i="18"/>
  <c r="Z35" i="18"/>
  <c r="GA35" i="18"/>
  <c r="Q35" i="18"/>
  <c r="FZ35" i="18" s="1"/>
  <c r="H35" i="18"/>
  <c r="FY35" i="18"/>
  <c r="GB34" i="18"/>
  <c r="FT34" i="18"/>
  <c r="Z34" i="18"/>
  <c r="GA34" i="18"/>
  <c r="Q34" i="18"/>
  <c r="FZ34" i="18" s="1"/>
  <c r="H34" i="18"/>
  <c r="FY34" i="18"/>
  <c r="FZ33" i="18"/>
  <c r="FT33" i="18"/>
  <c r="GB33" i="18"/>
  <c r="Z33" i="18"/>
  <c r="GA33" i="18"/>
  <c r="Q33" i="18"/>
  <c r="H33" i="18"/>
  <c r="FY33" i="18"/>
  <c r="GB32" i="18"/>
  <c r="FT32" i="18"/>
  <c r="Z32" i="18"/>
  <c r="GA32" i="18"/>
  <c r="Q32" i="18"/>
  <c r="FZ32" i="18" s="1"/>
  <c r="H32" i="18"/>
  <c r="FY32" i="18"/>
  <c r="FZ31" i="18"/>
  <c r="FT31" i="18"/>
  <c r="GB31" i="18"/>
  <c r="Z31" i="18"/>
  <c r="GA31" i="18"/>
  <c r="Q31" i="18"/>
  <c r="H31" i="18"/>
  <c r="FY31" i="18"/>
  <c r="GB30" i="18"/>
  <c r="FT30" i="18"/>
  <c r="Z30" i="18"/>
  <c r="GA30" i="18" s="1"/>
  <c r="Q30" i="18"/>
  <c r="FZ30" i="18" s="1"/>
  <c r="H30" i="18"/>
  <c r="FY30" i="18" s="1"/>
  <c r="FZ29" i="18"/>
  <c r="FT29" i="18"/>
  <c r="GB29" i="18"/>
  <c r="Z29" i="18"/>
  <c r="GA29" i="18"/>
  <c r="Q29" i="18"/>
  <c r="H29" i="18"/>
  <c r="FY29" i="18" s="1"/>
  <c r="GB28" i="18"/>
  <c r="FT28" i="18"/>
  <c r="Z28" i="18"/>
  <c r="GA28" i="18" s="1"/>
  <c r="Q28" i="18"/>
  <c r="FZ28" i="18" s="1"/>
  <c r="H28" i="18"/>
  <c r="FY28" i="18" s="1"/>
  <c r="FZ27" i="18"/>
  <c r="FT27" i="18"/>
  <c r="GB27" i="18"/>
  <c r="Z27" i="18"/>
  <c r="GA27" i="18"/>
  <c r="Q27" i="18"/>
  <c r="H27" i="18"/>
  <c r="FY27" i="18" s="1"/>
  <c r="GB26" i="18"/>
  <c r="FT26" i="18"/>
  <c r="Z26" i="18"/>
  <c r="GA26" i="18" s="1"/>
  <c r="Q26" i="18"/>
  <c r="FZ26" i="18" s="1"/>
  <c r="H26" i="18"/>
  <c r="FY26" i="18" s="1"/>
  <c r="FZ25" i="18"/>
  <c r="FT25" i="18"/>
  <c r="GB25" i="18"/>
  <c r="Z25" i="18"/>
  <c r="GA25" i="18"/>
  <c r="Q25" i="18"/>
  <c r="H25" i="18"/>
  <c r="FY25" i="18" s="1"/>
  <c r="GB24" i="18"/>
  <c r="FT24" i="18"/>
  <c r="Z24" i="18"/>
  <c r="GA24" i="18" s="1"/>
  <c r="Q24" i="18"/>
  <c r="FZ24" i="18" s="1"/>
  <c r="H24" i="18"/>
  <c r="FY24" i="18" s="1"/>
  <c r="FZ23" i="18"/>
  <c r="FT23" i="18"/>
  <c r="GB23" i="18"/>
  <c r="Z23" i="18"/>
  <c r="GA23" i="18"/>
  <c r="Q23" i="18"/>
  <c r="H23" i="18"/>
  <c r="FY23" i="18" s="1"/>
  <c r="GB22" i="18"/>
  <c r="FT22" i="18"/>
  <c r="Z22" i="18"/>
  <c r="GA22" i="18" s="1"/>
  <c r="Q22" i="18"/>
  <c r="FZ22" i="18" s="1"/>
  <c r="H22" i="18"/>
  <c r="FY22" i="18" s="1"/>
  <c r="FZ21" i="18"/>
  <c r="FT21" i="18"/>
  <c r="GB21" i="18"/>
  <c r="Z21" i="18"/>
  <c r="GA21" i="18"/>
  <c r="Q21" i="18"/>
  <c r="H21" i="18"/>
  <c r="FY21" i="18" s="1"/>
  <c r="FZ20" i="18"/>
  <c r="FT20" i="18"/>
  <c r="GB20" i="18"/>
  <c r="Z20" i="18"/>
  <c r="GA20" i="18"/>
  <c r="Q20" i="18"/>
  <c r="H20" i="18"/>
  <c r="FY20" i="18" s="1"/>
  <c r="GB19" i="18"/>
  <c r="FT19" i="18"/>
  <c r="Z19" i="18"/>
  <c r="GA19" i="18" s="1"/>
  <c r="Q19" i="18"/>
  <c r="FZ19" i="18" s="1"/>
  <c r="H19" i="18"/>
  <c r="FY19" i="18" s="1"/>
  <c r="FT18" i="18"/>
  <c r="GB18" i="18" s="1"/>
  <c r="Z18" i="18"/>
  <c r="GA18" i="18" s="1"/>
  <c r="Q18" i="18"/>
  <c r="FZ18" i="18" s="1"/>
  <c r="H18" i="18"/>
  <c r="FY18" i="18" s="1"/>
  <c r="GB17" i="18"/>
  <c r="FT17" i="18"/>
  <c r="Z17" i="18"/>
  <c r="GA17" i="18" s="1"/>
  <c r="Q17" i="18"/>
  <c r="FZ17" i="18" s="1"/>
  <c r="H17" i="18"/>
  <c r="FY17" i="18" s="1"/>
  <c r="FZ16" i="18"/>
  <c r="FT16" i="18"/>
  <c r="GB16" i="18"/>
  <c r="Z16" i="18"/>
  <c r="GA16" i="18"/>
  <c r="Q16" i="18"/>
  <c r="H16" i="18"/>
  <c r="FY16" i="18" s="1"/>
  <c r="GB15" i="18"/>
  <c r="FT15" i="18"/>
  <c r="Z15" i="18"/>
  <c r="GA15" i="18" s="1"/>
  <c r="Q15" i="18"/>
  <c r="FZ15" i="18" s="1"/>
  <c r="H15" i="18"/>
  <c r="FY15" i="18" s="1"/>
  <c r="GB14" i="18"/>
  <c r="FT14" i="18"/>
  <c r="Z14" i="18"/>
  <c r="GA14" i="18" s="1"/>
  <c r="Q14" i="18"/>
  <c r="FZ14" i="18" s="1"/>
  <c r="H14" i="18"/>
  <c r="FY14" i="18" s="1"/>
  <c r="FZ13" i="18"/>
  <c r="FT13" i="18"/>
  <c r="GB13" i="18"/>
  <c r="Z13" i="18"/>
  <c r="GA13" i="18"/>
  <c r="Q13" i="18"/>
  <c r="H13" i="18"/>
  <c r="FY13" i="18" s="1"/>
  <c r="GB12" i="18"/>
  <c r="FT12" i="18"/>
  <c r="Z12" i="18"/>
  <c r="GA12" i="18" s="1"/>
  <c r="Q12" i="18"/>
  <c r="FZ12" i="18" s="1"/>
  <c r="H12" i="18"/>
  <c r="FY12" i="18" s="1"/>
  <c r="FZ11" i="18"/>
  <c r="FT11" i="18"/>
  <c r="GB11" i="18"/>
  <c r="Z11" i="18"/>
  <c r="GA11" i="18"/>
  <c r="Q11" i="18"/>
  <c r="H11" i="18"/>
  <c r="FY11" i="18" s="1"/>
  <c r="GB10" i="18"/>
  <c r="FT10" i="18"/>
  <c r="Z10" i="18"/>
  <c r="GA10" i="18" s="1"/>
  <c r="Q10" i="18"/>
  <c r="FZ10" i="18" s="1"/>
  <c r="H10" i="18"/>
  <c r="FY10" i="18" s="1"/>
  <c r="FZ9" i="18"/>
  <c r="FT9" i="18"/>
  <c r="GB9" i="18"/>
  <c r="Z9" i="18"/>
  <c r="GA9" i="18"/>
  <c r="Q9" i="18"/>
  <c r="H9" i="18"/>
  <c r="FY9" i="18" s="1"/>
  <c r="GB8" i="18"/>
  <c r="FW8" i="18"/>
  <c r="FW9" i="18" s="1"/>
  <c r="FX9" i="18" s="1"/>
  <c r="FT8" i="18"/>
  <c r="FN8" i="18"/>
  <c r="FN9" i="18" s="1"/>
  <c r="FN10" i="18" s="1"/>
  <c r="Z8" i="18"/>
  <c r="Z39" i="18" s="1"/>
  <c r="GA39" i="18"/>
  <c r="T8" i="18"/>
  <c r="T9" i="18" s="1"/>
  <c r="T10" i="18" s="1"/>
  <c r="T11" i="18" s="1"/>
  <c r="T12" i="18" s="1"/>
  <c r="T13" i="18" s="1"/>
  <c r="T14" i="18" s="1"/>
  <c r="T15" i="18" s="1"/>
  <c r="T16" i="18" s="1"/>
  <c r="T17" i="18" s="1"/>
  <c r="T18" i="18" s="1"/>
  <c r="T19" i="18" s="1"/>
  <c r="T20" i="18" s="1"/>
  <c r="T21" i="18" s="1"/>
  <c r="T22" i="18" s="1"/>
  <c r="T23" i="18" s="1"/>
  <c r="T24" i="18" s="1"/>
  <c r="T25" i="18" s="1"/>
  <c r="T26" i="18" s="1"/>
  <c r="T27" i="18" s="1"/>
  <c r="T28" i="18" s="1"/>
  <c r="T29" i="18" s="1"/>
  <c r="T30" i="18" s="1"/>
  <c r="T31" i="18" s="1"/>
  <c r="T32" i="18" s="1"/>
  <c r="T33" i="18" s="1"/>
  <c r="T34" i="18" s="1"/>
  <c r="T35" i="18" s="1"/>
  <c r="Q8" i="18"/>
  <c r="Q39" i="18" s="1"/>
  <c r="FZ39" i="18" s="1"/>
  <c r="K8" i="18"/>
  <c r="K9" i="18" s="1"/>
  <c r="K10" i="18" s="1"/>
  <c r="K11" i="18" s="1"/>
  <c r="K12" i="18" s="1"/>
  <c r="K13" i="18" s="1"/>
  <c r="K14" i="18" s="1"/>
  <c r="K15" i="18" s="1"/>
  <c r="K16" i="18" s="1"/>
  <c r="K17" i="18" s="1"/>
  <c r="K18" i="18" s="1"/>
  <c r="K19" i="18" s="1"/>
  <c r="K20" i="18" s="1"/>
  <c r="K21" i="18" s="1"/>
  <c r="K22" i="18" s="1"/>
  <c r="K23" i="18" s="1"/>
  <c r="K24" i="18" s="1"/>
  <c r="K25" i="18" s="1"/>
  <c r="K26" i="18" s="1"/>
  <c r="K27" i="18" s="1"/>
  <c r="K28" i="18" s="1"/>
  <c r="K29" i="18" s="1"/>
  <c r="K30" i="18" s="1"/>
  <c r="K31" i="18" s="1"/>
  <c r="K32" i="18" s="1"/>
  <c r="K33" i="18" s="1"/>
  <c r="K34" i="18" s="1"/>
  <c r="K35" i="18" s="1"/>
  <c r="H8" i="18"/>
  <c r="H39" i="18" s="1"/>
  <c r="FY39" i="18"/>
  <c r="B8" i="18"/>
  <c r="FW6" i="18"/>
  <c r="FW5" i="18"/>
  <c r="FZ38" i="17"/>
  <c r="FT38" i="17"/>
  <c r="GB38" i="17"/>
  <c r="Z38" i="17"/>
  <c r="GA38" i="17"/>
  <c r="Q38" i="17"/>
  <c r="H38" i="17"/>
  <c r="FY38" i="17" s="1"/>
  <c r="GB37" i="17"/>
  <c r="FT37" i="17"/>
  <c r="Z37" i="17"/>
  <c r="GA37" i="17" s="1"/>
  <c r="Q37" i="17"/>
  <c r="FZ37" i="17" s="1"/>
  <c r="H37" i="17"/>
  <c r="FY37" i="17" s="1"/>
  <c r="FZ36" i="17"/>
  <c r="FT36" i="17"/>
  <c r="GB36" i="17"/>
  <c r="Z36" i="17"/>
  <c r="GA36" i="17"/>
  <c r="Q36" i="17"/>
  <c r="H36" i="17"/>
  <c r="FY36" i="17" s="1"/>
  <c r="GB35" i="17"/>
  <c r="FT35" i="17"/>
  <c r="Z35" i="17"/>
  <c r="GA35" i="17" s="1"/>
  <c r="Q35" i="17"/>
  <c r="FZ35" i="17" s="1"/>
  <c r="H35" i="17"/>
  <c r="FY35" i="17" s="1"/>
  <c r="FZ34" i="17"/>
  <c r="FT34" i="17"/>
  <c r="GB34" i="17"/>
  <c r="Z34" i="17"/>
  <c r="GA34" i="17"/>
  <c r="Q34" i="17"/>
  <c r="H34" i="17"/>
  <c r="FY34" i="17" s="1"/>
  <c r="FT33" i="17"/>
  <c r="GB33" i="17" s="1"/>
  <c r="Z33" i="17"/>
  <c r="GA33" i="17" s="1"/>
  <c r="Q33" i="17"/>
  <c r="FZ33" i="17" s="1"/>
  <c r="H33" i="17"/>
  <c r="FY33" i="17" s="1"/>
  <c r="FZ32" i="17"/>
  <c r="FT32" i="17"/>
  <c r="GB32" i="17"/>
  <c r="Z32" i="17"/>
  <c r="GA32" i="17"/>
  <c r="Q32" i="17"/>
  <c r="H32" i="17"/>
  <c r="FY32" i="17" s="1"/>
  <c r="GB31" i="17"/>
  <c r="FT31" i="17"/>
  <c r="Z31" i="17"/>
  <c r="GA31" i="17" s="1"/>
  <c r="Q31" i="17"/>
  <c r="FZ31" i="17" s="1"/>
  <c r="H31" i="17"/>
  <c r="FY31" i="17" s="1"/>
  <c r="FZ30" i="17"/>
  <c r="FT30" i="17"/>
  <c r="GB30" i="17"/>
  <c r="Z30" i="17"/>
  <c r="GA30" i="17"/>
  <c r="Q30" i="17"/>
  <c r="H30" i="17"/>
  <c r="FY30" i="17" s="1"/>
  <c r="FT29" i="17"/>
  <c r="GB29" i="17" s="1"/>
  <c r="Z29" i="17"/>
  <c r="GA29" i="17" s="1"/>
  <c r="Q29" i="17"/>
  <c r="FZ29" i="17" s="1"/>
  <c r="H29" i="17"/>
  <c r="FY29" i="17" s="1"/>
  <c r="FZ28" i="17"/>
  <c r="FT28" i="17"/>
  <c r="GB28" i="17"/>
  <c r="Z28" i="17"/>
  <c r="GA28" i="17"/>
  <c r="Q28" i="17"/>
  <c r="H28" i="17"/>
  <c r="FY28" i="17" s="1"/>
  <c r="GB27" i="17"/>
  <c r="FT27" i="17"/>
  <c r="Z27" i="17"/>
  <c r="GA27" i="17" s="1"/>
  <c r="Q27" i="17"/>
  <c r="FZ27" i="17" s="1"/>
  <c r="H27" i="17"/>
  <c r="FY27" i="17" s="1"/>
  <c r="FZ26" i="17"/>
  <c r="FT26" i="17"/>
  <c r="GB26" i="17"/>
  <c r="Z26" i="17"/>
  <c r="GA26" i="17"/>
  <c r="Q26" i="17"/>
  <c r="H26" i="17"/>
  <c r="FY26" i="17" s="1"/>
  <c r="FT25" i="17"/>
  <c r="GB25" i="17" s="1"/>
  <c r="Z25" i="17"/>
  <c r="GA25" i="17" s="1"/>
  <c r="Q25" i="17"/>
  <c r="FZ25" i="17" s="1"/>
  <c r="H25" i="17"/>
  <c r="FY25" i="17" s="1"/>
  <c r="FZ24" i="17"/>
  <c r="FT24" i="17"/>
  <c r="GB24" i="17"/>
  <c r="Z24" i="17"/>
  <c r="GA24" i="17"/>
  <c r="Q24" i="17"/>
  <c r="H24" i="17"/>
  <c r="FY24" i="17" s="1"/>
  <c r="GB23" i="17"/>
  <c r="FT23" i="17"/>
  <c r="Z23" i="17"/>
  <c r="GA23" i="17" s="1"/>
  <c r="Q23" i="17"/>
  <c r="FZ23" i="17" s="1"/>
  <c r="H23" i="17"/>
  <c r="FY23" i="17" s="1"/>
  <c r="FZ22" i="17"/>
  <c r="FT22" i="17"/>
  <c r="GB22" i="17"/>
  <c r="Z22" i="17"/>
  <c r="GA22" i="17"/>
  <c r="Q22" i="17"/>
  <c r="H22" i="17"/>
  <c r="FY22" i="17" s="1"/>
  <c r="FT21" i="17"/>
  <c r="GB21" i="17" s="1"/>
  <c r="Z21" i="17"/>
  <c r="GA21" i="17" s="1"/>
  <c r="Q21" i="17"/>
  <c r="FZ21" i="17" s="1"/>
  <c r="H21" i="17"/>
  <c r="FY21" i="17" s="1"/>
  <c r="FZ20" i="17"/>
  <c r="FT20" i="17"/>
  <c r="GB20" i="17"/>
  <c r="Z20" i="17"/>
  <c r="GA20" i="17"/>
  <c r="Q20" i="17"/>
  <c r="H20" i="17"/>
  <c r="FY20" i="17" s="1"/>
  <c r="GB19" i="17"/>
  <c r="FT19" i="17"/>
  <c r="Z19" i="17"/>
  <c r="GA19" i="17" s="1"/>
  <c r="Q19" i="17"/>
  <c r="FZ19" i="17" s="1"/>
  <c r="H19" i="17"/>
  <c r="FY19" i="17" s="1"/>
  <c r="FZ18" i="17"/>
  <c r="FT18" i="17"/>
  <c r="GB18" i="17"/>
  <c r="Z18" i="17"/>
  <c r="GA18" i="17"/>
  <c r="Q18" i="17"/>
  <c r="H18" i="17"/>
  <c r="FY18" i="17" s="1"/>
  <c r="FT17" i="17"/>
  <c r="GB17" i="17" s="1"/>
  <c r="Z17" i="17"/>
  <c r="GA17" i="17" s="1"/>
  <c r="Q17" i="17"/>
  <c r="FZ17" i="17" s="1"/>
  <c r="H17" i="17"/>
  <c r="FY17" i="17"/>
  <c r="FZ16" i="17"/>
  <c r="FT16" i="17"/>
  <c r="GB16" i="17"/>
  <c r="Z16" i="17"/>
  <c r="GA16" i="17" s="1"/>
  <c r="Q16" i="17"/>
  <c r="H16" i="17"/>
  <c r="FY16" i="17"/>
  <c r="GB15" i="17"/>
  <c r="FT15" i="17"/>
  <c r="Z15" i="17"/>
  <c r="GA15" i="17"/>
  <c r="Q15" i="17"/>
  <c r="FZ15" i="17" s="1"/>
  <c r="H15" i="17"/>
  <c r="FY15" i="17" s="1"/>
  <c r="GB14" i="17"/>
  <c r="FT14" i="17"/>
  <c r="Z14" i="17"/>
  <c r="GA14" i="17" s="1"/>
  <c r="Q14" i="17"/>
  <c r="FZ14" i="17" s="1"/>
  <c r="H14" i="17"/>
  <c r="FY14" i="17"/>
  <c r="FZ13" i="17"/>
  <c r="FT13" i="17"/>
  <c r="GB13" i="17"/>
  <c r="Z13" i="17"/>
  <c r="GA13" i="17" s="1"/>
  <c r="Q13" i="17"/>
  <c r="H13" i="17"/>
  <c r="FY13" i="17"/>
  <c r="GB12" i="17"/>
  <c r="FT12" i="17"/>
  <c r="Z12" i="17"/>
  <c r="GA12" i="17"/>
  <c r="Q12" i="17"/>
  <c r="FZ12" i="17" s="1"/>
  <c r="H12" i="17"/>
  <c r="FY12" i="17" s="1"/>
  <c r="GB11" i="17"/>
  <c r="FT11" i="17"/>
  <c r="Z11" i="17"/>
  <c r="GA11" i="17" s="1"/>
  <c r="Q11" i="17"/>
  <c r="FZ11" i="17" s="1"/>
  <c r="H11" i="17"/>
  <c r="FY11" i="17"/>
  <c r="FZ10" i="17"/>
  <c r="FT10" i="17"/>
  <c r="GB10" i="17"/>
  <c r="Z10" i="17"/>
  <c r="GA10" i="17" s="1"/>
  <c r="Q10" i="17"/>
  <c r="H10" i="17"/>
  <c r="FY10" i="17"/>
  <c r="GB9" i="17"/>
  <c r="FT9" i="17"/>
  <c r="Z9" i="17"/>
  <c r="GA9" i="17"/>
  <c r="Q9" i="17"/>
  <c r="FZ9" i="17" s="1"/>
  <c r="H9" i="17"/>
  <c r="FY9" i="17" s="1"/>
  <c r="FW8" i="17"/>
  <c r="FW9" i="17" s="1"/>
  <c r="FT8" i="17"/>
  <c r="FT39" i="17" s="1"/>
  <c r="GB39" i="17" s="1"/>
  <c r="FN8" i="17"/>
  <c r="Z8" i="17"/>
  <c r="T8" i="17"/>
  <c r="T9" i="17" s="1"/>
  <c r="T10" i="17" s="1"/>
  <c r="T11" i="17" s="1"/>
  <c r="T12" i="17" s="1"/>
  <c r="T13" i="17" s="1"/>
  <c r="T14" i="17" s="1"/>
  <c r="T15" i="17" s="1"/>
  <c r="T16" i="17" s="1"/>
  <c r="T17" i="17" s="1"/>
  <c r="T18" i="17" s="1"/>
  <c r="T19" i="17" s="1"/>
  <c r="T20" i="17" s="1"/>
  <c r="T21" i="17" s="1"/>
  <c r="T22" i="17" s="1"/>
  <c r="T23" i="17" s="1"/>
  <c r="T24" i="17" s="1"/>
  <c r="T25" i="17" s="1"/>
  <c r="T26" i="17" s="1"/>
  <c r="T27" i="17" s="1"/>
  <c r="T28" i="17" s="1"/>
  <c r="T29" i="17" s="1"/>
  <c r="T30" i="17" s="1"/>
  <c r="T31" i="17" s="1"/>
  <c r="T32" i="17" s="1"/>
  <c r="T33" i="17" s="1"/>
  <c r="T34" i="17" s="1"/>
  <c r="T35" i="17" s="1"/>
  <c r="Q8" i="17"/>
  <c r="K8" i="17"/>
  <c r="K9" i="17" s="1"/>
  <c r="K10" i="17" s="1"/>
  <c r="K11" i="17" s="1"/>
  <c r="K12" i="17" s="1"/>
  <c r="K13" i="17" s="1"/>
  <c r="K14" i="17" s="1"/>
  <c r="K15" i="17" s="1"/>
  <c r="K16" i="17" s="1"/>
  <c r="K17" i="17" s="1"/>
  <c r="K18" i="17" s="1"/>
  <c r="K19" i="17" s="1"/>
  <c r="K20" i="17" s="1"/>
  <c r="K21" i="17" s="1"/>
  <c r="K22" i="17" s="1"/>
  <c r="K23" i="17" s="1"/>
  <c r="K24" i="17" s="1"/>
  <c r="K25" i="17" s="1"/>
  <c r="K26" i="17" s="1"/>
  <c r="K27" i="17" s="1"/>
  <c r="K28" i="17" s="1"/>
  <c r="K29" i="17" s="1"/>
  <c r="K30" i="17" s="1"/>
  <c r="K31" i="17" s="1"/>
  <c r="K32" i="17" s="1"/>
  <c r="K33" i="17" s="1"/>
  <c r="K34" i="17" s="1"/>
  <c r="K35" i="17" s="1"/>
  <c r="H8" i="17"/>
  <c r="FY8" i="17" s="1"/>
  <c r="B8" i="17"/>
  <c r="B9" i="17" s="1"/>
  <c r="B10" i="17" s="1"/>
  <c r="FW6" i="17"/>
  <c r="FW5" i="17"/>
  <c r="B8" i="3"/>
  <c r="C8" i="3" s="1"/>
  <c r="U8" i="3"/>
  <c r="C9" i="1"/>
  <c r="C10" i="1"/>
  <c r="C11" i="1"/>
  <c r="C12" i="1"/>
  <c r="C13" i="1"/>
  <c r="C14" i="1"/>
  <c r="C15" i="1"/>
  <c r="C16" i="1"/>
  <c r="C17" i="1"/>
  <c r="C18" i="1"/>
  <c r="C19" i="1"/>
  <c r="C8" i="1"/>
  <c r="Q7" i="1"/>
  <c r="P7" i="1"/>
  <c r="O7" i="1"/>
  <c r="N7" i="1"/>
  <c r="GA29" i="3"/>
  <c r="FW6" i="3"/>
  <c r="FW5" i="3"/>
  <c r="FW8" i="3"/>
  <c r="FW9" i="3"/>
  <c r="FT38" i="3"/>
  <c r="GB38" i="3" s="1"/>
  <c r="FT37" i="3"/>
  <c r="GB37" i="3" s="1"/>
  <c r="FT36" i="3"/>
  <c r="GB36" i="3" s="1"/>
  <c r="FT35" i="3"/>
  <c r="GB35" i="3" s="1"/>
  <c r="FT34" i="3"/>
  <c r="GB34" i="3" s="1"/>
  <c r="FT33" i="3"/>
  <c r="GB33" i="3" s="1"/>
  <c r="FT32" i="3"/>
  <c r="GB32" i="3" s="1"/>
  <c r="FT31" i="3"/>
  <c r="GB31" i="3" s="1"/>
  <c r="FT30" i="3"/>
  <c r="GB30" i="3" s="1"/>
  <c r="FT29" i="3"/>
  <c r="GB29" i="3" s="1"/>
  <c r="FT28" i="3"/>
  <c r="GB28" i="3" s="1"/>
  <c r="FT27" i="3"/>
  <c r="GB27" i="3" s="1"/>
  <c r="FT26" i="3"/>
  <c r="GB26" i="3" s="1"/>
  <c r="FT25" i="3"/>
  <c r="GB25" i="3" s="1"/>
  <c r="FT24" i="3"/>
  <c r="GB24" i="3" s="1"/>
  <c r="FT23" i="3"/>
  <c r="GB23" i="3" s="1"/>
  <c r="FT22" i="3"/>
  <c r="GB22" i="3" s="1"/>
  <c r="FT21" i="3"/>
  <c r="GB21" i="3" s="1"/>
  <c r="FT20" i="3"/>
  <c r="GB20" i="3" s="1"/>
  <c r="FT19" i="3"/>
  <c r="GB19" i="3" s="1"/>
  <c r="FT18" i="3"/>
  <c r="GB18" i="3" s="1"/>
  <c r="FT17" i="3"/>
  <c r="GB17" i="3" s="1"/>
  <c r="FT16" i="3"/>
  <c r="GB16" i="3" s="1"/>
  <c r="FT15" i="3"/>
  <c r="GB15" i="3" s="1"/>
  <c r="FT14" i="3"/>
  <c r="GB14" i="3" s="1"/>
  <c r="FT13" i="3"/>
  <c r="GB13" i="3" s="1"/>
  <c r="FT12" i="3"/>
  <c r="GB12" i="3" s="1"/>
  <c r="FT11" i="3"/>
  <c r="GB11" i="3" s="1"/>
  <c r="FT10" i="3"/>
  <c r="GB10" i="3" s="1"/>
  <c r="FT9" i="3"/>
  <c r="GB9" i="3" s="1"/>
  <c r="FT8" i="3"/>
  <c r="GB8" i="3" s="1"/>
  <c r="FN8" i="3"/>
  <c r="FO8" i="3" s="1"/>
  <c r="Z38" i="3"/>
  <c r="GA38" i="3" s="1"/>
  <c r="Z37" i="3"/>
  <c r="GA37" i="3" s="1"/>
  <c r="Z36" i="3"/>
  <c r="GA36" i="3" s="1"/>
  <c r="Z35" i="3"/>
  <c r="GA35" i="3" s="1"/>
  <c r="Z34" i="3"/>
  <c r="GA34" i="3" s="1"/>
  <c r="Z33" i="3"/>
  <c r="GA33" i="3" s="1"/>
  <c r="Z32" i="3"/>
  <c r="GA32" i="3" s="1"/>
  <c r="Z31" i="3"/>
  <c r="GA31" i="3" s="1"/>
  <c r="Z30" i="3"/>
  <c r="GA30" i="3" s="1"/>
  <c r="Z29" i="3"/>
  <c r="Z28" i="3"/>
  <c r="GA28" i="3"/>
  <c r="Z27" i="3"/>
  <c r="GA27" i="3"/>
  <c r="Z26" i="3"/>
  <c r="GA26" i="3"/>
  <c r="Z25" i="3"/>
  <c r="GA25" i="3"/>
  <c r="Z24" i="3"/>
  <c r="GA24" i="3"/>
  <c r="Z23" i="3"/>
  <c r="GA23" i="3"/>
  <c r="Z22" i="3"/>
  <c r="GA22" i="3"/>
  <c r="Z21" i="3"/>
  <c r="GA21" i="3"/>
  <c r="Z20" i="3"/>
  <c r="GA20" i="3"/>
  <c r="Z19" i="3"/>
  <c r="GA19" i="3"/>
  <c r="Z18" i="3"/>
  <c r="GA18" i="3"/>
  <c r="Z17" i="3"/>
  <c r="GA17" i="3"/>
  <c r="Z16" i="3"/>
  <c r="GA16" i="3"/>
  <c r="Z15" i="3"/>
  <c r="GA15" i="3"/>
  <c r="Z14" i="3"/>
  <c r="GA14" i="3"/>
  <c r="Z13" i="3"/>
  <c r="GA13" i="3" s="1"/>
  <c r="Z12" i="3"/>
  <c r="GA12" i="3" s="1"/>
  <c r="Z11" i="3"/>
  <c r="GA11" i="3" s="1"/>
  <c r="Z10" i="3"/>
  <c r="GA10" i="3" s="1"/>
  <c r="Z9" i="3"/>
  <c r="GA9" i="3" s="1"/>
  <c r="Z8" i="3"/>
  <c r="GA8" i="3" s="1"/>
  <c r="T8" i="3"/>
  <c r="T9" i="3" s="1"/>
  <c r="T10" i="3" s="1"/>
  <c r="T11" i="3" s="1"/>
  <c r="T12" i="3" s="1"/>
  <c r="T13" i="3" s="1"/>
  <c r="T14" i="3" s="1"/>
  <c r="T15" i="3" s="1"/>
  <c r="T16" i="3" s="1"/>
  <c r="T17" i="3" s="1"/>
  <c r="T18" i="3" s="1"/>
  <c r="T19" i="3" s="1"/>
  <c r="T20" i="3"/>
  <c r="T21" i="3" s="1"/>
  <c r="T22" i="3" s="1"/>
  <c r="T23" i="3" s="1"/>
  <c r="T24" i="3" s="1"/>
  <c r="T25" i="3" s="1"/>
  <c r="T26" i="3" s="1"/>
  <c r="T27" i="3" s="1"/>
  <c r="T28" i="3" s="1"/>
  <c r="T29" i="3" s="1"/>
  <c r="T30" i="3" s="1"/>
  <c r="T31" i="3" s="1"/>
  <c r="T32" i="3" s="1"/>
  <c r="T33" i="3" s="1"/>
  <c r="T34" i="3" s="1"/>
  <c r="T35" i="3" s="1"/>
  <c r="D13" i="4"/>
  <c r="Q31" i="3"/>
  <c r="FZ31" i="3"/>
  <c r="Q9" i="3"/>
  <c r="FZ9" i="3"/>
  <c r="Q10" i="3"/>
  <c r="FZ10" i="3"/>
  <c r="Q11" i="3"/>
  <c r="FZ11" i="3"/>
  <c r="Q12" i="3"/>
  <c r="FZ12" i="3"/>
  <c r="Q13" i="3"/>
  <c r="FZ13" i="3"/>
  <c r="Q14" i="3"/>
  <c r="FZ14" i="3"/>
  <c r="Q15" i="3"/>
  <c r="FZ15" i="3"/>
  <c r="Q16" i="3"/>
  <c r="FZ16" i="3"/>
  <c r="Q17" i="3"/>
  <c r="FZ17" i="3"/>
  <c r="Q18" i="3"/>
  <c r="FZ18" i="3"/>
  <c r="Q19" i="3"/>
  <c r="FZ19" i="3"/>
  <c r="Q20" i="3"/>
  <c r="FZ20" i="3"/>
  <c r="Q21" i="3"/>
  <c r="FZ21" i="3"/>
  <c r="Q22" i="3"/>
  <c r="FZ22" i="3"/>
  <c r="Q23" i="3"/>
  <c r="FZ23" i="3"/>
  <c r="Q24" i="3"/>
  <c r="FZ24" i="3"/>
  <c r="Q25" i="3"/>
  <c r="FZ25" i="3"/>
  <c r="Q26" i="3"/>
  <c r="FZ26" i="3"/>
  <c r="Q27" i="3"/>
  <c r="FZ27" i="3"/>
  <c r="Q28" i="3"/>
  <c r="FZ28" i="3"/>
  <c r="Q29" i="3"/>
  <c r="FZ29" i="3"/>
  <c r="Q30" i="3"/>
  <c r="FZ30" i="3"/>
  <c r="Q32" i="3"/>
  <c r="FZ32" i="3"/>
  <c r="Q33" i="3"/>
  <c r="FZ33" i="3"/>
  <c r="Q34" i="3"/>
  <c r="FZ34" i="3"/>
  <c r="Q35" i="3"/>
  <c r="FZ35" i="3"/>
  <c r="Q36" i="3"/>
  <c r="FZ36" i="3"/>
  <c r="Q37" i="3"/>
  <c r="FZ37" i="3"/>
  <c r="Q38" i="3"/>
  <c r="FZ38" i="3"/>
  <c r="Q8" i="3"/>
  <c r="FZ8" i="3" s="1"/>
  <c r="H8" i="3"/>
  <c r="H9" i="3"/>
  <c r="FY9" i="3"/>
  <c r="K8" i="3"/>
  <c r="K9" i="3"/>
  <c r="K10" i="3" s="1"/>
  <c r="K11" i="3"/>
  <c r="K12" i="3" s="1"/>
  <c r="K13" i="3"/>
  <c r="K14" i="3" s="1"/>
  <c r="K15" i="3" s="1"/>
  <c r="K16" i="3" s="1"/>
  <c r="K17" i="3" s="1"/>
  <c r="K18" i="3" s="1"/>
  <c r="K19" i="3" s="1"/>
  <c r="K20" i="3" s="1"/>
  <c r="K21" i="3"/>
  <c r="K22" i="3" s="1"/>
  <c r="K23" i="3" s="1"/>
  <c r="K24" i="3" s="1"/>
  <c r="K25" i="3" s="1"/>
  <c r="K26" i="3" s="1"/>
  <c r="K27" i="3" s="1"/>
  <c r="K28" i="3" s="1"/>
  <c r="K29" i="3"/>
  <c r="K30" i="3" s="1"/>
  <c r="K31" i="3" s="1"/>
  <c r="K32" i="3" s="1"/>
  <c r="K33" i="3" s="1"/>
  <c r="K34" i="3" s="1"/>
  <c r="K35" i="3" s="1"/>
  <c r="H38" i="3"/>
  <c r="FY38" i="3"/>
  <c r="H37" i="3"/>
  <c r="FY37" i="3"/>
  <c r="H34" i="3"/>
  <c r="FY34" i="3"/>
  <c r="H10" i="3"/>
  <c r="FY10" i="3"/>
  <c r="H11" i="3"/>
  <c r="FY11" i="3"/>
  <c r="H12" i="3"/>
  <c r="FY12" i="3"/>
  <c r="H13" i="3"/>
  <c r="FY13" i="3"/>
  <c r="H14" i="3"/>
  <c r="FY14" i="3"/>
  <c r="H15" i="3"/>
  <c r="FY15" i="3"/>
  <c r="H16" i="3"/>
  <c r="FY16" i="3"/>
  <c r="H17" i="3"/>
  <c r="FY17" i="3"/>
  <c r="H18" i="3"/>
  <c r="FY18" i="3"/>
  <c r="H19" i="3"/>
  <c r="FY19" i="3"/>
  <c r="H20" i="3"/>
  <c r="FY20" i="3"/>
  <c r="H21" i="3"/>
  <c r="FY21" i="3"/>
  <c r="H22" i="3"/>
  <c r="FY22" i="3"/>
  <c r="H23" i="3"/>
  <c r="FY23" i="3"/>
  <c r="H24" i="3"/>
  <c r="FY24" i="3"/>
  <c r="H25" i="3"/>
  <c r="FY25" i="3"/>
  <c r="H26" i="3"/>
  <c r="FY26" i="3"/>
  <c r="H27" i="3"/>
  <c r="FY27" i="3"/>
  <c r="H28" i="3"/>
  <c r="FY28" i="3"/>
  <c r="H29" i="3"/>
  <c r="FY29" i="3"/>
  <c r="H30" i="3"/>
  <c r="FY30" i="3"/>
  <c r="H31" i="3"/>
  <c r="FY31" i="3"/>
  <c r="H32" i="3"/>
  <c r="FY32" i="3"/>
  <c r="H33" i="3"/>
  <c r="FY33" i="3"/>
  <c r="H35" i="3"/>
  <c r="FY35" i="3"/>
  <c r="H36" i="3"/>
  <c r="FY36" i="3"/>
  <c r="Q11" i="1"/>
  <c r="P11" i="1"/>
  <c r="O11" i="1"/>
  <c r="N11" i="1"/>
  <c r="D4" i="4"/>
  <c r="D5" i="4"/>
  <c r="D6" i="4" s="1"/>
  <c r="D7" i="4"/>
  <c r="D8" i="4"/>
  <c r="D12" i="4"/>
  <c r="D14" i="4"/>
  <c r="D15" i="4"/>
  <c r="D16" i="4"/>
  <c r="Q8" i="1"/>
  <c r="Q14" i="1"/>
  <c r="P8" i="1"/>
  <c r="P14" i="1" s="1"/>
  <c r="FX8" i="19"/>
  <c r="GB8" i="19"/>
  <c r="GA8" i="19"/>
  <c r="FO8" i="19"/>
  <c r="FY8" i="19"/>
  <c r="FZ8" i="19"/>
  <c r="FO9" i="18"/>
  <c r="FW10" i="18"/>
  <c r="FW11" i="18" s="1"/>
  <c r="FX11" i="18" s="1"/>
  <c r="FO8" i="18"/>
  <c r="FY8" i="18"/>
  <c r="FZ8" i="18"/>
  <c r="GA8" i="18"/>
  <c r="C9" i="17"/>
  <c r="L9" i="17" s="1"/>
  <c r="GA8" i="17"/>
  <c r="C8" i="17"/>
  <c r="U8" i="17" s="1"/>
  <c r="FX8" i="17"/>
  <c r="FX8" i="3"/>
  <c r="FT39" i="3"/>
  <c r="GB39" i="3" s="1"/>
  <c r="Z39" i="3"/>
  <c r="GA39" i="3" s="1"/>
  <c r="L8" i="3"/>
  <c r="D10" i="4"/>
  <c r="D11" i="4" s="1"/>
  <c r="D9" i="4"/>
  <c r="B9" i="3"/>
  <c r="C9" i="3" s="1"/>
  <c r="FN11" i="19"/>
  <c r="L8" i="17"/>
  <c r="U9" i="3"/>
  <c r="L9" i="3"/>
  <c r="D16" i="1"/>
  <c r="B10" i="1"/>
  <c r="B11" i="1"/>
  <c r="D14" i="1"/>
  <c r="D11" i="1"/>
  <c r="D18" i="1"/>
  <c r="D10" i="1"/>
  <c r="D8" i="1"/>
  <c r="D19" i="1"/>
  <c r="D15" i="1"/>
  <c r="D9" i="1"/>
  <c r="D13" i="1"/>
  <c r="D12" i="1"/>
  <c r="D17" i="1"/>
  <c r="FX9" i="3" l="1"/>
  <c r="FW10" i="3"/>
  <c r="Q39" i="17"/>
  <c r="FZ39" i="17" s="1"/>
  <c r="FZ8" i="17"/>
  <c r="GB8" i="17"/>
  <c r="H39" i="17"/>
  <c r="FY39" i="17" s="1"/>
  <c r="B10" i="3"/>
  <c r="FY8" i="3"/>
  <c r="H39" i="3"/>
  <c r="Z39" i="17"/>
  <c r="GA39" i="17" s="1"/>
  <c r="G5" i="1"/>
  <c r="F5" i="1"/>
  <c r="FT39" i="18"/>
  <c r="GB39" i="18" s="1"/>
  <c r="Q39" i="19"/>
  <c r="FZ39" i="19" s="1"/>
  <c r="FN9" i="3"/>
  <c r="FT39" i="19"/>
  <c r="GB39" i="19" s="1"/>
  <c r="Q39" i="22"/>
  <c r="FZ39" i="22" s="1"/>
  <c r="FT39" i="22"/>
  <c r="GB39" i="22" s="1"/>
  <c r="H39" i="24"/>
  <c r="FY39" i="24" s="1"/>
  <c r="Z39" i="24"/>
  <c r="GA39" i="24" s="1"/>
  <c r="Q39" i="20"/>
  <c r="FZ39" i="20" s="1"/>
  <c r="FT39" i="20"/>
  <c r="GB39" i="20" s="1"/>
  <c r="FX8" i="22"/>
  <c r="FW9" i="22"/>
  <c r="FW10" i="22" s="1"/>
  <c r="FX10" i="22" s="1"/>
  <c r="H39" i="23"/>
  <c r="FY39" i="23" s="1"/>
  <c r="H39" i="26"/>
  <c r="FY39" i="26" s="1"/>
  <c r="FT39" i="27"/>
  <c r="GB39" i="27" s="1"/>
  <c r="FT39" i="25"/>
  <c r="GB39" i="25" s="1"/>
  <c r="H39" i="20"/>
  <c r="FY39" i="20" s="1"/>
  <c r="Z39" i="20"/>
  <c r="GA39" i="20" s="1"/>
  <c r="Q39" i="23"/>
  <c r="FZ39" i="23" s="1"/>
  <c r="Q39" i="26"/>
  <c r="FZ39" i="26" s="1"/>
  <c r="H39" i="27"/>
  <c r="FY39" i="27" s="1"/>
  <c r="H39" i="21"/>
  <c r="FY39" i="21" s="1"/>
  <c r="Z39" i="21"/>
  <c r="GA39" i="21" s="1"/>
  <c r="H39" i="22"/>
  <c r="FY39" i="22" s="1"/>
  <c r="Q39" i="24"/>
  <c r="FZ39" i="24" s="1"/>
  <c r="FT39" i="24"/>
  <c r="GB39" i="24" s="1"/>
  <c r="B9" i="27"/>
  <c r="B10" i="27" s="1"/>
  <c r="C10" i="27" s="1"/>
  <c r="FO8" i="27"/>
  <c r="FW9" i="27"/>
  <c r="FW10" i="27" s="1"/>
  <c r="C8" i="26"/>
  <c r="L8" i="26" s="1"/>
  <c r="FX8" i="26"/>
  <c r="FN9" i="25"/>
  <c r="FN10" i="25" s="1"/>
  <c r="FN11" i="25" s="1"/>
  <c r="FO8" i="23"/>
  <c r="B9" i="23"/>
  <c r="B10" i="23" s="1"/>
  <c r="C10" i="23" s="1"/>
  <c r="FW9" i="23"/>
  <c r="FW10" i="23" s="1"/>
  <c r="FO8" i="22"/>
  <c r="B9" i="22"/>
  <c r="B10" i="22" s="1"/>
  <c r="C10" i="22" s="1"/>
  <c r="FO9" i="19"/>
  <c r="FN12" i="19"/>
  <c r="FO11" i="19"/>
  <c r="B9" i="19"/>
  <c r="C8" i="19"/>
  <c r="FW10" i="19"/>
  <c r="FX8" i="18"/>
  <c r="FW12" i="18"/>
  <c r="FN11" i="18"/>
  <c r="FO10" i="18"/>
  <c r="B9" i="18"/>
  <c r="C8" i="18"/>
  <c r="FX10" i="18"/>
  <c r="U9" i="17"/>
  <c r="FO8" i="17"/>
  <c r="FN9" i="17"/>
  <c r="FX9" i="17"/>
  <c r="FW10" i="17"/>
  <c r="B11" i="17"/>
  <c r="C10" i="17"/>
  <c r="FN10" i="27"/>
  <c r="FO9" i="27"/>
  <c r="FX10" i="27"/>
  <c r="FW11" i="27"/>
  <c r="L8" i="27"/>
  <c r="U8" i="27"/>
  <c r="FZ8" i="27"/>
  <c r="C9" i="27"/>
  <c r="FX9" i="27"/>
  <c r="FY8" i="27"/>
  <c r="Z39" i="27"/>
  <c r="GA39" i="27" s="1"/>
  <c r="GA8" i="27"/>
  <c r="GB8" i="27"/>
  <c r="FO9" i="26"/>
  <c r="FN10" i="26"/>
  <c r="B10" i="26"/>
  <c r="C9" i="26"/>
  <c r="FW10" i="26"/>
  <c r="FX9" i="26"/>
  <c r="FO8" i="26"/>
  <c r="FY8" i="26"/>
  <c r="FT39" i="26"/>
  <c r="GB39" i="26" s="1"/>
  <c r="FZ8" i="26"/>
  <c r="Z39" i="26"/>
  <c r="GA39" i="26" s="1"/>
  <c r="GA8" i="26"/>
  <c r="FO10" i="25"/>
  <c r="B10" i="25"/>
  <c r="C9" i="25"/>
  <c r="FX9" i="25"/>
  <c r="FW10" i="25"/>
  <c r="Z39" i="25"/>
  <c r="GA39" i="25" s="1"/>
  <c r="GA8" i="25"/>
  <c r="FO9" i="25"/>
  <c r="C8" i="25"/>
  <c r="Q39" i="25"/>
  <c r="FZ39" i="25" s="1"/>
  <c r="FX8" i="25"/>
  <c r="GB8" i="25"/>
  <c r="H39" i="25"/>
  <c r="FY39" i="25" s="1"/>
  <c r="FO9" i="24"/>
  <c r="FN10" i="24"/>
  <c r="C9" i="24"/>
  <c r="B10" i="24"/>
  <c r="FX9" i="24"/>
  <c r="FW10" i="24"/>
  <c r="C8" i="24"/>
  <c r="FX8" i="24"/>
  <c r="GB8" i="24"/>
  <c r="GA8" i="24"/>
  <c r="FO8" i="24"/>
  <c r="FY8" i="24"/>
  <c r="FZ8" i="24"/>
  <c r="L8" i="23"/>
  <c r="U8" i="23"/>
  <c r="FX10" i="23"/>
  <c r="FW11" i="23"/>
  <c r="FN10" i="23"/>
  <c r="FO9" i="23"/>
  <c r="B11" i="23"/>
  <c r="FT39" i="23"/>
  <c r="GB39" i="23" s="1"/>
  <c r="FZ8" i="23"/>
  <c r="FX9" i="23"/>
  <c r="FY8" i="23"/>
  <c r="Z39" i="23"/>
  <c r="GA39" i="23" s="1"/>
  <c r="GA8" i="23"/>
  <c r="L8" i="22"/>
  <c r="U8" i="22"/>
  <c r="FN10" i="22"/>
  <c r="FO9" i="22"/>
  <c r="B11" i="22"/>
  <c r="FZ8" i="22"/>
  <c r="C9" i="22"/>
  <c r="FY8" i="22"/>
  <c r="Z39" i="22"/>
  <c r="GA39" i="22" s="1"/>
  <c r="GA8" i="22"/>
  <c r="GB8" i="22"/>
  <c r="C9" i="21"/>
  <c r="B10" i="21"/>
  <c r="FX9" i="21"/>
  <c r="FW10" i="21"/>
  <c r="FO9" i="21"/>
  <c r="FN10" i="21"/>
  <c r="GA8" i="21"/>
  <c r="C8" i="21"/>
  <c r="FX8" i="21"/>
  <c r="GB8" i="21"/>
  <c r="FO8" i="21"/>
  <c r="FY8" i="21"/>
  <c r="FZ8" i="21"/>
  <c r="FO9" i="20"/>
  <c r="FN10" i="20"/>
  <c r="C9" i="20"/>
  <c r="B10" i="20"/>
  <c r="FX9" i="20"/>
  <c r="FW10" i="20"/>
  <c r="C8" i="20"/>
  <c r="FX8" i="20"/>
  <c r="GB8" i="20"/>
  <c r="GA8" i="20"/>
  <c r="FO8" i="20"/>
  <c r="FY8" i="20"/>
  <c r="FZ8" i="20"/>
  <c r="FZ12" i="19"/>
  <c r="O13" i="1"/>
  <c r="O12" i="1"/>
  <c r="Q39" i="3"/>
  <c r="B14" i="1"/>
  <c r="B9" i="1"/>
  <c r="B15" i="1"/>
  <c r="B12" i="1"/>
  <c r="B19" i="1"/>
  <c r="B18" i="1"/>
  <c r="B13" i="1"/>
  <c r="B17" i="1"/>
  <c r="B16" i="1"/>
  <c r="FX9" i="22" l="1"/>
  <c r="FW11" i="22"/>
  <c r="U8" i="26"/>
  <c r="FN10" i="3"/>
  <c r="FO9" i="3"/>
  <c r="B11" i="3"/>
  <c r="C10" i="3"/>
  <c r="C9" i="23"/>
  <c r="FW11" i="3"/>
  <c r="FX10" i="3"/>
  <c r="FY39" i="3"/>
  <c r="N8" i="1"/>
  <c r="N14" i="1" s="1"/>
  <c r="B11" i="27"/>
  <c r="C11" i="27" s="1"/>
  <c r="L8" i="19"/>
  <c r="U8" i="19"/>
  <c r="C9" i="19"/>
  <c r="B10" i="19"/>
  <c r="FW11" i="19"/>
  <c r="FX10" i="19"/>
  <c r="FN13" i="19"/>
  <c r="FO12" i="19"/>
  <c r="B10" i="18"/>
  <c r="C9" i="18"/>
  <c r="FN12" i="18"/>
  <c r="FO11" i="18"/>
  <c r="L8" i="18"/>
  <c r="U8" i="18"/>
  <c r="FW13" i="18"/>
  <c r="FX12" i="18"/>
  <c r="FW11" i="17"/>
  <c r="FX10" i="17"/>
  <c r="U10" i="17"/>
  <c r="L10" i="17"/>
  <c r="FO9" i="17"/>
  <c r="FN10" i="17"/>
  <c r="C11" i="17"/>
  <c r="B12" i="17"/>
  <c r="B12" i="27"/>
  <c r="L10" i="27"/>
  <c r="U10" i="27"/>
  <c r="U9" i="27"/>
  <c r="L9" i="27"/>
  <c r="FW12" i="27"/>
  <c r="FX11" i="27"/>
  <c r="FO10" i="27"/>
  <c r="FN11" i="27"/>
  <c r="C10" i="26"/>
  <c r="B11" i="26"/>
  <c r="U9" i="26"/>
  <c r="L9" i="26"/>
  <c r="FN11" i="26"/>
  <c r="FO10" i="26"/>
  <c r="FX10" i="26"/>
  <c r="FW11" i="26"/>
  <c r="L9" i="25"/>
  <c r="U9" i="25"/>
  <c r="B11" i="25"/>
  <c r="C10" i="25"/>
  <c r="L8" i="25"/>
  <c r="U8" i="25"/>
  <c r="FW11" i="25"/>
  <c r="FX10" i="25"/>
  <c r="FN12" i="25"/>
  <c r="FO11" i="25"/>
  <c r="U8" i="24"/>
  <c r="L8" i="24"/>
  <c r="L9" i="24"/>
  <c r="U9" i="24"/>
  <c r="FN11" i="24"/>
  <c r="FO10" i="24"/>
  <c r="B11" i="24"/>
  <c r="C10" i="24"/>
  <c r="FW11" i="24"/>
  <c r="FX10" i="24"/>
  <c r="U9" i="23"/>
  <c r="L9" i="23"/>
  <c r="L10" i="23"/>
  <c r="U10" i="23"/>
  <c r="B12" i="23"/>
  <c r="C11" i="23"/>
  <c r="FW12" i="23"/>
  <c r="FX11" i="23"/>
  <c r="FO10" i="23"/>
  <c r="FN11" i="23"/>
  <c r="L10" i="22"/>
  <c r="U10" i="22"/>
  <c r="B12" i="22"/>
  <c r="C11" i="22"/>
  <c r="U9" i="22"/>
  <c r="L9" i="22"/>
  <c r="FW12" i="22"/>
  <c r="FX11" i="22"/>
  <c r="FO10" i="22"/>
  <c r="FN11" i="22"/>
  <c r="FW11" i="21"/>
  <c r="FX10" i="21"/>
  <c r="U8" i="21"/>
  <c r="L8" i="21"/>
  <c r="FN11" i="21"/>
  <c r="FO10" i="21"/>
  <c r="B11" i="21"/>
  <c r="C10" i="21"/>
  <c r="L9" i="21"/>
  <c r="U9" i="21"/>
  <c r="B11" i="20"/>
  <c r="C10" i="20"/>
  <c r="U8" i="20"/>
  <c r="L8" i="20"/>
  <c r="L9" i="20"/>
  <c r="U9" i="20"/>
  <c r="FN11" i="20"/>
  <c r="FO10" i="20"/>
  <c r="FW11" i="20"/>
  <c r="FX10" i="20"/>
  <c r="O8" i="1"/>
  <c r="O14" i="1" s="1"/>
  <c r="FZ39" i="3"/>
  <c r="B8" i="1"/>
  <c r="U10" i="3" l="1"/>
  <c r="L10" i="3"/>
  <c r="FO10" i="3"/>
  <c r="FN11" i="3"/>
  <c r="FW12" i="3"/>
  <c r="FX11" i="3"/>
  <c r="C11" i="3"/>
  <c r="B12" i="3"/>
  <c r="G8" i="1"/>
  <c r="B11" i="19"/>
  <c r="C10" i="19"/>
  <c r="FN14" i="19"/>
  <c r="FO13" i="19"/>
  <c r="L9" i="19"/>
  <c r="U9" i="19"/>
  <c r="FX11" i="19"/>
  <c r="FW12" i="19"/>
  <c r="FX13" i="18"/>
  <c r="FW14" i="18"/>
  <c r="FN13" i="18"/>
  <c r="FO12" i="18"/>
  <c r="U9" i="18"/>
  <c r="L9" i="18"/>
  <c r="C10" i="18"/>
  <c r="B11" i="18"/>
  <c r="L11" i="17"/>
  <c r="U11" i="17"/>
  <c r="B13" i="17"/>
  <c r="C12" i="17"/>
  <c r="FN11" i="17"/>
  <c r="FO10" i="17"/>
  <c r="FX11" i="17"/>
  <c r="FW12" i="17"/>
  <c r="FX12" i="27"/>
  <c r="FW13" i="27"/>
  <c r="FN12" i="27"/>
  <c r="FO11" i="27"/>
  <c r="U11" i="27"/>
  <c r="L11" i="27"/>
  <c r="C12" i="27"/>
  <c r="B13" i="27"/>
  <c r="FW12" i="26"/>
  <c r="FX11" i="26"/>
  <c r="B12" i="26"/>
  <c r="C11" i="26"/>
  <c r="FO11" i="26"/>
  <c r="FN12" i="26"/>
  <c r="L10" i="26"/>
  <c r="U10" i="26"/>
  <c r="L10" i="25"/>
  <c r="U10" i="25"/>
  <c r="FW12" i="25"/>
  <c r="FX11" i="25"/>
  <c r="C11" i="25"/>
  <c r="B12" i="25"/>
  <c r="FO12" i="25"/>
  <c r="FN13" i="25"/>
  <c r="U10" i="24"/>
  <c r="L10" i="24"/>
  <c r="C11" i="24"/>
  <c r="B12" i="24"/>
  <c r="FX11" i="24"/>
  <c r="FW12" i="24"/>
  <c r="FO11" i="24"/>
  <c r="FN12" i="24"/>
  <c r="FN12" i="23"/>
  <c r="FO11" i="23"/>
  <c r="U11" i="23"/>
  <c r="L11" i="23"/>
  <c r="C12" i="23"/>
  <c r="B13" i="23"/>
  <c r="FX12" i="23"/>
  <c r="FW13" i="23"/>
  <c r="U11" i="22"/>
  <c r="L11" i="22"/>
  <c r="FX12" i="22"/>
  <c r="FW13" i="22"/>
  <c r="C12" i="22"/>
  <c r="B13" i="22"/>
  <c r="FN12" i="22"/>
  <c r="FO11" i="22"/>
  <c r="C11" i="21"/>
  <c r="B12" i="21"/>
  <c r="U10" i="21"/>
  <c r="L10" i="21"/>
  <c r="FN12" i="21"/>
  <c r="FO11" i="21"/>
  <c r="FX11" i="21"/>
  <c r="FW12" i="21"/>
  <c r="FO11" i="20"/>
  <c r="FN12" i="20"/>
  <c r="U10" i="20"/>
  <c r="L10" i="20"/>
  <c r="FX11" i="20"/>
  <c r="FW12" i="20"/>
  <c r="C11" i="20"/>
  <c r="B12" i="20"/>
  <c r="U11" i="3" l="1"/>
  <c r="L11" i="3"/>
  <c r="FW13" i="3"/>
  <c r="FX12" i="3"/>
  <c r="C12" i="3"/>
  <c r="B13" i="3"/>
  <c r="FN12" i="3"/>
  <c r="FO11" i="3"/>
  <c r="FW13" i="19"/>
  <c r="FX12" i="19"/>
  <c r="FN15" i="19"/>
  <c r="FO14" i="19"/>
  <c r="U10" i="19"/>
  <c r="L10" i="19"/>
  <c r="C11" i="19"/>
  <c r="B12" i="19"/>
  <c r="B12" i="18"/>
  <c r="C11" i="18"/>
  <c r="L10" i="18"/>
  <c r="U10" i="18"/>
  <c r="FN14" i="18"/>
  <c r="FO13" i="18"/>
  <c r="FW15" i="18"/>
  <c r="FX14" i="18"/>
  <c r="FO11" i="17"/>
  <c r="FN12" i="17"/>
  <c r="FW13" i="17"/>
  <c r="FX12" i="17"/>
  <c r="U12" i="17"/>
  <c r="L12" i="17"/>
  <c r="C13" i="17"/>
  <c r="B14" i="17"/>
  <c r="L12" i="27"/>
  <c r="U12" i="27"/>
  <c r="FO12" i="27"/>
  <c r="FN13" i="27"/>
  <c r="B14" i="27"/>
  <c r="C13" i="27"/>
  <c r="FW14" i="27"/>
  <c r="FX13" i="27"/>
  <c r="U11" i="26"/>
  <c r="L11" i="26"/>
  <c r="C12" i="26"/>
  <c r="B13" i="26"/>
  <c r="FN13" i="26"/>
  <c r="FO12" i="26"/>
  <c r="FX12" i="26"/>
  <c r="FW13" i="26"/>
  <c r="FN14" i="25"/>
  <c r="FO13" i="25"/>
  <c r="FW13" i="25"/>
  <c r="FX12" i="25"/>
  <c r="B13" i="25"/>
  <c r="C12" i="25"/>
  <c r="L11" i="25"/>
  <c r="U11" i="25"/>
  <c r="FN13" i="24"/>
  <c r="FO12" i="24"/>
  <c r="B13" i="24"/>
  <c r="C12" i="24"/>
  <c r="L11" i="24"/>
  <c r="U11" i="24"/>
  <c r="FW13" i="24"/>
  <c r="FX12" i="24"/>
  <c r="B14" i="23"/>
  <c r="C13" i="23"/>
  <c r="L12" i="23"/>
  <c r="U12" i="23"/>
  <c r="FO12" i="23"/>
  <c r="FN13" i="23"/>
  <c r="FW14" i="23"/>
  <c r="FX13" i="23"/>
  <c r="FW14" i="22"/>
  <c r="FX13" i="22"/>
  <c r="FO12" i="22"/>
  <c r="FN13" i="22"/>
  <c r="B14" i="22"/>
  <c r="C13" i="22"/>
  <c r="L12" i="22"/>
  <c r="U12" i="22"/>
  <c r="FW13" i="21"/>
  <c r="FX12" i="21"/>
  <c r="B13" i="21"/>
  <c r="C12" i="21"/>
  <c r="FN13" i="21"/>
  <c r="FO12" i="21"/>
  <c r="L11" i="21"/>
  <c r="U11" i="21"/>
  <c r="B13" i="20"/>
  <c r="C12" i="20"/>
  <c r="L11" i="20"/>
  <c r="U11" i="20"/>
  <c r="FW13" i="20"/>
  <c r="FX12" i="20"/>
  <c r="FN13" i="20"/>
  <c r="FO12" i="20"/>
  <c r="FW14" i="3" l="1"/>
  <c r="FX13" i="3"/>
  <c r="C13" i="3"/>
  <c r="B14" i="3"/>
  <c r="FO12" i="3"/>
  <c r="FN13" i="3"/>
  <c r="L12" i="3"/>
  <c r="U12" i="3"/>
  <c r="B13" i="19"/>
  <c r="C12" i="19"/>
  <c r="L11" i="19"/>
  <c r="U11" i="19"/>
  <c r="FO15" i="19"/>
  <c r="FN16" i="19"/>
  <c r="FX13" i="19"/>
  <c r="FW14" i="19"/>
  <c r="FW16" i="18"/>
  <c r="FX15" i="18"/>
  <c r="L11" i="18"/>
  <c r="U11" i="18"/>
  <c r="FO14" i="18"/>
  <c r="FN15" i="18"/>
  <c r="B13" i="18"/>
  <c r="C12" i="18"/>
  <c r="B15" i="17"/>
  <c r="C14" i="17"/>
  <c r="L13" i="17"/>
  <c r="U13" i="17"/>
  <c r="FX13" i="17"/>
  <c r="FW14" i="17"/>
  <c r="FN13" i="17"/>
  <c r="FO12" i="17"/>
  <c r="FN14" i="27"/>
  <c r="FO13" i="27"/>
  <c r="FX14" i="27"/>
  <c r="FW15" i="27"/>
  <c r="U13" i="27"/>
  <c r="L13" i="27"/>
  <c r="C14" i="27"/>
  <c r="B15" i="27"/>
  <c r="L12" i="26"/>
  <c r="U12" i="26"/>
  <c r="FW14" i="26"/>
  <c r="FX13" i="26"/>
  <c r="B14" i="26"/>
  <c r="C13" i="26"/>
  <c r="FO13" i="26"/>
  <c r="FN14" i="26"/>
  <c r="FX13" i="25"/>
  <c r="FW14" i="25"/>
  <c r="U12" i="25"/>
  <c r="L12" i="25"/>
  <c r="B14" i="25"/>
  <c r="C13" i="25"/>
  <c r="FN15" i="25"/>
  <c r="FO14" i="25"/>
  <c r="U12" i="24"/>
  <c r="L12" i="24"/>
  <c r="FX13" i="24"/>
  <c r="FW14" i="24"/>
  <c r="C13" i="24"/>
  <c r="B14" i="24"/>
  <c r="FO13" i="24"/>
  <c r="FN14" i="24"/>
  <c r="FX14" i="23"/>
  <c r="FW15" i="23"/>
  <c r="FN14" i="23"/>
  <c r="FO13" i="23"/>
  <c r="U13" i="23"/>
  <c r="L13" i="23"/>
  <c r="C14" i="23"/>
  <c r="B15" i="23"/>
  <c r="U13" i="22"/>
  <c r="L13" i="22"/>
  <c r="FN14" i="22"/>
  <c r="FO13" i="22"/>
  <c r="C14" i="22"/>
  <c r="B15" i="22"/>
  <c r="FX14" i="22"/>
  <c r="FW15" i="22"/>
  <c r="U12" i="21"/>
  <c r="L12" i="21"/>
  <c r="C13" i="21"/>
  <c r="B14" i="21"/>
  <c r="FO13" i="21"/>
  <c r="FN14" i="21"/>
  <c r="FX13" i="21"/>
  <c r="FW14" i="21"/>
  <c r="FO13" i="20"/>
  <c r="FN14" i="20"/>
  <c r="U12" i="20"/>
  <c r="L12" i="20"/>
  <c r="FX13" i="20"/>
  <c r="FW14" i="20"/>
  <c r="C13" i="20"/>
  <c r="B14" i="20"/>
  <c r="U13" i="3" l="1"/>
  <c r="L13" i="3"/>
  <c r="FN14" i="3"/>
  <c r="FO13" i="3"/>
  <c r="FX14" i="3"/>
  <c r="FW15" i="3"/>
  <c r="C14" i="3"/>
  <c r="B15" i="3"/>
  <c r="FX14" i="19"/>
  <c r="FW15" i="19"/>
  <c r="FN17" i="19"/>
  <c r="FO16" i="19"/>
  <c r="U12" i="19"/>
  <c r="L12" i="19"/>
  <c r="C13" i="19"/>
  <c r="B14" i="19"/>
  <c r="L12" i="18"/>
  <c r="U12" i="18"/>
  <c r="B14" i="18"/>
  <c r="C13" i="18"/>
  <c r="FN16" i="18"/>
  <c r="FO15" i="18"/>
  <c r="FW17" i="18"/>
  <c r="FX16" i="18"/>
  <c r="FN14" i="17"/>
  <c r="FO13" i="17"/>
  <c r="FW15" i="17"/>
  <c r="FX14" i="17"/>
  <c r="U14" i="17"/>
  <c r="L14" i="17"/>
  <c r="B16" i="17"/>
  <c r="C15" i="17"/>
  <c r="B16" i="27"/>
  <c r="C15" i="27"/>
  <c r="L14" i="27"/>
  <c r="U14" i="27"/>
  <c r="FW16" i="27"/>
  <c r="FX15" i="27"/>
  <c r="FN15" i="27"/>
  <c r="FO14" i="27"/>
  <c r="FW15" i="26"/>
  <c r="FX14" i="26"/>
  <c r="FN15" i="26"/>
  <c r="FO14" i="26"/>
  <c r="U13" i="26"/>
  <c r="L13" i="26"/>
  <c r="C14" i="26"/>
  <c r="B15" i="26"/>
  <c r="FN16" i="25"/>
  <c r="FO15" i="25"/>
  <c r="FX14" i="25"/>
  <c r="FW15" i="25"/>
  <c r="L13" i="25"/>
  <c r="U13" i="25"/>
  <c r="B15" i="25"/>
  <c r="C14" i="25"/>
  <c r="FN15" i="24"/>
  <c r="FO14" i="24"/>
  <c r="FW15" i="24"/>
  <c r="FX14" i="24"/>
  <c r="B15" i="24"/>
  <c r="C14" i="24"/>
  <c r="L13" i="24"/>
  <c r="U13" i="24"/>
  <c r="B16" i="23"/>
  <c r="C15" i="23"/>
  <c r="L14" i="23"/>
  <c r="U14" i="23"/>
  <c r="FN15" i="23"/>
  <c r="FO14" i="23"/>
  <c r="FW16" i="23"/>
  <c r="FX15" i="23"/>
  <c r="FW16" i="22"/>
  <c r="FX15" i="22"/>
  <c r="FN15" i="22"/>
  <c r="FO14" i="22"/>
  <c r="B16" i="22"/>
  <c r="C15" i="22"/>
  <c r="L14" i="22"/>
  <c r="U14" i="22"/>
  <c r="B15" i="21"/>
  <c r="C14" i="21"/>
  <c r="L13" i="21"/>
  <c r="U13" i="21"/>
  <c r="FW15" i="21"/>
  <c r="FX14" i="21"/>
  <c r="FN15" i="21"/>
  <c r="FO14" i="21"/>
  <c r="B15" i="20"/>
  <c r="C14" i="20"/>
  <c r="L13" i="20"/>
  <c r="U13" i="20"/>
  <c r="FW15" i="20"/>
  <c r="FX14" i="20"/>
  <c r="FN15" i="20"/>
  <c r="FO14" i="20"/>
  <c r="B16" i="3" l="1"/>
  <c r="C15" i="3"/>
  <c r="L14" i="3"/>
  <c r="U14" i="3"/>
  <c r="FN15" i="3"/>
  <c r="FO14" i="3"/>
  <c r="FW16" i="3"/>
  <c r="FX15" i="3"/>
  <c r="B15" i="19"/>
  <c r="C14" i="19"/>
  <c r="L13" i="19"/>
  <c r="U13" i="19"/>
  <c r="FN18" i="19"/>
  <c r="FO17" i="19"/>
  <c r="FW16" i="19"/>
  <c r="FX15" i="19"/>
  <c r="L13" i="18"/>
  <c r="U13" i="18"/>
  <c r="FW18" i="18"/>
  <c r="FX17" i="18"/>
  <c r="B15" i="18"/>
  <c r="C14" i="18"/>
  <c r="FN17" i="18"/>
  <c r="FO16" i="18"/>
  <c r="U15" i="17"/>
  <c r="L15" i="17"/>
  <c r="C16" i="17"/>
  <c r="B17" i="17"/>
  <c r="FW16" i="17"/>
  <c r="FX15" i="17"/>
  <c r="FN15" i="17"/>
  <c r="FO14" i="17"/>
  <c r="FO15" i="27"/>
  <c r="FN16" i="27"/>
  <c r="U15" i="27"/>
  <c r="L15" i="27"/>
  <c r="FX16" i="27"/>
  <c r="FW17" i="27"/>
  <c r="B17" i="27"/>
  <c r="C16" i="27"/>
  <c r="L14" i="26"/>
  <c r="U14" i="26"/>
  <c r="FO15" i="26"/>
  <c r="FN16" i="26"/>
  <c r="B16" i="26"/>
  <c r="C15" i="26"/>
  <c r="FW16" i="26"/>
  <c r="FX15" i="26"/>
  <c r="L14" i="25"/>
  <c r="U14" i="25"/>
  <c r="FW16" i="25"/>
  <c r="FX15" i="25"/>
  <c r="B16" i="25"/>
  <c r="C15" i="25"/>
  <c r="FN17" i="25"/>
  <c r="FO16" i="25"/>
  <c r="FW16" i="24"/>
  <c r="FX15" i="24"/>
  <c r="U14" i="24"/>
  <c r="L14" i="24"/>
  <c r="C15" i="24"/>
  <c r="B16" i="24"/>
  <c r="FN16" i="24"/>
  <c r="FO15" i="24"/>
  <c r="FX16" i="23"/>
  <c r="FW17" i="23"/>
  <c r="U15" i="23"/>
  <c r="L15" i="23"/>
  <c r="FN16" i="23"/>
  <c r="FO15" i="23"/>
  <c r="B17" i="23"/>
  <c r="C16" i="23"/>
  <c r="FO15" i="22"/>
  <c r="FN16" i="22"/>
  <c r="U15" i="22"/>
  <c r="L15" i="22"/>
  <c r="B17" i="22"/>
  <c r="C16" i="22"/>
  <c r="FX16" i="22"/>
  <c r="FW17" i="22"/>
  <c r="FN16" i="21"/>
  <c r="FO15" i="21"/>
  <c r="U14" i="21"/>
  <c r="L14" i="21"/>
  <c r="FW16" i="21"/>
  <c r="FX15" i="21"/>
  <c r="C15" i="21"/>
  <c r="B16" i="21"/>
  <c r="FN16" i="20"/>
  <c r="FO15" i="20"/>
  <c r="U14" i="20"/>
  <c r="L14" i="20"/>
  <c r="FW16" i="20"/>
  <c r="FX15" i="20"/>
  <c r="C15" i="20"/>
  <c r="B16" i="20"/>
  <c r="FN16" i="3" l="1"/>
  <c r="FO15" i="3"/>
  <c r="C16" i="3"/>
  <c r="B17" i="3"/>
  <c r="FW17" i="3"/>
  <c r="FX16" i="3"/>
  <c r="U15" i="3"/>
  <c r="L15" i="3"/>
  <c r="FX16" i="19"/>
  <c r="FW17" i="19"/>
  <c r="U14" i="19"/>
  <c r="L14" i="19"/>
  <c r="FN19" i="19"/>
  <c r="FO18" i="19"/>
  <c r="B16" i="19"/>
  <c r="C15" i="19"/>
  <c r="FN18" i="18"/>
  <c r="FO17" i="18"/>
  <c r="FW19" i="18"/>
  <c r="FX18" i="18"/>
  <c r="L14" i="18"/>
  <c r="U14" i="18"/>
  <c r="C15" i="18"/>
  <c r="B16" i="18"/>
  <c r="B18" i="17"/>
  <c r="C17" i="17"/>
  <c r="FN16" i="17"/>
  <c r="FO15" i="17"/>
  <c r="L16" i="17"/>
  <c r="U16" i="17"/>
  <c r="FX16" i="17"/>
  <c r="FW17" i="17"/>
  <c r="B18" i="27"/>
  <c r="C17" i="27"/>
  <c r="FW18" i="27"/>
  <c r="FX17" i="27"/>
  <c r="FN17" i="27"/>
  <c r="FO16" i="27"/>
  <c r="L16" i="27"/>
  <c r="U16" i="27"/>
  <c r="FN17" i="26"/>
  <c r="FO16" i="26"/>
  <c r="FX16" i="26"/>
  <c r="FW17" i="26"/>
  <c r="U15" i="26"/>
  <c r="L15" i="26"/>
  <c r="B17" i="26"/>
  <c r="C16" i="26"/>
  <c r="FN18" i="25"/>
  <c r="FO17" i="25"/>
  <c r="FX16" i="25"/>
  <c r="FW17" i="25"/>
  <c r="U15" i="25"/>
  <c r="L15" i="25"/>
  <c r="C16" i="25"/>
  <c r="B17" i="25"/>
  <c r="FN17" i="24"/>
  <c r="FO16" i="24"/>
  <c r="C16" i="24"/>
  <c r="B17" i="24"/>
  <c r="L15" i="24"/>
  <c r="U15" i="24"/>
  <c r="FX16" i="24"/>
  <c r="FW17" i="24"/>
  <c r="L16" i="23"/>
  <c r="U16" i="23"/>
  <c r="B18" i="23"/>
  <c r="C17" i="23"/>
  <c r="FW18" i="23"/>
  <c r="FX17" i="23"/>
  <c r="FN17" i="23"/>
  <c r="FO16" i="23"/>
  <c r="FW18" i="22"/>
  <c r="FX17" i="22"/>
  <c r="L16" i="22"/>
  <c r="U16" i="22"/>
  <c r="FN17" i="22"/>
  <c r="FO16" i="22"/>
  <c r="B18" i="22"/>
  <c r="C17" i="22"/>
  <c r="C16" i="21"/>
  <c r="B17" i="21"/>
  <c r="L15" i="21"/>
  <c r="U15" i="21"/>
  <c r="FX16" i="21"/>
  <c r="FW17" i="21"/>
  <c r="FN17" i="21"/>
  <c r="FO16" i="21"/>
  <c r="C16" i="20"/>
  <c r="B17" i="20"/>
  <c r="L15" i="20"/>
  <c r="U15" i="20"/>
  <c r="FX16" i="20"/>
  <c r="FW17" i="20"/>
  <c r="FN17" i="20"/>
  <c r="FO16" i="20"/>
  <c r="FO16" i="3" l="1"/>
  <c r="FN17" i="3"/>
  <c r="B18" i="3"/>
  <c r="C17" i="3"/>
  <c r="FW18" i="3"/>
  <c r="FX17" i="3"/>
  <c r="U16" i="3"/>
  <c r="L16" i="3"/>
  <c r="L15" i="19"/>
  <c r="U15" i="19"/>
  <c r="C16" i="19"/>
  <c r="B17" i="19"/>
  <c r="FW18" i="19"/>
  <c r="FX17" i="19"/>
  <c r="FN20" i="19"/>
  <c r="FO19" i="19"/>
  <c r="C16" i="18"/>
  <c r="B17" i="18"/>
  <c r="L15" i="18"/>
  <c r="U15" i="18"/>
  <c r="FX19" i="18"/>
  <c r="FW20" i="18"/>
  <c r="FO18" i="18"/>
  <c r="FN19" i="18"/>
  <c r="FW18" i="17"/>
  <c r="FX17" i="17"/>
  <c r="FN17" i="17"/>
  <c r="FO16" i="17"/>
  <c r="U17" i="17"/>
  <c r="L17" i="17"/>
  <c r="C18" i="17"/>
  <c r="B19" i="17"/>
  <c r="FX18" i="27"/>
  <c r="FW19" i="27"/>
  <c r="U17" i="27"/>
  <c r="L17" i="27"/>
  <c r="FN18" i="27"/>
  <c r="FO17" i="27"/>
  <c r="C18" i="27"/>
  <c r="B19" i="27"/>
  <c r="FW18" i="26"/>
  <c r="FX17" i="26"/>
  <c r="B18" i="26"/>
  <c r="C17" i="26"/>
  <c r="L16" i="26"/>
  <c r="U16" i="26"/>
  <c r="FN18" i="26"/>
  <c r="FO17" i="26"/>
  <c r="B18" i="25"/>
  <c r="C17" i="25"/>
  <c r="FW18" i="25"/>
  <c r="FX17" i="25"/>
  <c r="U16" i="25"/>
  <c r="L16" i="25"/>
  <c r="FN19" i="25"/>
  <c r="FO18" i="25"/>
  <c r="FW18" i="24"/>
  <c r="FX17" i="24"/>
  <c r="B18" i="24"/>
  <c r="C17" i="24"/>
  <c r="U16" i="24"/>
  <c r="L16" i="24"/>
  <c r="FN18" i="24"/>
  <c r="FO17" i="24"/>
  <c r="U17" i="23"/>
  <c r="L17" i="23"/>
  <c r="FN18" i="23"/>
  <c r="FO17" i="23"/>
  <c r="C18" i="23"/>
  <c r="B19" i="23"/>
  <c r="FX18" i="23"/>
  <c r="FW19" i="23"/>
  <c r="U17" i="22"/>
  <c r="L17" i="22"/>
  <c r="C18" i="22"/>
  <c r="B19" i="22"/>
  <c r="FN18" i="22"/>
  <c r="FO17" i="22"/>
  <c r="FX18" i="22"/>
  <c r="FW19" i="22"/>
  <c r="FN18" i="21"/>
  <c r="FO17" i="21"/>
  <c r="FW18" i="21"/>
  <c r="FX17" i="21"/>
  <c r="B18" i="21"/>
  <c r="C17" i="21"/>
  <c r="U16" i="21"/>
  <c r="L16" i="21"/>
  <c r="FN18" i="20"/>
  <c r="FO17" i="20"/>
  <c r="FW18" i="20"/>
  <c r="FX17" i="20"/>
  <c r="B18" i="20"/>
  <c r="C17" i="20"/>
  <c r="U16" i="20"/>
  <c r="L16" i="20"/>
  <c r="FW19" i="3" l="1"/>
  <c r="FX18" i="3"/>
  <c r="U17" i="3"/>
  <c r="L17" i="3"/>
  <c r="C18" i="3"/>
  <c r="B19" i="3"/>
  <c r="FN18" i="3"/>
  <c r="FO17" i="3"/>
  <c r="B18" i="19"/>
  <c r="C17" i="19"/>
  <c r="FN21" i="19"/>
  <c r="FO20" i="19"/>
  <c r="L16" i="19"/>
  <c r="U16" i="19"/>
  <c r="FX18" i="19"/>
  <c r="FW19" i="19"/>
  <c r="FO19" i="18"/>
  <c r="FN20" i="18"/>
  <c r="C17" i="18"/>
  <c r="B18" i="18"/>
  <c r="FX20" i="18"/>
  <c r="FW21" i="18"/>
  <c r="L16" i="18"/>
  <c r="U16" i="18"/>
  <c r="B20" i="17"/>
  <c r="C19" i="17"/>
  <c r="L18" i="17"/>
  <c r="U18" i="17"/>
  <c r="FN18" i="17"/>
  <c r="FO17" i="17"/>
  <c r="FX18" i="17"/>
  <c r="FW19" i="17"/>
  <c r="L18" i="27"/>
  <c r="U18" i="27"/>
  <c r="FW20" i="27"/>
  <c r="FX19" i="27"/>
  <c r="B20" i="27"/>
  <c r="C19" i="27"/>
  <c r="FN19" i="27"/>
  <c r="FO18" i="27"/>
  <c r="U17" i="26"/>
  <c r="L17" i="26"/>
  <c r="FN19" i="26"/>
  <c r="FO18" i="26"/>
  <c r="C18" i="26"/>
  <c r="B19" i="26"/>
  <c r="FX18" i="26"/>
  <c r="FW19" i="26"/>
  <c r="FN20" i="25"/>
  <c r="FO19" i="25"/>
  <c r="FX18" i="25"/>
  <c r="FW19" i="25"/>
  <c r="U17" i="25"/>
  <c r="L17" i="25"/>
  <c r="C18" i="25"/>
  <c r="B19" i="25"/>
  <c r="U17" i="24"/>
  <c r="L17" i="24"/>
  <c r="FN19" i="24"/>
  <c r="FO18" i="24"/>
  <c r="C18" i="24"/>
  <c r="B19" i="24"/>
  <c r="FX18" i="24"/>
  <c r="FW19" i="24"/>
  <c r="FW20" i="23"/>
  <c r="FX19" i="23"/>
  <c r="FN19" i="23"/>
  <c r="FO18" i="23"/>
  <c r="B20" i="23"/>
  <c r="C19" i="23"/>
  <c r="L18" i="23"/>
  <c r="U18" i="23"/>
  <c r="FW20" i="22"/>
  <c r="FX19" i="22"/>
  <c r="B20" i="22"/>
  <c r="C19" i="22"/>
  <c r="L18" i="22"/>
  <c r="U18" i="22"/>
  <c r="FN19" i="22"/>
  <c r="FO18" i="22"/>
  <c r="U17" i="21"/>
  <c r="L17" i="21"/>
  <c r="FX18" i="21"/>
  <c r="FW19" i="21"/>
  <c r="C18" i="21"/>
  <c r="B19" i="21"/>
  <c r="FN19" i="21"/>
  <c r="FO18" i="21"/>
  <c r="FX18" i="20"/>
  <c r="FW19" i="20"/>
  <c r="U17" i="20"/>
  <c r="L17" i="20"/>
  <c r="C18" i="20"/>
  <c r="B19" i="20"/>
  <c r="FN19" i="20"/>
  <c r="FO18" i="20"/>
  <c r="B20" i="3" l="1"/>
  <c r="C19" i="3"/>
  <c r="FN19" i="3"/>
  <c r="FO18" i="3"/>
  <c r="U18" i="3"/>
  <c r="L18" i="3"/>
  <c r="FW20" i="3"/>
  <c r="FX19" i="3"/>
  <c r="FW20" i="19"/>
  <c r="FX19" i="19"/>
  <c r="FN22" i="19"/>
  <c r="FO21" i="19"/>
  <c r="U17" i="19"/>
  <c r="L17" i="19"/>
  <c r="C18" i="19"/>
  <c r="B19" i="19"/>
  <c r="C18" i="18"/>
  <c r="B19" i="18"/>
  <c r="U17" i="18"/>
  <c r="L17" i="18"/>
  <c r="FX21" i="18"/>
  <c r="FW22" i="18"/>
  <c r="FN21" i="18"/>
  <c r="FO20" i="18"/>
  <c r="FW20" i="17"/>
  <c r="FX19" i="17"/>
  <c r="U19" i="17"/>
  <c r="L19" i="17"/>
  <c r="FO18" i="17"/>
  <c r="FN19" i="17"/>
  <c r="C20" i="17"/>
  <c r="B21" i="17"/>
  <c r="FN20" i="27"/>
  <c r="FO19" i="27"/>
  <c r="FX20" i="27"/>
  <c r="FW21" i="27"/>
  <c r="U19" i="27"/>
  <c r="L19" i="27"/>
  <c r="C20" i="27"/>
  <c r="B21" i="27"/>
  <c r="FN20" i="26"/>
  <c r="FO19" i="26"/>
  <c r="FW20" i="26"/>
  <c r="FX19" i="26"/>
  <c r="B20" i="26"/>
  <c r="C19" i="26"/>
  <c r="L18" i="26"/>
  <c r="U18" i="26"/>
  <c r="B20" i="25"/>
  <c r="C19" i="25"/>
  <c r="FW20" i="25"/>
  <c r="FX19" i="25"/>
  <c r="L18" i="25"/>
  <c r="U18" i="25"/>
  <c r="FN21" i="25"/>
  <c r="FO20" i="25"/>
  <c r="FW20" i="24"/>
  <c r="FX19" i="24"/>
  <c r="FN20" i="24"/>
  <c r="FO19" i="24"/>
  <c r="B20" i="24"/>
  <c r="C19" i="24"/>
  <c r="L18" i="24"/>
  <c r="U18" i="24"/>
  <c r="FN20" i="23"/>
  <c r="FO19" i="23"/>
  <c r="U19" i="23"/>
  <c r="L19" i="23"/>
  <c r="C20" i="23"/>
  <c r="B21" i="23"/>
  <c r="FX20" i="23"/>
  <c r="FW21" i="23"/>
  <c r="U19" i="22"/>
  <c r="L19" i="22"/>
  <c r="FN20" i="22"/>
  <c r="FO19" i="22"/>
  <c r="C20" i="22"/>
  <c r="B21" i="22"/>
  <c r="FX20" i="22"/>
  <c r="FW21" i="22"/>
  <c r="FW20" i="21"/>
  <c r="FX19" i="21"/>
  <c r="FN20" i="21"/>
  <c r="FO19" i="21"/>
  <c r="B20" i="21"/>
  <c r="C19" i="21"/>
  <c r="L18" i="21"/>
  <c r="U18" i="21"/>
  <c r="B20" i="20"/>
  <c r="C19" i="20"/>
  <c r="L18" i="20"/>
  <c r="U18" i="20"/>
  <c r="FN20" i="20"/>
  <c r="FO19" i="20"/>
  <c r="FW20" i="20"/>
  <c r="FX19" i="20"/>
  <c r="C20" i="3" l="1"/>
  <c r="B21" i="3"/>
  <c r="FX20" i="3"/>
  <c r="FW21" i="3"/>
  <c r="FN20" i="3"/>
  <c r="FO19" i="3"/>
  <c r="L19" i="3"/>
  <c r="U19" i="3"/>
  <c r="B20" i="19"/>
  <c r="C19" i="19"/>
  <c r="L18" i="19"/>
  <c r="U18" i="19"/>
  <c r="FN23" i="19"/>
  <c r="FO22" i="19"/>
  <c r="FX20" i="19"/>
  <c r="FW21" i="19"/>
  <c r="FN22" i="18"/>
  <c r="FO21" i="18"/>
  <c r="C19" i="18"/>
  <c r="B20" i="18"/>
  <c r="FW23" i="18"/>
  <c r="FX22" i="18"/>
  <c r="L18" i="18"/>
  <c r="U18" i="18"/>
  <c r="L20" i="17"/>
  <c r="U20" i="17"/>
  <c r="FN20" i="17"/>
  <c r="FO19" i="17"/>
  <c r="B22" i="17"/>
  <c r="C21" i="17"/>
  <c r="FX20" i="17"/>
  <c r="FW21" i="17"/>
  <c r="FW22" i="27"/>
  <c r="FX21" i="27"/>
  <c r="L20" i="27"/>
  <c r="U20" i="27"/>
  <c r="B22" i="27"/>
  <c r="C21" i="27"/>
  <c r="FN21" i="27"/>
  <c r="FO20" i="27"/>
  <c r="FX20" i="26"/>
  <c r="FW21" i="26"/>
  <c r="U19" i="26"/>
  <c r="L19" i="26"/>
  <c r="C20" i="26"/>
  <c r="B21" i="26"/>
  <c r="FN21" i="26"/>
  <c r="FO20" i="26"/>
  <c r="FN22" i="25"/>
  <c r="FO21" i="25"/>
  <c r="FX20" i="25"/>
  <c r="FW21" i="25"/>
  <c r="U19" i="25"/>
  <c r="L19" i="25"/>
  <c r="C20" i="25"/>
  <c r="B21" i="25"/>
  <c r="FN21" i="24"/>
  <c r="FO20" i="24"/>
  <c r="U19" i="24"/>
  <c r="L19" i="24"/>
  <c r="C20" i="24"/>
  <c r="B21" i="24"/>
  <c r="FX20" i="24"/>
  <c r="FW21" i="24"/>
  <c r="FW22" i="23"/>
  <c r="FX21" i="23"/>
  <c r="B22" i="23"/>
  <c r="C21" i="23"/>
  <c r="L20" i="23"/>
  <c r="U20" i="23"/>
  <c r="FN21" i="23"/>
  <c r="FO20" i="23"/>
  <c r="FW22" i="22"/>
  <c r="FX21" i="22"/>
  <c r="FN21" i="22"/>
  <c r="FO20" i="22"/>
  <c r="B22" i="22"/>
  <c r="C21" i="22"/>
  <c r="L20" i="22"/>
  <c r="U20" i="22"/>
  <c r="U19" i="21"/>
  <c r="L19" i="21"/>
  <c r="FN21" i="21"/>
  <c r="FO20" i="21"/>
  <c r="C20" i="21"/>
  <c r="B21" i="21"/>
  <c r="FX20" i="21"/>
  <c r="FW21" i="21"/>
  <c r="FX20" i="20"/>
  <c r="FW21" i="20"/>
  <c r="U19" i="20"/>
  <c r="L19" i="20"/>
  <c r="FN21" i="20"/>
  <c r="FO20" i="20"/>
  <c r="C20" i="20"/>
  <c r="B21" i="20"/>
  <c r="FO20" i="3" l="1"/>
  <c r="FN21" i="3"/>
  <c r="FW22" i="3"/>
  <c r="FX21" i="3"/>
  <c r="C21" i="3"/>
  <c r="B22" i="3"/>
  <c r="L20" i="3"/>
  <c r="U20" i="3"/>
  <c r="FW22" i="19"/>
  <c r="FX21" i="19"/>
  <c r="U19" i="19"/>
  <c r="L19" i="19"/>
  <c r="FN24" i="19"/>
  <c r="FO23" i="19"/>
  <c r="C20" i="19"/>
  <c r="B21" i="19"/>
  <c r="B21" i="18"/>
  <c r="C20" i="18"/>
  <c r="U19" i="18"/>
  <c r="L19" i="18"/>
  <c r="FW24" i="18"/>
  <c r="FX23" i="18"/>
  <c r="FO22" i="18"/>
  <c r="FN23" i="18"/>
  <c r="FW22" i="17"/>
  <c r="FX21" i="17"/>
  <c r="FN21" i="17"/>
  <c r="FO20" i="17"/>
  <c r="L21" i="17"/>
  <c r="U21" i="17"/>
  <c r="C22" i="17"/>
  <c r="B23" i="17"/>
  <c r="FN22" i="27"/>
  <c r="FO21" i="27"/>
  <c r="U21" i="27"/>
  <c r="L21" i="27"/>
  <c r="C22" i="27"/>
  <c r="B23" i="27"/>
  <c r="FX22" i="27"/>
  <c r="FW23" i="27"/>
  <c r="FN22" i="26"/>
  <c r="FO21" i="26"/>
  <c r="B22" i="26"/>
  <c r="C21" i="26"/>
  <c r="FW22" i="26"/>
  <c r="FX21" i="26"/>
  <c r="L20" i="26"/>
  <c r="U20" i="26"/>
  <c r="B22" i="25"/>
  <c r="C21" i="25"/>
  <c r="FW22" i="25"/>
  <c r="FX21" i="25"/>
  <c r="L20" i="25"/>
  <c r="U20" i="25"/>
  <c r="FN23" i="25"/>
  <c r="FO22" i="25"/>
  <c r="FW22" i="24"/>
  <c r="FX21" i="24"/>
  <c r="B22" i="24"/>
  <c r="C21" i="24"/>
  <c r="L20" i="24"/>
  <c r="U20" i="24"/>
  <c r="FN22" i="24"/>
  <c r="FO21" i="24"/>
  <c r="U21" i="23"/>
  <c r="L21" i="23"/>
  <c r="FN22" i="23"/>
  <c r="FO21" i="23"/>
  <c r="C22" i="23"/>
  <c r="B23" i="23"/>
  <c r="FX22" i="23"/>
  <c r="FW23" i="23"/>
  <c r="U21" i="22"/>
  <c r="L21" i="22"/>
  <c r="FN22" i="22"/>
  <c r="FO21" i="22"/>
  <c r="C22" i="22"/>
  <c r="B23" i="22"/>
  <c r="FX22" i="22"/>
  <c r="FW23" i="22"/>
  <c r="FW22" i="21"/>
  <c r="FX21" i="21"/>
  <c r="FN22" i="21"/>
  <c r="FO21" i="21"/>
  <c r="B22" i="21"/>
  <c r="C21" i="21"/>
  <c r="L20" i="21"/>
  <c r="U20" i="21"/>
  <c r="L20" i="20"/>
  <c r="U20" i="20"/>
  <c r="B22" i="20"/>
  <c r="C21" i="20"/>
  <c r="FW22" i="20"/>
  <c r="FX21" i="20"/>
  <c r="FN22" i="20"/>
  <c r="FO21" i="20"/>
  <c r="U21" i="3" l="1"/>
  <c r="L21" i="3"/>
  <c r="FW23" i="3"/>
  <c r="FX22" i="3"/>
  <c r="C22" i="3"/>
  <c r="B23" i="3"/>
  <c r="FO21" i="3"/>
  <c r="FN22" i="3"/>
  <c r="B22" i="19"/>
  <c r="C21" i="19"/>
  <c r="L20" i="19"/>
  <c r="U20" i="19"/>
  <c r="FN25" i="19"/>
  <c r="FO24" i="19"/>
  <c r="FX22" i="19"/>
  <c r="FW23" i="19"/>
  <c r="FN24" i="18"/>
  <c r="FO23" i="18"/>
  <c r="L20" i="18"/>
  <c r="U20" i="18"/>
  <c r="FW25" i="18"/>
  <c r="FX24" i="18"/>
  <c r="B22" i="18"/>
  <c r="C21" i="18"/>
  <c r="FW23" i="17"/>
  <c r="FX22" i="17"/>
  <c r="C23" i="17"/>
  <c r="B24" i="17"/>
  <c r="L22" i="17"/>
  <c r="U22" i="17"/>
  <c r="FN22" i="17"/>
  <c r="FO21" i="17"/>
  <c r="B24" i="27"/>
  <c r="C23" i="27"/>
  <c r="FW24" i="27"/>
  <c r="FX23" i="27"/>
  <c r="L22" i="27"/>
  <c r="U22" i="27"/>
  <c r="FN23" i="27"/>
  <c r="FO22" i="27"/>
  <c r="C22" i="26"/>
  <c r="B23" i="26"/>
  <c r="U21" i="26"/>
  <c r="L21" i="26"/>
  <c r="FX22" i="26"/>
  <c r="FW23" i="26"/>
  <c r="FN23" i="26"/>
  <c r="FO22" i="26"/>
  <c r="FN24" i="25"/>
  <c r="FO23" i="25"/>
  <c r="FX22" i="25"/>
  <c r="FW23" i="25"/>
  <c r="U21" i="25"/>
  <c r="L21" i="25"/>
  <c r="C22" i="25"/>
  <c r="B23" i="25"/>
  <c r="U21" i="24"/>
  <c r="L21" i="24"/>
  <c r="FN23" i="24"/>
  <c r="FO22" i="24"/>
  <c r="C22" i="24"/>
  <c r="B23" i="24"/>
  <c r="FX22" i="24"/>
  <c r="FW23" i="24"/>
  <c r="FW24" i="23"/>
  <c r="FX23" i="23"/>
  <c r="FN23" i="23"/>
  <c r="FO22" i="23"/>
  <c r="B24" i="23"/>
  <c r="C23" i="23"/>
  <c r="L22" i="23"/>
  <c r="U22" i="23"/>
  <c r="B24" i="22"/>
  <c r="C23" i="22"/>
  <c r="FW24" i="22"/>
  <c r="FX23" i="22"/>
  <c r="FN23" i="22"/>
  <c r="FO22" i="22"/>
  <c r="L22" i="22"/>
  <c r="U22" i="22"/>
  <c r="FN23" i="21"/>
  <c r="FO22" i="21"/>
  <c r="U21" i="21"/>
  <c r="L21" i="21"/>
  <c r="C22" i="21"/>
  <c r="B23" i="21"/>
  <c r="FX22" i="21"/>
  <c r="FW23" i="21"/>
  <c r="U21" i="20"/>
  <c r="L21" i="20"/>
  <c r="FN23" i="20"/>
  <c r="FO22" i="20"/>
  <c r="C22" i="20"/>
  <c r="B23" i="20"/>
  <c r="FX22" i="20"/>
  <c r="FW23" i="20"/>
  <c r="FW24" i="3" l="1"/>
  <c r="FX23" i="3"/>
  <c r="FN23" i="3"/>
  <c r="FO22" i="3"/>
  <c r="C23" i="3"/>
  <c r="B24" i="3"/>
  <c r="L22" i="3"/>
  <c r="U22" i="3"/>
  <c r="FW24" i="19"/>
  <c r="FX23" i="19"/>
  <c r="U21" i="19"/>
  <c r="L21" i="19"/>
  <c r="FN26" i="19"/>
  <c r="FO25" i="19"/>
  <c r="C22" i="19"/>
  <c r="B23" i="19"/>
  <c r="U21" i="18"/>
  <c r="L21" i="18"/>
  <c r="B23" i="18"/>
  <c r="C22" i="18"/>
  <c r="FW26" i="18"/>
  <c r="FX25" i="18"/>
  <c r="FO24" i="18"/>
  <c r="FN25" i="18"/>
  <c r="B25" i="17"/>
  <c r="C24" i="17"/>
  <c r="FO22" i="17"/>
  <c r="FN23" i="17"/>
  <c r="L23" i="17"/>
  <c r="U23" i="17"/>
  <c r="FW24" i="17"/>
  <c r="FX23" i="17"/>
  <c r="FN24" i="27"/>
  <c r="FO23" i="27"/>
  <c r="FX24" i="27"/>
  <c r="FW25" i="27"/>
  <c r="U23" i="27"/>
  <c r="L23" i="27"/>
  <c r="C24" i="27"/>
  <c r="B25" i="27"/>
  <c r="FN24" i="26"/>
  <c r="FO23" i="26"/>
  <c r="FW24" i="26"/>
  <c r="FX23" i="26"/>
  <c r="B24" i="26"/>
  <c r="C23" i="26"/>
  <c r="L22" i="26"/>
  <c r="U22" i="26"/>
  <c r="B24" i="25"/>
  <c r="C23" i="25"/>
  <c r="FW24" i="25"/>
  <c r="FX23" i="25"/>
  <c r="L22" i="25"/>
  <c r="U22" i="25"/>
  <c r="FN25" i="25"/>
  <c r="FO24" i="25"/>
  <c r="FW24" i="24"/>
  <c r="FX23" i="24"/>
  <c r="FN24" i="24"/>
  <c r="FO23" i="24"/>
  <c r="B24" i="24"/>
  <c r="C23" i="24"/>
  <c r="L22" i="24"/>
  <c r="U22" i="24"/>
  <c r="U23" i="23"/>
  <c r="L23" i="23"/>
  <c r="FN24" i="23"/>
  <c r="FO23" i="23"/>
  <c r="C24" i="23"/>
  <c r="B25" i="23"/>
  <c r="FX24" i="23"/>
  <c r="FW25" i="23"/>
  <c r="FX24" i="22"/>
  <c r="FW25" i="22"/>
  <c r="U23" i="22"/>
  <c r="L23" i="22"/>
  <c r="FN24" i="22"/>
  <c r="FO23" i="22"/>
  <c r="C24" i="22"/>
  <c r="B25" i="22"/>
  <c r="FW24" i="21"/>
  <c r="FX23" i="21"/>
  <c r="B24" i="21"/>
  <c r="C23" i="21"/>
  <c r="L22" i="21"/>
  <c r="U22" i="21"/>
  <c r="FN24" i="21"/>
  <c r="FO23" i="21"/>
  <c r="L22" i="20"/>
  <c r="U22" i="20"/>
  <c r="FN24" i="20"/>
  <c r="FO23" i="20"/>
  <c r="FW24" i="20"/>
  <c r="FX23" i="20"/>
  <c r="B24" i="20"/>
  <c r="C23" i="20"/>
  <c r="U23" i="3" l="1"/>
  <c r="L23" i="3"/>
  <c r="FW25" i="3"/>
  <c r="FX24" i="3"/>
  <c r="FO23" i="3"/>
  <c r="FN24" i="3"/>
  <c r="B25" i="3"/>
  <c r="C24" i="3"/>
  <c r="B24" i="19"/>
  <c r="C23" i="19"/>
  <c r="L22" i="19"/>
  <c r="U22" i="19"/>
  <c r="FN27" i="19"/>
  <c r="FO26" i="19"/>
  <c r="FX24" i="19"/>
  <c r="FW25" i="19"/>
  <c r="FN26" i="18"/>
  <c r="FO25" i="18"/>
  <c r="L22" i="18"/>
  <c r="U22" i="18"/>
  <c r="C23" i="18"/>
  <c r="B24" i="18"/>
  <c r="FW27" i="18"/>
  <c r="FX26" i="18"/>
  <c r="FN24" i="17"/>
  <c r="FO23" i="17"/>
  <c r="FX24" i="17"/>
  <c r="FW25" i="17"/>
  <c r="U24" i="17"/>
  <c r="L24" i="17"/>
  <c r="B26" i="17"/>
  <c r="C25" i="17"/>
  <c r="L24" i="27"/>
  <c r="U24" i="27"/>
  <c r="FW26" i="27"/>
  <c r="FX25" i="27"/>
  <c r="B26" i="27"/>
  <c r="C25" i="27"/>
  <c r="FN25" i="27"/>
  <c r="FO24" i="27"/>
  <c r="FX24" i="26"/>
  <c r="FW25" i="26"/>
  <c r="U23" i="26"/>
  <c r="L23" i="26"/>
  <c r="C24" i="26"/>
  <c r="B25" i="26"/>
  <c r="FN25" i="26"/>
  <c r="FO24" i="26"/>
  <c r="FN26" i="25"/>
  <c r="FO25" i="25"/>
  <c r="FX24" i="25"/>
  <c r="FW25" i="25"/>
  <c r="U23" i="25"/>
  <c r="L23" i="25"/>
  <c r="C24" i="25"/>
  <c r="B25" i="25"/>
  <c r="FN25" i="24"/>
  <c r="FO24" i="24"/>
  <c r="U23" i="24"/>
  <c r="L23" i="24"/>
  <c r="C24" i="24"/>
  <c r="B25" i="24"/>
  <c r="FX24" i="24"/>
  <c r="FW25" i="24"/>
  <c r="FN25" i="23"/>
  <c r="FO24" i="23"/>
  <c r="FW26" i="23"/>
  <c r="FX25" i="23"/>
  <c r="B26" i="23"/>
  <c r="C25" i="23"/>
  <c r="L24" i="23"/>
  <c r="U24" i="23"/>
  <c r="FW26" i="22"/>
  <c r="FX25" i="22"/>
  <c r="B26" i="22"/>
  <c r="C25" i="22"/>
  <c r="L24" i="22"/>
  <c r="U24" i="22"/>
  <c r="FN25" i="22"/>
  <c r="FO24" i="22"/>
  <c r="U23" i="21"/>
  <c r="L23" i="21"/>
  <c r="FN25" i="21"/>
  <c r="FO24" i="21"/>
  <c r="C24" i="21"/>
  <c r="B25" i="21"/>
  <c r="FX24" i="21"/>
  <c r="FW25" i="21"/>
  <c r="U23" i="20"/>
  <c r="L23" i="20"/>
  <c r="C24" i="20"/>
  <c r="B25" i="20"/>
  <c r="FN25" i="20"/>
  <c r="FO24" i="20"/>
  <c r="FX24" i="20"/>
  <c r="FW25" i="20"/>
  <c r="U24" i="3" l="1"/>
  <c r="L24" i="3"/>
  <c r="B26" i="3"/>
  <c r="C25" i="3"/>
  <c r="FX25" i="3"/>
  <c r="FW26" i="3"/>
  <c r="FO24" i="3"/>
  <c r="FN25" i="3"/>
  <c r="FW26" i="19"/>
  <c r="FX25" i="19"/>
  <c r="U23" i="19"/>
  <c r="L23" i="19"/>
  <c r="FN28" i="19"/>
  <c r="FO27" i="19"/>
  <c r="C24" i="19"/>
  <c r="B25" i="19"/>
  <c r="FW28" i="18"/>
  <c r="FX27" i="18"/>
  <c r="C24" i="18"/>
  <c r="B25" i="18"/>
  <c r="L23" i="18"/>
  <c r="U23" i="18"/>
  <c r="FO26" i="18"/>
  <c r="FN27" i="18"/>
  <c r="U25" i="17"/>
  <c r="L25" i="17"/>
  <c r="FX25" i="17"/>
  <c r="FW26" i="17"/>
  <c r="B27" i="17"/>
  <c r="C26" i="17"/>
  <c r="FO24" i="17"/>
  <c r="FN25" i="17"/>
  <c r="FX26" i="27"/>
  <c r="FW27" i="27"/>
  <c r="FN26" i="27"/>
  <c r="FO25" i="27"/>
  <c r="U25" i="27"/>
  <c r="L25" i="27"/>
  <c r="C26" i="27"/>
  <c r="B27" i="27"/>
  <c r="FN26" i="26"/>
  <c r="FO25" i="26"/>
  <c r="B26" i="26"/>
  <c r="C25" i="26"/>
  <c r="FW26" i="26"/>
  <c r="FX25" i="26"/>
  <c r="L24" i="26"/>
  <c r="U24" i="26"/>
  <c r="FW26" i="25"/>
  <c r="FX25" i="25"/>
  <c r="L24" i="25"/>
  <c r="U24" i="25"/>
  <c r="B26" i="25"/>
  <c r="C25" i="25"/>
  <c r="FN27" i="25"/>
  <c r="FO26" i="25"/>
  <c r="FW26" i="24"/>
  <c r="FX25" i="24"/>
  <c r="B26" i="24"/>
  <c r="C25" i="24"/>
  <c r="L24" i="24"/>
  <c r="U24" i="24"/>
  <c r="FN26" i="24"/>
  <c r="FO25" i="24"/>
  <c r="FX26" i="23"/>
  <c r="FW27" i="23"/>
  <c r="U25" i="23"/>
  <c r="L25" i="23"/>
  <c r="C26" i="23"/>
  <c r="B27" i="23"/>
  <c r="FN26" i="23"/>
  <c r="FO25" i="23"/>
  <c r="U25" i="22"/>
  <c r="L25" i="22"/>
  <c r="FN26" i="22"/>
  <c r="FO25" i="22"/>
  <c r="C26" i="22"/>
  <c r="B27" i="22"/>
  <c r="FX26" i="22"/>
  <c r="FW27" i="22"/>
  <c r="FW26" i="21"/>
  <c r="FX25" i="21"/>
  <c r="FN26" i="21"/>
  <c r="FO25" i="21"/>
  <c r="B26" i="21"/>
  <c r="C25" i="21"/>
  <c r="L24" i="21"/>
  <c r="U24" i="21"/>
  <c r="B26" i="20"/>
  <c r="C25" i="20"/>
  <c r="L24" i="20"/>
  <c r="U24" i="20"/>
  <c r="FW26" i="20"/>
  <c r="FX25" i="20"/>
  <c r="FN26" i="20"/>
  <c r="FO25" i="20"/>
  <c r="B27" i="3" l="1"/>
  <c r="C26" i="3"/>
  <c r="FW27" i="3"/>
  <c r="FX26" i="3"/>
  <c r="L25" i="3"/>
  <c r="U25" i="3"/>
  <c r="FN26" i="3"/>
  <c r="FO25" i="3"/>
  <c r="B26" i="19"/>
  <c r="C25" i="19"/>
  <c r="L24" i="19"/>
  <c r="U24" i="19"/>
  <c r="FN29" i="19"/>
  <c r="FO28" i="19"/>
  <c r="FX26" i="19"/>
  <c r="FW27" i="19"/>
  <c r="FN28" i="18"/>
  <c r="FO27" i="18"/>
  <c r="B26" i="18"/>
  <c r="C25" i="18"/>
  <c r="U24" i="18"/>
  <c r="L24" i="18"/>
  <c r="FW29" i="18"/>
  <c r="FX28" i="18"/>
  <c r="FN26" i="17"/>
  <c r="FO25" i="17"/>
  <c r="FW27" i="17"/>
  <c r="FX26" i="17"/>
  <c r="U26" i="17"/>
  <c r="L26" i="17"/>
  <c r="C27" i="17"/>
  <c r="B28" i="17"/>
  <c r="L26" i="27"/>
  <c r="U26" i="27"/>
  <c r="FN27" i="27"/>
  <c r="FO26" i="27"/>
  <c r="B28" i="27"/>
  <c r="C27" i="27"/>
  <c r="FW28" i="27"/>
  <c r="FX27" i="27"/>
  <c r="U25" i="26"/>
  <c r="L25" i="26"/>
  <c r="C26" i="26"/>
  <c r="B27" i="26"/>
  <c r="FX26" i="26"/>
  <c r="FW27" i="26"/>
  <c r="FN27" i="26"/>
  <c r="FO26" i="26"/>
  <c r="U25" i="25"/>
  <c r="L25" i="25"/>
  <c r="C26" i="25"/>
  <c r="B27" i="25"/>
  <c r="FX26" i="25"/>
  <c r="FW27" i="25"/>
  <c r="FN28" i="25"/>
  <c r="FO27" i="25"/>
  <c r="U25" i="24"/>
  <c r="L25" i="24"/>
  <c r="FN27" i="24"/>
  <c r="FO26" i="24"/>
  <c r="C26" i="24"/>
  <c r="B27" i="24"/>
  <c r="FX26" i="24"/>
  <c r="FW27" i="24"/>
  <c r="FN27" i="23"/>
  <c r="FO26" i="23"/>
  <c r="B28" i="23"/>
  <c r="C27" i="23"/>
  <c r="FW28" i="23"/>
  <c r="FX27" i="23"/>
  <c r="L26" i="23"/>
  <c r="U26" i="23"/>
  <c r="FW28" i="22"/>
  <c r="FX27" i="22"/>
  <c r="FN27" i="22"/>
  <c r="FO26" i="22"/>
  <c r="B28" i="22"/>
  <c r="C27" i="22"/>
  <c r="L26" i="22"/>
  <c r="U26" i="22"/>
  <c r="FN27" i="21"/>
  <c r="FO26" i="21"/>
  <c r="U25" i="21"/>
  <c r="L25" i="21"/>
  <c r="C26" i="21"/>
  <c r="B27" i="21"/>
  <c r="FX26" i="21"/>
  <c r="FW27" i="21"/>
  <c r="FN27" i="20"/>
  <c r="FO26" i="20"/>
  <c r="U25" i="20"/>
  <c r="L25" i="20"/>
  <c r="FX26" i="20"/>
  <c r="FW27" i="20"/>
  <c r="C26" i="20"/>
  <c r="B27" i="20"/>
  <c r="FN27" i="3" l="1"/>
  <c r="FO26" i="3"/>
  <c r="FW28" i="3"/>
  <c r="FX27" i="3"/>
  <c r="U26" i="3"/>
  <c r="L26" i="3"/>
  <c r="B28" i="3"/>
  <c r="C27" i="3"/>
  <c r="FW28" i="19"/>
  <c r="FX27" i="19"/>
  <c r="U25" i="19"/>
  <c r="L25" i="19"/>
  <c r="FN30" i="19"/>
  <c r="FO29" i="19"/>
  <c r="C26" i="19"/>
  <c r="B27" i="19"/>
  <c r="L25" i="18"/>
  <c r="U25" i="18"/>
  <c r="FW30" i="18"/>
  <c r="FX29" i="18"/>
  <c r="C26" i="18"/>
  <c r="B27" i="18"/>
  <c r="FO28" i="18"/>
  <c r="FN29" i="18"/>
  <c r="C28" i="17"/>
  <c r="B29" i="17"/>
  <c r="L27" i="17"/>
  <c r="U27" i="17"/>
  <c r="FW28" i="17"/>
  <c r="FX27" i="17"/>
  <c r="FN27" i="17"/>
  <c r="FO26" i="17"/>
  <c r="FX28" i="27"/>
  <c r="FW29" i="27"/>
  <c r="FN28" i="27"/>
  <c r="FO27" i="27"/>
  <c r="U27" i="27"/>
  <c r="L27" i="27"/>
  <c r="C28" i="27"/>
  <c r="B29" i="27"/>
  <c r="FN28" i="26"/>
  <c r="FO27" i="26"/>
  <c r="L26" i="26"/>
  <c r="U26" i="26"/>
  <c r="B28" i="26"/>
  <c r="C27" i="26"/>
  <c r="FW28" i="26"/>
  <c r="FX27" i="26"/>
  <c r="B28" i="25"/>
  <c r="C27" i="25"/>
  <c r="FN29" i="25"/>
  <c r="FO28" i="25"/>
  <c r="L26" i="25"/>
  <c r="U26" i="25"/>
  <c r="FW28" i="25"/>
  <c r="FX27" i="25"/>
  <c r="FW28" i="24"/>
  <c r="FX27" i="24"/>
  <c r="FN28" i="24"/>
  <c r="FO27" i="24"/>
  <c r="B28" i="24"/>
  <c r="C27" i="24"/>
  <c r="L26" i="24"/>
  <c r="U26" i="24"/>
  <c r="FX28" i="23"/>
  <c r="FW29" i="23"/>
  <c r="FN28" i="23"/>
  <c r="FO27" i="23"/>
  <c r="U27" i="23"/>
  <c r="L27" i="23"/>
  <c r="C28" i="23"/>
  <c r="B29" i="23"/>
  <c r="FN28" i="22"/>
  <c r="FO27" i="22"/>
  <c r="U27" i="22"/>
  <c r="L27" i="22"/>
  <c r="C28" i="22"/>
  <c r="B29" i="22"/>
  <c r="FX28" i="22"/>
  <c r="FW29" i="22"/>
  <c r="FW28" i="21"/>
  <c r="FX27" i="21"/>
  <c r="B28" i="21"/>
  <c r="C27" i="21"/>
  <c r="L26" i="21"/>
  <c r="U26" i="21"/>
  <c r="FN28" i="21"/>
  <c r="FO27" i="21"/>
  <c r="B28" i="20"/>
  <c r="C27" i="20"/>
  <c r="L26" i="20"/>
  <c r="U26" i="20"/>
  <c r="FW28" i="20"/>
  <c r="FX27" i="20"/>
  <c r="FN28" i="20"/>
  <c r="FO27" i="20"/>
  <c r="U27" i="3" l="1"/>
  <c r="L27" i="3"/>
  <c r="B29" i="3"/>
  <c r="C28" i="3"/>
  <c r="FW29" i="3"/>
  <c r="FX28" i="3"/>
  <c r="FO27" i="3"/>
  <c r="FN28" i="3"/>
  <c r="B28" i="19"/>
  <c r="C27" i="19"/>
  <c r="L26" i="19"/>
  <c r="U26" i="19"/>
  <c r="FN31" i="19"/>
  <c r="FO30" i="19"/>
  <c r="FX28" i="19"/>
  <c r="FW29" i="19"/>
  <c r="FN30" i="18"/>
  <c r="FO29" i="18"/>
  <c r="FW31" i="18"/>
  <c r="FX30" i="18"/>
  <c r="B28" i="18"/>
  <c r="C27" i="18"/>
  <c r="U26" i="18"/>
  <c r="L26" i="18"/>
  <c r="FN28" i="17"/>
  <c r="FO27" i="17"/>
  <c r="B30" i="17"/>
  <c r="C29" i="17"/>
  <c r="FX28" i="17"/>
  <c r="FW29" i="17"/>
  <c r="U28" i="17"/>
  <c r="L28" i="17"/>
  <c r="L28" i="27"/>
  <c r="U28" i="27"/>
  <c r="FN29" i="27"/>
  <c r="FO28" i="27"/>
  <c r="B30" i="27"/>
  <c r="C29" i="27"/>
  <c r="FW30" i="27"/>
  <c r="FX29" i="27"/>
  <c r="FX28" i="26"/>
  <c r="FW29" i="26"/>
  <c r="U27" i="26"/>
  <c r="L27" i="26"/>
  <c r="C28" i="26"/>
  <c r="B29" i="26"/>
  <c r="FN29" i="26"/>
  <c r="FO28" i="26"/>
  <c r="FX28" i="25"/>
  <c r="FW29" i="25"/>
  <c r="FN30" i="25"/>
  <c r="FO29" i="25"/>
  <c r="U27" i="25"/>
  <c r="L27" i="25"/>
  <c r="C28" i="25"/>
  <c r="B29" i="25"/>
  <c r="FN29" i="24"/>
  <c r="FO28" i="24"/>
  <c r="U27" i="24"/>
  <c r="L27" i="24"/>
  <c r="C28" i="24"/>
  <c r="B29" i="24"/>
  <c r="FX28" i="24"/>
  <c r="FW29" i="24"/>
  <c r="B30" i="23"/>
  <c r="C29" i="23"/>
  <c r="L28" i="23"/>
  <c r="U28" i="23"/>
  <c r="FN29" i="23"/>
  <c r="FO28" i="23"/>
  <c r="FW30" i="23"/>
  <c r="FX29" i="23"/>
  <c r="FW30" i="22"/>
  <c r="FX29" i="22"/>
  <c r="B30" i="22"/>
  <c r="C29" i="22"/>
  <c r="L28" i="22"/>
  <c r="U28" i="22"/>
  <c r="FN29" i="22"/>
  <c r="FO28" i="22"/>
  <c r="FN29" i="21"/>
  <c r="FO28" i="21"/>
  <c r="C28" i="21"/>
  <c r="B29" i="21"/>
  <c r="U27" i="21"/>
  <c r="L27" i="21"/>
  <c r="FX28" i="21"/>
  <c r="FW29" i="21"/>
  <c r="FN29" i="20"/>
  <c r="FO28" i="20"/>
  <c r="U27" i="20"/>
  <c r="L27" i="20"/>
  <c r="FX28" i="20"/>
  <c r="FW29" i="20"/>
  <c r="C28" i="20"/>
  <c r="B29" i="20"/>
  <c r="U28" i="3" l="1"/>
  <c r="L28" i="3"/>
  <c r="B30" i="3"/>
  <c r="C29" i="3"/>
  <c r="FO28" i="3"/>
  <c r="FN29" i="3"/>
  <c r="FW30" i="3"/>
  <c r="FX29" i="3"/>
  <c r="FW30" i="19"/>
  <c r="FX29" i="19"/>
  <c r="U27" i="19"/>
  <c r="L27" i="19"/>
  <c r="FN32" i="19"/>
  <c r="FO31" i="19"/>
  <c r="C28" i="19"/>
  <c r="B29" i="19"/>
  <c r="FW32" i="18"/>
  <c r="FX31" i="18"/>
  <c r="L27" i="18"/>
  <c r="U27" i="18"/>
  <c r="C28" i="18"/>
  <c r="B29" i="18"/>
  <c r="FO30" i="18"/>
  <c r="FN31" i="18"/>
  <c r="U29" i="17"/>
  <c r="L29" i="17"/>
  <c r="C30" i="17"/>
  <c r="B31" i="17"/>
  <c r="FW30" i="17"/>
  <c r="FX29" i="17"/>
  <c r="FO28" i="17"/>
  <c r="FN29" i="17"/>
  <c r="FX30" i="27"/>
  <c r="FW31" i="27"/>
  <c r="FN30" i="27"/>
  <c r="FO29" i="27"/>
  <c r="U29" i="27"/>
  <c r="L29" i="27"/>
  <c r="C30" i="27"/>
  <c r="B31" i="27"/>
  <c r="FN30" i="26"/>
  <c r="FO29" i="26"/>
  <c r="B30" i="26"/>
  <c r="C29" i="26"/>
  <c r="FW30" i="26"/>
  <c r="FX29" i="26"/>
  <c r="L28" i="26"/>
  <c r="U28" i="26"/>
  <c r="B30" i="25"/>
  <c r="C29" i="25"/>
  <c r="L28" i="25"/>
  <c r="U28" i="25"/>
  <c r="FN31" i="25"/>
  <c r="FO30" i="25"/>
  <c r="FW30" i="25"/>
  <c r="FX29" i="25"/>
  <c r="FW30" i="24"/>
  <c r="FX29" i="24"/>
  <c r="B30" i="24"/>
  <c r="C29" i="24"/>
  <c r="L28" i="24"/>
  <c r="U28" i="24"/>
  <c r="FN30" i="24"/>
  <c r="FO29" i="24"/>
  <c r="FX30" i="23"/>
  <c r="FW31" i="23"/>
  <c r="U29" i="23"/>
  <c r="L29" i="23"/>
  <c r="FN30" i="23"/>
  <c r="FO29" i="23"/>
  <c r="C30" i="23"/>
  <c r="B31" i="23"/>
  <c r="U29" i="22"/>
  <c r="L29" i="22"/>
  <c r="FN30" i="22"/>
  <c r="FO29" i="22"/>
  <c r="C30" i="22"/>
  <c r="B31" i="22"/>
  <c r="FX30" i="22"/>
  <c r="FW31" i="22"/>
  <c r="B30" i="21"/>
  <c r="C29" i="21"/>
  <c r="L28" i="21"/>
  <c r="U28" i="21"/>
  <c r="FW30" i="21"/>
  <c r="FX29" i="21"/>
  <c r="FN30" i="21"/>
  <c r="FO29" i="21"/>
  <c r="B30" i="20"/>
  <c r="C29" i="20"/>
  <c r="L28" i="20"/>
  <c r="U28" i="20"/>
  <c r="FW30" i="20"/>
  <c r="FX29" i="20"/>
  <c r="FN30" i="20"/>
  <c r="FO29" i="20"/>
  <c r="FX30" i="3" l="1"/>
  <c r="FW31" i="3"/>
  <c r="FO29" i="3"/>
  <c r="FN30" i="3"/>
  <c r="B31" i="3"/>
  <c r="C30" i="3"/>
  <c r="L29" i="3"/>
  <c r="U29" i="3"/>
  <c r="B30" i="19"/>
  <c r="C29" i="19"/>
  <c r="L28" i="19"/>
  <c r="U28" i="19"/>
  <c r="FN33" i="19"/>
  <c r="FO32" i="19"/>
  <c r="FX30" i="19"/>
  <c r="FW31" i="19"/>
  <c r="FN32" i="18"/>
  <c r="FO31" i="18"/>
  <c r="B30" i="18"/>
  <c r="C29" i="18"/>
  <c r="U28" i="18"/>
  <c r="L28" i="18"/>
  <c r="FW33" i="18"/>
  <c r="FX32" i="18"/>
  <c r="FO29" i="17"/>
  <c r="FN30" i="17"/>
  <c r="C31" i="17"/>
  <c r="B32" i="17"/>
  <c r="L30" i="17"/>
  <c r="U30" i="17"/>
  <c r="FW31" i="17"/>
  <c r="FX30" i="17"/>
  <c r="L30" i="27"/>
  <c r="U30" i="27"/>
  <c r="FN31" i="27"/>
  <c r="FO30" i="27"/>
  <c r="B32" i="27"/>
  <c r="C31" i="27"/>
  <c r="FW32" i="27"/>
  <c r="FX31" i="27"/>
  <c r="U29" i="26"/>
  <c r="L29" i="26"/>
  <c r="C30" i="26"/>
  <c r="B31" i="26"/>
  <c r="FX30" i="26"/>
  <c r="FW31" i="26"/>
  <c r="FN31" i="26"/>
  <c r="FO30" i="26"/>
  <c r="FX30" i="25"/>
  <c r="FW31" i="25"/>
  <c r="U29" i="25"/>
  <c r="L29" i="25"/>
  <c r="FN32" i="25"/>
  <c r="FO31" i="25"/>
  <c r="C30" i="25"/>
  <c r="B31" i="25"/>
  <c r="U29" i="24"/>
  <c r="L29" i="24"/>
  <c r="FN31" i="24"/>
  <c r="FO30" i="24"/>
  <c r="C30" i="24"/>
  <c r="B31" i="24"/>
  <c r="FX30" i="24"/>
  <c r="FW31" i="24"/>
  <c r="L30" i="23"/>
  <c r="U30" i="23"/>
  <c r="B32" i="23"/>
  <c r="C31" i="23"/>
  <c r="FW32" i="23"/>
  <c r="FX31" i="23"/>
  <c r="FN31" i="23"/>
  <c r="FO30" i="23"/>
  <c r="FW32" i="22"/>
  <c r="FX31" i="22"/>
  <c r="FN31" i="22"/>
  <c r="FO30" i="22"/>
  <c r="B32" i="22"/>
  <c r="C31" i="22"/>
  <c r="L30" i="22"/>
  <c r="U30" i="22"/>
  <c r="FN31" i="21"/>
  <c r="FO30" i="21"/>
  <c r="U29" i="21"/>
  <c r="L29" i="21"/>
  <c r="FX30" i="21"/>
  <c r="FW31" i="21"/>
  <c r="C30" i="21"/>
  <c r="B31" i="21"/>
  <c r="FN31" i="20"/>
  <c r="FO30" i="20"/>
  <c r="U29" i="20"/>
  <c r="L29" i="20"/>
  <c r="FX30" i="20"/>
  <c r="FW31" i="20"/>
  <c r="C30" i="20"/>
  <c r="B31" i="20"/>
  <c r="U30" i="3" l="1"/>
  <c r="L30" i="3"/>
  <c r="FW32" i="3"/>
  <c r="FX31" i="3"/>
  <c r="FO30" i="3"/>
  <c r="FN31" i="3"/>
  <c r="B32" i="3"/>
  <c r="C31" i="3"/>
  <c r="FW32" i="19"/>
  <c r="FX31" i="19"/>
  <c r="U29" i="19"/>
  <c r="L29" i="19"/>
  <c r="FO33" i="19"/>
  <c r="FN34" i="19"/>
  <c r="C30" i="19"/>
  <c r="B31" i="19"/>
  <c r="L29" i="18"/>
  <c r="U29" i="18"/>
  <c r="FW34" i="18"/>
  <c r="FX33" i="18"/>
  <c r="C30" i="18"/>
  <c r="B31" i="18"/>
  <c r="FO32" i="18"/>
  <c r="FN33" i="18"/>
  <c r="B33" i="17"/>
  <c r="C32" i="17"/>
  <c r="FW32" i="17"/>
  <c r="FX31" i="17"/>
  <c r="L31" i="17"/>
  <c r="U31" i="17"/>
  <c r="FO30" i="17"/>
  <c r="FN31" i="17"/>
  <c r="FX32" i="27"/>
  <c r="FW33" i="27"/>
  <c r="FN32" i="27"/>
  <c r="FO31" i="27"/>
  <c r="U31" i="27"/>
  <c r="L31" i="27"/>
  <c r="C32" i="27"/>
  <c r="B33" i="27"/>
  <c r="B32" i="26"/>
  <c r="C31" i="26"/>
  <c r="FN32" i="26"/>
  <c r="FO31" i="26"/>
  <c r="L30" i="26"/>
  <c r="U30" i="26"/>
  <c r="FW32" i="26"/>
  <c r="FX31" i="26"/>
  <c r="B32" i="25"/>
  <c r="C31" i="25"/>
  <c r="L30" i="25"/>
  <c r="U30" i="25"/>
  <c r="FW32" i="25"/>
  <c r="FX31" i="25"/>
  <c r="FN33" i="25"/>
  <c r="FO32" i="25"/>
  <c r="FW32" i="24"/>
  <c r="FX31" i="24"/>
  <c r="FN32" i="24"/>
  <c r="FO31" i="24"/>
  <c r="B32" i="24"/>
  <c r="C31" i="24"/>
  <c r="L30" i="24"/>
  <c r="U30" i="24"/>
  <c r="U31" i="23"/>
  <c r="L31" i="23"/>
  <c r="FN32" i="23"/>
  <c r="FO31" i="23"/>
  <c r="C32" i="23"/>
  <c r="B33" i="23"/>
  <c r="FX32" i="23"/>
  <c r="FW33" i="23"/>
  <c r="U31" i="22"/>
  <c r="L31" i="22"/>
  <c r="FN32" i="22"/>
  <c r="FO31" i="22"/>
  <c r="C32" i="22"/>
  <c r="B33" i="22"/>
  <c r="FX32" i="22"/>
  <c r="FW33" i="22"/>
  <c r="B32" i="21"/>
  <c r="C31" i="21"/>
  <c r="L30" i="21"/>
  <c r="U30" i="21"/>
  <c r="FW32" i="21"/>
  <c r="FX31" i="21"/>
  <c r="FN32" i="21"/>
  <c r="FO31" i="21"/>
  <c r="L30" i="20"/>
  <c r="U30" i="20"/>
  <c r="FW32" i="20"/>
  <c r="FX31" i="20"/>
  <c r="B32" i="20"/>
  <c r="C31" i="20"/>
  <c r="FN32" i="20"/>
  <c r="FO31" i="20"/>
  <c r="L31" i="3" l="1"/>
  <c r="U31" i="3"/>
  <c r="C32" i="3"/>
  <c r="B33" i="3"/>
  <c r="FW33" i="3"/>
  <c r="FX32" i="3"/>
  <c r="FN32" i="3"/>
  <c r="FO31" i="3"/>
  <c r="FO34" i="19"/>
  <c r="FN35" i="19"/>
  <c r="FO35" i="19" s="1"/>
  <c r="FX32" i="19"/>
  <c r="FW33" i="19"/>
  <c r="B32" i="19"/>
  <c r="C31" i="19"/>
  <c r="L30" i="19"/>
  <c r="U30" i="19"/>
  <c r="FO33" i="18"/>
  <c r="FN34" i="18"/>
  <c r="FX34" i="18"/>
  <c r="FW35" i="18"/>
  <c r="FX35" i="18" s="1"/>
  <c r="B32" i="18"/>
  <c r="C31" i="18"/>
  <c r="U30" i="18"/>
  <c r="L30" i="18"/>
  <c r="FO31" i="17"/>
  <c r="FN32" i="17"/>
  <c r="FX32" i="17"/>
  <c r="FW33" i="17"/>
  <c r="L32" i="17"/>
  <c r="U32" i="17"/>
  <c r="C33" i="17"/>
  <c r="B34" i="17"/>
  <c r="L32" i="27"/>
  <c r="U32" i="27"/>
  <c r="FN33" i="27"/>
  <c r="FO32" i="27"/>
  <c r="B34" i="27"/>
  <c r="C33" i="27"/>
  <c r="FW34" i="27"/>
  <c r="FX33" i="27"/>
  <c r="FX32" i="26"/>
  <c r="FW33" i="26"/>
  <c r="FN33" i="26"/>
  <c r="FO32" i="26"/>
  <c r="U31" i="26"/>
  <c r="L31" i="26"/>
  <c r="C32" i="26"/>
  <c r="B33" i="26"/>
  <c r="FX32" i="25"/>
  <c r="FW33" i="25"/>
  <c r="FN34" i="25"/>
  <c r="FO33" i="25"/>
  <c r="U31" i="25"/>
  <c r="L31" i="25"/>
  <c r="C32" i="25"/>
  <c r="B33" i="25"/>
  <c r="FN33" i="24"/>
  <c r="FO32" i="24"/>
  <c r="U31" i="24"/>
  <c r="L31" i="24"/>
  <c r="C32" i="24"/>
  <c r="B33" i="24"/>
  <c r="FX32" i="24"/>
  <c r="FW33" i="24"/>
  <c r="FN33" i="23"/>
  <c r="FO32" i="23"/>
  <c r="FW34" i="23"/>
  <c r="FX33" i="23"/>
  <c r="B34" i="23"/>
  <c r="C33" i="23"/>
  <c r="L32" i="23"/>
  <c r="U32" i="23"/>
  <c r="FW34" i="22"/>
  <c r="FX33" i="22"/>
  <c r="FN33" i="22"/>
  <c r="FO32" i="22"/>
  <c r="B34" i="22"/>
  <c r="C33" i="22"/>
  <c r="L32" i="22"/>
  <c r="U32" i="22"/>
  <c r="FN33" i="21"/>
  <c r="FO32" i="21"/>
  <c r="U31" i="21"/>
  <c r="L31" i="21"/>
  <c r="FX32" i="21"/>
  <c r="FW33" i="21"/>
  <c r="C32" i="21"/>
  <c r="B33" i="21"/>
  <c r="C32" i="20"/>
  <c r="B33" i="20"/>
  <c r="FN33" i="20"/>
  <c r="FO32" i="20"/>
  <c r="FX32" i="20"/>
  <c r="FW33" i="20"/>
  <c r="U31" i="20"/>
  <c r="L31" i="20"/>
  <c r="FO32" i="3" l="1"/>
  <c r="FN33" i="3"/>
  <c r="B34" i="3"/>
  <c r="C33" i="3"/>
  <c r="FW34" i="3"/>
  <c r="FX33" i="3"/>
  <c r="L32" i="3"/>
  <c r="U32" i="3"/>
  <c r="FW34" i="19"/>
  <c r="FX33" i="19"/>
  <c r="U31" i="19"/>
  <c r="L31" i="19"/>
  <c r="C32" i="19"/>
  <c r="B33" i="19"/>
  <c r="L31" i="18"/>
  <c r="U31" i="18"/>
  <c r="FN35" i="18"/>
  <c r="FO35" i="18" s="1"/>
  <c r="FO34" i="18"/>
  <c r="C32" i="18"/>
  <c r="B33" i="18"/>
  <c r="C34" i="17"/>
  <c r="B35" i="17"/>
  <c r="FW34" i="17"/>
  <c r="FX33" i="17"/>
  <c r="U33" i="17"/>
  <c r="L33" i="17"/>
  <c r="FO32" i="17"/>
  <c r="FN33" i="17"/>
  <c r="FX34" i="27"/>
  <c r="FW35" i="27"/>
  <c r="FX35" i="27" s="1"/>
  <c r="FN34" i="27"/>
  <c r="FO33" i="27"/>
  <c r="U33" i="27"/>
  <c r="L33" i="27"/>
  <c r="C34" i="27"/>
  <c r="B35" i="27"/>
  <c r="L32" i="26"/>
  <c r="U32" i="26"/>
  <c r="FN34" i="26"/>
  <c r="FO33" i="26"/>
  <c r="B34" i="26"/>
  <c r="C33" i="26"/>
  <c r="FW34" i="26"/>
  <c r="FX33" i="26"/>
  <c r="FW34" i="25"/>
  <c r="FX33" i="25"/>
  <c r="B34" i="25"/>
  <c r="C33" i="25"/>
  <c r="L32" i="25"/>
  <c r="U32" i="25"/>
  <c r="FN35" i="25"/>
  <c r="FO35" i="25" s="1"/>
  <c r="FO34" i="25"/>
  <c r="FW34" i="24"/>
  <c r="FX33" i="24"/>
  <c r="B34" i="24"/>
  <c r="C33" i="24"/>
  <c r="L32" i="24"/>
  <c r="U32" i="24"/>
  <c r="FN34" i="24"/>
  <c r="FO33" i="24"/>
  <c r="FX34" i="23"/>
  <c r="FW35" i="23"/>
  <c r="FX35" i="23" s="1"/>
  <c r="U33" i="23"/>
  <c r="L33" i="23"/>
  <c r="C34" i="23"/>
  <c r="B35" i="23"/>
  <c r="FN34" i="23"/>
  <c r="FO33" i="23"/>
  <c r="U33" i="22"/>
  <c r="L33" i="22"/>
  <c r="FN34" i="22"/>
  <c r="FO33" i="22"/>
  <c r="C34" i="22"/>
  <c r="B35" i="22"/>
  <c r="FX34" i="22"/>
  <c r="FW35" i="22"/>
  <c r="FX35" i="22" s="1"/>
  <c r="L32" i="21"/>
  <c r="U32" i="21"/>
  <c r="FW34" i="21"/>
  <c r="FX33" i="21"/>
  <c r="B34" i="21"/>
  <c r="C33" i="21"/>
  <c r="FN34" i="21"/>
  <c r="FO33" i="21"/>
  <c r="FN34" i="20"/>
  <c r="FO33" i="20"/>
  <c r="FW34" i="20"/>
  <c r="FX33" i="20"/>
  <c r="B34" i="20"/>
  <c r="C33" i="20"/>
  <c r="L32" i="20"/>
  <c r="U32" i="20"/>
  <c r="E9" i="1"/>
  <c r="FO33" i="3" l="1"/>
  <c r="FN34" i="3"/>
  <c r="L33" i="3"/>
  <c r="U33" i="3"/>
  <c r="C34" i="3"/>
  <c r="B35" i="3"/>
  <c r="FW35" i="3"/>
  <c r="FX34" i="3"/>
  <c r="C33" i="19"/>
  <c r="B34" i="19"/>
  <c r="L32" i="19"/>
  <c r="U32" i="19"/>
  <c r="FX34" i="19"/>
  <c r="FW35" i="19"/>
  <c r="FX35" i="19" s="1"/>
  <c r="B34" i="18"/>
  <c r="C33" i="18"/>
  <c r="L32" i="18"/>
  <c r="U32" i="18"/>
  <c r="FN34" i="17"/>
  <c r="FO33" i="17"/>
  <c r="FW35" i="17"/>
  <c r="FX35" i="17" s="1"/>
  <c r="FX34" i="17"/>
  <c r="T37" i="17"/>
  <c r="K38" i="17"/>
  <c r="FW37" i="17"/>
  <c r="FX37" i="17" s="1"/>
  <c r="K36" i="17"/>
  <c r="FN36" i="17"/>
  <c r="FO36" i="17" s="1"/>
  <c r="FW36" i="17"/>
  <c r="FX36" i="17" s="1"/>
  <c r="FN37" i="17"/>
  <c r="FO37" i="17" s="1"/>
  <c r="T38" i="17"/>
  <c r="FW38" i="17"/>
  <c r="FX38" i="17" s="1"/>
  <c r="T36" i="17"/>
  <c r="C35" i="17"/>
  <c r="K37" i="17"/>
  <c r="FN38" i="17"/>
  <c r="FO38" i="17" s="1"/>
  <c r="B36" i="17"/>
  <c r="B38" i="17"/>
  <c r="C38" i="17" s="1"/>
  <c r="B37" i="17"/>
  <c r="C37" i="17" s="1"/>
  <c r="U34" i="17"/>
  <c r="L34" i="17"/>
  <c r="L34" i="27"/>
  <c r="U34" i="27"/>
  <c r="FN35" i="27"/>
  <c r="FO35" i="27" s="1"/>
  <c r="FO34" i="27"/>
  <c r="FN38" i="27"/>
  <c r="K37" i="27"/>
  <c r="FN36" i="27"/>
  <c r="FO36" i="27" s="1"/>
  <c r="FW38" i="27"/>
  <c r="B38" i="27"/>
  <c r="T37" i="27"/>
  <c r="FW36" i="27"/>
  <c r="FX36" i="27" s="1"/>
  <c r="B36" i="27"/>
  <c r="K38" i="27"/>
  <c r="FN37" i="27"/>
  <c r="K36" i="27"/>
  <c r="C35" i="27"/>
  <c r="B37" i="27"/>
  <c r="T36" i="27"/>
  <c r="T38" i="27"/>
  <c r="FW37" i="27"/>
  <c r="FX34" i="26"/>
  <c r="FW35" i="26"/>
  <c r="FX35" i="26" s="1"/>
  <c r="FN35" i="26"/>
  <c r="FO35" i="26" s="1"/>
  <c r="FO34" i="26"/>
  <c r="U33" i="26"/>
  <c r="L33" i="26"/>
  <c r="C34" i="26"/>
  <c r="B35" i="26"/>
  <c r="U33" i="25"/>
  <c r="L33" i="25"/>
  <c r="C34" i="25"/>
  <c r="B35" i="25"/>
  <c r="FX34" i="25"/>
  <c r="FW35" i="25"/>
  <c r="FX35" i="25" s="1"/>
  <c r="U33" i="24"/>
  <c r="L33" i="24"/>
  <c r="FN35" i="24"/>
  <c r="FO35" i="24" s="1"/>
  <c r="FO34" i="24"/>
  <c r="C34" i="24"/>
  <c r="B35" i="24"/>
  <c r="FX34" i="24"/>
  <c r="FW35" i="24"/>
  <c r="FX35" i="24" s="1"/>
  <c r="FN35" i="23"/>
  <c r="FO35" i="23" s="1"/>
  <c r="FO34" i="23"/>
  <c r="L34" i="23"/>
  <c r="U34" i="23"/>
  <c r="FN38" i="23"/>
  <c r="K37" i="23"/>
  <c r="FN36" i="23"/>
  <c r="FW38" i="23"/>
  <c r="B38" i="23"/>
  <c r="T37" i="23"/>
  <c r="FW36" i="23"/>
  <c r="FX36" i="23" s="1"/>
  <c r="B36" i="23"/>
  <c r="K38" i="23"/>
  <c r="FN37" i="23"/>
  <c r="K36" i="23"/>
  <c r="C35" i="23"/>
  <c r="B37" i="23"/>
  <c r="T36" i="23"/>
  <c r="T38" i="23"/>
  <c r="FW37" i="23"/>
  <c r="FX37" i="23" s="1"/>
  <c r="FN35" i="22"/>
  <c r="FO35" i="22" s="1"/>
  <c r="FO34" i="22"/>
  <c r="FN38" i="22"/>
  <c r="K37" i="22"/>
  <c r="FN36" i="22"/>
  <c r="FO36" i="22" s="1"/>
  <c r="FW38" i="22"/>
  <c r="B38" i="22"/>
  <c r="T37" i="22"/>
  <c r="FW36" i="22"/>
  <c r="FX36" i="22" s="1"/>
  <c r="B36" i="22"/>
  <c r="K38" i="22"/>
  <c r="FN37" i="22"/>
  <c r="FO37" i="22" s="1"/>
  <c r="K36" i="22"/>
  <c r="C35" i="22"/>
  <c r="B37" i="22"/>
  <c r="T36" i="22"/>
  <c r="T38" i="22"/>
  <c r="FW37" i="22"/>
  <c r="L34" i="22"/>
  <c r="U34" i="22"/>
  <c r="FN35" i="21"/>
  <c r="FO35" i="21" s="1"/>
  <c r="FO34" i="21"/>
  <c r="FX34" i="21"/>
  <c r="FW35" i="21"/>
  <c r="FX35" i="21" s="1"/>
  <c r="U33" i="21"/>
  <c r="L33" i="21"/>
  <c r="C34" i="21"/>
  <c r="B35" i="21"/>
  <c r="C34" i="20"/>
  <c r="B35" i="20"/>
  <c r="FX34" i="20"/>
  <c r="FW35" i="20"/>
  <c r="FX35" i="20" s="1"/>
  <c r="U33" i="20"/>
  <c r="L33" i="20"/>
  <c r="FN35" i="20"/>
  <c r="FO35" i="20" s="1"/>
  <c r="FO34" i="20"/>
  <c r="E19" i="1"/>
  <c r="F14" i="1"/>
  <c r="F15" i="1"/>
  <c r="E15" i="1"/>
  <c r="F19" i="1"/>
  <c r="E14" i="1"/>
  <c r="F9" i="1"/>
  <c r="FX35" i="3" l="1"/>
  <c r="FO37" i="27"/>
  <c r="FO36" i="23"/>
  <c r="FW38" i="3"/>
  <c r="FN38" i="3"/>
  <c r="B37" i="3"/>
  <c r="FW36" i="3"/>
  <c r="FN37" i="3"/>
  <c r="T36" i="3"/>
  <c r="K38" i="3"/>
  <c r="C35" i="3"/>
  <c r="FW37" i="3"/>
  <c r="T37" i="3"/>
  <c r="B36" i="3"/>
  <c r="B38" i="3"/>
  <c r="FN36" i="3"/>
  <c r="FO36" i="3" s="1"/>
  <c r="T38" i="3"/>
  <c r="K37" i="3"/>
  <c r="K36" i="3"/>
  <c r="N12" i="1"/>
  <c r="FO34" i="3"/>
  <c r="FN35" i="3"/>
  <c r="FO35" i="3" s="1"/>
  <c r="FX37" i="22"/>
  <c r="FO37" i="23"/>
  <c r="FX37" i="27"/>
  <c r="L34" i="3"/>
  <c r="U34" i="3"/>
  <c r="C34" i="19"/>
  <c r="B35" i="19"/>
  <c r="U33" i="19"/>
  <c r="L33" i="19"/>
  <c r="U33" i="18"/>
  <c r="L33" i="18"/>
  <c r="B35" i="18"/>
  <c r="C34" i="18"/>
  <c r="U37" i="17"/>
  <c r="L37" i="17"/>
  <c r="L38" i="17"/>
  <c r="U38" i="17"/>
  <c r="L35" i="17"/>
  <c r="U35" i="17"/>
  <c r="C36" i="17"/>
  <c r="FN35" i="17"/>
  <c r="FO35" i="17" s="1"/>
  <c r="FO34" i="17"/>
  <c r="U35" i="27"/>
  <c r="L35" i="27"/>
  <c r="FX38" i="27"/>
  <c r="C36" i="27"/>
  <c r="FO38" i="27"/>
  <c r="L34" i="26"/>
  <c r="U34" i="26"/>
  <c r="FN38" i="26"/>
  <c r="K37" i="26"/>
  <c r="FN36" i="26"/>
  <c r="FO36" i="26" s="1"/>
  <c r="FW38" i="26"/>
  <c r="B38" i="26"/>
  <c r="T37" i="26"/>
  <c r="FW36" i="26"/>
  <c r="FX36" i="26" s="1"/>
  <c r="B36" i="26"/>
  <c r="K38" i="26"/>
  <c r="FN37" i="26"/>
  <c r="K36" i="26"/>
  <c r="C35" i="26"/>
  <c r="FW37" i="26"/>
  <c r="FX37" i="26" s="1"/>
  <c r="T36" i="26"/>
  <c r="B37" i="26"/>
  <c r="T38" i="26"/>
  <c r="FN38" i="25"/>
  <c r="K37" i="25"/>
  <c r="FN36" i="25"/>
  <c r="FO36" i="25" s="1"/>
  <c r="FW38" i="25"/>
  <c r="B38" i="25"/>
  <c r="T37" i="25"/>
  <c r="FW36" i="25"/>
  <c r="FX36" i="25" s="1"/>
  <c r="B36" i="25"/>
  <c r="K38" i="25"/>
  <c r="FN37" i="25"/>
  <c r="K36" i="25"/>
  <c r="C35" i="25"/>
  <c r="B37" i="25"/>
  <c r="T36" i="25"/>
  <c r="T38" i="25"/>
  <c r="FW37" i="25"/>
  <c r="L34" i="25"/>
  <c r="U34" i="25"/>
  <c r="FN38" i="24"/>
  <c r="K37" i="24"/>
  <c r="FN36" i="24"/>
  <c r="FO36" i="24" s="1"/>
  <c r="FW38" i="24"/>
  <c r="B38" i="24"/>
  <c r="T37" i="24"/>
  <c r="FW36" i="24"/>
  <c r="FX36" i="24" s="1"/>
  <c r="B36" i="24"/>
  <c r="K38" i="24"/>
  <c r="FN37" i="24"/>
  <c r="K36" i="24"/>
  <c r="C35" i="24"/>
  <c r="B37" i="24"/>
  <c r="T36" i="24"/>
  <c r="T38" i="24"/>
  <c r="FW37" i="24"/>
  <c r="L34" i="24"/>
  <c r="U34" i="24"/>
  <c r="U35" i="23"/>
  <c r="L35" i="23"/>
  <c r="FX38" i="23"/>
  <c r="C36" i="23"/>
  <c r="FO38" i="23"/>
  <c r="FO38" i="22"/>
  <c r="U35" i="22"/>
  <c r="L35" i="22"/>
  <c r="C36" i="22"/>
  <c r="FX38" i="22"/>
  <c r="L34" i="21"/>
  <c r="U34" i="21"/>
  <c r="FN38" i="21"/>
  <c r="K37" i="21"/>
  <c r="FN36" i="21"/>
  <c r="FO36" i="21" s="1"/>
  <c r="FW38" i="21"/>
  <c r="B38" i="21"/>
  <c r="T37" i="21"/>
  <c r="FW36" i="21"/>
  <c r="FX36" i="21" s="1"/>
  <c r="B36" i="21"/>
  <c r="K38" i="21"/>
  <c r="FN37" i="21"/>
  <c r="K36" i="21"/>
  <c r="C35" i="21"/>
  <c r="B37" i="21"/>
  <c r="T36" i="21"/>
  <c r="T38" i="21"/>
  <c r="FW37" i="21"/>
  <c r="FN38" i="20"/>
  <c r="K37" i="20"/>
  <c r="FN36" i="20"/>
  <c r="FO36" i="20" s="1"/>
  <c r="FW38" i="20"/>
  <c r="B38" i="20"/>
  <c r="T37" i="20"/>
  <c r="FW36" i="20"/>
  <c r="FX36" i="20" s="1"/>
  <c r="B36" i="20"/>
  <c r="K38" i="20"/>
  <c r="FN37" i="20"/>
  <c r="K36" i="20"/>
  <c r="C35" i="20"/>
  <c r="B37" i="20"/>
  <c r="T36" i="20"/>
  <c r="T38" i="20"/>
  <c r="FW37" i="20"/>
  <c r="L34" i="20"/>
  <c r="U34" i="20"/>
  <c r="F17" i="1"/>
  <c r="E13" i="1"/>
  <c r="F16" i="1"/>
  <c r="E12" i="1"/>
  <c r="F18" i="1"/>
  <c r="F13" i="1"/>
  <c r="F8" i="1"/>
  <c r="E18" i="1"/>
  <c r="E16" i="1"/>
  <c r="F12" i="1"/>
  <c r="E17" i="1"/>
  <c r="FO37" i="3" l="1"/>
  <c r="FO38" i="3" s="1"/>
  <c r="FX37" i="20"/>
  <c r="FX37" i="21"/>
  <c r="FO37" i="24"/>
  <c r="FX37" i="25"/>
  <c r="U35" i="3"/>
  <c r="L35" i="3"/>
  <c r="FX36" i="3"/>
  <c r="FX37" i="3" s="1"/>
  <c r="C36" i="3"/>
  <c r="N13" i="1"/>
  <c r="FO37" i="20"/>
  <c r="FO37" i="21"/>
  <c r="FX37" i="24"/>
  <c r="FO37" i="26"/>
  <c r="FO37" i="25"/>
  <c r="FO38" i="25" s="1"/>
  <c r="K37" i="19"/>
  <c r="B38" i="19"/>
  <c r="C38" i="19" s="1"/>
  <c r="B36" i="19"/>
  <c r="K36" i="19"/>
  <c r="T38" i="19"/>
  <c r="FN36" i="19"/>
  <c r="FO36" i="19" s="1"/>
  <c r="T37" i="19"/>
  <c r="K38" i="19"/>
  <c r="C35" i="19"/>
  <c r="FW37" i="19"/>
  <c r="FW36" i="19"/>
  <c r="FX36" i="19" s="1"/>
  <c r="FN37" i="19"/>
  <c r="FO37" i="19" s="1"/>
  <c r="B37" i="19"/>
  <c r="FN38" i="19"/>
  <c r="FO38" i="19" s="1"/>
  <c r="T36" i="19"/>
  <c r="FW38" i="19"/>
  <c r="FX38" i="19" s="1"/>
  <c r="U34" i="19"/>
  <c r="L34" i="19"/>
  <c r="L34" i="18"/>
  <c r="U34" i="18"/>
  <c r="T37" i="18"/>
  <c r="K38" i="18"/>
  <c r="T38" i="18"/>
  <c r="T36" i="18"/>
  <c r="K37" i="18"/>
  <c r="FW36" i="18"/>
  <c r="FX36" i="18" s="1"/>
  <c r="FN37" i="18"/>
  <c r="FW37" i="18"/>
  <c r="FN36" i="18"/>
  <c r="FO36" i="18" s="1"/>
  <c r="FW38" i="18"/>
  <c r="K36" i="18"/>
  <c r="B36" i="18"/>
  <c r="C35" i="18"/>
  <c r="B38" i="18"/>
  <c r="B37" i="18"/>
  <c r="FN38" i="18"/>
  <c r="L36" i="17"/>
  <c r="U36" i="17"/>
  <c r="L36" i="27"/>
  <c r="U36" i="27"/>
  <c r="C37" i="27"/>
  <c r="FO38" i="26"/>
  <c r="U35" i="26"/>
  <c r="L35" i="26"/>
  <c r="C36" i="26"/>
  <c r="FX38" i="26"/>
  <c r="U35" i="25"/>
  <c r="L35" i="25"/>
  <c r="FX38" i="25"/>
  <c r="C36" i="25"/>
  <c r="U35" i="24"/>
  <c r="L35" i="24"/>
  <c r="C36" i="24"/>
  <c r="C37" i="24" s="1"/>
  <c r="FX38" i="24"/>
  <c r="C38" i="24"/>
  <c r="FO38" i="24"/>
  <c r="L36" i="23"/>
  <c r="U36" i="23"/>
  <c r="C37" i="23"/>
  <c r="L36" i="22"/>
  <c r="U36" i="22"/>
  <c r="C37" i="22"/>
  <c r="FO38" i="21"/>
  <c r="U35" i="21"/>
  <c r="L35" i="21"/>
  <c r="C36" i="21"/>
  <c r="FX38" i="21"/>
  <c r="C36" i="20"/>
  <c r="FX38" i="20"/>
  <c r="U35" i="20"/>
  <c r="L35" i="20"/>
  <c r="C37" i="20"/>
  <c r="C38" i="20" s="1"/>
  <c r="FO38" i="20"/>
  <c r="E10" i="1"/>
  <c r="F11" i="1"/>
  <c r="F10" i="1"/>
  <c r="E11" i="1"/>
  <c r="E8" i="1" l="1"/>
  <c r="FX38" i="3"/>
  <c r="U36" i="3"/>
  <c r="L36" i="3"/>
  <c r="C37" i="3"/>
  <c r="L38" i="19"/>
  <c r="U38" i="19"/>
  <c r="C36" i="19"/>
  <c r="C37" i="19" s="1"/>
  <c r="FX37" i="19"/>
  <c r="U35" i="19"/>
  <c r="L35" i="19"/>
  <c r="L35" i="18"/>
  <c r="U35" i="18"/>
  <c r="C36" i="18"/>
  <c r="C37" i="18" s="1"/>
  <c r="C38" i="18" s="1"/>
  <c r="FX37" i="18"/>
  <c r="FX38" i="18" s="1"/>
  <c r="FO37" i="18"/>
  <c r="FO38" i="18" s="1"/>
  <c r="U37" i="27"/>
  <c r="L37" i="27"/>
  <c r="C38" i="27"/>
  <c r="L36" i="26"/>
  <c r="U36" i="26"/>
  <c r="C37" i="26"/>
  <c r="L36" i="25"/>
  <c r="U36" i="25"/>
  <c r="C37" i="25"/>
  <c r="L38" i="24"/>
  <c r="U38" i="24"/>
  <c r="U37" i="24"/>
  <c r="L37" i="24"/>
  <c r="L36" i="24"/>
  <c r="U36" i="24"/>
  <c r="U37" i="23"/>
  <c r="L37" i="23"/>
  <c r="C38" i="23"/>
  <c r="U37" i="22"/>
  <c r="L37" i="22"/>
  <c r="C38" i="22"/>
  <c r="L36" i="21"/>
  <c r="U36" i="21"/>
  <c r="C37" i="21"/>
  <c r="L38" i="20"/>
  <c r="U38" i="20"/>
  <c r="U37" i="20"/>
  <c r="L37" i="20"/>
  <c r="L36" i="20"/>
  <c r="U36" i="20"/>
  <c r="U37" i="3" l="1"/>
  <c r="L37" i="3"/>
  <c r="C38" i="3"/>
  <c r="L36" i="19"/>
  <c r="U36" i="19"/>
  <c r="U37" i="19"/>
  <c r="L37" i="19"/>
  <c r="L37" i="18"/>
  <c r="U37" i="18"/>
  <c r="U36" i="18"/>
  <c r="L36" i="18"/>
  <c r="L38" i="18"/>
  <c r="U38" i="18"/>
  <c r="L38" i="27"/>
  <c r="U38" i="27"/>
  <c r="U37" i="26"/>
  <c r="L37" i="26"/>
  <c r="C38" i="26"/>
  <c r="U37" i="25"/>
  <c r="L37" i="25"/>
  <c r="C38" i="25"/>
  <c r="L38" i="23"/>
  <c r="U38" i="23"/>
  <c r="L38" i="22"/>
  <c r="U38" i="22"/>
  <c r="U37" i="21"/>
  <c r="L37" i="21"/>
  <c r="C38" i="21"/>
  <c r="L38" i="3" l="1"/>
  <c r="U38" i="3"/>
  <c r="L38" i="26"/>
  <c r="U38" i="26"/>
  <c r="L38" i="25"/>
  <c r="U38" i="25"/>
  <c r="L38" i="21"/>
  <c r="U38" i="21"/>
</calcChain>
</file>

<file path=xl/comments1.xml><?xml version="1.0" encoding="utf-8"?>
<comments xmlns="http://schemas.openxmlformats.org/spreadsheetml/2006/main">
  <authors>
    <author>ddetp88</author>
    <author>Auteur</author>
  </authors>
  <commentList>
    <comment ref="F5" authorId="0" shapeId="0">
      <text>
        <r>
          <rPr>
            <b/>
            <sz val="9"/>
            <color indexed="81"/>
            <rFont val="Tahoma"/>
            <family val="2"/>
          </rPr>
          <t>ddetp88:</t>
        </r>
        <r>
          <rPr>
            <sz val="9"/>
            <color indexed="81"/>
            <rFont val="Tahoma"/>
            <family val="2"/>
          </rPr>
          <t xml:space="preserve">
tests (cellules fond jaune) partie de formule index/equiv pour E8</t>
        </r>
      </text>
    </comment>
    <comment ref="M16" authorId="1" shapeId="0">
      <text>
        <r>
          <rPr>
            <b/>
            <sz val="9"/>
            <color indexed="81"/>
            <rFont val="Tahoma"/>
            <family val="2"/>
          </rPr>
          <t>Jour de vacances pris dans le mois, noté dans l'émargement par un V</t>
        </r>
      </text>
    </comment>
    <comment ref="M20" authorId="1" shapeId="0">
      <text>
        <r>
          <rPr>
            <b/>
            <sz val="9"/>
            <color indexed="81"/>
            <rFont val="Tahoma"/>
            <charset val="1"/>
          </rPr>
          <t xml:space="preserve">
En notant des jours de récup sa diminue le nombre d'heures sup.</t>
        </r>
      </text>
    </comment>
  </commentList>
</comments>
</file>

<file path=xl/sharedStrings.xml><?xml version="1.0" encoding="utf-8"?>
<sst xmlns="http://schemas.openxmlformats.org/spreadsheetml/2006/main" count="636" uniqueCount="58">
  <si>
    <t>Mois</t>
  </si>
  <si>
    <t>Année</t>
  </si>
  <si>
    <t>Jours</t>
  </si>
  <si>
    <t>Date</t>
  </si>
  <si>
    <t>Ouvrier 1</t>
  </si>
  <si>
    <t>Ouvrier 2</t>
  </si>
  <si>
    <t>Ouvrier 3</t>
  </si>
  <si>
    <t>Ouvrier 4</t>
  </si>
  <si>
    <t>Heure de Base</t>
  </si>
  <si>
    <t>Heure de Nuit</t>
  </si>
  <si>
    <t>Heure Dimanche</t>
  </si>
  <si>
    <t>Heure jour férié</t>
  </si>
  <si>
    <t>Jours de vacances</t>
  </si>
  <si>
    <t>Heure sup.</t>
  </si>
  <si>
    <t>Heure Travaillé</t>
  </si>
  <si>
    <t>Total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</si>
  <si>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</si>
  <si>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</si>
  <si>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</si>
  <si>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</si>
  <si>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</si>
  <si>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</si>
  <si>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</si>
  <si>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</si>
  <si>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</si>
  <si>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</si>
  <si>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</si>
  <si>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</si>
  <si>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</si>
  <si>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Jour de récupération</t>
  </si>
  <si>
    <t>Août</t>
  </si>
  <si>
    <t>Janvier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</si>
  <si>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</si>
  <si>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</si>
  <si>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</si>
  <si>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</si>
  <si>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</si>
  <si>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</si>
  <si>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</si>
  <si>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</si>
  <si>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</si>
  <si>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Fevrier</t>
  </si>
  <si>
    <t>Aout</t>
  </si>
  <si>
    <t>Decembre</t>
  </si>
  <si>
    <t>Heures travaillées</t>
  </si>
  <si>
    <t>Heures de base</t>
  </si>
  <si>
    <t>Heures de nuit</t>
  </si>
  <si>
    <t>Heures dimanche</t>
  </si>
  <si>
    <t>Heure jour Fériés</t>
  </si>
  <si>
    <t>Heures sup.</t>
  </si>
  <si>
    <t>Liste des ouvriers</t>
  </si>
  <si>
    <t>Total H</t>
  </si>
  <si>
    <t>H.déb.</t>
  </si>
  <si>
    <t>H. Fin</t>
  </si>
  <si>
    <t>H mensuel de base</t>
  </si>
  <si>
    <t>J de Récupération</t>
  </si>
  <si>
    <t>Février</t>
  </si>
  <si>
    <t>=SOMMEPROD((JOURSEM(DECALER(INDIRECT($A10 &amp;"!B$8");;;Jours-1;);2)=7)*(DECALER(INDIRECT($A10 &amp; "!H$8");;;Jours-1;)))*24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</si>
</sst>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d"/>
    <numFmt numFmtId="165" formatCode="d"/>
    <numFmt numFmtId="166" formatCode="dddd\ dd\ mmmm\ yyyy"/>
    <numFmt numFmtId="167" formatCode="[$-F800]dddd\,\ mmmm\ dd\,\ yyyy"/>
    <numFmt numFmtId="168" formatCode="[hh]:mm"/>
    <numFmt numFmtId="169" formatCode="[&gt;0]#;;&quot;&quot;"/>
    <numFmt numFmtId="170" formatCode="[h]:mm:ss;@"/>
  </numFmts>
  <fonts count="16" x14ac:knownFonts="1"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9"/>
      <color indexed="81"/>
      <name val="Tahoma"/>
      <family val="2"/>
    </font>
    <font>
      <b/>
      <sz val="10"/>
      <color indexed="10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sz val="12"/>
      <name val="Times New Roman"/>
      <family val="1"/>
    </font>
    <font>
      <sz val="8"/>
      <name val="Times New Roman"/>
      <family val="1"/>
    </font>
    <font>
      <sz val="12"/>
      <color indexed="12"/>
      <name val="Times New Roman"/>
      <family val="1"/>
    </font>
    <font>
      <sz val="10"/>
      <name val="Arial"/>
      <family val="2"/>
    </font>
    <font>
      <sz val="12"/>
      <name val="Arial"/>
      <family val="2"/>
    </font>
    <font>
      <b/>
      <sz val="12"/>
      <color indexed="8"/>
      <name val="Calibri"/>
      <family val="2"/>
    </font>
    <font>
      <b/>
      <sz val="9"/>
      <color indexed="81"/>
      <name val="Tahoma"/>
      <charset val="1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1"/>
      <name val="Tahoma"/>
      <family val="2"/>
    </font>
  </fonts>
  <fills count="12">
    <fill>
      <patternFill patternType="none"/>
    </fill>
    <fill>
      <patternFill patternType="gray125"/>
    </fill>
    <fill>
      <patternFill patternType="solid">
        <fgColor indexed="2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8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0" borderId="0" xfId="0" applyFont="1"/>
    <xf numFmtId="0" fontId="0" fillId="0" borderId="8" xfId="0" applyBorder="1"/>
    <xf numFmtId="0" fontId="0" fillId="0" borderId="9" xfId="0" applyBorder="1"/>
    <xf numFmtId="0" fontId="1" fillId="0" borderId="7" xfId="0" applyFont="1" applyBorder="1"/>
    <xf numFmtId="0" fontId="4" fillId="0" borderId="10" xfId="0" applyFont="1" applyBorder="1" applyAlignment="1">
      <alignment horizontal="center"/>
    </xf>
    <xf numFmtId="0" fontId="8" fillId="0" borderId="0" xfId="1" applyFont="1" applyAlignment="1">
      <alignment horizontal="center"/>
    </xf>
    <xf numFmtId="0" fontId="6" fillId="0" borderId="0" xfId="1"/>
    <xf numFmtId="0" fontId="6" fillId="0" borderId="0" xfId="1" applyNumberFormat="1" applyBorder="1" applyAlignment="1">
      <alignment horizontal="center" wrapText="1"/>
    </xf>
    <xf numFmtId="0" fontId="6" fillId="0" borderId="0" xfId="1" applyAlignment="1">
      <alignment horizontal="center"/>
    </xf>
    <xf numFmtId="0" fontId="6" fillId="0" borderId="0" xfId="1" applyBorder="1"/>
    <xf numFmtId="0" fontId="6" fillId="0" borderId="0" xfId="1" applyBorder="1" applyAlignment="1">
      <alignment horizontal="center"/>
    </xf>
    <xf numFmtId="0" fontId="9" fillId="6" borderId="0" xfId="1" applyFont="1" applyFill="1" applyBorder="1"/>
    <xf numFmtId="0" fontId="10" fillId="6" borderId="0" xfId="1" applyFont="1" applyFill="1" applyBorder="1"/>
    <xf numFmtId="166" fontId="9" fillId="6" borderId="0" xfId="1" applyNumberFormat="1" applyFont="1" applyFill="1" applyBorder="1" applyAlignment="1">
      <alignment horizontal="center"/>
    </xf>
    <xf numFmtId="14" fontId="6" fillId="0" borderId="0" xfId="1" applyNumberFormat="1"/>
    <xf numFmtId="167" fontId="9" fillId="6" borderId="0" xfId="1" applyNumberFormat="1" applyFont="1" applyFill="1" applyBorder="1" applyAlignment="1">
      <alignment horizontal="center"/>
    </xf>
    <xf numFmtId="2" fontId="6" fillId="0" borderId="0" xfId="1" applyNumberFormat="1"/>
    <xf numFmtId="168" fontId="3" fillId="0" borderId="7" xfId="0" applyNumberFormat="1" applyFont="1" applyBorder="1"/>
    <xf numFmtId="2" fontId="0" fillId="0" borderId="12" xfId="0" applyNumberFormat="1" applyBorder="1"/>
    <xf numFmtId="2" fontId="0" fillId="0" borderId="1" xfId="0" applyNumberFormat="1" applyBorder="1"/>
    <xf numFmtId="2" fontId="1" fillId="0" borderId="11" xfId="0" applyNumberFormat="1" applyFont="1" applyBorder="1"/>
    <xf numFmtId="0" fontId="0" fillId="0" borderId="7" xfId="0" applyBorder="1"/>
    <xf numFmtId="2" fontId="0" fillId="0" borderId="0" xfId="0" applyNumberFormat="1"/>
    <xf numFmtId="0" fontId="11" fillId="7" borderId="13" xfId="0" applyFont="1" applyFill="1" applyBorder="1" applyAlignment="1" applyProtection="1">
      <alignment horizontal="center" vertical="center"/>
      <protection locked="0"/>
    </xf>
    <xf numFmtId="169" fontId="0" fillId="0" borderId="1" xfId="0" applyNumberFormat="1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4" fillId="0" borderId="0" xfId="0" applyFont="1" applyFill="1" applyBorder="1" applyAlignment="1">
      <alignment horizontal="center"/>
    </xf>
    <xf numFmtId="0" fontId="0" fillId="8" borderId="0" xfId="0" applyFont="1" applyFill="1"/>
    <xf numFmtId="0" fontId="0" fillId="0" borderId="0" xfId="0" applyAlignment="1">
      <alignment horizontal="center" vertical="center" wrapText="1"/>
    </xf>
    <xf numFmtId="170" fontId="0" fillId="0" borderId="0" xfId="0" applyNumberFormat="1"/>
    <xf numFmtId="20" fontId="0" fillId="0" borderId="0" xfId="0" applyNumberFormat="1"/>
    <xf numFmtId="168" fontId="3" fillId="0" borderId="1" xfId="0" applyNumberFormat="1" applyFont="1" applyBorder="1"/>
    <xf numFmtId="20" fontId="0" fillId="0" borderId="17" xfId="0" applyNumberFormat="1" applyBorder="1"/>
    <xf numFmtId="20" fontId="0" fillId="0" borderId="18" xfId="0" applyNumberFormat="1" applyBorder="1"/>
    <xf numFmtId="20" fontId="0" fillId="0" borderId="19" xfId="0" applyNumberFormat="1" applyBorder="1"/>
    <xf numFmtId="0" fontId="1" fillId="8" borderId="1" xfId="0" applyFont="1" applyFill="1" applyBorder="1"/>
    <xf numFmtId="0" fontId="0" fillId="8" borderId="1" xfId="0" applyFill="1" applyBorder="1"/>
    <xf numFmtId="0" fontId="0" fillId="0" borderId="0" xfId="0" applyAlignment="1">
      <alignment horizontal="center" vertical="center"/>
    </xf>
    <xf numFmtId="20" fontId="0" fillId="0" borderId="20" xfId="0" applyNumberFormat="1" applyBorder="1"/>
    <xf numFmtId="20" fontId="0" fillId="0" borderId="21" xfId="0" applyNumberFormat="1" applyBorder="1"/>
    <xf numFmtId="20" fontId="0" fillId="0" borderId="22" xfId="0" applyNumberFormat="1" applyBorder="1"/>
    <xf numFmtId="164" fontId="1" fillId="4" borderId="17" xfId="0" applyNumberFormat="1" applyFont="1" applyFill="1" applyBorder="1" applyAlignment="1">
      <alignment horizontal="center"/>
    </xf>
    <xf numFmtId="165" fontId="1" fillId="5" borderId="17" xfId="0" applyNumberFormat="1" applyFont="1" applyFill="1" applyBorder="1" applyAlignment="1">
      <alignment horizontal="center"/>
    </xf>
    <xf numFmtId="164" fontId="1" fillId="4" borderId="18" xfId="0" applyNumberFormat="1" applyFont="1" applyFill="1" applyBorder="1" applyAlignment="1">
      <alignment horizontal="center"/>
    </xf>
    <xf numFmtId="165" fontId="1" fillId="5" borderId="18" xfId="0" applyNumberFormat="1" applyFont="1" applyFill="1" applyBorder="1" applyAlignment="1">
      <alignment horizontal="center"/>
    </xf>
    <xf numFmtId="164" fontId="1" fillId="4" borderId="19" xfId="0" applyNumberFormat="1" applyFont="1" applyFill="1" applyBorder="1" applyAlignment="1">
      <alignment horizontal="center"/>
    </xf>
    <xf numFmtId="165" fontId="1" fillId="5" borderId="19" xfId="0" applyNumberFormat="1" applyFont="1" applyFill="1" applyBorder="1" applyAlignment="1">
      <alignment horizontal="center"/>
    </xf>
    <xf numFmtId="0" fontId="1" fillId="8" borderId="11" xfId="0" applyFont="1" applyFill="1" applyBorder="1"/>
    <xf numFmtId="0" fontId="1" fillId="0" borderId="1" xfId="0" applyFont="1" applyBorder="1" applyAlignment="1">
      <alignment horizontal="center" vertical="center"/>
    </xf>
    <xf numFmtId="0" fontId="1" fillId="0" borderId="23" xfId="0" applyFont="1" applyBorder="1"/>
    <xf numFmtId="168" fontId="3" fillId="0" borderId="23" xfId="0" applyNumberFormat="1" applyFont="1" applyBorder="1"/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5" xfId="0" applyFont="1" applyBorder="1"/>
    <xf numFmtId="0" fontId="1" fillId="0" borderId="26" xfId="0" applyFont="1" applyBorder="1"/>
    <xf numFmtId="164" fontId="1" fillId="4" borderId="27" xfId="0" applyNumberFormat="1" applyFont="1" applyFill="1" applyBorder="1" applyAlignment="1">
      <alignment horizontal="center"/>
    </xf>
    <xf numFmtId="20" fontId="1" fillId="0" borderId="18" xfId="0" applyNumberFormat="1" applyFont="1" applyBorder="1"/>
    <xf numFmtId="20" fontId="1" fillId="0" borderId="28" xfId="0" applyNumberFormat="1" applyFont="1" applyBorder="1"/>
    <xf numFmtId="164" fontId="1" fillId="4" borderId="29" xfId="0" applyNumberFormat="1" applyFont="1" applyFill="1" applyBorder="1" applyAlignment="1">
      <alignment horizontal="center"/>
    </xf>
    <xf numFmtId="165" fontId="1" fillId="5" borderId="30" xfId="0" applyNumberFormat="1" applyFont="1" applyFill="1" applyBorder="1" applyAlignment="1">
      <alignment horizontal="center"/>
    </xf>
    <xf numFmtId="20" fontId="1" fillId="0" borderId="30" xfId="0" applyNumberFormat="1" applyFont="1" applyBorder="1"/>
    <xf numFmtId="20" fontId="1" fillId="0" borderId="31" xfId="0" applyNumberFormat="1" applyFont="1" applyBorder="1"/>
    <xf numFmtId="0" fontId="0" fillId="0" borderId="16" xfId="0" applyBorder="1" applyAlignment="1">
      <alignment horizontal="centerContinuous" vertical="center"/>
    </xf>
    <xf numFmtId="0" fontId="13" fillId="0" borderId="14" xfId="0" applyFont="1" applyBorder="1" applyAlignment="1">
      <alignment horizontal="centerContinuous" vertical="center"/>
    </xf>
    <xf numFmtId="0" fontId="0" fillId="0" borderId="15" xfId="0" applyBorder="1" applyAlignment="1">
      <alignment horizontal="centerContinuous"/>
    </xf>
    <xf numFmtId="0" fontId="0" fillId="9" borderId="0" xfId="0" applyFill="1"/>
    <xf numFmtId="0" fontId="0" fillId="10" borderId="0" xfId="0" applyFill="1"/>
    <xf numFmtId="0" fontId="14" fillId="0" borderId="0" xfId="0" quotePrefix="1" applyFont="1"/>
    <xf numFmtId="169" fontId="0" fillId="0" borderId="0" xfId="0" applyNumberFormat="1"/>
    <xf numFmtId="20" fontId="0" fillId="11" borderId="0" xfId="0" applyNumberFormat="1" applyFill="1"/>
    <xf numFmtId="14" fontId="0" fillId="10" borderId="0" xfId="0" applyNumberFormat="1" applyFill="1"/>
  </cellXfs>
  <cellStyles count="2">
    <cellStyle name="Normal" xfId="0" builtinId="0"/>
    <cellStyle name="Normal_feries" xfId="1"/>
  </cellStyles>
  <dxfs count="243">
    <dxf>
      <fill>
        <patternFill>
          <bgColor indexed="57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  <dxf>
      <fill>
        <patternFill>
          <bgColor indexed="47"/>
        </patternFill>
      </fill>
    </dxf>
    <dxf>
      <fill>
        <patternFill>
          <bgColor indexed="53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117231</xdr:colOff>
      <xdr:row>0</xdr:row>
      <xdr:rowOff>92319</xdr:rowOff>
    </xdr:from>
    <xdr:ext cx="4361835" cy="593304"/>
    <xdr:sp macro="" textlink="">
      <xdr:nvSpPr>
        <xdr:cNvPr id="2" name="ZoneTexte 1"/>
        <xdr:cNvSpPr txBox="1">
          <a:spLocks noChangeAspect="1"/>
        </xdr:cNvSpPr>
      </xdr:nvSpPr>
      <xdr:spPr>
        <a:xfrm>
          <a:off x="117231" y="92319"/>
          <a:ext cx="4361835" cy="593304"/>
        </a:xfrm>
        <a:prstGeom prst="rect">
          <a:avLst/>
        </a:prstGeom>
        <a:gradFill flip="none" rotWithShape="1">
          <a:gsLst>
            <a:gs pos="3000">
              <a:srgbClr val="5E9EFF"/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  <a:gs pos="100000">
              <a:srgbClr val="FFEBFA"/>
            </a:gs>
          </a:gsLst>
          <a:lin ang="2700000" scaled="0"/>
          <a:tileRect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none" rtlCol="0" anchor="t">
          <a:spAutoFit/>
        </a:bodyPr>
        <a:lstStyle/>
        <a:p>
          <a:r>
            <a:rPr lang="fr-FR" sz="3200"/>
            <a:t>Récapitulatifs des heures</a:t>
          </a:r>
        </a:p>
      </xdr:txBody>
    </xdr:sp>
    <xdr:clientData/>
  </xdr:oneCellAnchor>
  <xdr:twoCellAnchor>
    <xdr:from>
      <xdr:col>4</xdr:col>
      <xdr:colOff>762000</xdr:colOff>
      <xdr:row>5</xdr:row>
      <xdr:rowOff>14654</xdr:rowOff>
    </xdr:from>
    <xdr:to>
      <xdr:col>5</xdr:col>
      <xdr:colOff>256442</xdr:colOff>
      <xdr:row>6</xdr:row>
      <xdr:rowOff>329711</xdr:rowOff>
    </xdr:to>
    <xdr:cxnSp macro="">
      <xdr:nvCxnSpPr>
        <xdr:cNvPr id="4" name="Connecteur droit avec flèche 3"/>
        <xdr:cNvCxnSpPr/>
      </xdr:nvCxnSpPr>
      <xdr:spPr>
        <a:xfrm flipH="1">
          <a:off x="4308231" y="967154"/>
          <a:ext cx="424961" cy="512884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857249</xdr:colOff>
      <xdr:row>2</xdr:row>
      <xdr:rowOff>19050</xdr:rowOff>
    </xdr:from>
    <xdr:ext cx="1447801" cy="248851"/>
    <xdr:sp macro="" textlink="">
      <xdr:nvSpPr>
        <xdr:cNvPr id="2" name="ZoneTexte 1"/>
        <xdr:cNvSpPr txBox="1"/>
      </xdr:nvSpPr>
      <xdr:spPr>
        <a:xfrm>
          <a:off x="857249" y="419100"/>
          <a:ext cx="1447801" cy="248851"/>
        </a:xfrm>
        <a:prstGeom prst="rect">
          <a:avLst/>
        </a:prstGeom>
        <a:solidFill>
          <a:srgbClr val="CC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>
          <a:noAutofit/>
        </a:bodyPr>
        <a:lstStyle/>
        <a:p>
          <a:r>
            <a:rPr lang="fr-FR" sz="900"/>
            <a:t>Noter</a:t>
          </a:r>
          <a:r>
            <a:rPr lang="fr-FR" sz="900" baseline="0"/>
            <a:t> ici le mois et l'année</a:t>
          </a:r>
        </a:p>
      </xdr:txBody>
    </xdr:sp>
    <xdr:clientData/>
  </xdr:oneCellAnchor>
  <xdr:oneCellAnchor>
    <xdr:from>
      <xdr:col>10</xdr:col>
      <xdr:colOff>9524</xdr:colOff>
      <xdr:row>2</xdr:row>
      <xdr:rowOff>0</xdr:rowOff>
    </xdr:from>
    <xdr:ext cx="1447801" cy="248851"/>
    <xdr:sp macro="" textlink="">
      <xdr:nvSpPr>
        <xdr:cNvPr id="62" name="ZoneTexte 61"/>
        <xdr:cNvSpPr txBox="1"/>
      </xdr:nvSpPr>
      <xdr:spPr>
        <a:xfrm>
          <a:off x="5810249" y="400050"/>
          <a:ext cx="1447801" cy="248851"/>
        </a:xfrm>
        <a:prstGeom prst="rect">
          <a:avLst/>
        </a:prstGeom>
        <a:solidFill>
          <a:srgbClr val="CC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>
          <a:noAutofit/>
        </a:bodyPr>
        <a:lstStyle/>
        <a:p>
          <a:r>
            <a:rPr lang="fr-FR" sz="900"/>
            <a:t>Noter</a:t>
          </a:r>
          <a:r>
            <a:rPr lang="fr-FR" sz="900" baseline="0"/>
            <a:t> ici le mois et l'année</a:t>
          </a:r>
        </a:p>
      </xdr:txBody>
    </xdr:sp>
    <xdr:clientData/>
  </xdr:oneCellAnchor>
  <xdr:oneCellAnchor>
    <xdr:from>
      <xdr:col>17</xdr:col>
      <xdr:colOff>352424</xdr:colOff>
      <xdr:row>2</xdr:row>
      <xdr:rowOff>9525</xdr:rowOff>
    </xdr:from>
    <xdr:ext cx="1447801" cy="248851"/>
    <xdr:sp macro="" textlink="">
      <xdr:nvSpPr>
        <xdr:cNvPr id="68" name="ZoneTexte 67"/>
        <xdr:cNvSpPr txBox="1"/>
      </xdr:nvSpPr>
      <xdr:spPr>
        <a:xfrm>
          <a:off x="10382249" y="409575"/>
          <a:ext cx="1447801" cy="248851"/>
        </a:xfrm>
        <a:prstGeom prst="rect">
          <a:avLst/>
        </a:prstGeom>
        <a:solidFill>
          <a:srgbClr val="CC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>
          <a:noAutofit/>
        </a:bodyPr>
        <a:lstStyle/>
        <a:p>
          <a:r>
            <a:rPr lang="fr-FR" sz="900"/>
            <a:t>Noter</a:t>
          </a:r>
          <a:r>
            <a:rPr lang="fr-FR" sz="900" baseline="0"/>
            <a:t> ici le mois et l'année</a:t>
          </a:r>
        </a:p>
      </xdr:txBody>
    </xdr:sp>
    <xdr:clientData/>
  </xdr:oneCellAnchor>
  <xdr:oneCellAnchor>
    <xdr:from>
      <xdr:col>169</xdr:col>
      <xdr:colOff>9524</xdr:colOff>
      <xdr:row>2</xdr:row>
      <xdr:rowOff>9525</xdr:rowOff>
    </xdr:from>
    <xdr:ext cx="1447801" cy="248851"/>
    <xdr:sp macro="" textlink="">
      <xdr:nvSpPr>
        <xdr:cNvPr id="70" name="ZoneTexte 69"/>
        <xdr:cNvSpPr txBox="1"/>
      </xdr:nvSpPr>
      <xdr:spPr>
        <a:xfrm>
          <a:off x="15678149" y="409575"/>
          <a:ext cx="1447801" cy="248851"/>
        </a:xfrm>
        <a:prstGeom prst="rect">
          <a:avLst/>
        </a:prstGeom>
        <a:solidFill>
          <a:srgbClr val="CCFFFF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>
          <a:noAutofit/>
        </a:bodyPr>
        <a:lstStyle/>
        <a:p>
          <a:r>
            <a:rPr lang="fr-FR" sz="900"/>
            <a:t>Noter</a:t>
          </a:r>
          <a:r>
            <a:rPr lang="fr-FR" sz="900" baseline="0"/>
            <a:t> ici le mois et l'année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3</xdr:row>
      <xdr:rowOff>19050</xdr:rowOff>
    </xdr:from>
    <xdr:to>
      <xdr:col>9</xdr:col>
      <xdr:colOff>428625</xdr:colOff>
      <xdr:row>6</xdr:row>
      <xdr:rowOff>190500</xdr:rowOff>
    </xdr:to>
    <xdr:sp macro="" textlink="">
      <xdr:nvSpPr>
        <xdr:cNvPr id="4097" name="Text Box 1"/>
        <xdr:cNvSpPr txBox="1">
          <a:spLocks noChangeArrowheads="1"/>
        </xdr:cNvSpPr>
      </xdr:nvSpPr>
      <xdr:spPr bwMode="auto">
        <a:xfrm>
          <a:off x="4562475" y="619125"/>
          <a:ext cx="4086225" cy="771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Les jours fériés sont les jours de fêtes légales énumérés par le Code du travail : 1er janvier, lundi de Pâques, 1er mai, 8 mai, Ascension, lundi de Pentecôte, 14 juillet, Assomption (15 août), Toussaint, 11 novembre, 25 décembre.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3" tint="0.39997558519241921"/>
  </sheetPr>
  <dimension ref="A1:Q24"/>
  <sheetViews>
    <sheetView tabSelected="1" zoomScale="130" zoomScaleNormal="130" workbookViewId="0">
      <selection activeCell="J7" sqref="J7"/>
    </sheetView>
  </sheetViews>
  <sheetFormatPr baseColWidth="10" defaultColWidth="11.42578125" defaultRowHeight="15" x14ac:dyDescent="0.25"/>
  <cols>
    <col min="1" max="1" width="19.42578125" bestFit="1" customWidth="1"/>
    <col min="2" max="2" width="11.140625" customWidth="1"/>
    <col min="3" max="4" width="11.28515625" customWidth="1"/>
    <col min="5" max="5" width="14" customWidth="1"/>
    <col min="6" max="7" width="11.28515625" customWidth="1"/>
    <col min="8" max="8" width="12.85546875" customWidth="1"/>
    <col min="9" max="12" width="3.42578125" customWidth="1"/>
    <col min="13" max="13" width="18" customWidth="1"/>
  </cols>
  <sheetData>
    <row r="1" spans="1:17" x14ac:dyDescent="0.25">
      <c r="F1" s="79" t="s">
        <v>57</v>
      </c>
    </row>
    <row r="4" spans="1:17" x14ac:dyDescent="0.25">
      <c r="G4" s="78">
        <f>COLUMN(FZ:FZ)</f>
        <v>182</v>
      </c>
    </row>
    <row r="5" spans="1:17" x14ac:dyDescent="0.25">
      <c r="E5" s="42"/>
      <c r="F5" s="82">
        <f>INDEX(Janvier!$FW$8:$GB$39,1,MATCH(Récap!$A$6,Janvier!$FW$5:$GB$5,0)-2)</f>
        <v>42005</v>
      </c>
      <c r="G5" s="78">
        <f>MATCH(Récap!$A$6,Janvier!$FW$5:$GB$5,0)</f>
        <v>3</v>
      </c>
    </row>
    <row r="6" spans="1:17" ht="15.75" thickBot="1" x14ac:dyDescent="0.3">
      <c r="A6" s="39" t="s">
        <v>4</v>
      </c>
    </row>
    <row r="7" spans="1:17" ht="30.75" thickBot="1" x14ac:dyDescent="0.3">
      <c r="B7" s="40" t="s">
        <v>44</v>
      </c>
      <c r="C7" s="40" t="s">
        <v>45</v>
      </c>
      <c r="D7" s="40" t="s">
        <v>46</v>
      </c>
      <c r="E7" s="40" t="s">
        <v>47</v>
      </c>
      <c r="F7" s="40" t="s">
        <v>48</v>
      </c>
      <c r="G7" s="40" t="s">
        <v>49</v>
      </c>
      <c r="H7" s="40" t="s">
        <v>55</v>
      </c>
      <c r="M7" s="2"/>
      <c r="N7" s="7" t="str">
        <f>Janvier!C5</f>
        <v>Ouvrier 1</v>
      </c>
      <c r="O7" s="7" t="str">
        <f>Janvier!L5</f>
        <v>Ouvrier 2</v>
      </c>
      <c r="P7" s="7" t="str">
        <f>Janvier!U5</f>
        <v>Ouvrier 3</v>
      </c>
      <c r="Q7" s="7" t="str">
        <f>Janvier!FO5</f>
        <v>Ouvrier 4</v>
      </c>
    </row>
    <row r="8" spans="1:17" x14ac:dyDescent="0.25">
      <c r="A8" t="s">
        <v>31</v>
      </c>
      <c r="B8" s="41">
        <f ca="1">HLOOKUP($A$6,INDIRECT($A8 &amp;"!$FX$5:$GF$39"),35,0)</f>
        <v>0.70833333333333326</v>
      </c>
      <c r="C8">
        <f t="shared" ref="C8:C19" si="0">HMBase</f>
        <v>151.66999999999999</v>
      </c>
      <c r="D8" s="42">
        <f ca="1">(SUMPRODUCT((INDIRECT($A8 &amp; "!E8:E38")&lt;&gt;"")*(INDIRECT($A8 &amp; "!E8:E38")&lt;TIMEVALUE("05:00")))*5)-(SUMPRODUCT((INDIRECT($A8 &amp; "!E8:E38")&lt;TIMEVALUE("05:00"))*(INDIRECT($A8 &amp; "!E8:E38")))*24)</f>
        <v>0</v>
      </c>
      <c r="E8" s="81">
        <f ca="1">SUMPRODUCT((WEEKDAY(OFFSET(INDEX(Janvier!$FX$8:$GB$39,1,MATCH(Récap!$A$6,Janvier!$FW$5:$GB$5,0)-2),,,Jours-1,),2)=7)*(OFFSET(INDEX(Janvier!$FX$8:$GB$39,1,MATCH(Récap!$A$6,Janvier!$FW$5:$GB$5,0)-2),,,Jours-1,)))*24</f>
        <v>4033776</v>
      </c>
      <c r="F8">
        <f ca="1">SUMPRODUCT((COUNTIF(Fériés,(OFFSET(INDIRECT($A8 &amp;"!FW$8"),,,Jours-1,)))*(OFFSET(INDIRECT($A8 &amp;"!FZ$8"),,,Jours-1,)))*24)</f>
        <v>3</v>
      </c>
      <c r="G8" s="80">
        <f ca="1">(B8-C8)-(H8*7)</f>
        <v>-150.96166666666664</v>
      </c>
      <c r="H8" s="77"/>
      <c r="M8" s="12" t="s">
        <v>14</v>
      </c>
      <c r="N8" s="28">
        <f>Janvier!H39*24</f>
        <v>17</v>
      </c>
      <c r="O8" s="28">
        <f>Janvier!Q39*24</f>
        <v>15</v>
      </c>
      <c r="P8" s="28" t="e">
        <f>Janvier!#REF!*24</f>
        <v>#REF!</v>
      </c>
      <c r="Q8" s="28" t="e">
        <f>Janvier!#REF!*24</f>
        <v>#REF!</v>
      </c>
    </row>
    <row r="9" spans="1:17" x14ac:dyDescent="0.25">
      <c r="A9" t="s">
        <v>41</v>
      </c>
      <c r="B9" s="41">
        <f t="shared" ref="B9:B19" ca="1" si="1">HLOOKUP($A$6,INDIRECT($A9 &amp;"!$FX$5:$GA$39"),35,0)</f>
        <v>0.37499999999999994</v>
      </c>
      <c r="C9">
        <f t="shared" si="0"/>
        <v>151.66999999999999</v>
      </c>
      <c r="D9" s="42">
        <f t="shared" ref="D9:D19" ca="1" si="2">(SUMPRODUCT((INDIRECT($A9 &amp; "!E8:E38")&lt;&gt;"")*(INDIRECT($A9 &amp; "!E8:E38")&lt;TIMEVALUE("05:00")))*5)-(SUMPRODUCT((INDIRECT($A9 &amp; "!E8:E38")&lt;TIMEVALUE("05:00"))*(INDIRECT($A9 &amp; "!E8:E38")))*24)</f>
        <v>0</v>
      </c>
      <c r="E9" s="42">
        <f ca="1">SUMPRODUCT((WEEKDAY(OFFSET(INDIRECT($A9 &amp;"!B$8"),,,Jours-3,),2)=7)*(OFFSET(INDIRECT($A9 &amp; "!H$8"),,,Jours-3,)))*24</f>
        <v>0</v>
      </c>
      <c r="F9">
        <f t="shared" ref="F9:F19" ca="1" si="3">SUMPRODUCT((COUNTIF(Fériés,(OFFSET(INDIRECT($A9 &amp;"!B$8"),,,Jours-1,)))*(OFFSET(INDIRECT($A9 &amp;"!H$8"),,,Jours-1,)))*24)</f>
        <v>0</v>
      </c>
      <c r="G9" s="80"/>
      <c r="H9" s="77"/>
      <c r="M9" s="4"/>
      <c r="N9" s="1"/>
      <c r="O9" s="1"/>
      <c r="P9" s="1"/>
      <c r="Q9" s="1"/>
    </row>
    <row r="10" spans="1:17" x14ac:dyDescent="0.25">
      <c r="A10" t="s">
        <v>32</v>
      </c>
      <c r="B10" s="41">
        <f t="shared" ca="1" si="1"/>
        <v>0.37499999999999994</v>
      </c>
      <c r="C10">
        <f t="shared" si="0"/>
        <v>151.66999999999999</v>
      </c>
      <c r="D10" s="42">
        <f t="shared" ca="1" si="2"/>
        <v>0</v>
      </c>
      <c r="E10" s="42">
        <f t="shared" ref="E10:E19" ca="1" si="4">SUMPRODUCT((WEEKDAY(OFFSET(INDIRECT($A10 &amp;"!B$8"),,,Jours-1,),2)=7)*(OFFSET(INDIRECT($A10 &amp; "!H$8"),,,Jours-1,)))*24</f>
        <v>0</v>
      </c>
      <c r="F10">
        <f t="shared" ca="1" si="3"/>
        <v>0</v>
      </c>
      <c r="G10" s="80"/>
      <c r="H10" s="77"/>
      <c r="M10" s="4" t="s">
        <v>8</v>
      </c>
      <c r="N10" s="1">
        <v>151.66999999999999</v>
      </c>
      <c r="O10" s="1">
        <v>151.66999999999999</v>
      </c>
      <c r="P10" s="1">
        <v>151.66999999999999</v>
      </c>
      <c r="Q10" s="1">
        <v>151.66999999999999</v>
      </c>
    </row>
    <row r="11" spans="1:17" x14ac:dyDescent="0.25">
      <c r="A11" t="s">
        <v>33</v>
      </c>
      <c r="B11" s="41">
        <f t="shared" ca="1" si="1"/>
        <v>0</v>
      </c>
      <c r="C11">
        <f t="shared" si="0"/>
        <v>151.66999999999999</v>
      </c>
      <c r="D11" s="42">
        <f t="shared" ca="1" si="2"/>
        <v>0</v>
      </c>
      <c r="E11" s="42">
        <f t="shared" ca="1" si="4"/>
        <v>0</v>
      </c>
      <c r="F11">
        <f t="shared" ca="1" si="3"/>
        <v>0</v>
      </c>
      <c r="G11" s="80"/>
      <c r="H11" s="77"/>
      <c r="M11" s="4" t="s">
        <v>9</v>
      </c>
      <c r="N11" s="30">
        <f>(SUMPRODUCT((Janvier!E8:E38&lt;&gt;"")*(Janvier!E8:E38&lt;TIMEVALUE("05:00")))*5)-(SUMPRODUCT((Janvier!E8:E38&lt;TIMEVALUE("05:00"))*(Janvier!E8:E38))*24)</f>
        <v>0</v>
      </c>
      <c r="O11" s="30">
        <f>(SUMPRODUCT((Janvier!M8:M38&lt;&gt;"")*(Janvier!M8:M38&lt;TIMEVALUE("05:00")))*5)-(SUMPRODUCT((Janvier!M8:M38&lt;TIMEVALUE("05:00"))*(Janvier!M8:M38))*24)</f>
        <v>0</v>
      </c>
      <c r="P11" s="30" t="e">
        <f>(SUMPRODUCT((Janvier!#REF!&lt;&gt;"")*(Janvier!#REF!&lt;TIMEVALUE("05:00")))*5)-(SUMPRODUCT((Janvier!#REF!&lt;TIMEVALUE("05:00"))*(Janvier!#REF!))*24)</f>
        <v>#REF!</v>
      </c>
      <c r="Q11" s="30" t="e">
        <f>(SUMPRODUCT((Janvier!#REF!&lt;&gt;"")*(Janvier!#REF!&lt;TIMEVALUE("05:00")))*5)-(SUMPRODUCT((Janvier!#REF!&lt;TIMEVALUE("05:00"))*(Janvier!#REF!))*24)</f>
        <v>#REF!</v>
      </c>
    </row>
    <row r="12" spans="1:17" x14ac:dyDescent="0.25">
      <c r="A12" t="s">
        <v>34</v>
      </c>
      <c r="B12" s="41">
        <f t="shared" ca="1" si="1"/>
        <v>0</v>
      </c>
      <c r="C12">
        <f t="shared" si="0"/>
        <v>151.66999999999999</v>
      </c>
      <c r="D12" s="42">
        <f t="shared" ca="1" si="2"/>
        <v>0</v>
      </c>
      <c r="E12" s="42">
        <f t="shared" ca="1" si="4"/>
        <v>0</v>
      </c>
      <c r="F12">
        <f t="shared" ca="1" si="3"/>
        <v>0</v>
      </c>
      <c r="G12" s="80"/>
      <c r="H12" s="77"/>
      <c r="M12" s="4" t="s">
        <v>10</v>
      </c>
      <c r="N12" s="29">
        <f ca="1">SUMPRODUCT((WEEKDAY(OFFSET(Janvier!B$8,,,Jours-1,),2)=7)*(OFFSET(Janvier!H$8,,,Jours-1,)))*24</f>
        <v>5.9999999999999982</v>
      </c>
      <c r="O12" s="29">
        <f ca="1">SUMPRODUCT((WEEKDAY(OFFSET(Janvier!J$8,,,Jours-1,),2)=7)*(OFFSET(Janvier!Q$8,,,Jours-1,)))*24</f>
        <v>0</v>
      </c>
      <c r="P12" s="29"/>
      <c r="Q12" s="29"/>
    </row>
    <row r="13" spans="1:17" x14ac:dyDescent="0.25">
      <c r="A13" t="s">
        <v>35</v>
      </c>
      <c r="B13" s="41">
        <f t="shared" ca="1" si="1"/>
        <v>0</v>
      </c>
      <c r="C13">
        <f t="shared" si="0"/>
        <v>151.66999999999999</v>
      </c>
      <c r="D13" s="42">
        <f t="shared" ca="1" si="2"/>
        <v>0</v>
      </c>
      <c r="E13" s="42">
        <f t="shared" ca="1" si="4"/>
        <v>0</v>
      </c>
      <c r="F13">
        <f t="shared" ca="1" si="3"/>
        <v>0</v>
      </c>
      <c r="G13" s="80"/>
      <c r="H13" s="77"/>
      <c r="M13" s="4" t="s">
        <v>11</v>
      </c>
      <c r="N13" s="29">
        <f ca="1">SUMPRODUCT((COUNTIF(Fériés,(OFFSET(Janvier!B$8,,,Jours-1,)))*(OFFSET(Janvier!H$8,,,Jours-1,)))*24)</f>
        <v>2.0000000000000009</v>
      </c>
      <c r="O13" s="29">
        <f ca="1">SUMPRODUCT((COUNTIF(Fériés,(OFFSET(Janvier!$J$8,,,Jours-1,)))*(OFFSET(Janvier!$Q$8,,,Jours-1,)))*24)</f>
        <v>0</v>
      </c>
      <c r="P13" s="29"/>
      <c r="Q13" s="29"/>
    </row>
    <row r="14" spans="1:17" x14ac:dyDescent="0.25">
      <c r="A14" t="s">
        <v>36</v>
      </c>
      <c r="B14" s="41">
        <f t="shared" ca="1" si="1"/>
        <v>0</v>
      </c>
      <c r="C14">
        <f t="shared" si="0"/>
        <v>151.66999999999999</v>
      </c>
      <c r="D14" s="42">
        <f t="shared" ca="1" si="2"/>
        <v>0</v>
      </c>
      <c r="E14" s="42">
        <f t="shared" ca="1" si="4"/>
        <v>0</v>
      </c>
      <c r="F14">
        <f t="shared" ca="1" si="3"/>
        <v>0</v>
      </c>
      <c r="G14" s="80"/>
      <c r="H14" s="77"/>
      <c r="M14" s="4" t="s">
        <v>13</v>
      </c>
      <c r="N14" s="34">
        <f>(N8-N10)-(N20*7)</f>
        <v>-134.66999999999999</v>
      </c>
      <c r="O14" s="34">
        <f>(O8-O10)-(O20*7)</f>
        <v>-136.66999999999999</v>
      </c>
      <c r="P14" s="34" t="e">
        <f>(P8-P10)-(P20*7)</f>
        <v>#REF!</v>
      </c>
      <c r="Q14" s="34" t="e">
        <f>(Q8-Q10)-(Q20*7)</f>
        <v>#REF!</v>
      </c>
    </row>
    <row r="15" spans="1:17" x14ac:dyDescent="0.25">
      <c r="A15" t="s">
        <v>42</v>
      </c>
      <c r="B15" s="41">
        <f t="shared" ca="1" si="1"/>
        <v>0</v>
      </c>
      <c r="C15">
        <f t="shared" si="0"/>
        <v>151.66999999999999</v>
      </c>
      <c r="D15" s="42">
        <f t="shared" ca="1" si="2"/>
        <v>0</v>
      </c>
      <c r="E15" s="42">
        <f t="shared" ca="1" si="4"/>
        <v>0</v>
      </c>
      <c r="F15">
        <f t="shared" ca="1" si="3"/>
        <v>0</v>
      </c>
      <c r="G15" s="80"/>
      <c r="H15" s="77"/>
      <c r="M15" s="11"/>
      <c r="N15" s="1"/>
      <c r="O15" s="1"/>
      <c r="P15" s="1"/>
      <c r="Q15" s="1"/>
    </row>
    <row r="16" spans="1:17" ht="15.75" thickBot="1" x14ac:dyDescent="0.3">
      <c r="A16" t="s">
        <v>37</v>
      </c>
      <c r="B16" s="41">
        <f t="shared" ca="1" si="1"/>
        <v>0</v>
      </c>
      <c r="C16">
        <f t="shared" si="0"/>
        <v>151.66999999999999</v>
      </c>
      <c r="D16" s="42">
        <f t="shared" ca="1" si="2"/>
        <v>0</v>
      </c>
      <c r="E16" s="42">
        <f t="shared" ca="1" si="4"/>
        <v>0</v>
      </c>
      <c r="F16">
        <f t="shared" ca="1" si="3"/>
        <v>0</v>
      </c>
      <c r="G16" s="80"/>
      <c r="H16" s="77"/>
      <c r="M16" s="5" t="s">
        <v>12</v>
      </c>
      <c r="N16" s="6"/>
      <c r="O16" s="6"/>
      <c r="P16" s="6"/>
      <c r="Q16" s="6"/>
    </row>
    <row r="17" spans="1:17" x14ac:dyDescent="0.25">
      <c r="A17" t="s">
        <v>38</v>
      </c>
      <c r="B17" s="41">
        <f t="shared" ca="1" si="1"/>
        <v>0</v>
      </c>
      <c r="C17">
        <f t="shared" si="0"/>
        <v>151.66999999999999</v>
      </c>
      <c r="D17" s="42">
        <f t="shared" ca="1" si="2"/>
        <v>0</v>
      </c>
      <c r="E17" s="42">
        <f t="shared" ca="1" si="4"/>
        <v>0</v>
      </c>
      <c r="F17">
        <f t="shared" ca="1" si="3"/>
        <v>0</v>
      </c>
      <c r="G17" s="80"/>
      <c r="H17" s="77"/>
    </row>
    <row r="18" spans="1:17" x14ac:dyDescent="0.25">
      <c r="A18" t="s">
        <v>39</v>
      </c>
      <c r="B18" s="41">
        <f t="shared" ca="1" si="1"/>
        <v>0</v>
      </c>
      <c r="C18">
        <f t="shared" si="0"/>
        <v>151.66999999999999</v>
      </c>
      <c r="D18" s="42">
        <f t="shared" ca="1" si="2"/>
        <v>0</v>
      </c>
      <c r="E18" s="42">
        <f t="shared" ca="1" si="4"/>
        <v>0</v>
      </c>
      <c r="F18">
        <f t="shared" ca="1" si="3"/>
        <v>0</v>
      </c>
      <c r="G18" s="80"/>
      <c r="H18" s="77"/>
      <c r="M18" s="3"/>
      <c r="N18" s="3"/>
    </row>
    <row r="19" spans="1:17" ht="15.75" thickBot="1" x14ac:dyDescent="0.3">
      <c r="A19" t="s">
        <v>43</v>
      </c>
      <c r="B19" s="41">
        <f t="shared" ca="1" si="1"/>
        <v>0</v>
      </c>
      <c r="C19">
        <f t="shared" si="0"/>
        <v>151.66999999999999</v>
      </c>
      <c r="D19" s="42">
        <f t="shared" ca="1" si="2"/>
        <v>0</v>
      </c>
      <c r="E19" s="42">
        <f t="shared" ca="1" si="4"/>
        <v>0</v>
      </c>
      <c r="F19">
        <f t="shared" ca="1" si="3"/>
        <v>0</v>
      </c>
      <c r="G19" s="80"/>
      <c r="H19" s="77"/>
      <c r="M19" s="3"/>
      <c r="N19" s="3"/>
    </row>
    <row r="20" spans="1:17" ht="16.5" thickBot="1" x14ac:dyDescent="0.3">
      <c r="B20" s="32"/>
      <c r="C20" s="32"/>
      <c r="D20" s="32"/>
      <c r="E20" s="32"/>
      <c r="F20" s="32"/>
      <c r="M20" s="31" t="s">
        <v>29</v>
      </c>
      <c r="N20" s="33"/>
      <c r="O20" s="33"/>
      <c r="P20" s="33"/>
      <c r="Q20" s="33"/>
    </row>
    <row r="21" spans="1:17" x14ac:dyDescent="0.25">
      <c r="M21" s="3"/>
      <c r="N21" s="3"/>
    </row>
    <row r="22" spans="1:17" x14ac:dyDescent="0.25">
      <c r="C22" s="3"/>
      <c r="D22" s="3"/>
      <c r="E22" s="3"/>
      <c r="F22" s="3"/>
      <c r="M22" s="3"/>
      <c r="N22" s="3"/>
    </row>
    <row r="23" spans="1:17" x14ac:dyDescent="0.25">
      <c r="C23" s="3"/>
      <c r="D23" s="3"/>
      <c r="E23" s="3"/>
      <c r="F23" s="3"/>
      <c r="M23" s="3"/>
      <c r="N23" s="3"/>
    </row>
    <row r="24" spans="1:17" x14ac:dyDescent="0.25">
      <c r="C24" s="3"/>
      <c r="D24" s="3"/>
      <c r="E24" s="3"/>
      <c r="F24" s="3"/>
      <c r="M24" s="3"/>
      <c r="N24" s="3"/>
    </row>
  </sheetData>
  <phoneticPr fontId="5" type="noConversion"/>
  <conditionalFormatting sqref="N11:Q11">
    <cfRule type="expression" dxfId="242" priority="19" stopIfTrue="1">
      <formula>COUNTIF(Fériés,$P11)&gt;0</formula>
    </cfRule>
    <cfRule type="expression" dxfId="241" priority="20" stopIfTrue="1">
      <formula>WEEKDAY($P11,2)&gt;5</formula>
    </cfRule>
  </conditionalFormatting>
  <dataValidations count="1">
    <dataValidation type="list" allowBlank="1" showInputMessage="1" showErrorMessage="1" sqref="A6">
      <formula1>Salaries</formula1>
    </dataValidation>
  </dataValidations>
  <pageMargins left="0.7" right="0.7" top="0.75" bottom="0.75" header="0.3" footer="0.3"/>
  <pageSetup paperSize="9" orientation="landscape" horizontalDpi="4294967293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GB39"/>
  <sheetViews>
    <sheetView showGridLines="0" zoomScale="85" zoomScaleNormal="85" workbookViewId="0">
      <selection activeCell="D12" sqref="D12"/>
    </sheetView>
  </sheetViews>
  <sheetFormatPr baseColWidth="10" defaultColWidth="13" defaultRowHeight="15" x14ac:dyDescent="0.25"/>
  <cols>
    <col min="2" max="2" width="9.85546875" customWidth="1"/>
    <col min="3" max="3" width="7" customWidth="1"/>
    <col min="4" max="7" width="6.85546875" customWidth="1"/>
    <col min="8" max="8" width="10" customWidth="1"/>
    <col min="9" max="10" width="5.28515625" customWidth="1"/>
    <col min="11" max="11" width="9.85546875" customWidth="1"/>
    <col min="12" max="12" width="7" customWidth="1"/>
    <col min="13" max="16" width="6.85546875" customWidth="1"/>
    <col min="17" max="17" width="10" customWidth="1"/>
    <col min="18" max="19" width="5.28515625" customWidth="1"/>
    <col min="20" max="20" width="9.85546875" customWidth="1"/>
    <col min="21" max="21" width="7" customWidth="1"/>
    <col min="22" max="25" width="6.85546875" customWidth="1"/>
    <col min="26" max="26" width="10" customWidth="1"/>
    <col min="27" max="27" width="0" hidden="1" customWidth="1"/>
    <col min="28" max="167" width="13" hidden="1" customWidth="1"/>
    <col min="168" max="169" width="5.28515625" customWidth="1"/>
    <col min="170" max="170" width="9.85546875" customWidth="1"/>
    <col min="171" max="171" width="7.28515625" customWidth="1"/>
    <col min="172" max="175" width="6.85546875" customWidth="1"/>
    <col min="176" max="176" width="10" customWidth="1"/>
    <col min="177" max="178" width="5.28515625" customWidth="1"/>
    <col min="180" max="180" width="6" customWidth="1"/>
    <col min="181" max="184" width="9.42578125" customWidth="1"/>
  </cols>
  <sheetData>
    <row r="1" spans="1:184" ht="15.75" thickBot="1" x14ac:dyDescent="0.3">
      <c r="A1" s="8" t="s">
        <v>0</v>
      </c>
      <c r="B1" s="9" t="s">
        <v>1</v>
      </c>
      <c r="FS1" s="36"/>
      <c r="FT1" s="36"/>
    </row>
    <row r="2" spans="1:184" ht="15.75" thickBot="1" x14ac:dyDescent="0.3">
      <c r="A2" s="2" t="s">
        <v>31</v>
      </c>
      <c r="B2" s="14">
        <v>2015</v>
      </c>
      <c r="FS2" s="37"/>
      <c r="FT2" s="38"/>
    </row>
    <row r="4" spans="1:184" ht="15.75" thickBot="1" x14ac:dyDescent="0.3"/>
    <row r="5" spans="1:184" ht="15.75" thickBot="1" x14ac:dyDescent="0.3">
      <c r="C5" s="75" t="s">
        <v>4</v>
      </c>
      <c r="D5" s="76"/>
      <c r="E5" s="74"/>
      <c r="L5" s="75" t="s">
        <v>5</v>
      </c>
      <c r="M5" s="76"/>
      <c r="N5" s="74"/>
      <c r="O5" s="35"/>
      <c r="U5" s="75" t="s">
        <v>6</v>
      </c>
      <c r="V5" s="76"/>
      <c r="W5" s="74"/>
      <c r="X5" s="35"/>
      <c r="FO5" s="75" t="s">
        <v>7</v>
      </c>
      <c r="FP5" s="76"/>
      <c r="FQ5" s="74"/>
      <c r="FW5" s="49" t="str">
        <f>A2</f>
        <v>Janvier</v>
      </c>
      <c r="FX5" s="49"/>
      <c r="FY5" s="48" t="s">
        <v>4</v>
      </c>
      <c r="FZ5" s="48" t="s">
        <v>5</v>
      </c>
      <c r="GA5" s="48" t="s">
        <v>6</v>
      </c>
      <c r="GB5" s="48" t="s">
        <v>7</v>
      </c>
    </row>
    <row r="6" spans="1:184" ht="15.75" thickBot="1" x14ac:dyDescent="0.3">
      <c r="FW6" s="49">
        <f>An</f>
        <v>2015</v>
      </c>
      <c r="FX6" s="49"/>
    </row>
    <row r="7" spans="1:184" x14ac:dyDescent="0.25">
      <c r="B7" s="63" t="s">
        <v>2</v>
      </c>
      <c r="C7" s="64" t="s">
        <v>3</v>
      </c>
      <c r="D7" s="65" t="s">
        <v>52</v>
      </c>
      <c r="E7" s="65" t="s">
        <v>53</v>
      </c>
      <c r="F7" s="65" t="s">
        <v>52</v>
      </c>
      <c r="G7" s="65" t="s">
        <v>53</v>
      </c>
      <c r="H7" s="66" t="s">
        <v>51</v>
      </c>
      <c r="K7" s="63" t="s">
        <v>2</v>
      </c>
      <c r="L7" s="64" t="s">
        <v>3</v>
      </c>
      <c r="M7" s="65" t="s">
        <v>52</v>
      </c>
      <c r="N7" s="65" t="s">
        <v>53</v>
      </c>
      <c r="O7" s="65" t="s">
        <v>52</v>
      </c>
      <c r="P7" s="65" t="s">
        <v>53</v>
      </c>
      <c r="Q7" s="66" t="s">
        <v>51</v>
      </c>
      <c r="T7" s="63" t="s">
        <v>2</v>
      </c>
      <c r="U7" s="64" t="s">
        <v>3</v>
      </c>
      <c r="V7" s="65" t="s">
        <v>52</v>
      </c>
      <c r="W7" s="65" t="s">
        <v>53</v>
      </c>
      <c r="X7" s="65" t="s">
        <v>52</v>
      </c>
      <c r="Y7" s="65" t="s">
        <v>53</v>
      </c>
      <c r="Z7" s="66" t="s">
        <v>51</v>
      </c>
      <c r="FN7" s="63" t="s">
        <v>2</v>
      </c>
      <c r="FO7" s="64" t="s">
        <v>3</v>
      </c>
      <c r="FP7" s="65" t="s">
        <v>52</v>
      </c>
      <c r="FQ7" s="65" t="s">
        <v>53</v>
      </c>
      <c r="FR7" s="65" t="s">
        <v>52</v>
      </c>
      <c r="FS7" s="65" t="s">
        <v>53</v>
      </c>
      <c r="FT7" s="66" t="s">
        <v>51</v>
      </c>
      <c r="FW7" s="60" t="s">
        <v>2</v>
      </c>
      <c r="FX7" s="60" t="s">
        <v>3</v>
      </c>
      <c r="FY7" s="59" t="s">
        <v>51</v>
      </c>
      <c r="FZ7" s="47" t="s">
        <v>51</v>
      </c>
      <c r="GA7" s="47" t="s">
        <v>51</v>
      </c>
      <c r="GB7" s="47" t="s">
        <v>51</v>
      </c>
    </row>
    <row r="8" spans="1:184" x14ac:dyDescent="0.25">
      <c r="B8" s="67">
        <f>DATE(An,MONTH("1/"&amp;$A$2),1)</f>
        <v>42005</v>
      </c>
      <c r="C8" s="56">
        <f>B8</f>
        <v>42005</v>
      </c>
      <c r="D8" s="68">
        <v>0.33333333333333331</v>
      </c>
      <c r="E8" s="68">
        <v>0.41666666666666669</v>
      </c>
      <c r="F8" s="68"/>
      <c r="G8" s="68"/>
      <c r="H8" s="69">
        <f>SUM(E8-D8,G8-F8)</f>
        <v>8.333333333333337E-2</v>
      </c>
      <c r="K8" s="67">
        <f>DATE(An,MONTH("1/"&amp;$A$2),1)</f>
        <v>42005</v>
      </c>
      <c r="L8" s="56">
        <f>$C8</f>
        <v>42005</v>
      </c>
      <c r="M8" s="68"/>
      <c r="N8" s="68"/>
      <c r="O8" s="68">
        <v>0.58333333333333337</v>
      </c>
      <c r="P8" s="68">
        <v>0.70833333333333337</v>
      </c>
      <c r="Q8" s="69">
        <f>SUM(N8-M8,P8-O8)</f>
        <v>0.125</v>
      </c>
      <c r="T8" s="67">
        <f>DATE(An,MONTH("1/"&amp;$A$2),1)</f>
        <v>42005</v>
      </c>
      <c r="U8" s="56">
        <f>$C8</f>
        <v>42005</v>
      </c>
      <c r="V8" s="68"/>
      <c r="W8" s="68"/>
      <c r="X8" s="68"/>
      <c r="Y8" s="68"/>
      <c r="Z8" s="69">
        <f>SUM(W8-V8,Y8-X8)</f>
        <v>0</v>
      </c>
      <c r="FN8" s="67">
        <f>DATE(An,MONTH("1/"&amp;$A$2),1)</f>
        <v>42005</v>
      </c>
      <c r="FO8" s="56">
        <f>FN8</f>
        <v>42005</v>
      </c>
      <c r="FP8" s="68"/>
      <c r="FQ8" s="68"/>
      <c r="FR8" s="68"/>
      <c r="FS8" s="68"/>
      <c r="FT8" s="69">
        <f>SUM(FQ8-FP8,FS8-FR8)</f>
        <v>0</v>
      </c>
      <c r="FW8" s="53">
        <f>DATE(An,MONTH("1/"&amp;$A$2),1)</f>
        <v>42005</v>
      </c>
      <c r="FX8" s="54">
        <f>FW8</f>
        <v>42005</v>
      </c>
      <c r="FY8" s="50">
        <f>H8</f>
        <v>8.333333333333337E-2</v>
      </c>
      <c r="FZ8" s="44">
        <f>Q8</f>
        <v>0.125</v>
      </c>
      <c r="GA8" s="44">
        <f>Z8</f>
        <v>0</v>
      </c>
      <c r="GB8" s="44">
        <f>FT8</f>
        <v>0</v>
      </c>
    </row>
    <row r="9" spans="1:184" x14ac:dyDescent="0.25">
      <c r="B9" s="67">
        <f>B8+1</f>
        <v>42006</v>
      </c>
      <c r="C9" s="56">
        <f t="shared" ref="C9:C35" si="0">B9</f>
        <v>42006</v>
      </c>
      <c r="D9" s="68"/>
      <c r="E9" s="68"/>
      <c r="F9" s="68"/>
      <c r="G9" s="68"/>
      <c r="H9" s="69">
        <f>SUM(E9-D9,G9-F9)</f>
        <v>0</v>
      </c>
      <c r="K9" s="67">
        <f>K8+1</f>
        <v>42006</v>
      </c>
      <c r="L9" s="56">
        <f t="shared" ref="L9:L38" si="1">$C9</f>
        <v>42006</v>
      </c>
      <c r="M9" s="68"/>
      <c r="N9" s="68"/>
      <c r="O9" s="68"/>
      <c r="P9" s="68"/>
      <c r="Q9" s="69">
        <f t="shared" ref="Q9:Q38" si="2">SUM(N9-M9,P9-O9)</f>
        <v>0</v>
      </c>
      <c r="T9" s="67">
        <f>T8+1</f>
        <v>42006</v>
      </c>
      <c r="U9" s="56">
        <f t="shared" ref="U9:U38" si="3">$C9</f>
        <v>42006</v>
      </c>
      <c r="V9" s="68"/>
      <c r="W9" s="68"/>
      <c r="X9" s="68"/>
      <c r="Y9" s="68"/>
      <c r="Z9" s="69">
        <f t="shared" ref="Z9:Z30" si="4">SUM(W9-V9,Y9-X9)</f>
        <v>0</v>
      </c>
      <c r="FN9" s="67">
        <f>FN8+1</f>
        <v>42006</v>
      </c>
      <c r="FO9" s="56">
        <f t="shared" ref="FO9:FO35" si="5">FN9</f>
        <v>42006</v>
      </c>
      <c r="FP9" s="68"/>
      <c r="FQ9" s="68"/>
      <c r="FR9" s="68"/>
      <c r="FS9" s="68"/>
      <c r="FT9" s="69">
        <f>SUM(FQ9-FP9,FS9-FR9)</f>
        <v>0</v>
      </c>
      <c r="FW9" s="55">
        <f t="shared" ref="FW9:FW35" si="6">FW8+1</f>
        <v>42006</v>
      </c>
      <c r="FX9" s="56">
        <f t="shared" ref="FX9:FX35" si="7">FW9</f>
        <v>42006</v>
      </c>
      <c r="FY9" s="51">
        <f t="shared" ref="FY9:FY39" si="8">H9</f>
        <v>0</v>
      </c>
      <c r="FZ9" s="45">
        <f t="shared" ref="FZ9:FZ39" si="9">Q9</f>
        <v>0</v>
      </c>
      <c r="GA9" s="45">
        <f t="shared" ref="GA9:GA39" si="10">Z9</f>
        <v>0</v>
      </c>
      <c r="GB9" s="45">
        <f t="shared" ref="GB9:GB39" si="11">FT9</f>
        <v>0</v>
      </c>
    </row>
    <row r="10" spans="1:184" x14ac:dyDescent="0.25">
      <c r="B10" s="67">
        <f t="shared" ref="B10:B32" si="12">B9+1</f>
        <v>42007</v>
      </c>
      <c r="C10" s="56">
        <f t="shared" si="0"/>
        <v>42007</v>
      </c>
      <c r="D10" s="68"/>
      <c r="E10" s="68"/>
      <c r="F10" s="68"/>
      <c r="G10" s="68"/>
      <c r="H10" s="69">
        <f t="shared" ref="H10:H36" si="13">SUM(E10-D10,G10-F10)</f>
        <v>0</v>
      </c>
      <c r="K10" s="67">
        <f t="shared" ref="K10:K32" si="14">K9+1</f>
        <v>42007</v>
      </c>
      <c r="L10" s="56">
        <f t="shared" si="1"/>
        <v>42007</v>
      </c>
      <c r="M10" s="68"/>
      <c r="N10" s="68"/>
      <c r="O10" s="68"/>
      <c r="P10" s="68"/>
      <c r="Q10" s="69">
        <f t="shared" si="2"/>
        <v>0</v>
      </c>
      <c r="T10" s="67">
        <f t="shared" ref="T10:T32" si="15">T9+1</f>
        <v>42007</v>
      </c>
      <c r="U10" s="56">
        <f t="shared" si="3"/>
        <v>42007</v>
      </c>
      <c r="V10" s="68"/>
      <c r="W10" s="68"/>
      <c r="X10" s="68"/>
      <c r="Y10" s="68"/>
      <c r="Z10" s="69">
        <f t="shared" si="4"/>
        <v>0</v>
      </c>
      <c r="FN10" s="67">
        <f t="shared" ref="FN10:FN32" si="16">FN9+1</f>
        <v>42007</v>
      </c>
      <c r="FO10" s="56">
        <f t="shared" si="5"/>
        <v>42007</v>
      </c>
      <c r="FP10" s="68"/>
      <c r="FQ10" s="68"/>
      <c r="FR10" s="68"/>
      <c r="FS10" s="68"/>
      <c r="FT10" s="69">
        <f t="shared" ref="FT10:FT33" si="17">SUM(FQ10-FP10,FS10-FR10)</f>
        <v>0</v>
      </c>
      <c r="FW10" s="55">
        <f t="shared" si="6"/>
        <v>42007</v>
      </c>
      <c r="FX10" s="56">
        <f t="shared" si="7"/>
        <v>42007</v>
      </c>
      <c r="FY10" s="51">
        <f t="shared" si="8"/>
        <v>0</v>
      </c>
      <c r="FZ10" s="45">
        <f t="shared" si="9"/>
        <v>0</v>
      </c>
      <c r="GA10" s="45">
        <f t="shared" si="10"/>
        <v>0</v>
      </c>
      <c r="GB10" s="45">
        <f t="shared" si="11"/>
        <v>0</v>
      </c>
    </row>
    <row r="11" spans="1:184" x14ac:dyDescent="0.25">
      <c r="B11" s="67">
        <f t="shared" si="12"/>
        <v>42008</v>
      </c>
      <c r="C11" s="56">
        <f t="shared" si="0"/>
        <v>42008</v>
      </c>
      <c r="D11" s="68">
        <v>0.33333333333333331</v>
      </c>
      <c r="E11" s="68">
        <v>0.5</v>
      </c>
      <c r="F11" s="68">
        <v>0.58333333333333337</v>
      </c>
      <c r="G11" s="68">
        <v>0.66666666666666663</v>
      </c>
      <c r="H11" s="69">
        <f t="shared" si="13"/>
        <v>0.24999999999999994</v>
      </c>
      <c r="K11" s="67">
        <f t="shared" si="14"/>
        <v>42008</v>
      </c>
      <c r="L11" s="56">
        <f t="shared" si="1"/>
        <v>42008</v>
      </c>
      <c r="M11" s="68">
        <v>0.33333333333333331</v>
      </c>
      <c r="N11" s="68">
        <v>0.5</v>
      </c>
      <c r="O11" s="68"/>
      <c r="P11" s="68"/>
      <c r="Q11" s="69">
        <f t="shared" si="2"/>
        <v>0.16666666666666669</v>
      </c>
      <c r="T11" s="67">
        <f t="shared" si="15"/>
        <v>42008</v>
      </c>
      <c r="U11" s="56">
        <f t="shared" si="3"/>
        <v>42008</v>
      </c>
      <c r="V11" s="68"/>
      <c r="W11" s="68"/>
      <c r="X11" s="68"/>
      <c r="Y11" s="68"/>
      <c r="Z11" s="69">
        <f t="shared" si="4"/>
        <v>0</v>
      </c>
      <c r="FN11" s="67">
        <f t="shared" si="16"/>
        <v>42008</v>
      </c>
      <c r="FO11" s="56">
        <f t="shared" si="5"/>
        <v>42008</v>
      </c>
      <c r="FP11" s="68"/>
      <c r="FQ11" s="68"/>
      <c r="FR11" s="68"/>
      <c r="FS11" s="68"/>
      <c r="FT11" s="69">
        <f t="shared" si="17"/>
        <v>0</v>
      </c>
      <c r="FW11" s="55">
        <f t="shared" si="6"/>
        <v>42008</v>
      </c>
      <c r="FX11" s="56">
        <f t="shared" si="7"/>
        <v>42008</v>
      </c>
      <c r="FY11" s="51">
        <f t="shared" si="8"/>
        <v>0.24999999999999994</v>
      </c>
      <c r="FZ11" s="45">
        <f t="shared" si="9"/>
        <v>0.16666666666666669</v>
      </c>
      <c r="GA11" s="45">
        <f t="shared" si="10"/>
        <v>0</v>
      </c>
      <c r="GB11" s="45">
        <f t="shared" si="11"/>
        <v>0</v>
      </c>
    </row>
    <row r="12" spans="1:184" x14ac:dyDescent="0.25">
      <c r="B12" s="67">
        <f t="shared" si="12"/>
        <v>42009</v>
      </c>
      <c r="C12" s="56">
        <f t="shared" si="0"/>
        <v>42009</v>
      </c>
      <c r="D12" s="68">
        <v>0.29166666666666669</v>
      </c>
      <c r="E12" s="68">
        <v>0.5</v>
      </c>
      <c r="F12" s="68">
        <v>0.58333333333333337</v>
      </c>
      <c r="G12" s="68">
        <v>0.75</v>
      </c>
      <c r="H12" s="69">
        <f t="shared" si="13"/>
        <v>0.37499999999999994</v>
      </c>
      <c r="K12" s="67">
        <f t="shared" si="14"/>
        <v>42009</v>
      </c>
      <c r="L12" s="56">
        <f t="shared" si="1"/>
        <v>42009</v>
      </c>
      <c r="M12" s="68">
        <v>0.29166666666666669</v>
      </c>
      <c r="N12" s="68">
        <v>0.5</v>
      </c>
      <c r="O12" s="68">
        <v>0.58333333333333337</v>
      </c>
      <c r="P12" s="68">
        <v>0.70833333333333337</v>
      </c>
      <c r="Q12" s="69">
        <f t="shared" si="2"/>
        <v>0.33333333333333331</v>
      </c>
      <c r="T12" s="67">
        <f t="shared" si="15"/>
        <v>42009</v>
      </c>
      <c r="U12" s="56">
        <f t="shared" si="3"/>
        <v>42009</v>
      </c>
      <c r="V12" s="68">
        <v>0.29166666666666669</v>
      </c>
      <c r="W12" s="68">
        <v>0.5</v>
      </c>
      <c r="X12" s="68">
        <v>0.58333333333333337</v>
      </c>
      <c r="Y12" s="68">
        <v>0.66666666666666663</v>
      </c>
      <c r="Z12" s="69">
        <f t="shared" si="4"/>
        <v>0.29166666666666657</v>
      </c>
      <c r="FN12" s="67">
        <f t="shared" si="16"/>
        <v>42009</v>
      </c>
      <c r="FO12" s="56">
        <f t="shared" si="5"/>
        <v>42009</v>
      </c>
      <c r="FP12" s="68">
        <v>0.29166666666666669</v>
      </c>
      <c r="FQ12" s="68">
        <v>0.5</v>
      </c>
      <c r="FR12" s="68">
        <v>0.58333333333333337</v>
      </c>
      <c r="FS12" s="68">
        <v>0.625</v>
      </c>
      <c r="FT12" s="69">
        <f t="shared" si="17"/>
        <v>0.24999999999999994</v>
      </c>
      <c r="FW12" s="55">
        <f t="shared" si="6"/>
        <v>42009</v>
      </c>
      <c r="FX12" s="56">
        <f t="shared" si="7"/>
        <v>42009</v>
      </c>
      <c r="FY12" s="51">
        <f t="shared" si="8"/>
        <v>0.37499999999999994</v>
      </c>
      <c r="FZ12" s="45">
        <f t="shared" si="9"/>
        <v>0.33333333333333331</v>
      </c>
      <c r="GA12" s="45">
        <f t="shared" si="10"/>
        <v>0.29166666666666657</v>
      </c>
      <c r="GB12" s="45">
        <f t="shared" si="11"/>
        <v>0.24999999999999994</v>
      </c>
    </row>
    <row r="13" spans="1:184" x14ac:dyDescent="0.25">
      <c r="B13" s="67">
        <f t="shared" si="12"/>
        <v>42010</v>
      </c>
      <c r="C13" s="56">
        <f t="shared" si="0"/>
        <v>42010</v>
      </c>
      <c r="D13" s="68"/>
      <c r="E13" s="68"/>
      <c r="F13" s="68"/>
      <c r="G13" s="68"/>
      <c r="H13" s="69">
        <f t="shared" si="13"/>
        <v>0</v>
      </c>
      <c r="K13" s="67">
        <f t="shared" si="14"/>
        <v>42010</v>
      </c>
      <c r="L13" s="56">
        <f t="shared" si="1"/>
        <v>42010</v>
      </c>
      <c r="M13" s="68"/>
      <c r="N13" s="68"/>
      <c r="O13" s="68"/>
      <c r="P13" s="68"/>
      <c r="Q13" s="69">
        <f t="shared" si="2"/>
        <v>0</v>
      </c>
      <c r="T13" s="67">
        <f t="shared" si="15"/>
        <v>42010</v>
      </c>
      <c r="U13" s="56">
        <f t="shared" si="3"/>
        <v>42010</v>
      </c>
      <c r="V13" s="68"/>
      <c r="W13" s="68"/>
      <c r="X13" s="68"/>
      <c r="Y13" s="68"/>
      <c r="Z13" s="69">
        <f t="shared" si="4"/>
        <v>0</v>
      </c>
      <c r="FN13" s="67">
        <f t="shared" si="16"/>
        <v>42010</v>
      </c>
      <c r="FO13" s="56">
        <f t="shared" si="5"/>
        <v>42010</v>
      </c>
      <c r="FP13" s="68"/>
      <c r="FQ13" s="68"/>
      <c r="FR13" s="68"/>
      <c r="FS13" s="68"/>
      <c r="FT13" s="69">
        <f t="shared" si="17"/>
        <v>0</v>
      </c>
      <c r="FW13" s="55">
        <f t="shared" si="6"/>
        <v>42010</v>
      </c>
      <c r="FX13" s="56">
        <f t="shared" si="7"/>
        <v>42010</v>
      </c>
      <c r="FY13" s="51">
        <f t="shared" si="8"/>
        <v>0</v>
      </c>
      <c r="FZ13" s="45">
        <f t="shared" si="9"/>
        <v>0</v>
      </c>
      <c r="GA13" s="45">
        <f t="shared" si="10"/>
        <v>0</v>
      </c>
      <c r="GB13" s="45">
        <f t="shared" si="11"/>
        <v>0</v>
      </c>
    </row>
    <row r="14" spans="1:184" x14ac:dyDescent="0.25">
      <c r="B14" s="67">
        <f t="shared" si="12"/>
        <v>42011</v>
      </c>
      <c r="C14" s="56">
        <f t="shared" si="0"/>
        <v>42011</v>
      </c>
      <c r="D14" s="68"/>
      <c r="E14" s="68"/>
      <c r="F14" s="68"/>
      <c r="G14" s="68"/>
      <c r="H14" s="69">
        <f t="shared" si="13"/>
        <v>0</v>
      </c>
      <c r="K14" s="67">
        <f t="shared" si="14"/>
        <v>42011</v>
      </c>
      <c r="L14" s="56">
        <f t="shared" si="1"/>
        <v>42011</v>
      </c>
      <c r="M14" s="68"/>
      <c r="N14" s="68"/>
      <c r="O14" s="68"/>
      <c r="P14" s="68"/>
      <c r="Q14" s="69">
        <f t="shared" si="2"/>
        <v>0</v>
      </c>
      <c r="T14" s="67">
        <f t="shared" si="15"/>
        <v>42011</v>
      </c>
      <c r="U14" s="56">
        <f t="shared" si="3"/>
        <v>42011</v>
      </c>
      <c r="V14" s="68"/>
      <c r="W14" s="68"/>
      <c r="X14" s="68"/>
      <c r="Y14" s="68"/>
      <c r="Z14" s="69">
        <f t="shared" si="4"/>
        <v>0</v>
      </c>
      <c r="FN14" s="67">
        <f t="shared" si="16"/>
        <v>42011</v>
      </c>
      <c r="FO14" s="56">
        <f t="shared" si="5"/>
        <v>42011</v>
      </c>
      <c r="FP14" s="68"/>
      <c r="FQ14" s="68"/>
      <c r="FR14" s="68"/>
      <c r="FS14" s="68"/>
      <c r="FT14" s="69">
        <f t="shared" si="17"/>
        <v>0</v>
      </c>
      <c r="FW14" s="55">
        <f t="shared" si="6"/>
        <v>42011</v>
      </c>
      <c r="FX14" s="56">
        <f t="shared" si="7"/>
        <v>42011</v>
      </c>
      <c r="FY14" s="51">
        <f t="shared" si="8"/>
        <v>0</v>
      </c>
      <c r="FZ14" s="45">
        <f t="shared" si="9"/>
        <v>0</v>
      </c>
      <c r="GA14" s="45">
        <f t="shared" si="10"/>
        <v>0</v>
      </c>
      <c r="GB14" s="45">
        <f t="shared" si="11"/>
        <v>0</v>
      </c>
    </row>
    <row r="15" spans="1:184" x14ac:dyDescent="0.25">
      <c r="B15" s="67">
        <f t="shared" si="12"/>
        <v>42012</v>
      </c>
      <c r="C15" s="56">
        <f t="shared" si="0"/>
        <v>42012</v>
      </c>
      <c r="D15" s="68"/>
      <c r="E15" s="68"/>
      <c r="F15" s="68"/>
      <c r="G15" s="68"/>
      <c r="H15" s="69">
        <f t="shared" si="13"/>
        <v>0</v>
      </c>
      <c r="K15" s="67">
        <f t="shared" si="14"/>
        <v>42012</v>
      </c>
      <c r="L15" s="56">
        <f t="shared" si="1"/>
        <v>42012</v>
      </c>
      <c r="M15" s="68"/>
      <c r="N15" s="68"/>
      <c r="O15" s="68"/>
      <c r="P15" s="68"/>
      <c r="Q15" s="69">
        <f t="shared" si="2"/>
        <v>0</v>
      </c>
      <c r="T15" s="67">
        <f t="shared" si="15"/>
        <v>42012</v>
      </c>
      <c r="U15" s="56">
        <f t="shared" si="3"/>
        <v>42012</v>
      </c>
      <c r="V15" s="68"/>
      <c r="W15" s="68"/>
      <c r="X15" s="68"/>
      <c r="Y15" s="68"/>
      <c r="Z15" s="69">
        <f t="shared" si="4"/>
        <v>0</v>
      </c>
      <c r="FN15" s="67">
        <f t="shared" si="16"/>
        <v>42012</v>
      </c>
      <c r="FO15" s="56">
        <f t="shared" si="5"/>
        <v>42012</v>
      </c>
      <c r="FP15" s="68"/>
      <c r="FQ15" s="68"/>
      <c r="FR15" s="68"/>
      <c r="FS15" s="68"/>
      <c r="FT15" s="69">
        <f t="shared" si="17"/>
        <v>0</v>
      </c>
      <c r="FW15" s="55">
        <f t="shared" si="6"/>
        <v>42012</v>
      </c>
      <c r="FX15" s="56">
        <f t="shared" si="7"/>
        <v>42012</v>
      </c>
      <c r="FY15" s="51">
        <f t="shared" si="8"/>
        <v>0</v>
      </c>
      <c r="FZ15" s="45">
        <f t="shared" si="9"/>
        <v>0</v>
      </c>
      <c r="GA15" s="45">
        <f t="shared" si="10"/>
        <v>0</v>
      </c>
      <c r="GB15" s="45">
        <f t="shared" si="11"/>
        <v>0</v>
      </c>
    </row>
    <row r="16" spans="1:184" x14ac:dyDescent="0.25">
      <c r="B16" s="67">
        <f t="shared" si="12"/>
        <v>42013</v>
      </c>
      <c r="C16" s="56">
        <f t="shared" si="0"/>
        <v>42013</v>
      </c>
      <c r="D16" s="68"/>
      <c r="E16" s="68"/>
      <c r="F16" s="68"/>
      <c r="G16" s="68"/>
      <c r="H16" s="69">
        <f t="shared" si="13"/>
        <v>0</v>
      </c>
      <c r="K16" s="67">
        <f t="shared" si="14"/>
        <v>42013</v>
      </c>
      <c r="L16" s="56">
        <f t="shared" si="1"/>
        <v>42013</v>
      </c>
      <c r="M16" s="68"/>
      <c r="N16" s="68"/>
      <c r="O16" s="68"/>
      <c r="P16" s="68"/>
      <c r="Q16" s="69">
        <f t="shared" si="2"/>
        <v>0</v>
      </c>
      <c r="T16" s="67">
        <f t="shared" si="15"/>
        <v>42013</v>
      </c>
      <c r="U16" s="56">
        <f t="shared" si="3"/>
        <v>42013</v>
      </c>
      <c r="V16" s="68"/>
      <c r="W16" s="68"/>
      <c r="X16" s="68"/>
      <c r="Y16" s="68"/>
      <c r="Z16" s="69">
        <f t="shared" si="4"/>
        <v>0</v>
      </c>
      <c r="FN16" s="67">
        <f t="shared" si="16"/>
        <v>42013</v>
      </c>
      <c r="FO16" s="56">
        <f t="shared" si="5"/>
        <v>42013</v>
      </c>
      <c r="FP16" s="68"/>
      <c r="FQ16" s="68"/>
      <c r="FR16" s="68"/>
      <c r="FS16" s="68"/>
      <c r="FT16" s="69">
        <f t="shared" si="17"/>
        <v>0</v>
      </c>
      <c r="FW16" s="55">
        <f t="shared" si="6"/>
        <v>42013</v>
      </c>
      <c r="FX16" s="56">
        <f t="shared" si="7"/>
        <v>42013</v>
      </c>
      <c r="FY16" s="51">
        <f t="shared" si="8"/>
        <v>0</v>
      </c>
      <c r="FZ16" s="45">
        <f t="shared" si="9"/>
        <v>0</v>
      </c>
      <c r="GA16" s="45">
        <f t="shared" si="10"/>
        <v>0</v>
      </c>
      <c r="GB16" s="45">
        <f t="shared" si="11"/>
        <v>0</v>
      </c>
    </row>
    <row r="17" spans="2:184" x14ac:dyDescent="0.25">
      <c r="B17" s="67">
        <f t="shared" si="12"/>
        <v>42014</v>
      </c>
      <c r="C17" s="56">
        <f t="shared" si="0"/>
        <v>42014</v>
      </c>
      <c r="D17" s="68"/>
      <c r="E17" s="68"/>
      <c r="F17" s="68"/>
      <c r="G17" s="68"/>
      <c r="H17" s="69">
        <f t="shared" si="13"/>
        <v>0</v>
      </c>
      <c r="K17" s="67">
        <f t="shared" si="14"/>
        <v>42014</v>
      </c>
      <c r="L17" s="56">
        <f t="shared" si="1"/>
        <v>42014</v>
      </c>
      <c r="M17" s="68"/>
      <c r="N17" s="68"/>
      <c r="O17" s="68"/>
      <c r="P17" s="68"/>
      <c r="Q17" s="69">
        <f t="shared" si="2"/>
        <v>0</v>
      </c>
      <c r="T17" s="67">
        <f t="shared" si="15"/>
        <v>42014</v>
      </c>
      <c r="U17" s="56">
        <f t="shared" si="3"/>
        <v>42014</v>
      </c>
      <c r="V17" s="68"/>
      <c r="W17" s="68"/>
      <c r="X17" s="68"/>
      <c r="Y17" s="68"/>
      <c r="Z17" s="69">
        <f t="shared" si="4"/>
        <v>0</v>
      </c>
      <c r="FN17" s="67">
        <f t="shared" si="16"/>
        <v>42014</v>
      </c>
      <c r="FO17" s="56">
        <f t="shared" si="5"/>
        <v>42014</v>
      </c>
      <c r="FP17" s="68"/>
      <c r="FQ17" s="68"/>
      <c r="FR17" s="68"/>
      <c r="FS17" s="68"/>
      <c r="FT17" s="69">
        <f t="shared" si="17"/>
        <v>0</v>
      </c>
      <c r="FW17" s="55">
        <f t="shared" si="6"/>
        <v>42014</v>
      </c>
      <c r="FX17" s="56">
        <f t="shared" si="7"/>
        <v>42014</v>
      </c>
      <c r="FY17" s="51">
        <f t="shared" si="8"/>
        <v>0</v>
      </c>
      <c r="FZ17" s="45">
        <f t="shared" si="9"/>
        <v>0</v>
      </c>
      <c r="GA17" s="45">
        <f t="shared" si="10"/>
        <v>0</v>
      </c>
      <c r="GB17" s="45">
        <f t="shared" si="11"/>
        <v>0</v>
      </c>
    </row>
    <row r="18" spans="2:184" x14ac:dyDescent="0.25">
      <c r="B18" s="67">
        <f t="shared" si="12"/>
        <v>42015</v>
      </c>
      <c r="C18" s="56">
        <f t="shared" si="0"/>
        <v>42015</v>
      </c>
      <c r="D18" s="68"/>
      <c r="E18" s="68"/>
      <c r="F18" s="68"/>
      <c r="G18" s="68"/>
      <c r="H18" s="69">
        <f t="shared" si="13"/>
        <v>0</v>
      </c>
      <c r="K18" s="67">
        <f t="shared" si="14"/>
        <v>42015</v>
      </c>
      <c r="L18" s="56">
        <f t="shared" si="1"/>
        <v>42015</v>
      </c>
      <c r="M18" s="68"/>
      <c r="N18" s="68"/>
      <c r="O18" s="68"/>
      <c r="P18" s="68"/>
      <c r="Q18" s="69">
        <f t="shared" si="2"/>
        <v>0</v>
      </c>
      <c r="T18" s="67">
        <f t="shared" si="15"/>
        <v>42015</v>
      </c>
      <c r="U18" s="56">
        <f t="shared" si="3"/>
        <v>42015</v>
      </c>
      <c r="V18" s="68"/>
      <c r="W18" s="68"/>
      <c r="X18" s="68"/>
      <c r="Y18" s="68"/>
      <c r="Z18" s="69">
        <f t="shared" si="4"/>
        <v>0</v>
      </c>
      <c r="FN18" s="67">
        <f t="shared" si="16"/>
        <v>42015</v>
      </c>
      <c r="FO18" s="56">
        <f t="shared" si="5"/>
        <v>42015</v>
      </c>
      <c r="FP18" s="68"/>
      <c r="FQ18" s="68"/>
      <c r="FR18" s="68"/>
      <c r="FS18" s="68"/>
      <c r="FT18" s="69">
        <f t="shared" si="17"/>
        <v>0</v>
      </c>
      <c r="FW18" s="55">
        <f t="shared" si="6"/>
        <v>42015</v>
      </c>
      <c r="FX18" s="56">
        <f t="shared" si="7"/>
        <v>42015</v>
      </c>
      <c r="FY18" s="51">
        <f t="shared" si="8"/>
        <v>0</v>
      </c>
      <c r="FZ18" s="45">
        <f t="shared" si="9"/>
        <v>0</v>
      </c>
      <c r="GA18" s="45">
        <f t="shared" si="10"/>
        <v>0</v>
      </c>
      <c r="GB18" s="45">
        <f t="shared" si="11"/>
        <v>0</v>
      </c>
    </row>
    <row r="19" spans="2:184" x14ac:dyDescent="0.25">
      <c r="B19" s="67">
        <f t="shared" si="12"/>
        <v>42016</v>
      </c>
      <c r="C19" s="56">
        <f t="shared" si="0"/>
        <v>42016</v>
      </c>
      <c r="D19" s="68"/>
      <c r="E19" s="68"/>
      <c r="F19" s="68"/>
      <c r="G19" s="68"/>
      <c r="H19" s="69">
        <f t="shared" si="13"/>
        <v>0</v>
      </c>
      <c r="K19" s="67">
        <f t="shared" si="14"/>
        <v>42016</v>
      </c>
      <c r="L19" s="56">
        <f t="shared" si="1"/>
        <v>42016</v>
      </c>
      <c r="M19" s="68"/>
      <c r="N19" s="68"/>
      <c r="O19" s="68"/>
      <c r="P19" s="68"/>
      <c r="Q19" s="69">
        <f t="shared" si="2"/>
        <v>0</v>
      </c>
      <c r="T19" s="67">
        <f t="shared" si="15"/>
        <v>42016</v>
      </c>
      <c r="U19" s="56">
        <f t="shared" si="3"/>
        <v>42016</v>
      </c>
      <c r="V19" s="68"/>
      <c r="W19" s="68"/>
      <c r="X19" s="68"/>
      <c r="Y19" s="68"/>
      <c r="Z19" s="69">
        <f t="shared" si="4"/>
        <v>0</v>
      </c>
      <c r="FN19" s="67">
        <f t="shared" si="16"/>
        <v>42016</v>
      </c>
      <c r="FO19" s="56">
        <f t="shared" si="5"/>
        <v>42016</v>
      </c>
      <c r="FP19" s="68"/>
      <c r="FQ19" s="68"/>
      <c r="FR19" s="68"/>
      <c r="FS19" s="68"/>
      <c r="FT19" s="69">
        <f t="shared" si="17"/>
        <v>0</v>
      </c>
      <c r="FW19" s="55">
        <f t="shared" si="6"/>
        <v>42016</v>
      </c>
      <c r="FX19" s="56">
        <f t="shared" si="7"/>
        <v>42016</v>
      </c>
      <c r="FY19" s="51">
        <f t="shared" si="8"/>
        <v>0</v>
      </c>
      <c r="FZ19" s="45">
        <f t="shared" si="9"/>
        <v>0</v>
      </c>
      <c r="GA19" s="45">
        <f t="shared" si="10"/>
        <v>0</v>
      </c>
      <c r="GB19" s="45">
        <f t="shared" si="11"/>
        <v>0</v>
      </c>
    </row>
    <row r="20" spans="2:184" x14ac:dyDescent="0.25">
      <c r="B20" s="67">
        <f t="shared" si="12"/>
        <v>42017</v>
      </c>
      <c r="C20" s="56">
        <f t="shared" si="0"/>
        <v>42017</v>
      </c>
      <c r="D20" s="68"/>
      <c r="E20" s="68"/>
      <c r="F20" s="68"/>
      <c r="G20" s="68"/>
      <c r="H20" s="69">
        <f t="shared" si="13"/>
        <v>0</v>
      </c>
      <c r="K20" s="67">
        <f t="shared" si="14"/>
        <v>42017</v>
      </c>
      <c r="L20" s="56">
        <f t="shared" si="1"/>
        <v>42017</v>
      </c>
      <c r="M20" s="68"/>
      <c r="N20" s="68"/>
      <c r="O20" s="68"/>
      <c r="P20" s="68"/>
      <c r="Q20" s="69">
        <f t="shared" si="2"/>
        <v>0</v>
      </c>
      <c r="T20" s="67">
        <f t="shared" si="15"/>
        <v>42017</v>
      </c>
      <c r="U20" s="56">
        <f t="shared" si="3"/>
        <v>42017</v>
      </c>
      <c r="V20" s="68"/>
      <c r="W20" s="68"/>
      <c r="X20" s="68"/>
      <c r="Y20" s="68"/>
      <c r="Z20" s="69">
        <f t="shared" si="4"/>
        <v>0</v>
      </c>
      <c r="FN20" s="67">
        <f t="shared" si="16"/>
        <v>42017</v>
      </c>
      <c r="FO20" s="56">
        <f t="shared" si="5"/>
        <v>42017</v>
      </c>
      <c r="FP20" s="68"/>
      <c r="FQ20" s="68"/>
      <c r="FR20" s="68"/>
      <c r="FS20" s="68"/>
      <c r="FT20" s="69">
        <f t="shared" si="17"/>
        <v>0</v>
      </c>
      <c r="FW20" s="55">
        <f t="shared" si="6"/>
        <v>42017</v>
      </c>
      <c r="FX20" s="56">
        <f t="shared" si="7"/>
        <v>42017</v>
      </c>
      <c r="FY20" s="51">
        <f t="shared" si="8"/>
        <v>0</v>
      </c>
      <c r="FZ20" s="45">
        <f t="shared" si="9"/>
        <v>0</v>
      </c>
      <c r="GA20" s="45">
        <f t="shared" si="10"/>
        <v>0</v>
      </c>
      <c r="GB20" s="45">
        <f t="shared" si="11"/>
        <v>0</v>
      </c>
    </row>
    <row r="21" spans="2:184" x14ac:dyDescent="0.25">
      <c r="B21" s="67">
        <f t="shared" si="12"/>
        <v>42018</v>
      </c>
      <c r="C21" s="56">
        <f t="shared" si="0"/>
        <v>42018</v>
      </c>
      <c r="D21" s="68"/>
      <c r="E21" s="68"/>
      <c r="F21" s="68"/>
      <c r="G21" s="68"/>
      <c r="H21" s="69">
        <f t="shared" si="13"/>
        <v>0</v>
      </c>
      <c r="K21" s="67">
        <f t="shared" si="14"/>
        <v>42018</v>
      </c>
      <c r="L21" s="56">
        <f t="shared" si="1"/>
        <v>42018</v>
      </c>
      <c r="M21" s="68"/>
      <c r="N21" s="68"/>
      <c r="O21" s="68"/>
      <c r="P21" s="68"/>
      <c r="Q21" s="69">
        <f t="shared" si="2"/>
        <v>0</v>
      </c>
      <c r="T21" s="67">
        <f t="shared" si="15"/>
        <v>42018</v>
      </c>
      <c r="U21" s="56">
        <f t="shared" si="3"/>
        <v>42018</v>
      </c>
      <c r="V21" s="68"/>
      <c r="W21" s="68"/>
      <c r="X21" s="68"/>
      <c r="Y21" s="68"/>
      <c r="Z21" s="69">
        <f t="shared" si="4"/>
        <v>0</v>
      </c>
      <c r="FN21" s="67">
        <f t="shared" si="16"/>
        <v>42018</v>
      </c>
      <c r="FO21" s="56">
        <f t="shared" si="5"/>
        <v>42018</v>
      </c>
      <c r="FP21" s="68"/>
      <c r="FQ21" s="68"/>
      <c r="FR21" s="68"/>
      <c r="FS21" s="68"/>
      <c r="FT21" s="69">
        <f t="shared" si="17"/>
        <v>0</v>
      </c>
      <c r="FW21" s="55">
        <f t="shared" si="6"/>
        <v>42018</v>
      </c>
      <c r="FX21" s="56">
        <f t="shared" si="7"/>
        <v>42018</v>
      </c>
      <c r="FY21" s="51">
        <f t="shared" si="8"/>
        <v>0</v>
      </c>
      <c r="FZ21" s="45">
        <f t="shared" si="9"/>
        <v>0</v>
      </c>
      <c r="GA21" s="45">
        <f t="shared" si="10"/>
        <v>0</v>
      </c>
      <c r="GB21" s="45">
        <f t="shared" si="11"/>
        <v>0</v>
      </c>
    </row>
    <row r="22" spans="2:184" x14ac:dyDescent="0.25">
      <c r="B22" s="67">
        <f t="shared" si="12"/>
        <v>42019</v>
      </c>
      <c r="C22" s="56">
        <f t="shared" si="0"/>
        <v>42019</v>
      </c>
      <c r="D22" s="68"/>
      <c r="E22" s="68"/>
      <c r="F22" s="68"/>
      <c r="G22" s="68"/>
      <c r="H22" s="69">
        <f t="shared" si="13"/>
        <v>0</v>
      </c>
      <c r="K22" s="67">
        <f t="shared" si="14"/>
        <v>42019</v>
      </c>
      <c r="L22" s="56">
        <f t="shared" si="1"/>
        <v>42019</v>
      </c>
      <c r="M22" s="68"/>
      <c r="N22" s="68"/>
      <c r="O22" s="68"/>
      <c r="P22" s="68"/>
      <c r="Q22" s="69">
        <f t="shared" si="2"/>
        <v>0</v>
      </c>
      <c r="T22" s="67">
        <f t="shared" si="15"/>
        <v>42019</v>
      </c>
      <c r="U22" s="56">
        <f t="shared" si="3"/>
        <v>42019</v>
      </c>
      <c r="V22" s="68"/>
      <c r="W22" s="68"/>
      <c r="X22" s="68"/>
      <c r="Y22" s="68"/>
      <c r="Z22" s="69">
        <f t="shared" si="4"/>
        <v>0</v>
      </c>
      <c r="FN22" s="67">
        <f t="shared" si="16"/>
        <v>42019</v>
      </c>
      <c r="FO22" s="56">
        <f t="shared" si="5"/>
        <v>42019</v>
      </c>
      <c r="FP22" s="68"/>
      <c r="FQ22" s="68"/>
      <c r="FR22" s="68"/>
      <c r="FS22" s="68"/>
      <c r="FT22" s="69">
        <f t="shared" si="17"/>
        <v>0</v>
      </c>
      <c r="FW22" s="55">
        <f t="shared" si="6"/>
        <v>42019</v>
      </c>
      <c r="FX22" s="56">
        <f t="shared" si="7"/>
        <v>42019</v>
      </c>
      <c r="FY22" s="51">
        <f t="shared" si="8"/>
        <v>0</v>
      </c>
      <c r="FZ22" s="45">
        <f t="shared" si="9"/>
        <v>0</v>
      </c>
      <c r="GA22" s="45">
        <f t="shared" si="10"/>
        <v>0</v>
      </c>
      <c r="GB22" s="45">
        <f t="shared" si="11"/>
        <v>0</v>
      </c>
    </row>
    <row r="23" spans="2:184" x14ac:dyDescent="0.25">
      <c r="B23" s="67">
        <f t="shared" si="12"/>
        <v>42020</v>
      </c>
      <c r="C23" s="56">
        <f t="shared" si="0"/>
        <v>42020</v>
      </c>
      <c r="D23" s="68"/>
      <c r="E23" s="68"/>
      <c r="F23" s="68"/>
      <c r="G23" s="68"/>
      <c r="H23" s="69">
        <f t="shared" si="13"/>
        <v>0</v>
      </c>
      <c r="K23" s="67">
        <f t="shared" si="14"/>
        <v>42020</v>
      </c>
      <c r="L23" s="56">
        <f t="shared" si="1"/>
        <v>42020</v>
      </c>
      <c r="M23" s="68"/>
      <c r="N23" s="68"/>
      <c r="O23" s="68"/>
      <c r="P23" s="68"/>
      <c r="Q23" s="69">
        <f t="shared" si="2"/>
        <v>0</v>
      </c>
      <c r="T23" s="67">
        <f t="shared" si="15"/>
        <v>42020</v>
      </c>
      <c r="U23" s="56">
        <f t="shared" si="3"/>
        <v>42020</v>
      </c>
      <c r="V23" s="68"/>
      <c r="W23" s="68"/>
      <c r="X23" s="68"/>
      <c r="Y23" s="68"/>
      <c r="Z23" s="69">
        <f t="shared" si="4"/>
        <v>0</v>
      </c>
      <c r="FN23" s="67">
        <f t="shared" si="16"/>
        <v>42020</v>
      </c>
      <c r="FO23" s="56">
        <f t="shared" si="5"/>
        <v>42020</v>
      </c>
      <c r="FP23" s="68"/>
      <c r="FQ23" s="68"/>
      <c r="FR23" s="68"/>
      <c r="FS23" s="68"/>
      <c r="FT23" s="69">
        <f t="shared" si="17"/>
        <v>0</v>
      </c>
      <c r="FW23" s="55">
        <f t="shared" si="6"/>
        <v>42020</v>
      </c>
      <c r="FX23" s="56">
        <f t="shared" si="7"/>
        <v>42020</v>
      </c>
      <c r="FY23" s="51">
        <f t="shared" si="8"/>
        <v>0</v>
      </c>
      <c r="FZ23" s="45">
        <f t="shared" si="9"/>
        <v>0</v>
      </c>
      <c r="GA23" s="45">
        <f t="shared" si="10"/>
        <v>0</v>
      </c>
      <c r="GB23" s="45">
        <f t="shared" si="11"/>
        <v>0</v>
      </c>
    </row>
    <row r="24" spans="2:184" x14ac:dyDescent="0.25">
      <c r="B24" s="67">
        <f t="shared" si="12"/>
        <v>42021</v>
      </c>
      <c r="C24" s="56">
        <f t="shared" si="0"/>
        <v>42021</v>
      </c>
      <c r="D24" s="68"/>
      <c r="E24" s="68"/>
      <c r="F24" s="68"/>
      <c r="G24" s="68"/>
      <c r="H24" s="69">
        <f t="shared" si="13"/>
        <v>0</v>
      </c>
      <c r="K24" s="67">
        <f t="shared" si="14"/>
        <v>42021</v>
      </c>
      <c r="L24" s="56">
        <f t="shared" si="1"/>
        <v>42021</v>
      </c>
      <c r="M24" s="68"/>
      <c r="N24" s="68"/>
      <c r="O24" s="68"/>
      <c r="P24" s="68"/>
      <c r="Q24" s="69">
        <f t="shared" si="2"/>
        <v>0</v>
      </c>
      <c r="T24" s="67">
        <f t="shared" si="15"/>
        <v>42021</v>
      </c>
      <c r="U24" s="56">
        <f t="shared" si="3"/>
        <v>42021</v>
      </c>
      <c r="V24" s="68"/>
      <c r="W24" s="68"/>
      <c r="X24" s="68"/>
      <c r="Y24" s="68"/>
      <c r="Z24" s="69">
        <f t="shared" si="4"/>
        <v>0</v>
      </c>
      <c r="FN24" s="67">
        <f t="shared" si="16"/>
        <v>42021</v>
      </c>
      <c r="FO24" s="56">
        <f t="shared" si="5"/>
        <v>42021</v>
      </c>
      <c r="FP24" s="68"/>
      <c r="FQ24" s="68"/>
      <c r="FR24" s="68"/>
      <c r="FS24" s="68"/>
      <c r="FT24" s="69">
        <f t="shared" si="17"/>
        <v>0</v>
      </c>
      <c r="FW24" s="55">
        <f t="shared" si="6"/>
        <v>42021</v>
      </c>
      <c r="FX24" s="56">
        <f t="shared" si="7"/>
        <v>42021</v>
      </c>
      <c r="FY24" s="51">
        <f t="shared" si="8"/>
        <v>0</v>
      </c>
      <c r="FZ24" s="45">
        <f t="shared" si="9"/>
        <v>0</v>
      </c>
      <c r="GA24" s="45">
        <f t="shared" si="10"/>
        <v>0</v>
      </c>
      <c r="GB24" s="45">
        <f t="shared" si="11"/>
        <v>0</v>
      </c>
    </row>
    <row r="25" spans="2:184" x14ac:dyDescent="0.25">
      <c r="B25" s="67">
        <f t="shared" si="12"/>
        <v>42022</v>
      </c>
      <c r="C25" s="56">
        <f t="shared" si="0"/>
        <v>42022</v>
      </c>
      <c r="D25" s="68"/>
      <c r="E25" s="68"/>
      <c r="F25" s="68"/>
      <c r="G25" s="68"/>
      <c r="H25" s="69">
        <f t="shared" si="13"/>
        <v>0</v>
      </c>
      <c r="K25" s="67">
        <f t="shared" si="14"/>
        <v>42022</v>
      </c>
      <c r="L25" s="56">
        <f t="shared" si="1"/>
        <v>42022</v>
      </c>
      <c r="M25" s="68"/>
      <c r="N25" s="68"/>
      <c r="O25" s="68"/>
      <c r="P25" s="68"/>
      <c r="Q25" s="69">
        <f t="shared" si="2"/>
        <v>0</v>
      </c>
      <c r="T25" s="67">
        <f t="shared" si="15"/>
        <v>42022</v>
      </c>
      <c r="U25" s="56">
        <f t="shared" si="3"/>
        <v>42022</v>
      </c>
      <c r="V25" s="68"/>
      <c r="W25" s="68"/>
      <c r="X25" s="68"/>
      <c r="Y25" s="68"/>
      <c r="Z25" s="69">
        <f t="shared" si="4"/>
        <v>0</v>
      </c>
      <c r="FN25" s="67">
        <f t="shared" si="16"/>
        <v>42022</v>
      </c>
      <c r="FO25" s="56">
        <f t="shared" si="5"/>
        <v>42022</v>
      </c>
      <c r="FP25" s="68"/>
      <c r="FQ25" s="68"/>
      <c r="FR25" s="68"/>
      <c r="FS25" s="68"/>
      <c r="FT25" s="69">
        <f t="shared" si="17"/>
        <v>0</v>
      </c>
      <c r="FW25" s="55">
        <f t="shared" si="6"/>
        <v>42022</v>
      </c>
      <c r="FX25" s="56">
        <f t="shared" si="7"/>
        <v>42022</v>
      </c>
      <c r="FY25" s="51">
        <f t="shared" si="8"/>
        <v>0</v>
      </c>
      <c r="FZ25" s="45">
        <f t="shared" si="9"/>
        <v>0</v>
      </c>
      <c r="GA25" s="45">
        <f t="shared" si="10"/>
        <v>0</v>
      </c>
      <c r="GB25" s="45">
        <f t="shared" si="11"/>
        <v>0</v>
      </c>
    </row>
    <row r="26" spans="2:184" x14ac:dyDescent="0.25">
      <c r="B26" s="67">
        <f t="shared" si="12"/>
        <v>42023</v>
      </c>
      <c r="C26" s="56">
        <f t="shared" si="0"/>
        <v>42023</v>
      </c>
      <c r="D26" s="68"/>
      <c r="E26" s="68"/>
      <c r="F26" s="68"/>
      <c r="G26" s="68"/>
      <c r="H26" s="69">
        <f t="shared" si="13"/>
        <v>0</v>
      </c>
      <c r="K26" s="67">
        <f t="shared" si="14"/>
        <v>42023</v>
      </c>
      <c r="L26" s="56">
        <f t="shared" si="1"/>
        <v>42023</v>
      </c>
      <c r="M26" s="68"/>
      <c r="N26" s="68"/>
      <c r="O26" s="68"/>
      <c r="P26" s="68"/>
      <c r="Q26" s="69">
        <f t="shared" si="2"/>
        <v>0</v>
      </c>
      <c r="T26" s="67">
        <f t="shared" si="15"/>
        <v>42023</v>
      </c>
      <c r="U26" s="56">
        <f t="shared" si="3"/>
        <v>42023</v>
      </c>
      <c r="V26" s="68"/>
      <c r="W26" s="68"/>
      <c r="X26" s="68"/>
      <c r="Y26" s="68"/>
      <c r="Z26" s="69">
        <f t="shared" si="4"/>
        <v>0</v>
      </c>
      <c r="FN26" s="67">
        <f t="shared" si="16"/>
        <v>42023</v>
      </c>
      <c r="FO26" s="56">
        <f t="shared" si="5"/>
        <v>42023</v>
      </c>
      <c r="FP26" s="68"/>
      <c r="FQ26" s="68"/>
      <c r="FR26" s="68"/>
      <c r="FS26" s="68"/>
      <c r="FT26" s="69">
        <f t="shared" si="17"/>
        <v>0</v>
      </c>
      <c r="FW26" s="55">
        <f t="shared" si="6"/>
        <v>42023</v>
      </c>
      <c r="FX26" s="56">
        <f t="shared" si="7"/>
        <v>42023</v>
      </c>
      <c r="FY26" s="51">
        <f t="shared" si="8"/>
        <v>0</v>
      </c>
      <c r="FZ26" s="45">
        <f t="shared" si="9"/>
        <v>0</v>
      </c>
      <c r="GA26" s="45">
        <f t="shared" si="10"/>
        <v>0</v>
      </c>
      <c r="GB26" s="45">
        <f t="shared" si="11"/>
        <v>0</v>
      </c>
    </row>
    <row r="27" spans="2:184" x14ac:dyDescent="0.25">
      <c r="B27" s="67">
        <f t="shared" si="12"/>
        <v>42024</v>
      </c>
      <c r="C27" s="56">
        <f t="shared" si="0"/>
        <v>42024</v>
      </c>
      <c r="D27" s="68"/>
      <c r="E27" s="68"/>
      <c r="F27" s="68"/>
      <c r="G27" s="68"/>
      <c r="H27" s="69">
        <f t="shared" si="13"/>
        <v>0</v>
      </c>
      <c r="K27" s="67">
        <f t="shared" si="14"/>
        <v>42024</v>
      </c>
      <c r="L27" s="56">
        <f t="shared" si="1"/>
        <v>42024</v>
      </c>
      <c r="M27" s="68"/>
      <c r="N27" s="68"/>
      <c r="O27" s="68"/>
      <c r="P27" s="68"/>
      <c r="Q27" s="69">
        <f t="shared" si="2"/>
        <v>0</v>
      </c>
      <c r="T27" s="67">
        <f t="shared" si="15"/>
        <v>42024</v>
      </c>
      <c r="U27" s="56">
        <f t="shared" si="3"/>
        <v>42024</v>
      </c>
      <c r="V27" s="68"/>
      <c r="W27" s="68"/>
      <c r="X27" s="68"/>
      <c r="Y27" s="68"/>
      <c r="Z27" s="69">
        <f t="shared" si="4"/>
        <v>0</v>
      </c>
      <c r="FN27" s="67">
        <f t="shared" si="16"/>
        <v>42024</v>
      </c>
      <c r="FO27" s="56">
        <f t="shared" si="5"/>
        <v>42024</v>
      </c>
      <c r="FP27" s="68"/>
      <c r="FQ27" s="68"/>
      <c r="FR27" s="68"/>
      <c r="FS27" s="68"/>
      <c r="FT27" s="69">
        <f t="shared" si="17"/>
        <v>0</v>
      </c>
      <c r="FW27" s="55">
        <f t="shared" si="6"/>
        <v>42024</v>
      </c>
      <c r="FX27" s="56">
        <f t="shared" si="7"/>
        <v>42024</v>
      </c>
      <c r="FY27" s="51">
        <f t="shared" si="8"/>
        <v>0</v>
      </c>
      <c r="FZ27" s="45">
        <f t="shared" si="9"/>
        <v>0</v>
      </c>
      <c r="GA27" s="45">
        <f t="shared" si="10"/>
        <v>0</v>
      </c>
      <c r="GB27" s="45">
        <f t="shared" si="11"/>
        <v>0</v>
      </c>
    </row>
    <row r="28" spans="2:184" x14ac:dyDescent="0.25">
      <c r="B28" s="67">
        <f t="shared" si="12"/>
        <v>42025</v>
      </c>
      <c r="C28" s="56">
        <f t="shared" si="0"/>
        <v>42025</v>
      </c>
      <c r="D28" s="68"/>
      <c r="E28" s="68"/>
      <c r="F28" s="68"/>
      <c r="G28" s="68"/>
      <c r="H28" s="69">
        <f t="shared" si="13"/>
        <v>0</v>
      </c>
      <c r="K28" s="67">
        <f t="shared" si="14"/>
        <v>42025</v>
      </c>
      <c r="L28" s="56">
        <f t="shared" si="1"/>
        <v>42025</v>
      </c>
      <c r="M28" s="68"/>
      <c r="N28" s="68"/>
      <c r="O28" s="68"/>
      <c r="P28" s="68"/>
      <c r="Q28" s="69">
        <f t="shared" si="2"/>
        <v>0</v>
      </c>
      <c r="T28" s="67">
        <f t="shared" si="15"/>
        <v>42025</v>
      </c>
      <c r="U28" s="56">
        <f t="shared" si="3"/>
        <v>42025</v>
      </c>
      <c r="V28" s="68"/>
      <c r="W28" s="68"/>
      <c r="X28" s="68"/>
      <c r="Y28" s="68"/>
      <c r="Z28" s="69">
        <f t="shared" si="4"/>
        <v>0</v>
      </c>
      <c r="FN28" s="67">
        <f t="shared" si="16"/>
        <v>42025</v>
      </c>
      <c r="FO28" s="56">
        <f t="shared" si="5"/>
        <v>42025</v>
      </c>
      <c r="FP28" s="68"/>
      <c r="FQ28" s="68"/>
      <c r="FR28" s="68"/>
      <c r="FS28" s="68"/>
      <c r="FT28" s="69">
        <f t="shared" si="17"/>
        <v>0</v>
      </c>
      <c r="FW28" s="55">
        <f t="shared" si="6"/>
        <v>42025</v>
      </c>
      <c r="FX28" s="56">
        <f t="shared" si="7"/>
        <v>42025</v>
      </c>
      <c r="FY28" s="51">
        <f t="shared" si="8"/>
        <v>0</v>
      </c>
      <c r="FZ28" s="45">
        <f t="shared" si="9"/>
        <v>0</v>
      </c>
      <c r="GA28" s="45">
        <f t="shared" si="10"/>
        <v>0</v>
      </c>
      <c r="GB28" s="45">
        <f t="shared" si="11"/>
        <v>0</v>
      </c>
    </row>
    <row r="29" spans="2:184" x14ac:dyDescent="0.25">
      <c r="B29" s="67">
        <f t="shared" si="12"/>
        <v>42026</v>
      </c>
      <c r="C29" s="56">
        <f t="shared" si="0"/>
        <v>42026</v>
      </c>
      <c r="D29" s="68"/>
      <c r="E29" s="68"/>
      <c r="F29" s="68"/>
      <c r="G29" s="68"/>
      <c r="H29" s="69">
        <f t="shared" si="13"/>
        <v>0</v>
      </c>
      <c r="K29" s="67">
        <f t="shared" si="14"/>
        <v>42026</v>
      </c>
      <c r="L29" s="56">
        <f t="shared" si="1"/>
        <v>42026</v>
      </c>
      <c r="M29" s="68"/>
      <c r="N29" s="68"/>
      <c r="O29" s="68"/>
      <c r="P29" s="68"/>
      <c r="Q29" s="69">
        <f t="shared" si="2"/>
        <v>0</v>
      </c>
      <c r="T29" s="67">
        <f t="shared" si="15"/>
        <v>42026</v>
      </c>
      <c r="U29" s="56">
        <f t="shared" si="3"/>
        <v>42026</v>
      </c>
      <c r="V29" s="68"/>
      <c r="W29" s="68"/>
      <c r="X29" s="68"/>
      <c r="Y29" s="68"/>
      <c r="Z29" s="69">
        <f t="shared" si="4"/>
        <v>0</v>
      </c>
      <c r="FN29" s="67">
        <f t="shared" si="16"/>
        <v>42026</v>
      </c>
      <c r="FO29" s="56">
        <f t="shared" si="5"/>
        <v>42026</v>
      </c>
      <c r="FP29" s="68"/>
      <c r="FQ29" s="68"/>
      <c r="FR29" s="68"/>
      <c r="FS29" s="68"/>
      <c r="FT29" s="69">
        <f t="shared" si="17"/>
        <v>0</v>
      </c>
      <c r="FW29" s="55">
        <f t="shared" si="6"/>
        <v>42026</v>
      </c>
      <c r="FX29" s="56">
        <f t="shared" si="7"/>
        <v>42026</v>
      </c>
      <c r="FY29" s="51">
        <f t="shared" si="8"/>
        <v>0</v>
      </c>
      <c r="FZ29" s="45">
        <f t="shared" si="9"/>
        <v>0</v>
      </c>
      <c r="GA29" s="45">
        <f t="shared" si="10"/>
        <v>0</v>
      </c>
      <c r="GB29" s="45">
        <f t="shared" si="11"/>
        <v>0</v>
      </c>
    </row>
    <row r="30" spans="2:184" x14ac:dyDescent="0.25">
      <c r="B30" s="67">
        <f t="shared" si="12"/>
        <v>42027</v>
      </c>
      <c r="C30" s="56">
        <f t="shared" si="0"/>
        <v>42027</v>
      </c>
      <c r="D30" s="68"/>
      <c r="E30" s="68"/>
      <c r="F30" s="68"/>
      <c r="G30" s="68"/>
      <c r="H30" s="69">
        <f t="shared" si="13"/>
        <v>0</v>
      </c>
      <c r="K30" s="67">
        <f t="shared" si="14"/>
        <v>42027</v>
      </c>
      <c r="L30" s="56">
        <f t="shared" si="1"/>
        <v>42027</v>
      </c>
      <c r="M30" s="68"/>
      <c r="N30" s="68"/>
      <c r="O30" s="68"/>
      <c r="P30" s="68"/>
      <c r="Q30" s="69">
        <f t="shared" si="2"/>
        <v>0</v>
      </c>
      <c r="T30" s="67">
        <f t="shared" si="15"/>
        <v>42027</v>
      </c>
      <c r="U30" s="56">
        <f t="shared" si="3"/>
        <v>42027</v>
      </c>
      <c r="V30" s="68"/>
      <c r="W30" s="68"/>
      <c r="X30" s="68"/>
      <c r="Y30" s="68"/>
      <c r="Z30" s="69">
        <f t="shared" si="4"/>
        <v>0</v>
      </c>
      <c r="FN30" s="67">
        <f t="shared" si="16"/>
        <v>42027</v>
      </c>
      <c r="FO30" s="56">
        <f t="shared" si="5"/>
        <v>42027</v>
      </c>
      <c r="FP30" s="68"/>
      <c r="FQ30" s="68"/>
      <c r="FR30" s="68"/>
      <c r="FS30" s="68"/>
      <c r="FT30" s="69">
        <f t="shared" si="17"/>
        <v>0</v>
      </c>
      <c r="FW30" s="55">
        <f t="shared" si="6"/>
        <v>42027</v>
      </c>
      <c r="FX30" s="56">
        <f t="shared" si="7"/>
        <v>42027</v>
      </c>
      <c r="FY30" s="51">
        <f t="shared" si="8"/>
        <v>0</v>
      </c>
      <c r="FZ30" s="45">
        <f t="shared" si="9"/>
        <v>0</v>
      </c>
      <c r="GA30" s="45">
        <f t="shared" si="10"/>
        <v>0</v>
      </c>
      <c r="GB30" s="45">
        <f t="shared" si="11"/>
        <v>0</v>
      </c>
    </row>
    <row r="31" spans="2:184" x14ac:dyDescent="0.25">
      <c r="B31" s="67">
        <f t="shared" si="12"/>
        <v>42028</v>
      </c>
      <c r="C31" s="56">
        <f t="shared" si="0"/>
        <v>42028</v>
      </c>
      <c r="D31" s="68"/>
      <c r="E31" s="68"/>
      <c r="F31" s="68"/>
      <c r="G31" s="68"/>
      <c r="H31" s="69">
        <f t="shared" si="13"/>
        <v>0</v>
      </c>
      <c r="K31" s="67">
        <f t="shared" si="14"/>
        <v>42028</v>
      </c>
      <c r="L31" s="56">
        <f t="shared" si="1"/>
        <v>42028</v>
      </c>
      <c r="M31" s="68"/>
      <c r="N31" s="68"/>
      <c r="O31" s="68"/>
      <c r="P31" s="68"/>
      <c r="Q31" s="69">
        <f>SUM(N31-M31,P31-O31)</f>
        <v>0</v>
      </c>
      <c r="T31" s="67">
        <f t="shared" si="15"/>
        <v>42028</v>
      </c>
      <c r="U31" s="56">
        <f t="shared" si="3"/>
        <v>42028</v>
      </c>
      <c r="V31" s="68"/>
      <c r="W31" s="68"/>
      <c r="X31" s="68"/>
      <c r="Y31" s="68"/>
      <c r="Z31" s="69">
        <f>SUM(W31-V31,Y31-X31)</f>
        <v>0</v>
      </c>
      <c r="FN31" s="67">
        <f t="shared" si="16"/>
        <v>42028</v>
      </c>
      <c r="FO31" s="56">
        <f t="shared" si="5"/>
        <v>42028</v>
      </c>
      <c r="FP31" s="68"/>
      <c r="FQ31" s="68"/>
      <c r="FR31" s="68"/>
      <c r="FS31" s="68"/>
      <c r="FT31" s="69">
        <f t="shared" si="17"/>
        <v>0</v>
      </c>
      <c r="FW31" s="55">
        <f t="shared" si="6"/>
        <v>42028</v>
      </c>
      <c r="FX31" s="56">
        <f t="shared" si="7"/>
        <v>42028</v>
      </c>
      <c r="FY31" s="51">
        <f t="shared" si="8"/>
        <v>0</v>
      </c>
      <c r="FZ31" s="45">
        <f t="shared" si="9"/>
        <v>0</v>
      </c>
      <c r="GA31" s="45">
        <f t="shared" si="10"/>
        <v>0</v>
      </c>
      <c r="GB31" s="45">
        <f t="shared" si="11"/>
        <v>0</v>
      </c>
    </row>
    <row r="32" spans="2:184" x14ac:dyDescent="0.25">
      <c r="B32" s="67">
        <f t="shared" si="12"/>
        <v>42029</v>
      </c>
      <c r="C32" s="56">
        <f t="shared" si="0"/>
        <v>42029</v>
      </c>
      <c r="D32" s="68"/>
      <c r="E32" s="68"/>
      <c r="F32" s="68"/>
      <c r="G32" s="68"/>
      <c r="H32" s="69">
        <f t="shared" si="13"/>
        <v>0</v>
      </c>
      <c r="K32" s="67">
        <f t="shared" si="14"/>
        <v>42029</v>
      </c>
      <c r="L32" s="56">
        <f t="shared" si="1"/>
        <v>42029</v>
      </c>
      <c r="M32" s="68"/>
      <c r="N32" s="68"/>
      <c r="O32" s="68"/>
      <c r="P32" s="68"/>
      <c r="Q32" s="69">
        <f t="shared" si="2"/>
        <v>0</v>
      </c>
      <c r="T32" s="67">
        <f t="shared" si="15"/>
        <v>42029</v>
      </c>
      <c r="U32" s="56">
        <f t="shared" si="3"/>
        <v>42029</v>
      </c>
      <c r="V32" s="68"/>
      <c r="W32" s="68"/>
      <c r="X32" s="68"/>
      <c r="Y32" s="68"/>
      <c r="Z32" s="69">
        <f t="shared" ref="Z32:Z38" si="18">SUM(W32-V32,Y32-X32)</f>
        <v>0</v>
      </c>
      <c r="FN32" s="67">
        <f t="shared" si="16"/>
        <v>42029</v>
      </c>
      <c r="FO32" s="56">
        <f t="shared" si="5"/>
        <v>42029</v>
      </c>
      <c r="FP32" s="68"/>
      <c r="FQ32" s="68"/>
      <c r="FR32" s="68"/>
      <c r="FS32" s="68"/>
      <c r="FT32" s="69">
        <f t="shared" si="17"/>
        <v>0</v>
      </c>
      <c r="FW32" s="55">
        <f t="shared" si="6"/>
        <v>42029</v>
      </c>
      <c r="FX32" s="56">
        <f t="shared" si="7"/>
        <v>42029</v>
      </c>
      <c r="FY32" s="51">
        <f t="shared" si="8"/>
        <v>0</v>
      </c>
      <c r="FZ32" s="45">
        <f t="shared" si="9"/>
        <v>0</v>
      </c>
      <c r="GA32" s="45">
        <f t="shared" si="10"/>
        <v>0</v>
      </c>
      <c r="GB32" s="45">
        <f t="shared" si="11"/>
        <v>0</v>
      </c>
    </row>
    <row r="33" spans="2:184" x14ac:dyDescent="0.25">
      <c r="B33" s="67">
        <f>B32+1</f>
        <v>42030</v>
      </c>
      <c r="C33" s="56">
        <f t="shared" si="0"/>
        <v>42030</v>
      </c>
      <c r="D33" s="68"/>
      <c r="E33" s="68"/>
      <c r="F33" s="68"/>
      <c r="G33" s="68"/>
      <c r="H33" s="69">
        <f t="shared" si="13"/>
        <v>0</v>
      </c>
      <c r="K33" s="67">
        <f>K32+1</f>
        <v>42030</v>
      </c>
      <c r="L33" s="56">
        <f t="shared" si="1"/>
        <v>42030</v>
      </c>
      <c r="M33" s="68"/>
      <c r="N33" s="68"/>
      <c r="O33" s="68"/>
      <c r="P33" s="68"/>
      <c r="Q33" s="69">
        <f t="shared" si="2"/>
        <v>0</v>
      </c>
      <c r="T33" s="67">
        <f>T32+1</f>
        <v>42030</v>
      </c>
      <c r="U33" s="56">
        <f t="shared" si="3"/>
        <v>42030</v>
      </c>
      <c r="V33" s="68"/>
      <c r="W33" s="68"/>
      <c r="X33" s="68"/>
      <c r="Y33" s="68"/>
      <c r="Z33" s="69">
        <f t="shared" si="18"/>
        <v>0</v>
      </c>
      <c r="FN33" s="67">
        <f>FN32+1</f>
        <v>42030</v>
      </c>
      <c r="FO33" s="56">
        <f t="shared" si="5"/>
        <v>42030</v>
      </c>
      <c r="FP33" s="68"/>
      <c r="FQ33" s="68"/>
      <c r="FR33" s="68"/>
      <c r="FS33" s="68"/>
      <c r="FT33" s="69">
        <f t="shared" si="17"/>
        <v>0</v>
      </c>
      <c r="FW33" s="55">
        <f t="shared" si="6"/>
        <v>42030</v>
      </c>
      <c r="FX33" s="56">
        <f t="shared" si="7"/>
        <v>42030</v>
      </c>
      <c r="FY33" s="51">
        <f t="shared" si="8"/>
        <v>0</v>
      </c>
      <c r="FZ33" s="45">
        <f t="shared" si="9"/>
        <v>0</v>
      </c>
      <c r="GA33" s="45">
        <f t="shared" si="10"/>
        <v>0</v>
      </c>
      <c r="GB33" s="45">
        <f t="shared" si="11"/>
        <v>0</v>
      </c>
    </row>
    <row r="34" spans="2:184" x14ac:dyDescent="0.25">
      <c r="B34" s="67">
        <f>B33+1</f>
        <v>42031</v>
      </c>
      <c r="C34" s="56">
        <f t="shared" si="0"/>
        <v>42031</v>
      </c>
      <c r="D34" s="68"/>
      <c r="E34" s="68"/>
      <c r="F34" s="68"/>
      <c r="G34" s="68"/>
      <c r="H34" s="69">
        <f>SUM(E34-D34,G34-F34)</f>
        <v>0</v>
      </c>
      <c r="K34" s="67">
        <f>K33+1</f>
        <v>42031</v>
      </c>
      <c r="L34" s="56">
        <f t="shared" si="1"/>
        <v>42031</v>
      </c>
      <c r="M34" s="68"/>
      <c r="N34" s="68"/>
      <c r="O34" s="68"/>
      <c r="P34" s="68"/>
      <c r="Q34" s="69">
        <f t="shared" si="2"/>
        <v>0</v>
      </c>
      <c r="T34" s="67">
        <f>T33+1</f>
        <v>42031</v>
      </c>
      <c r="U34" s="56">
        <f t="shared" si="3"/>
        <v>42031</v>
      </c>
      <c r="V34" s="68"/>
      <c r="W34" s="68"/>
      <c r="X34" s="68"/>
      <c r="Y34" s="68"/>
      <c r="Z34" s="69">
        <f t="shared" si="18"/>
        <v>0</v>
      </c>
      <c r="FN34" s="67">
        <f>FN33+1</f>
        <v>42031</v>
      </c>
      <c r="FO34" s="56">
        <f t="shared" si="5"/>
        <v>42031</v>
      </c>
      <c r="FP34" s="68"/>
      <c r="FQ34" s="68"/>
      <c r="FR34" s="68"/>
      <c r="FS34" s="68"/>
      <c r="FT34" s="69">
        <f>SUM(FQ34-FP34,FS34-FR34)</f>
        <v>0</v>
      </c>
      <c r="FW34" s="55">
        <f t="shared" si="6"/>
        <v>42031</v>
      </c>
      <c r="FX34" s="56">
        <f t="shared" si="7"/>
        <v>42031</v>
      </c>
      <c r="FY34" s="51">
        <f t="shared" si="8"/>
        <v>0</v>
      </c>
      <c r="FZ34" s="45">
        <f t="shared" si="9"/>
        <v>0</v>
      </c>
      <c r="GA34" s="45">
        <f t="shared" si="10"/>
        <v>0</v>
      </c>
      <c r="GB34" s="45">
        <f t="shared" si="11"/>
        <v>0</v>
      </c>
    </row>
    <row r="35" spans="2:184" x14ac:dyDescent="0.25">
      <c r="B35" s="67">
        <f>B34+1</f>
        <v>42032</v>
      </c>
      <c r="C35" s="56">
        <f t="shared" si="0"/>
        <v>42032</v>
      </c>
      <c r="D35" s="68"/>
      <c r="E35" s="68"/>
      <c r="F35" s="68"/>
      <c r="G35" s="68"/>
      <c r="H35" s="69">
        <f t="shared" si="13"/>
        <v>0</v>
      </c>
      <c r="K35" s="67">
        <f>K34+1</f>
        <v>42032</v>
      </c>
      <c r="L35" s="56">
        <f t="shared" si="1"/>
        <v>42032</v>
      </c>
      <c r="M35" s="68"/>
      <c r="N35" s="68"/>
      <c r="O35" s="68"/>
      <c r="P35" s="68"/>
      <c r="Q35" s="69">
        <f t="shared" si="2"/>
        <v>0</v>
      </c>
      <c r="T35" s="67">
        <f>T34+1</f>
        <v>42032</v>
      </c>
      <c r="U35" s="56">
        <f t="shared" si="3"/>
        <v>42032</v>
      </c>
      <c r="V35" s="68"/>
      <c r="W35" s="68"/>
      <c r="X35" s="68"/>
      <c r="Y35" s="68"/>
      <c r="Z35" s="69">
        <f t="shared" si="18"/>
        <v>0</v>
      </c>
      <c r="FN35" s="67">
        <f>FN34+1</f>
        <v>42032</v>
      </c>
      <c r="FO35" s="56">
        <f t="shared" si="5"/>
        <v>42032</v>
      </c>
      <c r="FP35" s="68"/>
      <c r="FQ35" s="68"/>
      <c r="FR35" s="68"/>
      <c r="FS35" s="68"/>
      <c r="FT35" s="69">
        <f>SUM(FQ35-FP35,FS35-FR35)</f>
        <v>0</v>
      </c>
      <c r="FW35" s="55">
        <f t="shared" si="6"/>
        <v>42032</v>
      </c>
      <c r="FX35" s="56">
        <f t="shared" si="7"/>
        <v>42032</v>
      </c>
      <c r="FY35" s="51">
        <f t="shared" si="8"/>
        <v>0</v>
      </c>
      <c r="FZ35" s="45">
        <f t="shared" si="9"/>
        <v>0</v>
      </c>
      <c r="GA35" s="45">
        <f t="shared" si="10"/>
        <v>0</v>
      </c>
      <c r="GB35" s="45">
        <f t="shared" si="11"/>
        <v>0</v>
      </c>
    </row>
    <row r="36" spans="2:184" x14ac:dyDescent="0.25">
      <c r="B36" s="67">
        <f>IF(MONTH($B$35+1)=MONTH($B$35),$B$35+1,"")</f>
        <v>42033</v>
      </c>
      <c r="C36" s="56">
        <f>IF(B36="","",C35+1)</f>
        <v>42033</v>
      </c>
      <c r="D36" s="68"/>
      <c r="E36" s="68"/>
      <c r="F36" s="68"/>
      <c r="G36" s="68"/>
      <c r="H36" s="69">
        <f t="shared" si="13"/>
        <v>0</v>
      </c>
      <c r="K36" s="67">
        <f>IF(MONTH($B$35+1)=MONTH($B$35),$B$35+1,"")</f>
        <v>42033</v>
      </c>
      <c r="L36" s="56">
        <f t="shared" si="1"/>
        <v>42033</v>
      </c>
      <c r="M36" s="68"/>
      <c r="N36" s="68"/>
      <c r="O36" s="68"/>
      <c r="P36" s="68"/>
      <c r="Q36" s="69">
        <f t="shared" si="2"/>
        <v>0</v>
      </c>
      <c r="T36" s="67">
        <f>IF(MONTH($B$35+1)=MONTH($B$35),$B$35+1,"")</f>
        <v>42033</v>
      </c>
      <c r="U36" s="56">
        <f t="shared" si="3"/>
        <v>42033</v>
      </c>
      <c r="V36" s="68"/>
      <c r="W36" s="68"/>
      <c r="X36" s="68"/>
      <c r="Y36" s="68"/>
      <c r="Z36" s="69">
        <f t="shared" si="18"/>
        <v>0</v>
      </c>
      <c r="FN36" s="67">
        <f>IF(MONTH($B$35+1)=MONTH($B$35),$B$35+1,"")</f>
        <v>42033</v>
      </c>
      <c r="FO36" s="56">
        <f>IF(FN36="","",FO35+1)</f>
        <v>42033</v>
      </c>
      <c r="FP36" s="68"/>
      <c r="FQ36" s="68"/>
      <c r="FR36" s="68"/>
      <c r="FS36" s="68"/>
      <c r="FT36" s="69">
        <f>SUM(FQ36-FP36,FS36-FR36)</f>
        <v>0</v>
      </c>
      <c r="FW36" s="55">
        <f>IF(MONTH($B$35+1)=MONTH($B$35),$B$35+1,"")</f>
        <v>42033</v>
      </c>
      <c r="FX36" s="56">
        <f>IF(FW36="","",FX35+1)</f>
        <v>42033</v>
      </c>
      <c r="FY36" s="51">
        <f t="shared" si="8"/>
        <v>0</v>
      </c>
      <c r="FZ36" s="45">
        <f t="shared" si="9"/>
        <v>0</v>
      </c>
      <c r="GA36" s="45">
        <f t="shared" si="10"/>
        <v>0</v>
      </c>
      <c r="GB36" s="45">
        <f t="shared" si="11"/>
        <v>0</v>
      </c>
    </row>
    <row r="37" spans="2:184" x14ac:dyDescent="0.25">
      <c r="B37" s="67">
        <f>IF(MONTH($B$35+2)=MONTH($B$35),$B$35+2,"")</f>
        <v>42034</v>
      </c>
      <c r="C37" s="56">
        <f>IF(B37="","",C36+1)</f>
        <v>42034</v>
      </c>
      <c r="D37" s="68"/>
      <c r="E37" s="68"/>
      <c r="F37" s="68"/>
      <c r="G37" s="68"/>
      <c r="H37" s="69">
        <f>SUM(E37-D37,G37-F37)</f>
        <v>0</v>
      </c>
      <c r="K37" s="67">
        <f>IF(MONTH($B$35+2)=MONTH($B$35),$B$35+2,"")</f>
        <v>42034</v>
      </c>
      <c r="L37" s="56">
        <f t="shared" si="1"/>
        <v>42034</v>
      </c>
      <c r="M37" s="68"/>
      <c r="N37" s="68"/>
      <c r="O37" s="68"/>
      <c r="P37" s="68"/>
      <c r="Q37" s="69">
        <f t="shared" si="2"/>
        <v>0</v>
      </c>
      <c r="T37" s="67">
        <f>IF(MONTH($B$35+2)=MONTH($B$35),$B$35+2,"")</f>
        <v>42034</v>
      </c>
      <c r="U37" s="56">
        <f t="shared" si="3"/>
        <v>42034</v>
      </c>
      <c r="V37" s="68"/>
      <c r="W37" s="68"/>
      <c r="X37" s="68"/>
      <c r="Y37" s="68"/>
      <c r="Z37" s="69">
        <f t="shared" si="18"/>
        <v>0</v>
      </c>
      <c r="FN37" s="67">
        <f>IF(MONTH($B$35+2)=MONTH($B$35),$B$35+2,"")</f>
        <v>42034</v>
      </c>
      <c r="FO37" s="56">
        <f>IF(FN37="","",FO36+1)</f>
        <v>42034</v>
      </c>
      <c r="FP37" s="68"/>
      <c r="FQ37" s="68"/>
      <c r="FR37" s="68"/>
      <c r="FS37" s="68"/>
      <c r="FT37" s="69">
        <f>SUM(FQ37-FP37,FS37-FR37)</f>
        <v>0</v>
      </c>
      <c r="FW37" s="55">
        <f>IF(MONTH($B$35+2)=MONTH($B$35),$B$35+2,"")</f>
        <v>42034</v>
      </c>
      <c r="FX37" s="56">
        <f>IF(FW37="","",FX36+1)</f>
        <v>42034</v>
      </c>
      <c r="FY37" s="51">
        <f t="shared" si="8"/>
        <v>0</v>
      </c>
      <c r="FZ37" s="45">
        <f t="shared" si="9"/>
        <v>0</v>
      </c>
      <c r="GA37" s="45">
        <f t="shared" si="10"/>
        <v>0</v>
      </c>
      <c r="GB37" s="45">
        <f t="shared" si="11"/>
        <v>0</v>
      </c>
    </row>
    <row r="38" spans="2:184" ht="15.75" thickBot="1" x14ac:dyDescent="0.3">
      <c r="B38" s="70">
        <f>IF(MONTH($B$35+3)=MONTH($B$35),$B$35+3,"")</f>
        <v>42035</v>
      </c>
      <c r="C38" s="71">
        <f>IF(B38="","",C37+1)</f>
        <v>42035</v>
      </c>
      <c r="D38" s="72"/>
      <c r="E38" s="72"/>
      <c r="F38" s="72"/>
      <c r="G38" s="72"/>
      <c r="H38" s="73">
        <f>SUM(E38-D38,G38-F38)</f>
        <v>0</v>
      </c>
      <c r="K38" s="70">
        <f>IF(MONTH($B$35+3)=MONTH($B$35),$B$35+3,"")</f>
        <v>42035</v>
      </c>
      <c r="L38" s="71">
        <f t="shared" si="1"/>
        <v>42035</v>
      </c>
      <c r="M38" s="72"/>
      <c r="N38" s="72"/>
      <c r="O38" s="72"/>
      <c r="P38" s="72"/>
      <c r="Q38" s="73">
        <f t="shared" si="2"/>
        <v>0</v>
      </c>
      <c r="T38" s="70">
        <f>IF(MONTH($B$35+3)=MONTH($B$35),$B$35+3,"")</f>
        <v>42035</v>
      </c>
      <c r="U38" s="71">
        <f t="shared" si="3"/>
        <v>42035</v>
      </c>
      <c r="V38" s="72"/>
      <c r="W38" s="72"/>
      <c r="X38" s="72"/>
      <c r="Y38" s="72"/>
      <c r="Z38" s="73">
        <f t="shared" si="18"/>
        <v>0</v>
      </c>
      <c r="FN38" s="70">
        <f>IF(MONTH($B$35+3)=MONTH($B$35),$B$35+3,"")</f>
        <v>42035</v>
      </c>
      <c r="FO38" s="71">
        <f>IF(FN38="","",FO37+1)</f>
        <v>42035</v>
      </c>
      <c r="FP38" s="72"/>
      <c r="FQ38" s="72"/>
      <c r="FR38" s="72"/>
      <c r="FS38" s="72"/>
      <c r="FT38" s="73">
        <f>SUM(FQ38-FP38,FS38-FR38)</f>
        <v>0</v>
      </c>
      <c r="FW38" s="57">
        <f>IF(MONTH($B$35+3)=MONTH($B$35),$B$35+3,"")</f>
        <v>42035</v>
      </c>
      <c r="FX38" s="58">
        <f>IF(FW38="","",FX37+1)</f>
        <v>42035</v>
      </c>
      <c r="FY38" s="52">
        <f t="shared" si="8"/>
        <v>0</v>
      </c>
      <c r="FZ38" s="46">
        <f t="shared" si="9"/>
        <v>0</v>
      </c>
      <c r="GA38" s="46">
        <f t="shared" si="10"/>
        <v>0</v>
      </c>
      <c r="GB38" s="46">
        <f t="shared" si="11"/>
        <v>0</v>
      </c>
    </row>
    <row r="39" spans="2:184" ht="15.75" thickBot="1" x14ac:dyDescent="0.3">
      <c r="B39" s="10"/>
      <c r="C39" s="10"/>
      <c r="G39" s="13" t="s">
        <v>15</v>
      </c>
      <c r="H39" s="27">
        <f>SUM(H8:H38)</f>
        <v>0.70833333333333326</v>
      </c>
      <c r="K39" s="10"/>
      <c r="L39" s="10"/>
      <c r="P39" s="13" t="s">
        <v>15</v>
      </c>
      <c r="Q39" s="27">
        <f>SUM(Q8:Q38)</f>
        <v>0.625</v>
      </c>
      <c r="T39" s="10"/>
      <c r="U39" s="10"/>
      <c r="Y39" s="13" t="s">
        <v>15</v>
      </c>
      <c r="Z39" s="27">
        <f>SUM(Z8:Z38)</f>
        <v>0.29166666666666657</v>
      </c>
      <c r="FN39" s="10"/>
      <c r="FO39" s="10"/>
      <c r="FS39" s="61" t="s">
        <v>15</v>
      </c>
      <c r="FT39" s="62">
        <f>SUM(FT8:FT38)</f>
        <v>0.24999999999999994</v>
      </c>
      <c r="FY39" s="43">
        <f t="shared" si="8"/>
        <v>0.70833333333333326</v>
      </c>
      <c r="FZ39" s="43">
        <f t="shared" si="9"/>
        <v>0.625</v>
      </c>
      <c r="GA39" s="43">
        <f t="shared" si="10"/>
        <v>0.29166666666666657</v>
      </c>
      <c r="GB39" s="43">
        <f t="shared" si="11"/>
        <v>0.24999999999999994</v>
      </c>
    </row>
  </sheetData>
  <phoneticPr fontId="5" type="noConversion"/>
  <conditionalFormatting sqref="FQ9:FR9">
    <cfRule type="expression" dxfId="240" priority="19" stopIfTrue="1">
      <formula>COUNTIF(Fériés,$B9)&gt;0</formula>
    </cfRule>
    <cfRule type="expression" dxfId="239" priority="20" stopIfTrue="1">
      <formula>WEEKDAY($B9,2)&gt;5</formula>
    </cfRule>
  </conditionalFormatting>
  <conditionalFormatting sqref="FN8:FT38">
    <cfRule type="expression" dxfId="238" priority="17" stopIfTrue="1">
      <formula>COUNTIF(Fériés,$B8)&gt;0</formula>
    </cfRule>
    <cfRule type="expression" dxfId="237" priority="18" stopIfTrue="1">
      <formula>WEEKDAY($B8,2)&gt;5</formula>
    </cfRule>
  </conditionalFormatting>
  <conditionalFormatting sqref="FX8:FX38">
    <cfRule type="expression" dxfId="236" priority="13" stopIfTrue="1">
      <formula>COUNTIF(Fériés,$B8)&gt;0</formula>
    </cfRule>
    <cfRule type="expression" dxfId="235" priority="14" stopIfTrue="1">
      <formula>WEEKDAY($B8,2)&gt;5</formula>
    </cfRule>
  </conditionalFormatting>
  <conditionalFormatting sqref="FW8:GB38">
    <cfRule type="expression" dxfId="234" priority="15" stopIfTrue="1">
      <formula>COUNTIF(Fériés,$B8)&gt;0</formula>
    </cfRule>
    <cfRule type="expression" dxfId="233" priority="16" stopIfTrue="1">
      <formula>WEEKDAY($B8,2)&gt;5</formula>
    </cfRule>
  </conditionalFormatting>
  <conditionalFormatting sqref="B8:H38">
    <cfRule type="expression" dxfId="232" priority="9" stopIfTrue="1">
      <formula>COUNTIF(Fériés,$B8)&gt;0</formula>
    </cfRule>
    <cfRule type="expression" dxfId="231" priority="10" stopIfTrue="1">
      <formula>WEEKDAY($B8,2)&gt;5</formula>
    </cfRule>
  </conditionalFormatting>
  <conditionalFormatting sqref="E9:F9">
    <cfRule type="expression" dxfId="230" priority="11" stopIfTrue="1">
      <formula>COUNTIF(Fériés,$B9)&gt;0</formula>
    </cfRule>
    <cfRule type="expression" dxfId="229" priority="12" stopIfTrue="1">
      <formula>WEEKDAY($B9,2)&gt;5</formula>
    </cfRule>
  </conditionalFormatting>
  <conditionalFormatting sqref="K8:Q38">
    <cfRule type="expression" dxfId="228" priority="5" stopIfTrue="1">
      <formula>COUNTIF(Fériés,$B8)&gt;0</formula>
    </cfRule>
    <cfRule type="expression" dxfId="227" priority="6" stopIfTrue="1">
      <formula>WEEKDAY($B8,2)&gt;5</formula>
    </cfRule>
  </conditionalFormatting>
  <conditionalFormatting sqref="N9:O9">
    <cfRule type="expression" dxfId="226" priority="7" stopIfTrue="1">
      <formula>COUNTIF(Fériés,$B9)&gt;0</formula>
    </cfRule>
    <cfRule type="expression" dxfId="225" priority="8" stopIfTrue="1">
      <formula>WEEKDAY($B9,2)&gt;5</formula>
    </cfRule>
  </conditionalFormatting>
  <conditionalFormatting sqref="T8:Z38">
    <cfRule type="expression" dxfId="224" priority="1" stopIfTrue="1">
      <formula>COUNTIF(Fériés,$B8)&gt;0</formula>
    </cfRule>
    <cfRule type="expression" dxfId="223" priority="2" stopIfTrue="1">
      <formula>WEEKDAY($B8,2)&gt;5</formula>
    </cfRule>
  </conditionalFormatting>
  <conditionalFormatting sqref="W9:X9">
    <cfRule type="expression" dxfId="222" priority="3" stopIfTrue="1">
      <formula>COUNTIF(Fériés,$B9)&gt;0</formula>
    </cfRule>
    <cfRule type="expression" dxfId="221" priority="4" stopIfTrue="1">
      <formula>WEEKDAY($B9,2)&gt;5</formula>
    </cfRule>
  </conditionalFormatting>
  <dataValidations count="3">
    <dataValidation type="list" allowBlank="1" showInputMessage="1" showErrorMessage="1" sqref="A2">
      <formula1>"Janvier,Février,Mars,Avril,Mai,Juin,Juillet,Août,Septembre,Octobre,Novembre,Décembre"</formula1>
    </dataValidation>
    <dataValidation type="list" allowBlank="1" showInputMessage="1" showErrorMessage="1" sqref="B2">
      <formula1>"2015,2016,2017,2018,2019,2020,2021,2022,2023,2024,2025"</formula1>
    </dataValidation>
    <dataValidation type="list" allowBlank="1" showInputMessage="1" showErrorMessage="1" sqref="C5 L5 U5 FO5 FY5:GB5">
      <formula1>Salaries</formula1>
    </dataValidation>
  </dataValidations>
  <pageMargins left="0.7" right="0.7" top="0.75" bottom="0.75" header="0.3" footer="0.3"/>
  <pageSetup paperSize="9" fitToWidth="0" fitToHeight="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B39"/>
  <sheetViews>
    <sheetView zoomScale="67" zoomScaleNormal="67" workbookViewId="0">
      <selection activeCell="A2" sqref="A2"/>
    </sheetView>
  </sheetViews>
  <sheetFormatPr baseColWidth="10" defaultColWidth="13" defaultRowHeight="15" x14ac:dyDescent="0.25"/>
  <cols>
    <col min="2" max="2" width="9.85546875" customWidth="1"/>
    <col min="3" max="3" width="7" customWidth="1"/>
    <col min="4" max="7" width="6.85546875" customWidth="1"/>
    <col min="8" max="8" width="10" customWidth="1"/>
    <col min="9" max="10" width="5.28515625" customWidth="1"/>
    <col min="11" max="11" width="9.85546875" customWidth="1"/>
    <col min="12" max="12" width="7" customWidth="1"/>
    <col min="13" max="16" width="6.85546875" customWidth="1"/>
    <col min="17" max="17" width="10" customWidth="1"/>
    <col min="18" max="19" width="5.28515625" customWidth="1"/>
    <col min="20" max="20" width="9.85546875" customWidth="1"/>
    <col min="21" max="21" width="7" customWidth="1"/>
    <col min="22" max="25" width="6.85546875" customWidth="1"/>
    <col min="26" max="26" width="10" customWidth="1"/>
    <col min="27" max="27" width="0" hidden="1" customWidth="1"/>
    <col min="28" max="167" width="13" hidden="1" customWidth="1"/>
    <col min="168" max="169" width="5.28515625" customWidth="1"/>
    <col min="170" max="170" width="9.85546875" customWidth="1"/>
    <col min="171" max="171" width="7.28515625" customWidth="1"/>
    <col min="172" max="175" width="6.85546875" customWidth="1"/>
    <col min="176" max="176" width="10" customWidth="1"/>
    <col min="177" max="178" width="5.28515625" customWidth="1"/>
    <col min="180" max="180" width="6" customWidth="1"/>
    <col min="181" max="184" width="9.42578125" customWidth="1"/>
  </cols>
  <sheetData>
    <row r="1" spans="1:184" ht="15.75" thickBot="1" x14ac:dyDescent="0.3">
      <c r="A1" s="8" t="s">
        <v>0</v>
      </c>
      <c r="B1" s="9" t="s">
        <v>1</v>
      </c>
      <c r="FS1" s="36"/>
      <c r="FT1" s="36"/>
    </row>
    <row r="2" spans="1:184" ht="15.75" thickBot="1" x14ac:dyDescent="0.3">
      <c r="A2" s="2" t="s">
        <v>56</v>
      </c>
      <c r="B2" s="14">
        <v>2015</v>
      </c>
      <c r="FS2" s="37"/>
      <c r="FT2" s="38"/>
    </row>
    <row r="4" spans="1:184" ht="15.75" thickBot="1" x14ac:dyDescent="0.3"/>
    <row r="5" spans="1:184" ht="15.75" thickBot="1" x14ac:dyDescent="0.3">
      <c r="C5" s="75" t="s">
        <v>4</v>
      </c>
      <c r="D5" s="76"/>
      <c r="E5" s="74"/>
      <c r="L5" s="75" t="s">
        <v>5</v>
      </c>
      <c r="M5" s="76"/>
      <c r="N5" s="74"/>
      <c r="O5" s="35"/>
      <c r="U5" s="75" t="s">
        <v>6</v>
      </c>
      <c r="V5" s="76"/>
      <c r="W5" s="74"/>
      <c r="X5" s="35"/>
      <c r="FO5" s="75" t="s">
        <v>7</v>
      </c>
      <c r="FP5" s="76"/>
      <c r="FQ5" s="74"/>
      <c r="FW5" s="49" t="str">
        <f>A2</f>
        <v>Février</v>
      </c>
      <c r="FX5" s="49"/>
      <c r="FY5" s="48" t="s">
        <v>4</v>
      </c>
      <c r="FZ5" s="48" t="s">
        <v>5</v>
      </c>
      <c r="GA5" s="48" t="s">
        <v>6</v>
      </c>
      <c r="GB5" s="48" t="s">
        <v>7</v>
      </c>
    </row>
    <row r="6" spans="1:184" ht="15.75" thickBot="1" x14ac:dyDescent="0.3">
      <c r="FW6" s="49">
        <f>An</f>
        <v>2015</v>
      </c>
      <c r="FX6" s="49"/>
    </row>
    <row r="7" spans="1:184" x14ac:dyDescent="0.25">
      <c r="B7" s="63" t="s">
        <v>2</v>
      </c>
      <c r="C7" s="64" t="s">
        <v>3</v>
      </c>
      <c r="D7" s="65" t="s">
        <v>52</v>
      </c>
      <c r="E7" s="65" t="s">
        <v>53</v>
      </c>
      <c r="F7" s="65" t="s">
        <v>52</v>
      </c>
      <c r="G7" s="65" t="s">
        <v>53</v>
      </c>
      <c r="H7" s="66" t="s">
        <v>51</v>
      </c>
      <c r="K7" s="63" t="s">
        <v>2</v>
      </c>
      <c r="L7" s="64" t="s">
        <v>3</v>
      </c>
      <c r="M7" s="65" t="s">
        <v>52</v>
      </c>
      <c r="N7" s="65" t="s">
        <v>53</v>
      </c>
      <c r="O7" s="65" t="s">
        <v>52</v>
      </c>
      <c r="P7" s="65" t="s">
        <v>53</v>
      </c>
      <c r="Q7" s="66" t="s">
        <v>51</v>
      </c>
      <c r="T7" s="63" t="s">
        <v>2</v>
      </c>
      <c r="U7" s="64" t="s">
        <v>3</v>
      </c>
      <c r="V7" s="65" t="s">
        <v>52</v>
      </c>
      <c r="W7" s="65" t="s">
        <v>53</v>
      </c>
      <c r="X7" s="65" t="s">
        <v>52</v>
      </c>
      <c r="Y7" s="65" t="s">
        <v>53</v>
      </c>
      <c r="Z7" s="66" t="s">
        <v>51</v>
      </c>
      <c r="FN7" s="63" t="s">
        <v>2</v>
      </c>
      <c r="FO7" s="64" t="s">
        <v>3</v>
      </c>
      <c r="FP7" s="65" t="s">
        <v>52</v>
      </c>
      <c r="FQ7" s="65" t="s">
        <v>53</v>
      </c>
      <c r="FR7" s="65" t="s">
        <v>52</v>
      </c>
      <c r="FS7" s="65" t="s">
        <v>53</v>
      </c>
      <c r="FT7" s="66" t="s">
        <v>51</v>
      </c>
      <c r="FW7" s="60" t="s">
        <v>2</v>
      </c>
      <c r="FX7" s="60" t="s">
        <v>3</v>
      </c>
      <c r="FY7" s="59" t="s">
        <v>51</v>
      </c>
      <c r="FZ7" s="47" t="s">
        <v>51</v>
      </c>
      <c r="GA7" s="47" t="s">
        <v>51</v>
      </c>
      <c r="GB7" s="47" t="s">
        <v>51</v>
      </c>
    </row>
    <row r="8" spans="1:184" x14ac:dyDescent="0.25">
      <c r="B8" s="67">
        <f>DATE(An,MONTH("1/"&amp;$A$2),1)</f>
        <v>42036</v>
      </c>
      <c r="C8" s="56">
        <f>B8</f>
        <v>42036</v>
      </c>
      <c r="D8" s="68"/>
      <c r="E8" s="68"/>
      <c r="F8" s="68"/>
      <c r="G8" s="68"/>
      <c r="H8" s="69">
        <f>SUM(E8-D8,G8-F8)</f>
        <v>0</v>
      </c>
      <c r="K8" s="67">
        <f>DATE(An,MONTH("1/"&amp;$A$2),1)</f>
        <v>42036</v>
      </c>
      <c r="L8" s="56">
        <f>$C8</f>
        <v>42036</v>
      </c>
      <c r="M8" s="68"/>
      <c r="N8" s="68"/>
      <c r="O8" s="68"/>
      <c r="P8" s="68"/>
      <c r="Q8" s="69">
        <f>SUM(N8-M8,P8-O8)</f>
        <v>0</v>
      </c>
      <c r="T8" s="67">
        <f>DATE(An,MONTH("1/"&amp;$A$2),1)</f>
        <v>42036</v>
      </c>
      <c r="U8" s="56">
        <f>$C8</f>
        <v>42036</v>
      </c>
      <c r="V8" s="68"/>
      <c r="W8" s="68"/>
      <c r="X8" s="68"/>
      <c r="Y8" s="68"/>
      <c r="Z8" s="69">
        <f>SUM(W8-V8,Y8-X8)</f>
        <v>0</v>
      </c>
      <c r="FN8" s="67">
        <f>DATE(An,MONTH("1/"&amp;$A$2),1)</f>
        <v>42036</v>
      </c>
      <c r="FO8" s="56">
        <f>FN8</f>
        <v>42036</v>
      </c>
      <c r="FP8" s="68"/>
      <c r="FQ8" s="68"/>
      <c r="FR8" s="68"/>
      <c r="FS8" s="68"/>
      <c r="FT8" s="69">
        <f>SUM(FQ8-FP8,FS8-FR8)</f>
        <v>0</v>
      </c>
      <c r="FW8" s="53">
        <f>DATE(An,MONTH("1/"&amp;$A$2),1)</f>
        <v>42036</v>
      </c>
      <c r="FX8" s="54">
        <f>FW8</f>
        <v>42036</v>
      </c>
      <c r="FY8" s="50">
        <f>H8</f>
        <v>0</v>
      </c>
      <c r="FZ8" s="44">
        <f>Q8</f>
        <v>0</v>
      </c>
      <c r="GA8" s="44">
        <f>Z8</f>
        <v>0</v>
      </c>
      <c r="GB8" s="44">
        <f>FT8</f>
        <v>0</v>
      </c>
    </row>
    <row r="9" spans="1:184" x14ac:dyDescent="0.25">
      <c r="B9" s="67">
        <f>B8+1</f>
        <v>42037</v>
      </c>
      <c r="C9" s="56">
        <f t="shared" ref="C9:C35" si="0">B9</f>
        <v>42037</v>
      </c>
      <c r="D9" s="68"/>
      <c r="E9" s="68"/>
      <c r="F9" s="68"/>
      <c r="G9" s="68"/>
      <c r="H9" s="69">
        <f>SUM(E9-D9,G9-F9)</f>
        <v>0</v>
      </c>
      <c r="K9" s="67">
        <f>K8+1</f>
        <v>42037</v>
      </c>
      <c r="L9" s="56">
        <f t="shared" ref="L9:L38" si="1">$C9</f>
        <v>42037</v>
      </c>
      <c r="M9" s="68"/>
      <c r="N9" s="68"/>
      <c r="O9" s="68"/>
      <c r="P9" s="68"/>
      <c r="Q9" s="69">
        <f t="shared" ref="Q9:Q38" si="2">SUM(N9-M9,P9-O9)</f>
        <v>0</v>
      </c>
      <c r="T9" s="67">
        <f>T8+1</f>
        <v>42037</v>
      </c>
      <c r="U9" s="56">
        <f t="shared" ref="U9:U38" si="3">$C9</f>
        <v>42037</v>
      </c>
      <c r="V9" s="68"/>
      <c r="W9" s="68"/>
      <c r="X9" s="68"/>
      <c r="Y9" s="68"/>
      <c r="Z9" s="69">
        <f t="shared" ref="Z9:Z30" si="4">SUM(W9-V9,Y9-X9)</f>
        <v>0</v>
      </c>
      <c r="FN9" s="67">
        <f>FN8+1</f>
        <v>42037</v>
      </c>
      <c r="FO9" s="56">
        <f t="shared" ref="FO9:FO35" si="5">FN9</f>
        <v>42037</v>
      </c>
      <c r="FP9" s="68"/>
      <c r="FQ9" s="68"/>
      <c r="FR9" s="68"/>
      <c r="FS9" s="68"/>
      <c r="FT9" s="69">
        <f>SUM(FQ9-FP9,FS9-FR9)</f>
        <v>0</v>
      </c>
      <c r="FW9" s="55">
        <f t="shared" ref="FW9:FW35" si="6">FW8+1</f>
        <v>42037</v>
      </c>
      <c r="FX9" s="56">
        <f t="shared" ref="FX9:FX35" si="7">FW9</f>
        <v>42037</v>
      </c>
      <c r="FY9" s="51">
        <f t="shared" ref="FY9:FY39" si="8">H9</f>
        <v>0</v>
      </c>
      <c r="FZ9" s="45">
        <f t="shared" ref="FZ9:FZ39" si="9">Q9</f>
        <v>0</v>
      </c>
      <c r="GA9" s="45">
        <f t="shared" ref="GA9:GA39" si="10">Z9</f>
        <v>0</v>
      </c>
      <c r="GB9" s="45">
        <f t="shared" ref="GB9:GB39" si="11">FT9</f>
        <v>0</v>
      </c>
    </row>
    <row r="10" spans="1:184" x14ac:dyDescent="0.25">
      <c r="B10" s="67">
        <f t="shared" ref="B10:B32" si="12">B9+1</f>
        <v>42038</v>
      </c>
      <c r="C10" s="56">
        <f t="shared" si="0"/>
        <v>42038</v>
      </c>
      <c r="D10" s="68"/>
      <c r="E10" s="68"/>
      <c r="F10" s="68"/>
      <c r="G10" s="68"/>
      <c r="H10" s="69">
        <f t="shared" ref="H10:H36" si="13">SUM(E10-D10,G10-F10)</f>
        <v>0</v>
      </c>
      <c r="K10" s="67">
        <f t="shared" ref="K10:K32" si="14">K9+1</f>
        <v>42038</v>
      </c>
      <c r="L10" s="56">
        <f t="shared" si="1"/>
        <v>42038</v>
      </c>
      <c r="M10" s="68"/>
      <c r="N10" s="68"/>
      <c r="O10" s="68"/>
      <c r="P10" s="68"/>
      <c r="Q10" s="69">
        <f t="shared" si="2"/>
        <v>0</v>
      </c>
      <c r="T10" s="67">
        <f t="shared" ref="T10:T32" si="15">T9+1</f>
        <v>42038</v>
      </c>
      <c r="U10" s="56">
        <f t="shared" si="3"/>
        <v>42038</v>
      </c>
      <c r="V10" s="68"/>
      <c r="W10" s="68"/>
      <c r="X10" s="68"/>
      <c r="Y10" s="68"/>
      <c r="Z10" s="69">
        <f t="shared" si="4"/>
        <v>0</v>
      </c>
      <c r="FN10" s="67">
        <f t="shared" ref="FN10:FN32" si="16">FN9+1</f>
        <v>42038</v>
      </c>
      <c r="FO10" s="56">
        <f t="shared" si="5"/>
        <v>42038</v>
      </c>
      <c r="FP10" s="68"/>
      <c r="FQ10" s="68"/>
      <c r="FR10" s="68"/>
      <c r="FS10" s="68"/>
      <c r="FT10" s="69">
        <f t="shared" ref="FT10:FT33" si="17">SUM(FQ10-FP10,FS10-FR10)</f>
        <v>0</v>
      </c>
      <c r="FW10" s="55">
        <f t="shared" si="6"/>
        <v>42038</v>
      </c>
      <c r="FX10" s="56">
        <f t="shared" si="7"/>
        <v>42038</v>
      </c>
      <c r="FY10" s="51">
        <f t="shared" si="8"/>
        <v>0</v>
      </c>
      <c r="FZ10" s="45">
        <f t="shared" si="9"/>
        <v>0</v>
      </c>
      <c r="GA10" s="45">
        <f t="shared" si="10"/>
        <v>0</v>
      </c>
      <c r="GB10" s="45">
        <f t="shared" si="11"/>
        <v>0</v>
      </c>
    </row>
    <row r="11" spans="1:184" x14ac:dyDescent="0.25">
      <c r="B11" s="67">
        <f t="shared" si="12"/>
        <v>42039</v>
      </c>
      <c r="C11" s="56">
        <f t="shared" si="0"/>
        <v>42039</v>
      </c>
      <c r="D11" s="68"/>
      <c r="E11" s="68"/>
      <c r="F11" s="68"/>
      <c r="G11" s="68"/>
      <c r="H11" s="69">
        <f t="shared" si="13"/>
        <v>0</v>
      </c>
      <c r="K11" s="67">
        <f t="shared" si="14"/>
        <v>42039</v>
      </c>
      <c r="L11" s="56">
        <f t="shared" si="1"/>
        <v>42039</v>
      </c>
      <c r="M11" s="68"/>
      <c r="N11" s="68"/>
      <c r="O11" s="68"/>
      <c r="P11" s="68"/>
      <c r="Q11" s="69">
        <f t="shared" si="2"/>
        <v>0</v>
      </c>
      <c r="T11" s="67">
        <f t="shared" si="15"/>
        <v>42039</v>
      </c>
      <c r="U11" s="56">
        <f t="shared" si="3"/>
        <v>42039</v>
      </c>
      <c r="V11" s="68"/>
      <c r="W11" s="68"/>
      <c r="X11" s="68"/>
      <c r="Y11" s="68"/>
      <c r="Z11" s="69">
        <f t="shared" si="4"/>
        <v>0</v>
      </c>
      <c r="FN11" s="67">
        <f t="shared" si="16"/>
        <v>42039</v>
      </c>
      <c r="FO11" s="56">
        <f t="shared" si="5"/>
        <v>42039</v>
      </c>
      <c r="FP11" s="68"/>
      <c r="FQ11" s="68"/>
      <c r="FR11" s="68"/>
      <c r="FS11" s="68"/>
      <c r="FT11" s="69">
        <f t="shared" si="17"/>
        <v>0</v>
      </c>
      <c r="FW11" s="55">
        <f t="shared" si="6"/>
        <v>42039</v>
      </c>
      <c r="FX11" s="56">
        <f t="shared" si="7"/>
        <v>42039</v>
      </c>
      <c r="FY11" s="51">
        <f t="shared" si="8"/>
        <v>0</v>
      </c>
      <c r="FZ11" s="45">
        <f t="shared" si="9"/>
        <v>0</v>
      </c>
      <c r="GA11" s="45">
        <f t="shared" si="10"/>
        <v>0</v>
      </c>
      <c r="GB11" s="45">
        <f t="shared" si="11"/>
        <v>0</v>
      </c>
    </row>
    <row r="12" spans="1:184" x14ac:dyDescent="0.25">
      <c r="B12" s="67">
        <f t="shared" si="12"/>
        <v>42040</v>
      </c>
      <c r="C12" s="56">
        <f t="shared" si="0"/>
        <v>42040</v>
      </c>
      <c r="D12" s="68">
        <v>0.29166666666666669</v>
      </c>
      <c r="E12" s="68">
        <v>0.5</v>
      </c>
      <c r="F12" s="68">
        <v>0.58333333333333337</v>
      </c>
      <c r="G12" s="68">
        <v>0.75</v>
      </c>
      <c r="H12" s="69">
        <f t="shared" si="13"/>
        <v>0.37499999999999994</v>
      </c>
      <c r="K12" s="67">
        <f t="shared" si="14"/>
        <v>42040</v>
      </c>
      <c r="L12" s="56">
        <f t="shared" si="1"/>
        <v>42040</v>
      </c>
      <c r="M12" s="68">
        <v>0.29166666666666669</v>
      </c>
      <c r="N12" s="68">
        <v>0.5</v>
      </c>
      <c r="O12" s="68">
        <v>0.58333333333333337</v>
      </c>
      <c r="P12" s="68">
        <v>0.70833333333333337</v>
      </c>
      <c r="Q12" s="69">
        <f t="shared" si="2"/>
        <v>0.33333333333333331</v>
      </c>
      <c r="T12" s="67">
        <f t="shared" si="15"/>
        <v>42040</v>
      </c>
      <c r="U12" s="56">
        <f t="shared" si="3"/>
        <v>42040</v>
      </c>
      <c r="V12" s="68">
        <v>0.29166666666666669</v>
      </c>
      <c r="W12" s="68">
        <v>0.5</v>
      </c>
      <c r="X12" s="68">
        <v>0.58333333333333337</v>
      </c>
      <c r="Y12" s="68">
        <v>0.66666666666666663</v>
      </c>
      <c r="Z12" s="69">
        <f t="shared" si="4"/>
        <v>0.29166666666666657</v>
      </c>
      <c r="FN12" s="67">
        <f t="shared" si="16"/>
        <v>42040</v>
      </c>
      <c r="FO12" s="56">
        <f t="shared" si="5"/>
        <v>42040</v>
      </c>
      <c r="FP12" s="68">
        <v>0.29166666666666669</v>
      </c>
      <c r="FQ12" s="68">
        <v>0.5</v>
      </c>
      <c r="FR12" s="68">
        <v>0.58333333333333337</v>
      </c>
      <c r="FS12" s="68">
        <v>0.625</v>
      </c>
      <c r="FT12" s="69">
        <f t="shared" si="17"/>
        <v>0.24999999999999994</v>
      </c>
      <c r="FW12" s="55">
        <f t="shared" si="6"/>
        <v>42040</v>
      </c>
      <c r="FX12" s="56">
        <f t="shared" si="7"/>
        <v>42040</v>
      </c>
      <c r="FY12" s="51">
        <f t="shared" si="8"/>
        <v>0.37499999999999994</v>
      </c>
      <c r="FZ12" s="45">
        <f t="shared" si="9"/>
        <v>0.33333333333333331</v>
      </c>
      <c r="GA12" s="45">
        <f t="shared" si="10"/>
        <v>0.29166666666666657</v>
      </c>
      <c r="GB12" s="45">
        <f t="shared" si="11"/>
        <v>0.24999999999999994</v>
      </c>
    </row>
    <row r="13" spans="1:184" x14ac:dyDescent="0.25">
      <c r="B13" s="67">
        <f t="shared" si="12"/>
        <v>42041</v>
      </c>
      <c r="C13" s="56">
        <f t="shared" si="0"/>
        <v>42041</v>
      </c>
      <c r="D13" s="68"/>
      <c r="E13" s="68"/>
      <c r="F13" s="68"/>
      <c r="G13" s="68"/>
      <c r="H13" s="69">
        <f t="shared" si="13"/>
        <v>0</v>
      </c>
      <c r="K13" s="67">
        <f t="shared" si="14"/>
        <v>42041</v>
      </c>
      <c r="L13" s="56">
        <f t="shared" si="1"/>
        <v>42041</v>
      </c>
      <c r="M13" s="68"/>
      <c r="N13" s="68"/>
      <c r="O13" s="68"/>
      <c r="P13" s="68"/>
      <c r="Q13" s="69">
        <f t="shared" si="2"/>
        <v>0</v>
      </c>
      <c r="T13" s="67">
        <f t="shared" si="15"/>
        <v>42041</v>
      </c>
      <c r="U13" s="56">
        <f t="shared" si="3"/>
        <v>42041</v>
      </c>
      <c r="V13" s="68"/>
      <c r="W13" s="68"/>
      <c r="X13" s="68"/>
      <c r="Y13" s="68"/>
      <c r="Z13" s="69">
        <f t="shared" si="4"/>
        <v>0</v>
      </c>
      <c r="FN13" s="67">
        <f t="shared" si="16"/>
        <v>42041</v>
      </c>
      <c r="FO13" s="56">
        <f t="shared" si="5"/>
        <v>42041</v>
      </c>
      <c r="FP13" s="68"/>
      <c r="FQ13" s="68"/>
      <c r="FR13" s="68"/>
      <c r="FS13" s="68"/>
      <c r="FT13" s="69">
        <f t="shared" si="17"/>
        <v>0</v>
      </c>
      <c r="FW13" s="55">
        <f t="shared" si="6"/>
        <v>42041</v>
      </c>
      <c r="FX13" s="56">
        <f t="shared" si="7"/>
        <v>42041</v>
      </c>
      <c r="FY13" s="51">
        <f t="shared" si="8"/>
        <v>0</v>
      </c>
      <c r="FZ13" s="45">
        <f t="shared" si="9"/>
        <v>0</v>
      </c>
      <c r="GA13" s="45">
        <f t="shared" si="10"/>
        <v>0</v>
      </c>
      <c r="GB13" s="45">
        <f t="shared" si="11"/>
        <v>0</v>
      </c>
    </row>
    <row r="14" spans="1:184" x14ac:dyDescent="0.25">
      <c r="B14" s="67">
        <f t="shared" si="12"/>
        <v>42042</v>
      </c>
      <c r="C14" s="56">
        <f t="shared" si="0"/>
        <v>42042</v>
      </c>
      <c r="D14" s="68"/>
      <c r="E14" s="68"/>
      <c r="F14" s="68"/>
      <c r="G14" s="68"/>
      <c r="H14" s="69">
        <f t="shared" si="13"/>
        <v>0</v>
      </c>
      <c r="K14" s="67">
        <f t="shared" si="14"/>
        <v>42042</v>
      </c>
      <c r="L14" s="56">
        <f t="shared" si="1"/>
        <v>42042</v>
      </c>
      <c r="M14" s="68"/>
      <c r="N14" s="68"/>
      <c r="O14" s="68"/>
      <c r="P14" s="68"/>
      <c r="Q14" s="69">
        <f t="shared" si="2"/>
        <v>0</v>
      </c>
      <c r="T14" s="67">
        <f t="shared" si="15"/>
        <v>42042</v>
      </c>
      <c r="U14" s="56">
        <f t="shared" si="3"/>
        <v>42042</v>
      </c>
      <c r="V14" s="68"/>
      <c r="W14" s="68"/>
      <c r="X14" s="68"/>
      <c r="Y14" s="68"/>
      <c r="Z14" s="69">
        <f t="shared" si="4"/>
        <v>0</v>
      </c>
      <c r="FN14" s="67">
        <f t="shared" si="16"/>
        <v>42042</v>
      </c>
      <c r="FO14" s="56">
        <f t="shared" si="5"/>
        <v>42042</v>
      </c>
      <c r="FP14" s="68"/>
      <c r="FQ14" s="68"/>
      <c r="FR14" s="68"/>
      <c r="FS14" s="68"/>
      <c r="FT14" s="69">
        <f t="shared" si="17"/>
        <v>0</v>
      </c>
      <c r="FW14" s="55">
        <f t="shared" si="6"/>
        <v>42042</v>
      </c>
      <c r="FX14" s="56">
        <f t="shared" si="7"/>
        <v>42042</v>
      </c>
      <c r="FY14" s="51">
        <f t="shared" si="8"/>
        <v>0</v>
      </c>
      <c r="FZ14" s="45">
        <f t="shared" si="9"/>
        <v>0</v>
      </c>
      <c r="GA14" s="45">
        <f t="shared" si="10"/>
        <v>0</v>
      </c>
      <c r="GB14" s="45">
        <f t="shared" si="11"/>
        <v>0</v>
      </c>
    </row>
    <row r="15" spans="1:184" x14ac:dyDescent="0.25">
      <c r="B15" s="67">
        <f t="shared" si="12"/>
        <v>42043</v>
      </c>
      <c r="C15" s="56">
        <f t="shared" si="0"/>
        <v>42043</v>
      </c>
      <c r="D15" s="68"/>
      <c r="E15" s="68"/>
      <c r="F15" s="68"/>
      <c r="G15" s="68"/>
      <c r="H15" s="69">
        <f t="shared" si="13"/>
        <v>0</v>
      </c>
      <c r="K15" s="67">
        <f t="shared" si="14"/>
        <v>42043</v>
      </c>
      <c r="L15" s="56">
        <f t="shared" si="1"/>
        <v>42043</v>
      </c>
      <c r="M15" s="68"/>
      <c r="N15" s="68"/>
      <c r="O15" s="68"/>
      <c r="P15" s="68"/>
      <c r="Q15" s="69">
        <f t="shared" si="2"/>
        <v>0</v>
      </c>
      <c r="T15" s="67">
        <f t="shared" si="15"/>
        <v>42043</v>
      </c>
      <c r="U15" s="56">
        <f t="shared" si="3"/>
        <v>42043</v>
      </c>
      <c r="V15" s="68"/>
      <c r="W15" s="68"/>
      <c r="X15" s="68"/>
      <c r="Y15" s="68"/>
      <c r="Z15" s="69">
        <f t="shared" si="4"/>
        <v>0</v>
      </c>
      <c r="FN15" s="67">
        <f t="shared" si="16"/>
        <v>42043</v>
      </c>
      <c r="FO15" s="56">
        <f t="shared" si="5"/>
        <v>42043</v>
      </c>
      <c r="FP15" s="68"/>
      <c r="FQ15" s="68"/>
      <c r="FR15" s="68"/>
      <c r="FS15" s="68"/>
      <c r="FT15" s="69">
        <f t="shared" si="17"/>
        <v>0</v>
      </c>
      <c r="FW15" s="55">
        <f t="shared" si="6"/>
        <v>42043</v>
      </c>
      <c r="FX15" s="56">
        <f t="shared" si="7"/>
        <v>42043</v>
      </c>
      <c r="FY15" s="51">
        <f t="shared" si="8"/>
        <v>0</v>
      </c>
      <c r="FZ15" s="45">
        <f t="shared" si="9"/>
        <v>0</v>
      </c>
      <c r="GA15" s="45">
        <f t="shared" si="10"/>
        <v>0</v>
      </c>
      <c r="GB15" s="45">
        <f t="shared" si="11"/>
        <v>0</v>
      </c>
    </row>
    <row r="16" spans="1:184" x14ac:dyDescent="0.25">
      <c r="B16" s="67">
        <f t="shared" si="12"/>
        <v>42044</v>
      </c>
      <c r="C16" s="56">
        <f t="shared" si="0"/>
        <v>42044</v>
      </c>
      <c r="D16" s="68"/>
      <c r="E16" s="68"/>
      <c r="F16" s="68"/>
      <c r="G16" s="68"/>
      <c r="H16" s="69">
        <f t="shared" si="13"/>
        <v>0</v>
      </c>
      <c r="K16" s="67">
        <f t="shared" si="14"/>
        <v>42044</v>
      </c>
      <c r="L16" s="56">
        <f t="shared" si="1"/>
        <v>42044</v>
      </c>
      <c r="M16" s="68"/>
      <c r="N16" s="68"/>
      <c r="O16" s="68"/>
      <c r="P16" s="68"/>
      <c r="Q16" s="69">
        <f t="shared" si="2"/>
        <v>0</v>
      </c>
      <c r="T16" s="67">
        <f t="shared" si="15"/>
        <v>42044</v>
      </c>
      <c r="U16" s="56">
        <f t="shared" si="3"/>
        <v>42044</v>
      </c>
      <c r="V16" s="68"/>
      <c r="W16" s="68"/>
      <c r="X16" s="68"/>
      <c r="Y16" s="68"/>
      <c r="Z16" s="69">
        <f t="shared" si="4"/>
        <v>0</v>
      </c>
      <c r="FN16" s="67">
        <f t="shared" si="16"/>
        <v>42044</v>
      </c>
      <c r="FO16" s="56">
        <f t="shared" si="5"/>
        <v>42044</v>
      </c>
      <c r="FP16" s="68"/>
      <c r="FQ16" s="68"/>
      <c r="FR16" s="68"/>
      <c r="FS16" s="68"/>
      <c r="FT16" s="69">
        <f t="shared" si="17"/>
        <v>0</v>
      </c>
      <c r="FW16" s="55">
        <f t="shared" si="6"/>
        <v>42044</v>
      </c>
      <c r="FX16" s="56">
        <f t="shared" si="7"/>
        <v>42044</v>
      </c>
      <c r="FY16" s="51">
        <f t="shared" si="8"/>
        <v>0</v>
      </c>
      <c r="FZ16" s="45">
        <f t="shared" si="9"/>
        <v>0</v>
      </c>
      <c r="GA16" s="45">
        <f t="shared" si="10"/>
        <v>0</v>
      </c>
      <c r="GB16" s="45">
        <f t="shared" si="11"/>
        <v>0</v>
      </c>
    </row>
    <row r="17" spans="2:184" x14ac:dyDescent="0.25">
      <c r="B17" s="67">
        <f t="shared" si="12"/>
        <v>42045</v>
      </c>
      <c r="C17" s="56">
        <f t="shared" si="0"/>
        <v>42045</v>
      </c>
      <c r="D17" s="68"/>
      <c r="E17" s="68"/>
      <c r="F17" s="68"/>
      <c r="G17" s="68"/>
      <c r="H17" s="69">
        <f t="shared" si="13"/>
        <v>0</v>
      </c>
      <c r="K17" s="67">
        <f t="shared" si="14"/>
        <v>42045</v>
      </c>
      <c r="L17" s="56">
        <f t="shared" si="1"/>
        <v>42045</v>
      </c>
      <c r="M17" s="68"/>
      <c r="N17" s="68"/>
      <c r="O17" s="68"/>
      <c r="P17" s="68"/>
      <c r="Q17" s="69">
        <f t="shared" si="2"/>
        <v>0</v>
      </c>
      <c r="T17" s="67">
        <f t="shared" si="15"/>
        <v>42045</v>
      </c>
      <c r="U17" s="56">
        <f t="shared" si="3"/>
        <v>42045</v>
      </c>
      <c r="V17" s="68"/>
      <c r="W17" s="68"/>
      <c r="X17" s="68"/>
      <c r="Y17" s="68"/>
      <c r="Z17" s="69">
        <f t="shared" si="4"/>
        <v>0</v>
      </c>
      <c r="FN17" s="67">
        <f t="shared" si="16"/>
        <v>42045</v>
      </c>
      <c r="FO17" s="56">
        <f t="shared" si="5"/>
        <v>42045</v>
      </c>
      <c r="FP17" s="68"/>
      <c r="FQ17" s="68"/>
      <c r="FR17" s="68"/>
      <c r="FS17" s="68"/>
      <c r="FT17" s="69">
        <f t="shared" si="17"/>
        <v>0</v>
      </c>
      <c r="FW17" s="55">
        <f t="shared" si="6"/>
        <v>42045</v>
      </c>
      <c r="FX17" s="56">
        <f t="shared" si="7"/>
        <v>42045</v>
      </c>
      <c r="FY17" s="51">
        <f t="shared" si="8"/>
        <v>0</v>
      </c>
      <c r="FZ17" s="45">
        <f t="shared" si="9"/>
        <v>0</v>
      </c>
      <c r="GA17" s="45">
        <f t="shared" si="10"/>
        <v>0</v>
      </c>
      <c r="GB17" s="45">
        <f t="shared" si="11"/>
        <v>0</v>
      </c>
    </row>
    <row r="18" spans="2:184" x14ac:dyDescent="0.25">
      <c r="B18" s="67">
        <f t="shared" si="12"/>
        <v>42046</v>
      </c>
      <c r="C18" s="56">
        <f t="shared" si="0"/>
        <v>42046</v>
      </c>
      <c r="D18" s="68"/>
      <c r="E18" s="68"/>
      <c r="F18" s="68"/>
      <c r="G18" s="68"/>
      <c r="H18" s="69">
        <f t="shared" si="13"/>
        <v>0</v>
      </c>
      <c r="K18" s="67">
        <f t="shared" si="14"/>
        <v>42046</v>
      </c>
      <c r="L18" s="56">
        <f t="shared" si="1"/>
        <v>42046</v>
      </c>
      <c r="M18" s="68"/>
      <c r="N18" s="68"/>
      <c r="O18" s="68"/>
      <c r="P18" s="68"/>
      <c r="Q18" s="69">
        <f t="shared" si="2"/>
        <v>0</v>
      </c>
      <c r="T18" s="67">
        <f t="shared" si="15"/>
        <v>42046</v>
      </c>
      <c r="U18" s="56">
        <f t="shared" si="3"/>
        <v>42046</v>
      </c>
      <c r="V18" s="68"/>
      <c r="W18" s="68"/>
      <c r="X18" s="68"/>
      <c r="Y18" s="68"/>
      <c r="Z18" s="69">
        <f t="shared" si="4"/>
        <v>0</v>
      </c>
      <c r="FN18" s="67">
        <f t="shared" si="16"/>
        <v>42046</v>
      </c>
      <c r="FO18" s="56">
        <f t="shared" si="5"/>
        <v>42046</v>
      </c>
      <c r="FP18" s="68"/>
      <c r="FQ18" s="68"/>
      <c r="FR18" s="68"/>
      <c r="FS18" s="68"/>
      <c r="FT18" s="69">
        <f t="shared" si="17"/>
        <v>0</v>
      </c>
      <c r="FW18" s="55">
        <f t="shared" si="6"/>
        <v>42046</v>
      </c>
      <c r="FX18" s="56">
        <f t="shared" si="7"/>
        <v>42046</v>
      </c>
      <c r="FY18" s="51">
        <f t="shared" si="8"/>
        <v>0</v>
      </c>
      <c r="FZ18" s="45">
        <f t="shared" si="9"/>
        <v>0</v>
      </c>
      <c r="GA18" s="45">
        <f t="shared" si="10"/>
        <v>0</v>
      </c>
      <c r="GB18" s="45">
        <f t="shared" si="11"/>
        <v>0</v>
      </c>
    </row>
    <row r="19" spans="2:184" x14ac:dyDescent="0.25">
      <c r="B19" s="67">
        <f t="shared" si="12"/>
        <v>42047</v>
      </c>
      <c r="C19" s="56">
        <f t="shared" si="0"/>
        <v>42047</v>
      </c>
      <c r="D19" s="68"/>
      <c r="E19" s="68"/>
      <c r="F19" s="68"/>
      <c r="G19" s="68"/>
      <c r="H19" s="69">
        <f t="shared" si="13"/>
        <v>0</v>
      </c>
      <c r="K19" s="67">
        <f t="shared" si="14"/>
        <v>42047</v>
      </c>
      <c r="L19" s="56">
        <f t="shared" si="1"/>
        <v>42047</v>
      </c>
      <c r="M19" s="68"/>
      <c r="N19" s="68"/>
      <c r="O19" s="68"/>
      <c r="P19" s="68"/>
      <c r="Q19" s="69">
        <f t="shared" si="2"/>
        <v>0</v>
      </c>
      <c r="T19" s="67">
        <f t="shared" si="15"/>
        <v>42047</v>
      </c>
      <c r="U19" s="56">
        <f t="shared" si="3"/>
        <v>42047</v>
      </c>
      <c r="V19" s="68"/>
      <c r="W19" s="68"/>
      <c r="X19" s="68"/>
      <c r="Y19" s="68"/>
      <c r="Z19" s="69">
        <f t="shared" si="4"/>
        <v>0</v>
      </c>
      <c r="FN19" s="67">
        <f t="shared" si="16"/>
        <v>42047</v>
      </c>
      <c r="FO19" s="56">
        <f t="shared" si="5"/>
        <v>42047</v>
      </c>
      <c r="FP19" s="68"/>
      <c r="FQ19" s="68"/>
      <c r="FR19" s="68"/>
      <c r="FS19" s="68"/>
      <c r="FT19" s="69">
        <f t="shared" si="17"/>
        <v>0</v>
      </c>
      <c r="FW19" s="55">
        <f t="shared" si="6"/>
        <v>42047</v>
      </c>
      <c r="FX19" s="56">
        <f t="shared" si="7"/>
        <v>42047</v>
      </c>
      <c r="FY19" s="51">
        <f t="shared" si="8"/>
        <v>0</v>
      </c>
      <c r="FZ19" s="45">
        <f t="shared" si="9"/>
        <v>0</v>
      </c>
      <c r="GA19" s="45">
        <f t="shared" si="10"/>
        <v>0</v>
      </c>
      <c r="GB19" s="45">
        <f t="shared" si="11"/>
        <v>0</v>
      </c>
    </row>
    <row r="20" spans="2:184" x14ac:dyDescent="0.25">
      <c r="B20" s="67">
        <f t="shared" si="12"/>
        <v>42048</v>
      </c>
      <c r="C20" s="56">
        <f t="shared" si="0"/>
        <v>42048</v>
      </c>
      <c r="D20" s="68"/>
      <c r="E20" s="68"/>
      <c r="F20" s="68"/>
      <c r="G20" s="68"/>
      <c r="H20" s="69">
        <f t="shared" si="13"/>
        <v>0</v>
      </c>
      <c r="K20" s="67">
        <f t="shared" si="14"/>
        <v>42048</v>
      </c>
      <c r="L20" s="56">
        <f t="shared" si="1"/>
        <v>42048</v>
      </c>
      <c r="M20" s="68"/>
      <c r="N20" s="68"/>
      <c r="O20" s="68"/>
      <c r="P20" s="68"/>
      <c r="Q20" s="69">
        <f t="shared" si="2"/>
        <v>0</v>
      </c>
      <c r="T20" s="67">
        <f t="shared" si="15"/>
        <v>42048</v>
      </c>
      <c r="U20" s="56">
        <f t="shared" si="3"/>
        <v>42048</v>
      </c>
      <c r="V20" s="68"/>
      <c r="W20" s="68"/>
      <c r="X20" s="68"/>
      <c r="Y20" s="68"/>
      <c r="Z20" s="69">
        <f t="shared" si="4"/>
        <v>0</v>
      </c>
      <c r="FN20" s="67">
        <f t="shared" si="16"/>
        <v>42048</v>
      </c>
      <c r="FO20" s="56">
        <f t="shared" si="5"/>
        <v>42048</v>
      </c>
      <c r="FP20" s="68"/>
      <c r="FQ20" s="68"/>
      <c r="FR20" s="68"/>
      <c r="FS20" s="68"/>
      <c r="FT20" s="69">
        <f t="shared" si="17"/>
        <v>0</v>
      </c>
      <c r="FW20" s="55">
        <f t="shared" si="6"/>
        <v>42048</v>
      </c>
      <c r="FX20" s="56">
        <f t="shared" si="7"/>
        <v>42048</v>
      </c>
      <c r="FY20" s="51">
        <f t="shared" si="8"/>
        <v>0</v>
      </c>
      <c r="FZ20" s="45">
        <f t="shared" si="9"/>
        <v>0</v>
      </c>
      <c r="GA20" s="45">
        <f t="shared" si="10"/>
        <v>0</v>
      </c>
      <c r="GB20" s="45">
        <f t="shared" si="11"/>
        <v>0</v>
      </c>
    </row>
    <row r="21" spans="2:184" x14ac:dyDescent="0.25">
      <c r="B21" s="67">
        <f t="shared" si="12"/>
        <v>42049</v>
      </c>
      <c r="C21" s="56">
        <f t="shared" si="0"/>
        <v>42049</v>
      </c>
      <c r="D21" s="68"/>
      <c r="E21" s="68"/>
      <c r="F21" s="68"/>
      <c r="G21" s="68"/>
      <c r="H21" s="69">
        <f t="shared" si="13"/>
        <v>0</v>
      </c>
      <c r="K21" s="67">
        <f t="shared" si="14"/>
        <v>42049</v>
      </c>
      <c r="L21" s="56">
        <f t="shared" si="1"/>
        <v>42049</v>
      </c>
      <c r="M21" s="68"/>
      <c r="N21" s="68"/>
      <c r="O21" s="68"/>
      <c r="P21" s="68"/>
      <c r="Q21" s="69">
        <f t="shared" si="2"/>
        <v>0</v>
      </c>
      <c r="T21" s="67">
        <f t="shared" si="15"/>
        <v>42049</v>
      </c>
      <c r="U21" s="56">
        <f t="shared" si="3"/>
        <v>42049</v>
      </c>
      <c r="V21" s="68"/>
      <c r="W21" s="68"/>
      <c r="X21" s="68"/>
      <c r="Y21" s="68"/>
      <c r="Z21" s="69">
        <f t="shared" si="4"/>
        <v>0</v>
      </c>
      <c r="FN21" s="67">
        <f t="shared" si="16"/>
        <v>42049</v>
      </c>
      <c r="FO21" s="56">
        <f t="shared" si="5"/>
        <v>42049</v>
      </c>
      <c r="FP21" s="68"/>
      <c r="FQ21" s="68"/>
      <c r="FR21" s="68"/>
      <c r="FS21" s="68"/>
      <c r="FT21" s="69">
        <f t="shared" si="17"/>
        <v>0</v>
      </c>
      <c r="FW21" s="55">
        <f t="shared" si="6"/>
        <v>42049</v>
      </c>
      <c r="FX21" s="56">
        <f t="shared" si="7"/>
        <v>42049</v>
      </c>
      <c r="FY21" s="51">
        <f t="shared" si="8"/>
        <v>0</v>
      </c>
      <c r="FZ21" s="45">
        <f t="shared" si="9"/>
        <v>0</v>
      </c>
      <c r="GA21" s="45">
        <f t="shared" si="10"/>
        <v>0</v>
      </c>
      <c r="GB21" s="45">
        <f t="shared" si="11"/>
        <v>0</v>
      </c>
    </row>
    <row r="22" spans="2:184" x14ac:dyDescent="0.25">
      <c r="B22" s="67">
        <f t="shared" si="12"/>
        <v>42050</v>
      </c>
      <c r="C22" s="56">
        <f t="shared" si="0"/>
        <v>42050</v>
      </c>
      <c r="D22" s="68"/>
      <c r="E22" s="68"/>
      <c r="F22" s="68"/>
      <c r="G22" s="68"/>
      <c r="H22" s="69">
        <f t="shared" si="13"/>
        <v>0</v>
      </c>
      <c r="K22" s="67">
        <f t="shared" si="14"/>
        <v>42050</v>
      </c>
      <c r="L22" s="56">
        <f t="shared" si="1"/>
        <v>42050</v>
      </c>
      <c r="M22" s="68"/>
      <c r="N22" s="68"/>
      <c r="O22" s="68"/>
      <c r="P22" s="68"/>
      <c r="Q22" s="69">
        <f t="shared" si="2"/>
        <v>0</v>
      </c>
      <c r="T22" s="67">
        <f t="shared" si="15"/>
        <v>42050</v>
      </c>
      <c r="U22" s="56">
        <f t="shared" si="3"/>
        <v>42050</v>
      </c>
      <c r="V22" s="68"/>
      <c r="W22" s="68"/>
      <c r="X22" s="68"/>
      <c r="Y22" s="68"/>
      <c r="Z22" s="69">
        <f t="shared" si="4"/>
        <v>0</v>
      </c>
      <c r="FN22" s="67">
        <f t="shared" si="16"/>
        <v>42050</v>
      </c>
      <c r="FO22" s="56">
        <f t="shared" si="5"/>
        <v>42050</v>
      </c>
      <c r="FP22" s="68"/>
      <c r="FQ22" s="68"/>
      <c r="FR22" s="68"/>
      <c r="FS22" s="68"/>
      <c r="FT22" s="69">
        <f t="shared" si="17"/>
        <v>0</v>
      </c>
      <c r="FW22" s="55">
        <f t="shared" si="6"/>
        <v>42050</v>
      </c>
      <c r="FX22" s="56">
        <f t="shared" si="7"/>
        <v>42050</v>
      </c>
      <c r="FY22" s="51">
        <f t="shared" si="8"/>
        <v>0</v>
      </c>
      <c r="FZ22" s="45">
        <f t="shared" si="9"/>
        <v>0</v>
      </c>
      <c r="GA22" s="45">
        <f t="shared" si="10"/>
        <v>0</v>
      </c>
      <c r="GB22" s="45">
        <f t="shared" si="11"/>
        <v>0</v>
      </c>
    </row>
    <row r="23" spans="2:184" x14ac:dyDescent="0.25">
      <c r="B23" s="67">
        <f t="shared" si="12"/>
        <v>42051</v>
      </c>
      <c r="C23" s="56">
        <f t="shared" si="0"/>
        <v>42051</v>
      </c>
      <c r="D23" s="68"/>
      <c r="E23" s="68"/>
      <c r="F23" s="68"/>
      <c r="G23" s="68"/>
      <c r="H23" s="69">
        <f t="shared" si="13"/>
        <v>0</v>
      </c>
      <c r="K23" s="67">
        <f t="shared" si="14"/>
        <v>42051</v>
      </c>
      <c r="L23" s="56">
        <f t="shared" si="1"/>
        <v>42051</v>
      </c>
      <c r="M23" s="68"/>
      <c r="N23" s="68"/>
      <c r="O23" s="68"/>
      <c r="P23" s="68"/>
      <c r="Q23" s="69">
        <f t="shared" si="2"/>
        <v>0</v>
      </c>
      <c r="T23" s="67">
        <f t="shared" si="15"/>
        <v>42051</v>
      </c>
      <c r="U23" s="56">
        <f t="shared" si="3"/>
        <v>42051</v>
      </c>
      <c r="V23" s="68"/>
      <c r="W23" s="68"/>
      <c r="X23" s="68"/>
      <c r="Y23" s="68"/>
      <c r="Z23" s="69">
        <f t="shared" si="4"/>
        <v>0</v>
      </c>
      <c r="FN23" s="67">
        <f t="shared" si="16"/>
        <v>42051</v>
      </c>
      <c r="FO23" s="56">
        <f t="shared" si="5"/>
        <v>42051</v>
      </c>
      <c r="FP23" s="68"/>
      <c r="FQ23" s="68"/>
      <c r="FR23" s="68"/>
      <c r="FS23" s="68"/>
      <c r="FT23" s="69">
        <f t="shared" si="17"/>
        <v>0</v>
      </c>
      <c r="FW23" s="55">
        <f t="shared" si="6"/>
        <v>42051</v>
      </c>
      <c r="FX23" s="56">
        <f t="shared" si="7"/>
        <v>42051</v>
      </c>
      <c r="FY23" s="51">
        <f t="shared" si="8"/>
        <v>0</v>
      </c>
      <c r="FZ23" s="45">
        <f t="shared" si="9"/>
        <v>0</v>
      </c>
      <c r="GA23" s="45">
        <f t="shared" si="10"/>
        <v>0</v>
      </c>
      <c r="GB23" s="45">
        <f t="shared" si="11"/>
        <v>0</v>
      </c>
    </row>
    <row r="24" spans="2:184" x14ac:dyDescent="0.25">
      <c r="B24" s="67">
        <f t="shared" si="12"/>
        <v>42052</v>
      </c>
      <c r="C24" s="56">
        <f t="shared" si="0"/>
        <v>42052</v>
      </c>
      <c r="D24" s="68"/>
      <c r="E24" s="68"/>
      <c r="F24" s="68"/>
      <c r="G24" s="68"/>
      <c r="H24" s="69">
        <f t="shared" si="13"/>
        <v>0</v>
      </c>
      <c r="K24" s="67">
        <f t="shared" si="14"/>
        <v>42052</v>
      </c>
      <c r="L24" s="56">
        <f t="shared" si="1"/>
        <v>42052</v>
      </c>
      <c r="M24" s="68"/>
      <c r="N24" s="68"/>
      <c r="O24" s="68"/>
      <c r="P24" s="68"/>
      <c r="Q24" s="69">
        <f t="shared" si="2"/>
        <v>0</v>
      </c>
      <c r="T24" s="67">
        <f t="shared" si="15"/>
        <v>42052</v>
      </c>
      <c r="U24" s="56">
        <f t="shared" si="3"/>
        <v>42052</v>
      </c>
      <c r="V24" s="68"/>
      <c r="W24" s="68"/>
      <c r="X24" s="68"/>
      <c r="Y24" s="68"/>
      <c r="Z24" s="69">
        <f t="shared" si="4"/>
        <v>0</v>
      </c>
      <c r="FN24" s="67">
        <f t="shared" si="16"/>
        <v>42052</v>
      </c>
      <c r="FO24" s="56">
        <f t="shared" si="5"/>
        <v>42052</v>
      </c>
      <c r="FP24" s="68"/>
      <c r="FQ24" s="68"/>
      <c r="FR24" s="68"/>
      <c r="FS24" s="68"/>
      <c r="FT24" s="69">
        <f t="shared" si="17"/>
        <v>0</v>
      </c>
      <c r="FW24" s="55">
        <f t="shared" si="6"/>
        <v>42052</v>
      </c>
      <c r="FX24" s="56">
        <f t="shared" si="7"/>
        <v>42052</v>
      </c>
      <c r="FY24" s="51">
        <f t="shared" si="8"/>
        <v>0</v>
      </c>
      <c r="FZ24" s="45">
        <f t="shared" si="9"/>
        <v>0</v>
      </c>
      <c r="GA24" s="45">
        <f t="shared" si="10"/>
        <v>0</v>
      </c>
      <c r="GB24" s="45">
        <f t="shared" si="11"/>
        <v>0</v>
      </c>
    </row>
    <row r="25" spans="2:184" x14ac:dyDescent="0.25">
      <c r="B25" s="67">
        <f t="shared" si="12"/>
        <v>42053</v>
      </c>
      <c r="C25" s="56">
        <f t="shared" si="0"/>
        <v>42053</v>
      </c>
      <c r="D25" s="68"/>
      <c r="E25" s="68"/>
      <c r="F25" s="68"/>
      <c r="G25" s="68"/>
      <c r="H25" s="69">
        <f t="shared" si="13"/>
        <v>0</v>
      </c>
      <c r="K25" s="67">
        <f t="shared" si="14"/>
        <v>42053</v>
      </c>
      <c r="L25" s="56">
        <f t="shared" si="1"/>
        <v>42053</v>
      </c>
      <c r="M25" s="68"/>
      <c r="N25" s="68"/>
      <c r="O25" s="68"/>
      <c r="P25" s="68"/>
      <c r="Q25" s="69">
        <f t="shared" si="2"/>
        <v>0</v>
      </c>
      <c r="T25" s="67">
        <f t="shared" si="15"/>
        <v>42053</v>
      </c>
      <c r="U25" s="56">
        <f t="shared" si="3"/>
        <v>42053</v>
      </c>
      <c r="V25" s="68"/>
      <c r="W25" s="68"/>
      <c r="X25" s="68"/>
      <c r="Y25" s="68"/>
      <c r="Z25" s="69">
        <f t="shared" si="4"/>
        <v>0</v>
      </c>
      <c r="FN25" s="67">
        <f t="shared" si="16"/>
        <v>42053</v>
      </c>
      <c r="FO25" s="56">
        <f t="shared" si="5"/>
        <v>42053</v>
      </c>
      <c r="FP25" s="68"/>
      <c r="FQ25" s="68"/>
      <c r="FR25" s="68"/>
      <c r="FS25" s="68"/>
      <c r="FT25" s="69">
        <f t="shared" si="17"/>
        <v>0</v>
      </c>
      <c r="FW25" s="55">
        <f t="shared" si="6"/>
        <v>42053</v>
      </c>
      <c r="FX25" s="56">
        <f t="shared" si="7"/>
        <v>42053</v>
      </c>
      <c r="FY25" s="51">
        <f t="shared" si="8"/>
        <v>0</v>
      </c>
      <c r="FZ25" s="45">
        <f t="shared" si="9"/>
        <v>0</v>
      </c>
      <c r="GA25" s="45">
        <f t="shared" si="10"/>
        <v>0</v>
      </c>
      <c r="GB25" s="45">
        <f t="shared" si="11"/>
        <v>0</v>
      </c>
    </row>
    <row r="26" spans="2:184" x14ac:dyDescent="0.25">
      <c r="B26" s="67">
        <f t="shared" si="12"/>
        <v>42054</v>
      </c>
      <c r="C26" s="56">
        <f t="shared" si="0"/>
        <v>42054</v>
      </c>
      <c r="D26" s="68"/>
      <c r="E26" s="68"/>
      <c r="F26" s="68"/>
      <c r="G26" s="68"/>
      <c r="H26" s="69">
        <f t="shared" si="13"/>
        <v>0</v>
      </c>
      <c r="K26" s="67">
        <f t="shared" si="14"/>
        <v>42054</v>
      </c>
      <c r="L26" s="56">
        <f t="shared" si="1"/>
        <v>42054</v>
      </c>
      <c r="M26" s="68"/>
      <c r="N26" s="68"/>
      <c r="O26" s="68"/>
      <c r="P26" s="68"/>
      <c r="Q26" s="69">
        <f t="shared" si="2"/>
        <v>0</v>
      </c>
      <c r="T26" s="67">
        <f t="shared" si="15"/>
        <v>42054</v>
      </c>
      <c r="U26" s="56">
        <f t="shared" si="3"/>
        <v>42054</v>
      </c>
      <c r="V26" s="68"/>
      <c r="W26" s="68"/>
      <c r="X26" s="68"/>
      <c r="Y26" s="68"/>
      <c r="Z26" s="69">
        <f t="shared" si="4"/>
        <v>0</v>
      </c>
      <c r="FN26" s="67">
        <f t="shared" si="16"/>
        <v>42054</v>
      </c>
      <c r="FO26" s="56">
        <f t="shared" si="5"/>
        <v>42054</v>
      </c>
      <c r="FP26" s="68"/>
      <c r="FQ26" s="68"/>
      <c r="FR26" s="68"/>
      <c r="FS26" s="68"/>
      <c r="FT26" s="69">
        <f t="shared" si="17"/>
        <v>0</v>
      </c>
      <c r="FW26" s="55">
        <f t="shared" si="6"/>
        <v>42054</v>
      </c>
      <c r="FX26" s="56">
        <f t="shared" si="7"/>
        <v>42054</v>
      </c>
      <c r="FY26" s="51">
        <f t="shared" si="8"/>
        <v>0</v>
      </c>
      <c r="FZ26" s="45">
        <f t="shared" si="9"/>
        <v>0</v>
      </c>
      <c r="GA26" s="45">
        <f t="shared" si="10"/>
        <v>0</v>
      </c>
      <c r="GB26" s="45">
        <f t="shared" si="11"/>
        <v>0</v>
      </c>
    </row>
    <row r="27" spans="2:184" x14ac:dyDescent="0.25">
      <c r="B27" s="67">
        <f t="shared" si="12"/>
        <v>42055</v>
      </c>
      <c r="C27" s="56">
        <f t="shared" si="0"/>
        <v>42055</v>
      </c>
      <c r="D27" s="68"/>
      <c r="E27" s="68"/>
      <c r="F27" s="68"/>
      <c r="G27" s="68"/>
      <c r="H27" s="69">
        <f t="shared" si="13"/>
        <v>0</v>
      </c>
      <c r="K27" s="67">
        <f t="shared" si="14"/>
        <v>42055</v>
      </c>
      <c r="L27" s="56">
        <f t="shared" si="1"/>
        <v>42055</v>
      </c>
      <c r="M27" s="68"/>
      <c r="N27" s="68"/>
      <c r="O27" s="68"/>
      <c r="P27" s="68"/>
      <c r="Q27" s="69">
        <f t="shared" si="2"/>
        <v>0</v>
      </c>
      <c r="T27" s="67">
        <f t="shared" si="15"/>
        <v>42055</v>
      </c>
      <c r="U27" s="56">
        <f t="shared" si="3"/>
        <v>42055</v>
      </c>
      <c r="V27" s="68"/>
      <c r="W27" s="68"/>
      <c r="X27" s="68"/>
      <c r="Y27" s="68"/>
      <c r="Z27" s="69">
        <f t="shared" si="4"/>
        <v>0</v>
      </c>
      <c r="FN27" s="67">
        <f t="shared" si="16"/>
        <v>42055</v>
      </c>
      <c r="FO27" s="56">
        <f t="shared" si="5"/>
        <v>42055</v>
      </c>
      <c r="FP27" s="68"/>
      <c r="FQ27" s="68"/>
      <c r="FR27" s="68"/>
      <c r="FS27" s="68"/>
      <c r="FT27" s="69">
        <f t="shared" si="17"/>
        <v>0</v>
      </c>
      <c r="FW27" s="55">
        <f t="shared" si="6"/>
        <v>42055</v>
      </c>
      <c r="FX27" s="56">
        <f t="shared" si="7"/>
        <v>42055</v>
      </c>
      <c r="FY27" s="51">
        <f t="shared" si="8"/>
        <v>0</v>
      </c>
      <c r="FZ27" s="45">
        <f t="shared" si="9"/>
        <v>0</v>
      </c>
      <c r="GA27" s="45">
        <f t="shared" si="10"/>
        <v>0</v>
      </c>
      <c r="GB27" s="45">
        <f t="shared" si="11"/>
        <v>0</v>
      </c>
    </row>
    <row r="28" spans="2:184" x14ac:dyDescent="0.25">
      <c r="B28" s="67">
        <f t="shared" si="12"/>
        <v>42056</v>
      </c>
      <c r="C28" s="56">
        <f t="shared" si="0"/>
        <v>42056</v>
      </c>
      <c r="D28" s="68"/>
      <c r="E28" s="68"/>
      <c r="F28" s="68"/>
      <c r="G28" s="68"/>
      <c r="H28" s="69">
        <f t="shared" si="13"/>
        <v>0</v>
      </c>
      <c r="K28" s="67">
        <f t="shared" si="14"/>
        <v>42056</v>
      </c>
      <c r="L28" s="56">
        <f t="shared" si="1"/>
        <v>42056</v>
      </c>
      <c r="M28" s="68"/>
      <c r="N28" s="68"/>
      <c r="O28" s="68"/>
      <c r="P28" s="68"/>
      <c r="Q28" s="69">
        <f t="shared" si="2"/>
        <v>0</v>
      </c>
      <c r="T28" s="67">
        <f t="shared" si="15"/>
        <v>42056</v>
      </c>
      <c r="U28" s="56">
        <f t="shared" si="3"/>
        <v>42056</v>
      </c>
      <c r="V28" s="68"/>
      <c r="W28" s="68"/>
      <c r="X28" s="68"/>
      <c r="Y28" s="68"/>
      <c r="Z28" s="69">
        <f t="shared" si="4"/>
        <v>0</v>
      </c>
      <c r="FN28" s="67">
        <f t="shared" si="16"/>
        <v>42056</v>
      </c>
      <c r="FO28" s="56">
        <f t="shared" si="5"/>
        <v>42056</v>
      </c>
      <c r="FP28" s="68"/>
      <c r="FQ28" s="68"/>
      <c r="FR28" s="68"/>
      <c r="FS28" s="68"/>
      <c r="FT28" s="69">
        <f t="shared" si="17"/>
        <v>0</v>
      </c>
      <c r="FW28" s="55">
        <f t="shared" si="6"/>
        <v>42056</v>
      </c>
      <c r="FX28" s="56">
        <f t="shared" si="7"/>
        <v>42056</v>
      </c>
      <c r="FY28" s="51">
        <f t="shared" si="8"/>
        <v>0</v>
      </c>
      <c r="FZ28" s="45">
        <f t="shared" si="9"/>
        <v>0</v>
      </c>
      <c r="GA28" s="45">
        <f t="shared" si="10"/>
        <v>0</v>
      </c>
      <c r="GB28" s="45">
        <f t="shared" si="11"/>
        <v>0</v>
      </c>
    </row>
    <row r="29" spans="2:184" x14ac:dyDescent="0.25">
      <c r="B29" s="67">
        <f t="shared" si="12"/>
        <v>42057</v>
      </c>
      <c r="C29" s="56">
        <f t="shared" si="0"/>
        <v>42057</v>
      </c>
      <c r="D29" s="68"/>
      <c r="E29" s="68"/>
      <c r="F29" s="68"/>
      <c r="G29" s="68"/>
      <c r="H29" s="69">
        <f t="shared" si="13"/>
        <v>0</v>
      </c>
      <c r="K29" s="67">
        <f t="shared" si="14"/>
        <v>42057</v>
      </c>
      <c r="L29" s="56">
        <f t="shared" si="1"/>
        <v>42057</v>
      </c>
      <c r="M29" s="68"/>
      <c r="N29" s="68"/>
      <c r="O29" s="68"/>
      <c r="P29" s="68"/>
      <c r="Q29" s="69">
        <f t="shared" si="2"/>
        <v>0</v>
      </c>
      <c r="T29" s="67">
        <f t="shared" si="15"/>
        <v>42057</v>
      </c>
      <c r="U29" s="56">
        <f t="shared" si="3"/>
        <v>42057</v>
      </c>
      <c r="V29" s="68"/>
      <c r="W29" s="68"/>
      <c r="X29" s="68"/>
      <c r="Y29" s="68"/>
      <c r="Z29" s="69">
        <f t="shared" si="4"/>
        <v>0</v>
      </c>
      <c r="FN29" s="67">
        <f t="shared" si="16"/>
        <v>42057</v>
      </c>
      <c r="FO29" s="56">
        <f t="shared" si="5"/>
        <v>42057</v>
      </c>
      <c r="FP29" s="68"/>
      <c r="FQ29" s="68"/>
      <c r="FR29" s="68"/>
      <c r="FS29" s="68"/>
      <c r="FT29" s="69">
        <f t="shared" si="17"/>
        <v>0</v>
      </c>
      <c r="FW29" s="55">
        <f t="shared" si="6"/>
        <v>42057</v>
      </c>
      <c r="FX29" s="56">
        <f t="shared" si="7"/>
        <v>42057</v>
      </c>
      <c r="FY29" s="51">
        <f t="shared" si="8"/>
        <v>0</v>
      </c>
      <c r="FZ29" s="45">
        <f t="shared" si="9"/>
        <v>0</v>
      </c>
      <c r="GA29" s="45">
        <f t="shared" si="10"/>
        <v>0</v>
      </c>
      <c r="GB29" s="45">
        <f t="shared" si="11"/>
        <v>0</v>
      </c>
    </row>
    <row r="30" spans="2:184" x14ac:dyDescent="0.25">
      <c r="B30" s="67">
        <f t="shared" si="12"/>
        <v>42058</v>
      </c>
      <c r="C30" s="56">
        <f t="shared" si="0"/>
        <v>42058</v>
      </c>
      <c r="D30" s="68"/>
      <c r="E30" s="68"/>
      <c r="F30" s="68"/>
      <c r="G30" s="68"/>
      <c r="H30" s="69">
        <f t="shared" si="13"/>
        <v>0</v>
      </c>
      <c r="K30" s="67">
        <f t="shared" si="14"/>
        <v>42058</v>
      </c>
      <c r="L30" s="56">
        <f t="shared" si="1"/>
        <v>42058</v>
      </c>
      <c r="M30" s="68"/>
      <c r="N30" s="68"/>
      <c r="O30" s="68"/>
      <c r="P30" s="68"/>
      <c r="Q30" s="69">
        <f t="shared" si="2"/>
        <v>0</v>
      </c>
      <c r="T30" s="67">
        <f t="shared" si="15"/>
        <v>42058</v>
      </c>
      <c r="U30" s="56">
        <f t="shared" si="3"/>
        <v>42058</v>
      </c>
      <c r="V30" s="68"/>
      <c r="W30" s="68"/>
      <c r="X30" s="68"/>
      <c r="Y30" s="68"/>
      <c r="Z30" s="69">
        <f t="shared" si="4"/>
        <v>0</v>
      </c>
      <c r="FN30" s="67">
        <f t="shared" si="16"/>
        <v>42058</v>
      </c>
      <c r="FO30" s="56">
        <f t="shared" si="5"/>
        <v>42058</v>
      </c>
      <c r="FP30" s="68"/>
      <c r="FQ30" s="68"/>
      <c r="FR30" s="68"/>
      <c r="FS30" s="68"/>
      <c r="FT30" s="69">
        <f t="shared" si="17"/>
        <v>0</v>
      </c>
      <c r="FW30" s="55">
        <f t="shared" si="6"/>
        <v>42058</v>
      </c>
      <c r="FX30" s="56">
        <f t="shared" si="7"/>
        <v>42058</v>
      </c>
      <c r="FY30" s="51">
        <f t="shared" si="8"/>
        <v>0</v>
      </c>
      <c r="FZ30" s="45">
        <f t="shared" si="9"/>
        <v>0</v>
      </c>
      <c r="GA30" s="45">
        <f t="shared" si="10"/>
        <v>0</v>
      </c>
      <c r="GB30" s="45">
        <f t="shared" si="11"/>
        <v>0</v>
      </c>
    </row>
    <row r="31" spans="2:184" x14ac:dyDescent="0.25">
      <c r="B31" s="67">
        <f t="shared" si="12"/>
        <v>42059</v>
      </c>
      <c r="C31" s="56">
        <f t="shared" si="0"/>
        <v>42059</v>
      </c>
      <c r="D31" s="68"/>
      <c r="E31" s="68"/>
      <c r="F31" s="68"/>
      <c r="G31" s="68"/>
      <c r="H31" s="69">
        <f t="shared" si="13"/>
        <v>0</v>
      </c>
      <c r="K31" s="67">
        <f t="shared" si="14"/>
        <v>42059</v>
      </c>
      <c r="L31" s="56">
        <f t="shared" si="1"/>
        <v>42059</v>
      </c>
      <c r="M31" s="68"/>
      <c r="N31" s="68"/>
      <c r="O31" s="68"/>
      <c r="P31" s="68"/>
      <c r="Q31" s="69">
        <f>SUM(N31-M31,P31-O31)</f>
        <v>0</v>
      </c>
      <c r="T31" s="67">
        <f t="shared" si="15"/>
        <v>42059</v>
      </c>
      <c r="U31" s="56">
        <f t="shared" si="3"/>
        <v>42059</v>
      </c>
      <c r="V31" s="68"/>
      <c r="W31" s="68"/>
      <c r="X31" s="68"/>
      <c r="Y31" s="68"/>
      <c r="Z31" s="69">
        <f>SUM(W31-V31,Y31-X31)</f>
        <v>0</v>
      </c>
      <c r="FN31" s="67">
        <f t="shared" si="16"/>
        <v>42059</v>
      </c>
      <c r="FO31" s="56">
        <f t="shared" si="5"/>
        <v>42059</v>
      </c>
      <c r="FP31" s="68"/>
      <c r="FQ31" s="68"/>
      <c r="FR31" s="68"/>
      <c r="FS31" s="68"/>
      <c r="FT31" s="69">
        <f t="shared" si="17"/>
        <v>0</v>
      </c>
      <c r="FW31" s="55">
        <f t="shared" si="6"/>
        <v>42059</v>
      </c>
      <c r="FX31" s="56">
        <f t="shared" si="7"/>
        <v>42059</v>
      </c>
      <c r="FY31" s="51">
        <f t="shared" si="8"/>
        <v>0</v>
      </c>
      <c r="FZ31" s="45">
        <f t="shared" si="9"/>
        <v>0</v>
      </c>
      <c r="GA31" s="45">
        <f t="shared" si="10"/>
        <v>0</v>
      </c>
      <c r="GB31" s="45">
        <f t="shared" si="11"/>
        <v>0</v>
      </c>
    </row>
    <row r="32" spans="2:184" x14ac:dyDescent="0.25">
      <c r="B32" s="67">
        <f t="shared" si="12"/>
        <v>42060</v>
      </c>
      <c r="C32" s="56">
        <f t="shared" si="0"/>
        <v>42060</v>
      </c>
      <c r="D32" s="68"/>
      <c r="E32" s="68"/>
      <c r="F32" s="68"/>
      <c r="G32" s="68"/>
      <c r="H32" s="69">
        <f t="shared" si="13"/>
        <v>0</v>
      </c>
      <c r="K32" s="67">
        <f t="shared" si="14"/>
        <v>42060</v>
      </c>
      <c r="L32" s="56">
        <f t="shared" si="1"/>
        <v>42060</v>
      </c>
      <c r="M32" s="68"/>
      <c r="N32" s="68"/>
      <c r="O32" s="68"/>
      <c r="P32" s="68"/>
      <c r="Q32" s="69">
        <f t="shared" si="2"/>
        <v>0</v>
      </c>
      <c r="T32" s="67">
        <f t="shared" si="15"/>
        <v>42060</v>
      </c>
      <c r="U32" s="56">
        <f t="shared" si="3"/>
        <v>42060</v>
      </c>
      <c r="V32" s="68"/>
      <c r="W32" s="68"/>
      <c r="X32" s="68"/>
      <c r="Y32" s="68"/>
      <c r="Z32" s="69">
        <f t="shared" ref="Z32:Z38" si="18">SUM(W32-V32,Y32-X32)</f>
        <v>0</v>
      </c>
      <c r="FN32" s="67">
        <f t="shared" si="16"/>
        <v>42060</v>
      </c>
      <c r="FO32" s="56">
        <f t="shared" si="5"/>
        <v>42060</v>
      </c>
      <c r="FP32" s="68"/>
      <c r="FQ32" s="68"/>
      <c r="FR32" s="68"/>
      <c r="FS32" s="68"/>
      <c r="FT32" s="69">
        <f t="shared" si="17"/>
        <v>0</v>
      </c>
      <c r="FW32" s="55">
        <f t="shared" si="6"/>
        <v>42060</v>
      </c>
      <c r="FX32" s="56">
        <f t="shared" si="7"/>
        <v>42060</v>
      </c>
      <c r="FY32" s="51">
        <f t="shared" si="8"/>
        <v>0</v>
      </c>
      <c r="FZ32" s="45">
        <f t="shared" si="9"/>
        <v>0</v>
      </c>
      <c r="GA32" s="45">
        <f t="shared" si="10"/>
        <v>0</v>
      </c>
      <c r="GB32" s="45">
        <f t="shared" si="11"/>
        <v>0</v>
      </c>
    </row>
    <row r="33" spans="2:184" x14ac:dyDescent="0.25">
      <c r="B33" s="67">
        <f>B32+1</f>
        <v>42061</v>
      </c>
      <c r="C33" s="56">
        <f t="shared" si="0"/>
        <v>42061</v>
      </c>
      <c r="D33" s="68"/>
      <c r="E33" s="68"/>
      <c r="F33" s="68"/>
      <c r="G33" s="68"/>
      <c r="H33" s="69">
        <f t="shared" si="13"/>
        <v>0</v>
      </c>
      <c r="K33" s="67">
        <f>K32+1</f>
        <v>42061</v>
      </c>
      <c r="L33" s="56">
        <f t="shared" si="1"/>
        <v>42061</v>
      </c>
      <c r="M33" s="68"/>
      <c r="N33" s="68"/>
      <c r="O33" s="68"/>
      <c r="P33" s="68"/>
      <c r="Q33" s="69">
        <f t="shared" si="2"/>
        <v>0</v>
      </c>
      <c r="T33" s="67">
        <f>T32+1</f>
        <v>42061</v>
      </c>
      <c r="U33" s="56">
        <f t="shared" si="3"/>
        <v>42061</v>
      </c>
      <c r="V33" s="68"/>
      <c r="W33" s="68"/>
      <c r="X33" s="68"/>
      <c r="Y33" s="68"/>
      <c r="Z33" s="69">
        <f t="shared" si="18"/>
        <v>0</v>
      </c>
      <c r="FN33" s="67">
        <f>FN32+1</f>
        <v>42061</v>
      </c>
      <c r="FO33" s="56">
        <f t="shared" si="5"/>
        <v>42061</v>
      </c>
      <c r="FP33" s="68"/>
      <c r="FQ33" s="68"/>
      <c r="FR33" s="68"/>
      <c r="FS33" s="68"/>
      <c r="FT33" s="69">
        <f t="shared" si="17"/>
        <v>0</v>
      </c>
      <c r="FW33" s="55">
        <f t="shared" si="6"/>
        <v>42061</v>
      </c>
      <c r="FX33" s="56">
        <f t="shared" si="7"/>
        <v>42061</v>
      </c>
      <c r="FY33" s="51">
        <f t="shared" si="8"/>
        <v>0</v>
      </c>
      <c r="FZ33" s="45">
        <f t="shared" si="9"/>
        <v>0</v>
      </c>
      <c r="GA33" s="45">
        <f t="shared" si="10"/>
        <v>0</v>
      </c>
      <c r="GB33" s="45">
        <f t="shared" si="11"/>
        <v>0</v>
      </c>
    </row>
    <row r="34" spans="2:184" x14ac:dyDescent="0.25">
      <c r="B34" s="67">
        <f>B33+1</f>
        <v>42062</v>
      </c>
      <c r="C34" s="56">
        <f t="shared" si="0"/>
        <v>42062</v>
      </c>
      <c r="D34" s="68"/>
      <c r="E34" s="68"/>
      <c r="F34" s="68"/>
      <c r="G34" s="68"/>
      <c r="H34" s="69">
        <f>SUM(E34-D34,G34-F34)</f>
        <v>0</v>
      </c>
      <c r="K34" s="67">
        <f>K33+1</f>
        <v>42062</v>
      </c>
      <c r="L34" s="56">
        <f t="shared" si="1"/>
        <v>42062</v>
      </c>
      <c r="M34" s="68"/>
      <c r="N34" s="68"/>
      <c r="O34" s="68"/>
      <c r="P34" s="68"/>
      <c r="Q34" s="69">
        <f t="shared" si="2"/>
        <v>0</v>
      </c>
      <c r="T34" s="67">
        <f>T33+1</f>
        <v>42062</v>
      </c>
      <c r="U34" s="56">
        <f t="shared" si="3"/>
        <v>42062</v>
      </c>
      <c r="V34" s="68"/>
      <c r="W34" s="68"/>
      <c r="X34" s="68"/>
      <c r="Y34" s="68"/>
      <c r="Z34" s="69">
        <f t="shared" si="18"/>
        <v>0</v>
      </c>
      <c r="FN34" s="67">
        <f>FN33+1</f>
        <v>42062</v>
      </c>
      <c r="FO34" s="56">
        <f t="shared" si="5"/>
        <v>42062</v>
      </c>
      <c r="FP34" s="68"/>
      <c r="FQ34" s="68"/>
      <c r="FR34" s="68"/>
      <c r="FS34" s="68"/>
      <c r="FT34" s="69">
        <f>SUM(FQ34-FP34,FS34-FR34)</f>
        <v>0</v>
      </c>
      <c r="FW34" s="55">
        <f t="shared" si="6"/>
        <v>42062</v>
      </c>
      <c r="FX34" s="56">
        <f t="shared" si="7"/>
        <v>42062</v>
      </c>
      <c r="FY34" s="51">
        <f t="shared" si="8"/>
        <v>0</v>
      </c>
      <c r="FZ34" s="45">
        <f t="shared" si="9"/>
        <v>0</v>
      </c>
      <c r="GA34" s="45">
        <f t="shared" si="10"/>
        <v>0</v>
      </c>
      <c r="GB34" s="45">
        <f t="shared" si="11"/>
        <v>0</v>
      </c>
    </row>
    <row r="35" spans="2:184" x14ac:dyDescent="0.25">
      <c r="B35" s="67">
        <f>B34+1</f>
        <v>42063</v>
      </c>
      <c r="C35" s="56">
        <f t="shared" si="0"/>
        <v>42063</v>
      </c>
      <c r="D35" s="68"/>
      <c r="E35" s="68"/>
      <c r="F35" s="68"/>
      <c r="G35" s="68"/>
      <c r="H35" s="69">
        <f t="shared" si="13"/>
        <v>0</v>
      </c>
      <c r="K35" s="67">
        <f>K34+1</f>
        <v>42063</v>
      </c>
      <c r="L35" s="56">
        <f t="shared" si="1"/>
        <v>42063</v>
      </c>
      <c r="M35" s="68"/>
      <c r="N35" s="68"/>
      <c r="O35" s="68"/>
      <c r="P35" s="68"/>
      <c r="Q35" s="69">
        <f t="shared" si="2"/>
        <v>0</v>
      </c>
      <c r="T35" s="67">
        <f>T34+1</f>
        <v>42063</v>
      </c>
      <c r="U35" s="56">
        <f t="shared" si="3"/>
        <v>42063</v>
      </c>
      <c r="V35" s="68"/>
      <c r="W35" s="68"/>
      <c r="X35" s="68"/>
      <c r="Y35" s="68"/>
      <c r="Z35" s="69">
        <f t="shared" si="18"/>
        <v>0</v>
      </c>
      <c r="FN35" s="67">
        <f>FN34+1</f>
        <v>42063</v>
      </c>
      <c r="FO35" s="56">
        <f t="shared" si="5"/>
        <v>42063</v>
      </c>
      <c r="FP35" s="68"/>
      <c r="FQ35" s="68"/>
      <c r="FR35" s="68"/>
      <c r="FS35" s="68"/>
      <c r="FT35" s="69">
        <f>SUM(FQ35-FP35,FS35-FR35)</f>
        <v>0</v>
      </c>
      <c r="FW35" s="55">
        <f t="shared" si="6"/>
        <v>42063</v>
      </c>
      <c r="FX35" s="56">
        <f t="shared" si="7"/>
        <v>42063</v>
      </c>
      <c r="FY35" s="51">
        <f t="shared" si="8"/>
        <v>0</v>
      </c>
      <c r="FZ35" s="45">
        <f t="shared" si="9"/>
        <v>0</v>
      </c>
      <c r="GA35" s="45">
        <f t="shared" si="10"/>
        <v>0</v>
      </c>
      <c r="GB35" s="45">
        <f t="shared" si="11"/>
        <v>0</v>
      </c>
    </row>
    <row r="36" spans="2:184" x14ac:dyDescent="0.25">
      <c r="B36" s="67" t="str">
        <f>IF(MONTH($B$35+1)=MONTH($B$35),$B$35+1,"")</f>
        <v/>
      </c>
      <c r="C36" s="56" t="str">
        <f>IF(B36="","",C35+1)</f>
        <v/>
      </c>
      <c r="D36" s="68"/>
      <c r="E36" s="68"/>
      <c r="F36" s="68"/>
      <c r="G36" s="68"/>
      <c r="H36" s="69">
        <f t="shared" si="13"/>
        <v>0</v>
      </c>
      <c r="K36" s="67" t="str">
        <f>IF(MONTH($B$35+1)=MONTH($B$35),$B$35+1,"")</f>
        <v/>
      </c>
      <c r="L36" s="56" t="str">
        <f t="shared" si="1"/>
        <v/>
      </c>
      <c r="M36" s="68"/>
      <c r="N36" s="68"/>
      <c r="O36" s="68"/>
      <c r="P36" s="68"/>
      <c r="Q36" s="69">
        <f t="shared" si="2"/>
        <v>0</v>
      </c>
      <c r="T36" s="67" t="str">
        <f>IF(MONTH($B$35+1)=MONTH($B$35),$B$35+1,"")</f>
        <v/>
      </c>
      <c r="U36" s="56" t="str">
        <f t="shared" si="3"/>
        <v/>
      </c>
      <c r="V36" s="68"/>
      <c r="W36" s="68"/>
      <c r="X36" s="68"/>
      <c r="Y36" s="68"/>
      <c r="Z36" s="69">
        <f t="shared" si="18"/>
        <v>0</v>
      </c>
      <c r="FN36" s="67" t="str">
        <f>IF(MONTH($B$35+1)=MONTH($B$35),$B$35+1,"")</f>
        <v/>
      </c>
      <c r="FO36" s="56" t="str">
        <f>IF(FN36="","",FO35+1)</f>
        <v/>
      </c>
      <c r="FP36" s="68"/>
      <c r="FQ36" s="68"/>
      <c r="FR36" s="68"/>
      <c r="FS36" s="68"/>
      <c r="FT36" s="69">
        <f>SUM(FQ36-FP36,FS36-FR36)</f>
        <v>0</v>
      </c>
      <c r="FW36" s="55" t="str">
        <f>IF(MONTH($B$35+1)=MONTH($B$35),$B$35+1,"")</f>
        <v/>
      </c>
      <c r="FX36" s="56" t="str">
        <f>IF(FW36="","",FX35+1)</f>
        <v/>
      </c>
      <c r="FY36" s="51">
        <f t="shared" si="8"/>
        <v>0</v>
      </c>
      <c r="FZ36" s="45">
        <f t="shared" si="9"/>
        <v>0</v>
      </c>
      <c r="GA36" s="45">
        <f t="shared" si="10"/>
        <v>0</v>
      </c>
      <c r="GB36" s="45">
        <f t="shared" si="11"/>
        <v>0</v>
      </c>
    </row>
    <row r="37" spans="2:184" x14ac:dyDescent="0.25">
      <c r="B37" s="67" t="str">
        <f>IF(MONTH($B$35+2)=MONTH($B$35),$B$35+2,"")</f>
        <v/>
      </c>
      <c r="C37" s="56" t="str">
        <f>IF(B37="","",C36+1)</f>
        <v/>
      </c>
      <c r="D37" s="68"/>
      <c r="E37" s="68"/>
      <c r="F37" s="68"/>
      <c r="G37" s="68"/>
      <c r="H37" s="69">
        <f>SUM(E37-D37,G37-F37)</f>
        <v>0</v>
      </c>
      <c r="K37" s="67" t="str">
        <f>IF(MONTH($B$35+2)=MONTH($B$35),$B$35+2,"")</f>
        <v/>
      </c>
      <c r="L37" s="56" t="str">
        <f t="shared" si="1"/>
        <v/>
      </c>
      <c r="M37" s="68"/>
      <c r="N37" s="68"/>
      <c r="O37" s="68"/>
      <c r="P37" s="68"/>
      <c r="Q37" s="69">
        <f t="shared" si="2"/>
        <v>0</v>
      </c>
      <c r="T37" s="67" t="str">
        <f>IF(MONTH($B$35+2)=MONTH($B$35),$B$35+2,"")</f>
        <v/>
      </c>
      <c r="U37" s="56" t="str">
        <f t="shared" si="3"/>
        <v/>
      </c>
      <c r="V37" s="68"/>
      <c r="W37" s="68"/>
      <c r="X37" s="68"/>
      <c r="Y37" s="68"/>
      <c r="Z37" s="69">
        <f t="shared" si="18"/>
        <v>0</v>
      </c>
      <c r="FN37" s="67" t="str">
        <f>IF(MONTH($B$35+2)=MONTH($B$35),$B$35+2,"")</f>
        <v/>
      </c>
      <c r="FO37" s="56" t="str">
        <f>IF(FN37="","",FO36+1)</f>
        <v/>
      </c>
      <c r="FP37" s="68"/>
      <c r="FQ37" s="68"/>
      <c r="FR37" s="68"/>
      <c r="FS37" s="68"/>
      <c r="FT37" s="69">
        <f>SUM(FQ37-FP37,FS37-FR37)</f>
        <v>0</v>
      </c>
      <c r="FW37" s="55" t="str">
        <f>IF(MONTH($B$35+2)=MONTH($B$35),$B$35+2,"")</f>
        <v/>
      </c>
      <c r="FX37" s="56" t="str">
        <f>IF(FW37="","",FX36+1)</f>
        <v/>
      </c>
      <c r="FY37" s="51">
        <f t="shared" si="8"/>
        <v>0</v>
      </c>
      <c r="FZ37" s="45">
        <f t="shared" si="9"/>
        <v>0</v>
      </c>
      <c r="GA37" s="45">
        <f t="shared" si="10"/>
        <v>0</v>
      </c>
      <c r="GB37" s="45">
        <f t="shared" si="11"/>
        <v>0</v>
      </c>
    </row>
    <row r="38" spans="2:184" ht="15.75" thickBot="1" x14ac:dyDescent="0.3">
      <c r="B38" s="70" t="str">
        <f>IF(MONTH($B$35+3)=MONTH($B$35),$B$35+3,"")</f>
        <v/>
      </c>
      <c r="C38" s="71" t="str">
        <f>IF(B38="","",C37+1)</f>
        <v/>
      </c>
      <c r="D38" s="72"/>
      <c r="E38" s="72"/>
      <c r="F38" s="72"/>
      <c r="G38" s="72"/>
      <c r="H38" s="73">
        <f>SUM(E38-D38,G38-F38)</f>
        <v>0</v>
      </c>
      <c r="K38" s="70" t="str">
        <f>IF(MONTH($B$35+3)=MONTH($B$35),$B$35+3,"")</f>
        <v/>
      </c>
      <c r="L38" s="71" t="str">
        <f t="shared" si="1"/>
        <v/>
      </c>
      <c r="M38" s="72"/>
      <c r="N38" s="72"/>
      <c r="O38" s="72"/>
      <c r="P38" s="72"/>
      <c r="Q38" s="73">
        <f t="shared" si="2"/>
        <v>0</v>
      </c>
      <c r="T38" s="70" t="str">
        <f>IF(MONTH($B$35+3)=MONTH($B$35),$B$35+3,"")</f>
        <v/>
      </c>
      <c r="U38" s="71" t="str">
        <f t="shared" si="3"/>
        <v/>
      </c>
      <c r="V38" s="72"/>
      <c r="W38" s="72"/>
      <c r="X38" s="72"/>
      <c r="Y38" s="72"/>
      <c r="Z38" s="73">
        <f t="shared" si="18"/>
        <v>0</v>
      </c>
      <c r="FN38" s="70" t="str">
        <f>IF(MONTH($B$35+3)=MONTH($B$35),$B$35+3,"")</f>
        <v/>
      </c>
      <c r="FO38" s="71" t="str">
        <f>IF(FN38="","",FO37+1)</f>
        <v/>
      </c>
      <c r="FP38" s="72"/>
      <c r="FQ38" s="72"/>
      <c r="FR38" s="72"/>
      <c r="FS38" s="72"/>
      <c r="FT38" s="73">
        <f>SUM(FQ38-FP38,FS38-FR38)</f>
        <v>0</v>
      </c>
      <c r="FW38" s="57" t="str">
        <f>IF(MONTH($B$35+3)=MONTH($B$35),$B$35+3,"")</f>
        <v/>
      </c>
      <c r="FX38" s="58" t="str">
        <f>IF(FW38="","",FX37+1)</f>
        <v/>
      </c>
      <c r="FY38" s="52">
        <f t="shared" si="8"/>
        <v>0</v>
      </c>
      <c r="FZ38" s="46">
        <f t="shared" si="9"/>
        <v>0</v>
      </c>
      <c r="GA38" s="46">
        <f t="shared" si="10"/>
        <v>0</v>
      </c>
      <c r="GB38" s="46">
        <f t="shared" si="11"/>
        <v>0</v>
      </c>
    </row>
    <row r="39" spans="2:184" ht="15.75" thickBot="1" x14ac:dyDescent="0.3">
      <c r="B39" s="10"/>
      <c r="C39" s="10"/>
      <c r="G39" s="13" t="s">
        <v>15</v>
      </c>
      <c r="H39" s="27">
        <f>SUM(H8:H38)</f>
        <v>0.37499999999999994</v>
      </c>
      <c r="K39" s="10"/>
      <c r="L39" s="10"/>
      <c r="P39" s="13" t="s">
        <v>15</v>
      </c>
      <c r="Q39" s="27">
        <f>SUM(Q8:Q38)</f>
        <v>0.33333333333333331</v>
      </c>
      <c r="T39" s="10"/>
      <c r="U39" s="10"/>
      <c r="Y39" s="13" t="s">
        <v>15</v>
      </c>
      <c r="Z39" s="27">
        <f>SUM(Z8:Z38)</f>
        <v>0.29166666666666657</v>
      </c>
      <c r="FN39" s="10"/>
      <c r="FO39" s="10"/>
      <c r="FS39" s="61" t="s">
        <v>15</v>
      </c>
      <c r="FT39" s="62">
        <f>SUM(FT8:FT38)</f>
        <v>0.24999999999999994</v>
      </c>
      <c r="FY39" s="43">
        <f t="shared" si="8"/>
        <v>0.37499999999999994</v>
      </c>
      <c r="FZ39" s="43">
        <f t="shared" si="9"/>
        <v>0.33333333333333331</v>
      </c>
      <c r="GA39" s="43">
        <f t="shared" si="10"/>
        <v>0.29166666666666657</v>
      </c>
      <c r="GB39" s="43">
        <f t="shared" si="11"/>
        <v>0.24999999999999994</v>
      </c>
    </row>
  </sheetData>
  <conditionalFormatting sqref="FQ9:FR9">
    <cfRule type="expression" dxfId="220" priority="19" stopIfTrue="1">
      <formula>COUNTIF(Fériés,$B9)&gt;0</formula>
    </cfRule>
    <cfRule type="expression" dxfId="219" priority="20" stopIfTrue="1">
      <formula>WEEKDAY($B9,2)&gt;5</formula>
    </cfRule>
  </conditionalFormatting>
  <conditionalFormatting sqref="FN8:FT38">
    <cfRule type="expression" dxfId="218" priority="17" stopIfTrue="1">
      <formula>COUNTIF(Fériés,$B8)&gt;0</formula>
    </cfRule>
    <cfRule type="expression" dxfId="217" priority="18" stopIfTrue="1">
      <formula>WEEKDAY($B8,2)&gt;5</formula>
    </cfRule>
  </conditionalFormatting>
  <conditionalFormatting sqref="FX8:FX38">
    <cfRule type="expression" dxfId="216" priority="13" stopIfTrue="1">
      <formula>COUNTIF(Fériés,$B8)&gt;0</formula>
    </cfRule>
    <cfRule type="expression" dxfId="215" priority="14" stopIfTrue="1">
      <formula>WEEKDAY($B8,2)&gt;5</formula>
    </cfRule>
  </conditionalFormatting>
  <conditionalFormatting sqref="FW8:GB38">
    <cfRule type="expression" dxfId="214" priority="15" stopIfTrue="1">
      <formula>COUNTIF(Fériés,$B8)&gt;0</formula>
    </cfRule>
    <cfRule type="expression" dxfId="213" priority="16" stopIfTrue="1">
      <formula>WEEKDAY($B8,2)&gt;5</formula>
    </cfRule>
  </conditionalFormatting>
  <conditionalFormatting sqref="B8:H38">
    <cfRule type="expression" dxfId="212" priority="9" stopIfTrue="1">
      <formula>COUNTIF(Fériés,$B8)&gt;0</formula>
    </cfRule>
    <cfRule type="expression" dxfId="211" priority="10" stopIfTrue="1">
      <formula>WEEKDAY($B8,2)&gt;5</formula>
    </cfRule>
  </conditionalFormatting>
  <conditionalFormatting sqref="E9:F9">
    <cfRule type="expression" dxfId="210" priority="11" stopIfTrue="1">
      <formula>COUNTIF(Fériés,$B9)&gt;0</formula>
    </cfRule>
    <cfRule type="expression" dxfId="209" priority="12" stopIfTrue="1">
      <formula>WEEKDAY($B9,2)&gt;5</formula>
    </cfRule>
  </conditionalFormatting>
  <conditionalFormatting sqref="K8:Q38">
    <cfRule type="expression" dxfId="208" priority="5" stopIfTrue="1">
      <formula>COUNTIF(Fériés,$B8)&gt;0</formula>
    </cfRule>
    <cfRule type="expression" dxfId="207" priority="6" stopIfTrue="1">
      <formula>WEEKDAY($B8,2)&gt;5</formula>
    </cfRule>
  </conditionalFormatting>
  <conditionalFormatting sqref="N9:O9">
    <cfRule type="expression" dxfId="206" priority="7" stopIfTrue="1">
      <formula>COUNTIF(Fériés,$B9)&gt;0</formula>
    </cfRule>
    <cfRule type="expression" dxfId="205" priority="8" stopIfTrue="1">
      <formula>WEEKDAY($B9,2)&gt;5</formula>
    </cfRule>
  </conditionalFormatting>
  <conditionalFormatting sqref="T8:Z38">
    <cfRule type="expression" dxfId="204" priority="1" stopIfTrue="1">
      <formula>COUNTIF(Fériés,$B8)&gt;0</formula>
    </cfRule>
    <cfRule type="expression" dxfId="203" priority="2" stopIfTrue="1">
      <formula>WEEKDAY($B8,2)&gt;5</formula>
    </cfRule>
  </conditionalFormatting>
  <conditionalFormatting sqref="W9:X9">
    <cfRule type="expression" dxfId="202" priority="3" stopIfTrue="1">
      <formula>COUNTIF(Fériés,$B9)&gt;0</formula>
    </cfRule>
    <cfRule type="expression" dxfId="201" priority="4" stopIfTrue="1">
      <formula>WEEKDAY($B9,2)&gt;5</formula>
    </cfRule>
  </conditionalFormatting>
  <dataValidations count="3">
    <dataValidation type="list" allowBlank="1" showInputMessage="1" showErrorMessage="1" sqref="B2">
      <formula1>"2015,2016,2017,2018,2019,2020,2021,2022,2023,2024,2025"</formula1>
    </dataValidation>
    <dataValidation type="list" allowBlank="1" showInputMessage="1" showErrorMessage="1" sqref="A2">
      <formula1>"Janvier,Février,Mars,Avril,Mai,Juin,Juillet,Août,Septembre,Octobre,Novembre,Décembre"</formula1>
    </dataValidation>
    <dataValidation type="list" allowBlank="1" showInputMessage="1" showErrorMessage="1" sqref="C5 L5 U5 FO5 FY5:GB5">
      <formula1>Salaries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B39"/>
  <sheetViews>
    <sheetView zoomScale="67" zoomScaleNormal="67" workbookViewId="0">
      <selection activeCell="A2" sqref="A2"/>
    </sheetView>
  </sheetViews>
  <sheetFormatPr baseColWidth="10" defaultColWidth="13" defaultRowHeight="15" x14ac:dyDescent="0.25"/>
  <cols>
    <col min="2" max="2" width="9.85546875" customWidth="1"/>
    <col min="3" max="3" width="7" customWidth="1"/>
    <col min="4" max="7" width="6.85546875" customWidth="1"/>
    <col min="8" max="8" width="10" customWidth="1"/>
    <col min="9" max="10" width="5.28515625" customWidth="1"/>
    <col min="11" max="11" width="9.85546875" customWidth="1"/>
    <col min="12" max="12" width="7" customWidth="1"/>
    <col min="13" max="16" width="6.85546875" customWidth="1"/>
    <col min="17" max="17" width="10" customWidth="1"/>
    <col min="18" max="19" width="5.28515625" customWidth="1"/>
    <col min="20" max="20" width="9.85546875" customWidth="1"/>
    <col min="21" max="21" width="7" customWidth="1"/>
    <col min="22" max="25" width="6.85546875" customWidth="1"/>
    <col min="26" max="26" width="10" customWidth="1"/>
    <col min="27" max="27" width="0" hidden="1" customWidth="1"/>
    <col min="28" max="167" width="13" hidden="1" customWidth="1"/>
    <col min="168" max="169" width="5.28515625" customWidth="1"/>
    <col min="170" max="170" width="9.85546875" customWidth="1"/>
    <col min="171" max="171" width="7.28515625" customWidth="1"/>
    <col min="172" max="175" width="6.85546875" customWidth="1"/>
    <col min="176" max="176" width="10" customWidth="1"/>
    <col min="177" max="178" width="5.28515625" customWidth="1"/>
    <col min="180" max="180" width="6" customWidth="1"/>
    <col min="181" max="184" width="9.42578125" customWidth="1"/>
  </cols>
  <sheetData>
    <row r="1" spans="1:184" ht="15.75" thickBot="1" x14ac:dyDescent="0.3">
      <c r="A1" s="8" t="s">
        <v>0</v>
      </c>
      <c r="B1" s="9" t="s">
        <v>1</v>
      </c>
      <c r="FS1" s="36"/>
      <c r="FT1" s="36"/>
    </row>
    <row r="2" spans="1:184" ht="15.75" thickBot="1" x14ac:dyDescent="0.3">
      <c r="A2" s="2" t="s">
        <v>32</v>
      </c>
      <c r="B2" s="14">
        <v>2015</v>
      </c>
      <c r="FS2" s="37"/>
      <c r="FT2" s="38"/>
    </row>
    <row r="4" spans="1:184" ht="15.75" thickBot="1" x14ac:dyDescent="0.3"/>
    <row r="5" spans="1:184" ht="15.75" thickBot="1" x14ac:dyDescent="0.3">
      <c r="C5" s="75" t="s">
        <v>4</v>
      </c>
      <c r="D5" s="76"/>
      <c r="E5" s="74"/>
      <c r="L5" s="75" t="s">
        <v>5</v>
      </c>
      <c r="M5" s="76"/>
      <c r="N5" s="74"/>
      <c r="O5" s="35"/>
      <c r="U5" s="75" t="s">
        <v>6</v>
      </c>
      <c r="V5" s="76"/>
      <c r="W5" s="74"/>
      <c r="X5" s="35"/>
      <c r="FO5" s="75" t="s">
        <v>7</v>
      </c>
      <c r="FP5" s="76"/>
      <c r="FQ5" s="74"/>
      <c r="FW5" s="49" t="str">
        <f>A2</f>
        <v>Mars</v>
      </c>
      <c r="FX5" s="49"/>
      <c r="FY5" s="48" t="s">
        <v>4</v>
      </c>
      <c r="FZ5" s="48" t="s">
        <v>5</v>
      </c>
      <c r="GA5" s="48" t="s">
        <v>6</v>
      </c>
      <c r="GB5" s="48" t="s">
        <v>7</v>
      </c>
    </row>
    <row r="6" spans="1:184" ht="15.75" thickBot="1" x14ac:dyDescent="0.3">
      <c r="FW6" s="49">
        <f>An</f>
        <v>2015</v>
      </c>
      <c r="FX6" s="49"/>
    </row>
    <row r="7" spans="1:184" x14ac:dyDescent="0.25">
      <c r="B7" s="63" t="s">
        <v>2</v>
      </c>
      <c r="C7" s="64" t="s">
        <v>3</v>
      </c>
      <c r="D7" s="65" t="s">
        <v>52</v>
      </c>
      <c r="E7" s="65" t="s">
        <v>53</v>
      </c>
      <c r="F7" s="65" t="s">
        <v>52</v>
      </c>
      <c r="G7" s="65" t="s">
        <v>53</v>
      </c>
      <c r="H7" s="66" t="s">
        <v>51</v>
      </c>
      <c r="K7" s="63" t="s">
        <v>2</v>
      </c>
      <c r="L7" s="64" t="s">
        <v>3</v>
      </c>
      <c r="M7" s="65" t="s">
        <v>52</v>
      </c>
      <c r="N7" s="65" t="s">
        <v>53</v>
      </c>
      <c r="O7" s="65" t="s">
        <v>52</v>
      </c>
      <c r="P7" s="65" t="s">
        <v>53</v>
      </c>
      <c r="Q7" s="66" t="s">
        <v>51</v>
      </c>
      <c r="T7" s="63" t="s">
        <v>2</v>
      </c>
      <c r="U7" s="64" t="s">
        <v>3</v>
      </c>
      <c r="V7" s="65" t="s">
        <v>52</v>
      </c>
      <c r="W7" s="65" t="s">
        <v>53</v>
      </c>
      <c r="X7" s="65" t="s">
        <v>52</v>
      </c>
      <c r="Y7" s="65" t="s">
        <v>53</v>
      </c>
      <c r="Z7" s="66" t="s">
        <v>51</v>
      </c>
      <c r="FN7" s="63" t="s">
        <v>2</v>
      </c>
      <c r="FO7" s="64" t="s">
        <v>3</v>
      </c>
      <c r="FP7" s="65" t="s">
        <v>52</v>
      </c>
      <c r="FQ7" s="65" t="s">
        <v>53</v>
      </c>
      <c r="FR7" s="65" t="s">
        <v>52</v>
      </c>
      <c r="FS7" s="65" t="s">
        <v>53</v>
      </c>
      <c r="FT7" s="66" t="s">
        <v>51</v>
      </c>
      <c r="FW7" s="60" t="s">
        <v>2</v>
      </c>
      <c r="FX7" s="60" t="s">
        <v>3</v>
      </c>
      <c r="FY7" s="59" t="s">
        <v>51</v>
      </c>
      <c r="FZ7" s="47" t="s">
        <v>51</v>
      </c>
      <c r="GA7" s="47" t="s">
        <v>51</v>
      </c>
      <c r="GB7" s="47" t="s">
        <v>51</v>
      </c>
    </row>
    <row r="8" spans="1:184" x14ac:dyDescent="0.25">
      <c r="B8" s="67">
        <f>DATE(An,MONTH("1/"&amp;$A$2),1)</f>
        <v>42064</v>
      </c>
      <c r="C8" s="56">
        <f>B8</f>
        <v>42064</v>
      </c>
      <c r="D8" s="68"/>
      <c r="E8" s="68"/>
      <c r="F8" s="68"/>
      <c r="G8" s="68"/>
      <c r="H8" s="69">
        <f>SUM(E8-D8,G8-F8)</f>
        <v>0</v>
      </c>
      <c r="K8" s="67">
        <f>DATE(An,MONTH("1/"&amp;$A$2),1)</f>
        <v>42064</v>
      </c>
      <c r="L8" s="56">
        <f>$C8</f>
        <v>42064</v>
      </c>
      <c r="M8" s="68"/>
      <c r="N8" s="68"/>
      <c r="O8" s="68"/>
      <c r="P8" s="68"/>
      <c r="Q8" s="69">
        <f>SUM(N8-M8,P8-O8)</f>
        <v>0</v>
      </c>
      <c r="T8" s="67">
        <f>DATE(An,MONTH("1/"&amp;$A$2),1)</f>
        <v>42064</v>
      </c>
      <c r="U8" s="56">
        <f>$C8</f>
        <v>42064</v>
      </c>
      <c r="V8" s="68"/>
      <c r="W8" s="68"/>
      <c r="X8" s="68"/>
      <c r="Y8" s="68"/>
      <c r="Z8" s="69">
        <f>SUM(W8-V8,Y8-X8)</f>
        <v>0</v>
      </c>
      <c r="FN8" s="67">
        <f>DATE(An,MONTH("1/"&amp;$A$2),1)</f>
        <v>42064</v>
      </c>
      <c r="FO8" s="56">
        <f>FN8</f>
        <v>42064</v>
      </c>
      <c r="FP8" s="68"/>
      <c r="FQ8" s="68"/>
      <c r="FR8" s="68"/>
      <c r="FS8" s="68"/>
      <c r="FT8" s="69">
        <f>SUM(FQ8-FP8,FS8-FR8)</f>
        <v>0</v>
      </c>
      <c r="FW8" s="53">
        <f>DATE(An,MONTH("1/"&amp;$A$2),1)</f>
        <v>42064</v>
      </c>
      <c r="FX8" s="54">
        <f>FW8</f>
        <v>42064</v>
      </c>
      <c r="FY8" s="50">
        <f>H8</f>
        <v>0</v>
      </c>
      <c r="FZ8" s="44">
        <f>Q8</f>
        <v>0</v>
      </c>
      <c r="GA8" s="44">
        <f>Z8</f>
        <v>0</v>
      </c>
      <c r="GB8" s="44">
        <f>FT8</f>
        <v>0</v>
      </c>
    </row>
    <row r="9" spans="1:184" x14ac:dyDescent="0.25">
      <c r="B9" s="67">
        <f>B8+1</f>
        <v>42065</v>
      </c>
      <c r="C9" s="56">
        <f t="shared" ref="C9:C35" si="0">B9</f>
        <v>42065</v>
      </c>
      <c r="D9" s="68"/>
      <c r="E9" s="68"/>
      <c r="F9" s="68"/>
      <c r="G9" s="68"/>
      <c r="H9" s="69">
        <f>SUM(E9-D9,G9-F9)</f>
        <v>0</v>
      </c>
      <c r="K9" s="67">
        <f>K8+1</f>
        <v>42065</v>
      </c>
      <c r="L9" s="56">
        <f t="shared" ref="L9:L38" si="1">$C9</f>
        <v>42065</v>
      </c>
      <c r="M9" s="68"/>
      <c r="N9" s="68"/>
      <c r="O9" s="68"/>
      <c r="P9" s="68"/>
      <c r="Q9" s="69">
        <f t="shared" ref="Q9:Q38" si="2">SUM(N9-M9,P9-O9)</f>
        <v>0</v>
      </c>
      <c r="T9" s="67">
        <f>T8+1</f>
        <v>42065</v>
      </c>
      <c r="U9" s="56">
        <f t="shared" ref="U9:U38" si="3">$C9</f>
        <v>42065</v>
      </c>
      <c r="V9" s="68"/>
      <c r="W9" s="68"/>
      <c r="X9" s="68"/>
      <c r="Y9" s="68"/>
      <c r="Z9" s="69">
        <f t="shared" ref="Z9:Z30" si="4">SUM(W9-V9,Y9-X9)</f>
        <v>0</v>
      </c>
      <c r="FN9" s="67">
        <f>FN8+1</f>
        <v>42065</v>
      </c>
      <c r="FO9" s="56">
        <f t="shared" ref="FO9:FO35" si="5">FN9</f>
        <v>42065</v>
      </c>
      <c r="FP9" s="68"/>
      <c r="FQ9" s="68"/>
      <c r="FR9" s="68"/>
      <c r="FS9" s="68"/>
      <c r="FT9" s="69">
        <f>SUM(FQ9-FP9,FS9-FR9)</f>
        <v>0</v>
      </c>
      <c r="FW9" s="55">
        <f t="shared" ref="FW9:FW35" si="6">FW8+1</f>
        <v>42065</v>
      </c>
      <c r="FX9" s="56">
        <f t="shared" ref="FX9:FX35" si="7">FW9</f>
        <v>42065</v>
      </c>
      <c r="FY9" s="51">
        <f t="shared" ref="FY9:FY39" si="8">H9</f>
        <v>0</v>
      </c>
      <c r="FZ9" s="45">
        <f t="shared" ref="FZ9:FZ39" si="9">Q9</f>
        <v>0</v>
      </c>
      <c r="GA9" s="45">
        <f t="shared" ref="GA9:GA39" si="10">Z9</f>
        <v>0</v>
      </c>
      <c r="GB9" s="45">
        <f t="shared" ref="GB9:GB39" si="11">FT9</f>
        <v>0</v>
      </c>
    </row>
    <row r="10" spans="1:184" x14ac:dyDescent="0.25">
      <c r="B10" s="67">
        <f t="shared" ref="B10:B32" si="12">B9+1</f>
        <v>42066</v>
      </c>
      <c r="C10" s="56">
        <f t="shared" si="0"/>
        <v>42066</v>
      </c>
      <c r="D10" s="68"/>
      <c r="E10" s="68"/>
      <c r="F10" s="68"/>
      <c r="G10" s="68"/>
      <c r="H10" s="69">
        <f t="shared" ref="H10:H36" si="13">SUM(E10-D10,G10-F10)</f>
        <v>0</v>
      </c>
      <c r="K10" s="67">
        <f t="shared" ref="K10:K32" si="14">K9+1</f>
        <v>42066</v>
      </c>
      <c r="L10" s="56">
        <f t="shared" si="1"/>
        <v>42066</v>
      </c>
      <c r="M10" s="68"/>
      <c r="N10" s="68"/>
      <c r="O10" s="68"/>
      <c r="P10" s="68"/>
      <c r="Q10" s="69">
        <f t="shared" si="2"/>
        <v>0</v>
      </c>
      <c r="T10" s="67">
        <f t="shared" ref="T10:T32" si="15">T9+1</f>
        <v>42066</v>
      </c>
      <c r="U10" s="56">
        <f t="shared" si="3"/>
        <v>42066</v>
      </c>
      <c r="V10" s="68"/>
      <c r="W10" s="68"/>
      <c r="X10" s="68"/>
      <c r="Y10" s="68"/>
      <c r="Z10" s="69">
        <f t="shared" si="4"/>
        <v>0</v>
      </c>
      <c r="FN10" s="67">
        <f t="shared" ref="FN10:FN32" si="16">FN9+1</f>
        <v>42066</v>
      </c>
      <c r="FO10" s="56">
        <f t="shared" si="5"/>
        <v>42066</v>
      </c>
      <c r="FP10" s="68"/>
      <c r="FQ10" s="68"/>
      <c r="FR10" s="68"/>
      <c r="FS10" s="68"/>
      <c r="FT10" s="69">
        <f t="shared" ref="FT10:FT33" si="17">SUM(FQ10-FP10,FS10-FR10)</f>
        <v>0</v>
      </c>
      <c r="FW10" s="55">
        <f t="shared" si="6"/>
        <v>42066</v>
      </c>
      <c r="FX10" s="56">
        <f t="shared" si="7"/>
        <v>42066</v>
      </c>
      <c r="FY10" s="51">
        <f t="shared" si="8"/>
        <v>0</v>
      </c>
      <c r="FZ10" s="45">
        <f t="shared" si="9"/>
        <v>0</v>
      </c>
      <c r="GA10" s="45">
        <f t="shared" si="10"/>
        <v>0</v>
      </c>
      <c r="GB10" s="45">
        <f t="shared" si="11"/>
        <v>0</v>
      </c>
    </row>
    <row r="11" spans="1:184" x14ac:dyDescent="0.25">
      <c r="B11" s="67">
        <f t="shared" si="12"/>
        <v>42067</v>
      </c>
      <c r="C11" s="56">
        <f t="shared" si="0"/>
        <v>42067</v>
      </c>
      <c r="D11" s="68"/>
      <c r="E11" s="68"/>
      <c r="F11" s="68"/>
      <c r="G11" s="68"/>
      <c r="H11" s="69">
        <f t="shared" si="13"/>
        <v>0</v>
      </c>
      <c r="K11" s="67">
        <f t="shared" si="14"/>
        <v>42067</v>
      </c>
      <c r="L11" s="56">
        <f t="shared" si="1"/>
        <v>42067</v>
      </c>
      <c r="M11" s="68"/>
      <c r="N11" s="68"/>
      <c r="O11" s="68"/>
      <c r="P11" s="68"/>
      <c r="Q11" s="69">
        <f t="shared" si="2"/>
        <v>0</v>
      </c>
      <c r="T11" s="67">
        <f t="shared" si="15"/>
        <v>42067</v>
      </c>
      <c r="U11" s="56">
        <f t="shared" si="3"/>
        <v>42067</v>
      </c>
      <c r="V11" s="68"/>
      <c r="W11" s="68"/>
      <c r="X11" s="68"/>
      <c r="Y11" s="68"/>
      <c r="Z11" s="69">
        <f t="shared" si="4"/>
        <v>0</v>
      </c>
      <c r="FN11" s="67">
        <f t="shared" si="16"/>
        <v>42067</v>
      </c>
      <c r="FO11" s="56">
        <f t="shared" si="5"/>
        <v>42067</v>
      </c>
      <c r="FP11" s="68"/>
      <c r="FQ11" s="68"/>
      <c r="FR11" s="68"/>
      <c r="FS11" s="68"/>
      <c r="FT11" s="69">
        <f t="shared" si="17"/>
        <v>0</v>
      </c>
      <c r="FW11" s="55">
        <f t="shared" si="6"/>
        <v>42067</v>
      </c>
      <c r="FX11" s="56">
        <f t="shared" si="7"/>
        <v>42067</v>
      </c>
      <c r="FY11" s="51">
        <f t="shared" si="8"/>
        <v>0</v>
      </c>
      <c r="FZ11" s="45">
        <f t="shared" si="9"/>
        <v>0</v>
      </c>
      <c r="GA11" s="45">
        <f t="shared" si="10"/>
        <v>0</v>
      </c>
      <c r="GB11" s="45">
        <f t="shared" si="11"/>
        <v>0</v>
      </c>
    </row>
    <row r="12" spans="1:184" x14ac:dyDescent="0.25">
      <c r="B12" s="67">
        <f t="shared" si="12"/>
        <v>42068</v>
      </c>
      <c r="C12" s="56">
        <f t="shared" si="0"/>
        <v>42068</v>
      </c>
      <c r="D12" s="68">
        <v>0.29166666666666669</v>
      </c>
      <c r="E12" s="68">
        <v>0.5</v>
      </c>
      <c r="F12" s="68">
        <v>0.58333333333333337</v>
      </c>
      <c r="G12" s="68">
        <v>0.75</v>
      </c>
      <c r="H12" s="69">
        <f t="shared" si="13"/>
        <v>0.37499999999999994</v>
      </c>
      <c r="K12" s="67">
        <f t="shared" si="14"/>
        <v>42068</v>
      </c>
      <c r="L12" s="56">
        <f t="shared" si="1"/>
        <v>42068</v>
      </c>
      <c r="M12" s="68">
        <v>0.29166666666666669</v>
      </c>
      <c r="N12" s="68">
        <v>0.5</v>
      </c>
      <c r="O12" s="68">
        <v>0.58333333333333337</v>
      </c>
      <c r="P12" s="68">
        <v>0.70833333333333337</v>
      </c>
      <c r="Q12" s="69">
        <f t="shared" si="2"/>
        <v>0.33333333333333331</v>
      </c>
      <c r="T12" s="67">
        <f t="shared" si="15"/>
        <v>42068</v>
      </c>
      <c r="U12" s="56">
        <f t="shared" si="3"/>
        <v>42068</v>
      </c>
      <c r="V12" s="68">
        <v>0.29166666666666669</v>
      </c>
      <c r="W12" s="68">
        <v>0.5</v>
      </c>
      <c r="X12" s="68">
        <v>0.58333333333333337</v>
      </c>
      <c r="Y12" s="68">
        <v>0.66666666666666663</v>
      </c>
      <c r="Z12" s="69">
        <f t="shared" si="4"/>
        <v>0.29166666666666657</v>
      </c>
      <c r="FN12" s="67">
        <f t="shared" si="16"/>
        <v>42068</v>
      </c>
      <c r="FO12" s="56">
        <f t="shared" si="5"/>
        <v>42068</v>
      </c>
      <c r="FP12" s="68">
        <v>0.29166666666666669</v>
      </c>
      <c r="FQ12" s="68">
        <v>0.5</v>
      </c>
      <c r="FR12" s="68">
        <v>0.58333333333333337</v>
      </c>
      <c r="FS12" s="68">
        <v>0.625</v>
      </c>
      <c r="FT12" s="69">
        <f t="shared" si="17"/>
        <v>0.24999999999999994</v>
      </c>
      <c r="FW12" s="55">
        <f t="shared" si="6"/>
        <v>42068</v>
      </c>
      <c r="FX12" s="56">
        <f t="shared" si="7"/>
        <v>42068</v>
      </c>
      <c r="FY12" s="51">
        <f t="shared" si="8"/>
        <v>0.37499999999999994</v>
      </c>
      <c r="FZ12" s="45">
        <f t="shared" si="9"/>
        <v>0.33333333333333331</v>
      </c>
      <c r="GA12" s="45">
        <f t="shared" si="10"/>
        <v>0.29166666666666657</v>
      </c>
      <c r="GB12" s="45">
        <f t="shared" si="11"/>
        <v>0.24999999999999994</v>
      </c>
    </row>
    <row r="13" spans="1:184" x14ac:dyDescent="0.25">
      <c r="B13" s="67">
        <f t="shared" si="12"/>
        <v>42069</v>
      </c>
      <c r="C13" s="56">
        <f t="shared" si="0"/>
        <v>42069</v>
      </c>
      <c r="D13" s="68"/>
      <c r="E13" s="68"/>
      <c r="F13" s="68"/>
      <c r="G13" s="68"/>
      <c r="H13" s="69">
        <f t="shared" si="13"/>
        <v>0</v>
      </c>
      <c r="K13" s="67">
        <f t="shared" si="14"/>
        <v>42069</v>
      </c>
      <c r="L13" s="56">
        <f t="shared" si="1"/>
        <v>42069</v>
      </c>
      <c r="M13" s="68"/>
      <c r="N13" s="68"/>
      <c r="O13" s="68"/>
      <c r="P13" s="68"/>
      <c r="Q13" s="69">
        <f t="shared" si="2"/>
        <v>0</v>
      </c>
      <c r="T13" s="67">
        <f t="shared" si="15"/>
        <v>42069</v>
      </c>
      <c r="U13" s="56">
        <f t="shared" si="3"/>
        <v>42069</v>
      </c>
      <c r="V13" s="68"/>
      <c r="W13" s="68"/>
      <c r="X13" s="68"/>
      <c r="Y13" s="68"/>
      <c r="Z13" s="69">
        <f t="shared" si="4"/>
        <v>0</v>
      </c>
      <c r="FN13" s="67">
        <f t="shared" si="16"/>
        <v>42069</v>
      </c>
      <c r="FO13" s="56">
        <f t="shared" si="5"/>
        <v>42069</v>
      </c>
      <c r="FP13" s="68"/>
      <c r="FQ13" s="68"/>
      <c r="FR13" s="68"/>
      <c r="FS13" s="68"/>
      <c r="FT13" s="69">
        <f t="shared" si="17"/>
        <v>0</v>
      </c>
      <c r="FW13" s="55">
        <f t="shared" si="6"/>
        <v>42069</v>
      </c>
      <c r="FX13" s="56">
        <f t="shared" si="7"/>
        <v>42069</v>
      </c>
      <c r="FY13" s="51">
        <f t="shared" si="8"/>
        <v>0</v>
      </c>
      <c r="FZ13" s="45">
        <f t="shared" si="9"/>
        <v>0</v>
      </c>
      <c r="GA13" s="45">
        <f t="shared" si="10"/>
        <v>0</v>
      </c>
      <c r="GB13" s="45">
        <f t="shared" si="11"/>
        <v>0</v>
      </c>
    </row>
    <row r="14" spans="1:184" x14ac:dyDescent="0.25">
      <c r="B14" s="67">
        <f t="shared" si="12"/>
        <v>42070</v>
      </c>
      <c r="C14" s="56">
        <f t="shared" si="0"/>
        <v>42070</v>
      </c>
      <c r="D14" s="68"/>
      <c r="E14" s="68"/>
      <c r="F14" s="68"/>
      <c r="G14" s="68"/>
      <c r="H14" s="69">
        <f t="shared" si="13"/>
        <v>0</v>
      </c>
      <c r="K14" s="67">
        <f t="shared" si="14"/>
        <v>42070</v>
      </c>
      <c r="L14" s="56">
        <f t="shared" si="1"/>
        <v>42070</v>
      </c>
      <c r="M14" s="68"/>
      <c r="N14" s="68"/>
      <c r="O14" s="68"/>
      <c r="P14" s="68"/>
      <c r="Q14" s="69">
        <f t="shared" si="2"/>
        <v>0</v>
      </c>
      <c r="T14" s="67">
        <f t="shared" si="15"/>
        <v>42070</v>
      </c>
      <c r="U14" s="56">
        <f t="shared" si="3"/>
        <v>42070</v>
      </c>
      <c r="V14" s="68"/>
      <c r="W14" s="68"/>
      <c r="X14" s="68"/>
      <c r="Y14" s="68"/>
      <c r="Z14" s="69">
        <f t="shared" si="4"/>
        <v>0</v>
      </c>
      <c r="FN14" s="67">
        <f t="shared" si="16"/>
        <v>42070</v>
      </c>
      <c r="FO14" s="56">
        <f t="shared" si="5"/>
        <v>42070</v>
      </c>
      <c r="FP14" s="68"/>
      <c r="FQ14" s="68"/>
      <c r="FR14" s="68"/>
      <c r="FS14" s="68"/>
      <c r="FT14" s="69">
        <f t="shared" si="17"/>
        <v>0</v>
      </c>
      <c r="FW14" s="55">
        <f t="shared" si="6"/>
        <v>42070</v>
      </c>
      <c r="FX14" s="56">
        <f t="shared" si="7"/>
        <v>42070</v>
      </c>
      <c r="FY14" s="51">
        <f t="shared" si="8"/>
        <v>0</v>
      </c>
      <c r="FZ14" s="45">
        <f t="shared" si="9"/>
        <v>0</v>
      </c>
      <c r="GA14" s="45">
        <f t="shared" si="10"/>
        <v>0</v>
      </c>
      <c r="GB14" s="45">
        <f t="shared" si="11"/>
        <v>0</v>
      </c>
    </row>
    <row r="15" spans="1:184" x14ac:dyDescent="0.25">
      <c r="B15" s="67">
        <f t="shared" si="12"/>
        <v>42071</v>
      </c>
      <c r="C15" s="56">
        <f t="shared" si="0"/>
        <v>42071</v>
      </c>
      <c r="D15" s="68"/>
      <c r="E15" s="68"/>
      <c r="F15" s="68"/>
      <c r="G15" s="68"/>
      <c r="H15" s="69">
        <f t="shared" si="13"/>
        <v>0</v>
      </c>
      <c r="K15" s="67">
        <f t="shared" si="14"/>
        <v>42071</v>
      </c>
      <c r="L15" s="56">
        <f t="shared" si="1"/>
        <v>42071</v>
      </c>
      <c r="M15" s="68"/>
      <c r="N15" s="68"/>
      <c r="O15" s="68"/>
      <c r="P15" s="68"/>
      <c r="Q15" s="69">
        <f t="shared" si="2"/>
        <v>0</v>
      </c>
      <c r="T15" s="67">
        <f t="shared" si="15"/>
        <v>42071</v>
      </c>
      <c r="U15" s="56">
        <f t="shared" si="3"/>
        <v>42071</v>
      </c>
      <c r="V15" s="68"/>
      <c r="W15" s="68"/>
      <c r="X15" s="68"/>
      <c r="Y15" s="68"/>
      <c r="Z15" s="69">
        <f t="shared" si="4"/>
        <v>0</v>
      </c>
      <c r="FN15" s="67">
        <f t="shared" si="16"/>
        <v>42071</v>
      </c>
      <c r="FO15" s="56">
        <f t="shared" si="5"/>
        <v>42071</v>
      </c>
      <c r="FP15" s="68"/>
      <c r="FQ15" s="68"/>
      <c r="FR15" s="68"/>
      <c r="FS15" s="68"/>
      <c r="FT15" s="69">
        <f t="shared" si="17"/>
        <v>0</v>
      </c>
      <c r="FW15" s="55">
        <f t="shared" si="6"/>
        <v>42071</v>
      </c>
      <c r="FX15" s="56">
        <f t="shared" si="7"/>
        <v>42071</v>
      </c>
      <c r="FY15" s="51">
        <f t="shared" si="8"/>
        <v>0</v>
      </c>
      <c r="FZ15" s="45">
        <f t="shared" si="9"/>
        <v>0</v>
      </c>
      <c r="GA15" s="45">
        <f t="shared" si="10"/>
        <v>0</v>
      </c>
      <c r="GB15" s="45">
        <f t="shared" si="11"/>
        <v>0</v>
      </c>
    </row>
    <row r="16" spans="1:184" x14ac:dyDescent="0.25">
      <c r="B16" s="67">
        <f t="shared" si="12"/>
        <v>42072</v>
      </c>
      <c r="C16" s="56">
        <f t="shared" si="0"/>
        <v>42072</v>
      </c>
      <c r="D16" s="68"/>
      <c r="E16" s="68"/>
      <c r="F16" s="68"/>
      <c r="G16" s="68"/>
      <c r="H16" s="69">
        <f t="shared" si="13"/>
        <v>0</v>
      </c>
      <c r="K16" s="67">
        <f t="shared" si="14"/>
        <v>42072</v>
      </c>
      <c r="L16" s="56">
        <f t="shared" si="1"/>
        <v>42072</v>
      </c>
      <c r="M16" s="68"/>
      <c r="N16" s="68"/>
      <c r="O16" s="68"/>
      <c r="P16" s="68"/>
      <c r="Q16" s="69">
        <f t="shared" si="2"/>
        <v>0</v>
      </c>
      <c r="T16" s="67">
        <f t="shared" si="15"/>
        <v>42072</v>
      </c>
      <c r="U16" s="56">
        <f t="shared" si="3"/>
        <v>42072</v>
      </c>
      <c r="V16" s="68"/>
      <c r="W16" s="68"/>
      <c r="X16" s="68"/>
      <c r="Y16" s="68"/>
      <c r="Z16" s="69">
        <f t="shared" si="4"/>
        <v>0</v>
      </c>
      <c r="FN16" s="67">
        <f t="shared" si="16"/>
        <v>42072</v>
      </c>
      <c r="FO16" s="56">
        <f t="shared" si="5"/>
        <v>42072</v>
      </c>
      <c r="FP16" s="68"/>
      <c r="FQ16" s="68"/>
      <c r="FR16" s="68"/>
      <c r="FS16" s="68"/>
      <c r="FT16" s="69">
        <f t="shared" si="17"/>
        <v>0</v>
      </c>
      <c r="FW16" s="55">
        <f t="shared" si="6"/>
        <v>42072</v>
      </c>
      <c r="FX16" s="56">
        <f t="shared" si="7"/>
        <v>42072</v>
      </c>
      <c r="FY16" s="51">
        <f t="shared" si="8"/>
        <v>0</v>
      </c>
      <c r="FZ16" s="45">
        <f t="shared" si="9"/>
        <v>0</v>
      </c>
      <c r="GA16" s="45">
        <f t="shared" si="10"/>
        <v>0</v>
      </c>
      <c r="GB16" s="45">
        <f t="shared" si="11"/>
        <v>0</v>
      </c>
    </row>
    <row r="17" spans="2:184" x14ac:dyDescent="0.25">
      <c r="B17" s="67">
        <f t="shared" si="12"/>
        <v>42073</v>
      </c>
      <c r="C17" s="56">
        <f t="shared" si="0"/>
        <v>42073</v>
      </c>
      <c r="D17" s="68"/>
      <c r="E17" s="68"/>
      <c r="F17" s="68"/>
      <c r="G17" s="68"/>
      <c r="H17" s="69">
        <f t="shared" si="13"/>
        <v>0</v>
      </c>
      <c r="K17" s="67">
        <f t="shared" si="14"/>
        <v>42073</v>
      </c>
      <c r="L17" s="56">
        <f t="shared" si="1"/>
        <v>42073</v>
      </c>
      <c r="M17" s="68"/>
      <c r="N17" s="68"/>
      <c r="O17" s="68"/>
      <c r="P17" s="68"/>
      <c r="Q17" s="69">
        <f t="shared" si="2"/>
        <v>0</v>
      </c>
      <c r="T17" s="67">
        <f t="shared" si="15"/>
        <v>42073</v>
      </c>
      <c r="U17" s="56">
        <f t="shared" si="3"/>
        <v>42073</v>
      </c>
      <c r="V17" s="68"/>
      <c r="W17" s="68"/>
      <c r="X17" s="68"/>
      <c r="Y17" s="68"/>
      <c r="Z17" s="69">
        <f t="shared" si="4"/>
        <v>0</v>
      </c>
      <c r="FN17" s="67">
        <f t="shared" si="16"/>
        <v>42073</v>
      </c>
      <c r="FO17" s="56">
        <f t="shared" si="5"/>
        <v>42073</v>
      </c>
      <c r="FP17" s="68"/>
      <c r="FQ17" s="68"/>
      <c r="FR17" s="68"/>
      <c r="FS17" s="68"/>
      <c r="FT17" s="69">
        <f t="shared" si="17"/>
        <v>0</v>
      </c>
      <c r="FW17" s="55">
        <f t="shared" si="6"/>
        <v>42073</v>
      </c>
      <c r="FX17" s="56">
        <f t="shared" si="7"/>
        <v>42073</v>
      </c>
      <c r="FY17" s="51">
        <f t="shared" si="8"/>
        <v>0</v>
      </c>
      <c r="FZ17" s="45">
        <f t="shared" si="9"/>
        <v>0</v>
      </c>
      <c r="GA17" s="45">
        <f t="shared" si="10"/>
        <v>0</v>
      </c>
      <c r="GB17" s="45">
        <f t="shared" si="11"/>
        <v>0</v>
      </c>
    </row>
    <row r="18" spans="2:184" x14ac:dyDescent="0.25">
      <c r="B18" s="67">
        <f t="shared" si="12"/>
        <v>42074</v>
      </c>
      <c r="C18" s="56">
        <f t="shared" si="0"/>
        <v>42074</v>
      </c>
      <c r="D18" s="68"/>
      <c r="E18" s="68"/>
      <c r="F18" s="68"/>
      <c r="G18" s="68"/>
      <c r="H18" s="69">
        <f t="shared" si="13"/>
        <v>0</v>
      </c>
      <c r="K18" s="67">
        <f t="shared" si="14"/>
        <v>42074</v>
      </c>
      <c r="L18" s="56">
        <f t="shared" si="1"/>
        <v>42074</v>
      </c>
      <c r="M18" s="68"/>
      <c r="N18" s="68"/>
      <c r="O18" s="68"/>
      <c r="P18" s="68"/>
      <c r="Q18" s="69">
        <f t="shared" si="2"/>
        <v>0</v>
      </c>
      <c r="T18" s="67">
        <f t="shared" si="15"/>
        <v>42074</v>
      </c>
      <c r="U18" s="56">
        <f t="shared" si="3"/>
        <v>42074</v>
      </c>
      <c r="V18" s="68"/>
      <c r="W18" s="68"/>
      <c r="X18" s="68"/>
      <c r="Y18" s="68"/>
      <c r="Z18" s="69">
        <f t="shared" si="4"/>
        <v>0</v>
      </c>
      <c r="FN18" s="67">
        <f t="shared" si="16"/>
        <v>42074</v>
      </c>
      <c r="FO18" s="56">
        <f t="shared" si="5"/>
        <v>42074</v>
      </c>
      <c r="FP18" s="68"/>
      <c r="FQ18" s="68"/>
      <c r="FR18" s="68"/>
      <c r="FS18" s="68"/>
      <c r="FT18" s="69">
        <f t="shared" si="17"/>
        <v>0</v>
      </c>
      <c r="FW18" s="55">
        <f t="shared" si="6"/>
        <v>42074</v>
      </c>
      <c r="FX18" s="56">
        <f t="shared" si="7"/>
        <v>42074</v>
      </c>
      <c r="FY18" s="51">
        <f t="shared" si="8"/>
        <v>0</v>
      </c>
      <c r="FZ18" s="45">
        <f t="shared" si="9"/>
        <v>0</v>
      </c>
      <c r="GA18" s="45">
        <f t="shared" si="10"/>
        <v>0</v>
      </c>
      <c r="GB18" s="45">
        <f t="shared" si="11"/>
        <v>0</v>
      </c>
    </row>
    <row r="19" spans="2:184" x14ac:dyDescent="0.25">
      <c r="B19" s="67">
        <f t="shared" si="12"/>
        <v>42075</v>
      </c>
      <c r="C19" s="56">
        <f t="shared" si="0"/>
        <v>42075</v>
      </c>
      <c r="D19" s="68"/>
      <c r="E19" s="68"/>
      <c r="F19" s="68"/>
      <c r="G19" s="68"/>
      <c r="H19" s="69">
        <f t="shared" si="13"/>
        <v>0</v>
      </c>
      <c r="K19" s="67">
        <f t="shared" si="14"/>
        <v>42075</v>
      </c>
      <c r="L19" s="56">
        <f t="shared" si="1"/>
        <v>42075</v>
      </c>
      <c r="M19" s="68"/>
      <c r="N19" s="68"/>
      <c r="O19" s="68"/>
      <c r="P19" s="68"/>
      <c r="Q19" s="69">
        <f t="shared" si="2"/>
        <v>0</v>
      </c>
      <c r="T19" s="67">
        <f t="shared" si="15"/>
        <v>42075</v>
      </c>
      <c r="U19" s="56">
        <f t="shared" si="3"/>
        <v>42075</v>
      </c>
      <c r="V19" s="68"/>
      <c r="W19" s="68"/>
      <c r="X19" s="68"/>
      <c r="Y19" s="68"/>
      <c r="Z19" s="69">
        <f t="shared" si="4"/>
        <v>0</v>
      </c>
      <c r="FN19" s="67">
        <f t="shared" si="16"/>
        <v>42075</v>
      </c>
      <c r="FO19" s="56">
        <f t="shared" si="5"/>
        <v>42075</v>
      </c>
      <c r="FP19" s="68"/>
      <c r="FQ19" s="68"/>
      <c r="FR19" s="68"/>
      <c r="FS19" s="68"/>
      <c r="FT19" s="69">
        <f t="shared" si="17"/>
        <v>0</v>
      </c>
      <c r="FW19" s="55">
        <f t="shared" si="6"/>
        <v>42075</v>
      </c>
      <c r="FX19" s="56">
        <f t="shared" si="7"/>
        <v>42075</v>
      </c>
      <c r="FY19" s="51">
        <f t="shared" si="8"/>
        <v>0</v>
      </c>
      <c r="FZ19" s="45">
        <f t="shared" si="9"/>
        <v>0</v>
      </c>
      <c r="GA19" s="45">
        <f t="shared" si="10"/>
        <v>0</v>
      </c>
      <c r="GB19" s="45">
        <f t="shared" si="11"/>
        <v>0</v>
      </c>
    </row>
    <row r="20" spans="2:184" x14ac:dyDescent="0.25">
      <c r="B20" s="67">
        <f t="shared" si="12"/>
        <v>42076</v>
      </c>
      <c r="C20" s="56">
        <f t="shared" si="0"/>
        <v>42076</v>
      </c>
      <c r="D20" s="68"/>
      <c r="E20" s="68"/>
      <c r="F20" s="68"/>
      <c r="G20" s="68"/>
      <c r="H20" s="69">
        <f t="shared" si="13"/>
        <v>0</v>
      </c>
      <c r="K20" s="67">
        <f t="shared" si="14"/>
        <v>42076</v>
      </c>
      <c r="L20" s="56">
        <f t="shared" si="1"/>
        <v>42076</v>
      </c>
      <c r="M20" s="68"/>
      <c r="N20" s="68"/>
      <c r="O20" s="68"/>
      <c r="P20" s="68"/>
      <c r="Q20" s="69">
        <f t="shared" si="2"/>
        <v>0</v>
      </c>
      <c r="T20" s="67">
        <f t="shared" si="15"/>
        <v>42076</v>
      </c>
      <c r="U20" s="56">
        <f t="shared" si="3"/>
        <v>42076</v>
      </c>
      <c r="V20" s="68"/>
      <c r="W20" s="68"/>
      <c r="X20" s="68"/>
      <c r="Y20" s="68"/>
      <c r="Z20" s="69">
        <f t="shared" si="4"/>
        <v>0</v>
      </c>
      <c r="FN20" s="67">
        <f t="shared" si="16"/>
        <v>42076</v>
      </c>
      <c r="FO20" s="56">
        <f t="shared" si="5"/>
        <v>42076</v>
      </c>
      <c r="FP20" s="68"/>
      <c r="FQ20" s="68"/>
      <c r="FR20" s="68"/>
      <c r="FS20" s="68"/>
      <c r="FT20" s="69">
        <f t="shared" si="17"/>
        <v>0</v>
      </c>
      <c r="FW20" s="55">
        <f t="shared" si="6"/>
        <v>42076</v>
      </c>
      <c r="FX20" s="56">
        <f t="shared" si="7"/>
        <v>42076</v>
      </c>
      <c r="FY20" s="51">
        <f t="shared" si="8"/>
        <v>0</v>
      </c>
      <c r="FZ20" s="45">
        <f t="shared" si="9"/>
        <v>0</v>
      </c>
      <c r="GA20" s="45">
        <f t="shared" si="10"/>
        <v>0</v>
      </c>
      <c r="GB20" s="45">
        <f t="shared" si="11"/>
        <v>0</v>
      </c>
    </row>
    <row r="21" spans="2:184" x14ac:dyDescent="0.25">
      <c r="B21" s="67">
        <f t="shared" si="12"/>
        <v>42077</v>
      </c>
      <c r="C21" s="56">
        <f t="shared" si="0"/>
        <v>42077</v>
      </c>
      <c r="D21" s="68"/>
      <c r="E21" s="68"/>
      <c r="F21" s="68"/>
      <c r="G21" s="68"/>
      <c r="H21" s="69">
        <f t="shared" si="13"/>
        <v>0</v>
      </c>
      <c r="K21" s="67">
        <f t="shared" si="14"/>
        <v>42077</v>
      </c>
      <c r="L21" s="56">
        <f t="shared" si="1"/>
        <v>42077</v>
      </c>
      <c r="M21" s="68"/>
      <c r="N21" s="68"/>
      <c r="O21" s="68"/>
      <c r="P21" s="68"/>
      <c r="Q21" s="69">
        <f t="shared" si="2"/>
        <v>0</v>
      </c>
      <c r="T21" s="67">
        <f t="shared" si="15"/>
        <v>42077</v>
      </c>
      <c r="U21" s="56">
        <f t="shared" si="3"/>
        <v>42077</v>
      </c>
      <c r="V21" s="68"/>
      <c r="W21" s="68"/>
      <c r="X21" s="68"/>
      <c r="Y21" s="68"/>
      <c r="Z21" s="69">
        <f t="shared" si="4"/>
        <v>0</v>
      </c>
      <c r="FN21" s="67">
        <f t="shared" si="16"/>
        <v>42077</v>
      </c>
      <c r="FO21" s="56">
        <f t="shared" si="5"/>
        <v>42077</v>
      </c>
      <c r="FP21" s="68"/>
      <c r="FQ21" s="68"/>
      <c r="FR21" s="68"/>
      <c r="FS21" s="68"/>
      <c r="FT21" s="69">
        <f t="shared" si="17"/>
        <v>0</v>
      </c>
      <c r="FW21" s="55">
        <f t="shared" si="6"/>
        <v>42077</v>
      </c>
      <c r="FX21" s="56">
        <f t="shared" si="7"/>
        <v>42077</v>
      </c>
      <c r="FY21" s="51">
        <f t="shared" si="8"/>
        <v>0</v>
      </c>
      <c r="FZ21" s="45">
        <f t="shared" si="9"/>
        <v>0</v>
      </c>
      <c r="GA21" s="45">
        <f t="shared" si="10"/>
        <v>0</v>
      </c>
      <c r="GB21" s="45">
        <f t="shared" si="11"/>
        <v>0</v>
      </c>
    </row>
    <row r="22" spans="2:184" x14ac:dyDescent="0.25">
      <c r="B22" s="67">
        <f t="shared" si="12"/>
        <v>42078</v>
      </c>
      <c r="C22" s="56">
        <f t="shared" si="0"/>
        <v>42078</v>
      </c>
      <c r="D22" s="68"/>
      <c r="E22" s="68"/>
      <c r="F22" s="68"/>
      <c r="G22" s="68"/>
      <c r="H22" s="69">
        <f t="shared" si="13"/>
        <v>0</v>
      </c>
      <c r="K22" s="67">
        <f t="shared" si="14"/>
        <v>42078</v>
      </c>
      <c r="L22" s="56">
        <f t="shared" si="1"/>
        <v>42078</v>
      </c>
      <c r="M22" s="68"/>
      <c r="N22" s="68"/>
      <c r="O22" s="68"/>
      <c r="P22" s="68"/>
      <c r="Q22" s="69">
        <f t="shared" si="2"/>
        <v>0</v>
      </c>
      <c r="T22" s="67">
        <f t="shared" si="15"/>
        <v>42078</v>
      </c>
      <c r="U22" s="56">
        <f t="shared" si="3"/>
        <v>42078</v>
      </c>
      <c r="V22" s="68"/>
      <c r="W22" s="68"/>
      <c r="X22" s="68"/>
      <c r="Y22" s="68"/>
      <c r="Z22" s="69">
        <f t="shared" si="4"/>
        <v>0</v>
      </c>
      <c r="FN22" s="67">
        <f t="shared" si="16"/>
        <v>42078</v>
      </c>
      <c r="FO22" s="56">
        <f t="shared" si="5"/>
        <v>42078</v>
      </c>
      <c r="FP22" s="68"/>
      <c r="FQ22" s="68"/>
      <c r="FR22" s="68"/>
      <c r="FS22" s="68"/>
      <c r="FT22" s="69">
        <f t="shared" si="17"/>
        <v>0</v>
      </c>
      <c r="FW22" s="55">
        <f t="shared" si="6"/>
        <v>42078</v>
      </c>
      <c r="FX22" s="56">
        <f t="shared" si="7"/>
        <v>42078</v>
      </c>
      <c r="FY22" s="51">
        <f t="shared" si="8"/>
        <v>0</v>
      </c>
      <c r="FZ22" s="45">
        <f t="shared" si="9"/>
        <v>0</v>
      </c>
      <c r="GA22" s="45">
        <f t="shared" si="10"/>
        <v>0</v>
      </c>
      <c r="GB22" s="45">
        <f t="shared" si="11"/>
        <v>0</v>
      </c>
    </row>
    <row r="23" spans="2:184" x14ac:dyDescent="0.25">
      <c r="B23" s="67">
        <f t="shared" si="12"/>
        <v>42079</v>
      </c>
      <c r="C23" s="56">
        <f t="shared" si="0"/>
        <v>42079</v>
      </c>
      <c r="D23" s="68"/>
      <c r="E23" s="68"/>
      <c r="F23" s="68"/>
      <c r="G23" s="68"/>
      <c r="H23" s="69">
        <f t="shared" si="13"/>
        <v>0</v>
      </c>
      <c r="K23" s="67">
        <f t="shared" si="14"/>
        <v>42079</v>
      </c>
      <c r="L23" s="56">
        <f t="shared" si="1"/>
        <v>42079</v>
      </c>
      <c r="M23" s="68"/>
      <c r="N23" s="68"/>
      <c r="O23" s="68"/>
      <c r="P23" s="68"/>
      <c r="Q23" s="69">
        <f t="shared" si="2"/>
        <v>0</v>
      </c>
      <c r="T23" s="67">
        <f t="shared" si="15"/>
        <v>42079</v>
      </c>
      <c r="U23" s="56">
        <f t="shared" si="3"/>
        <v>42079</v>
      </c>
      <c r="V23" s="68"/>
      <c r="W23" s="68"/>
      <c r="X23" s="68"/>
      <c r="Y23" s="68"/>
      <c r="Z23" s="69">
        <f t="shared" si="4"/>
        <v>0</v>
      </c>
      <c r="FN23" s="67">
        <f t="shared" si="16"/>
        <v>42079</v>
      </c>
      <c r="FO23" s="56">
        <f t="shared" si="5"/>
        <v>42079</v>
      </c>
      <c r="FP23" s="68"/>
      <c r="FQ23" s="68"/>
      <c r="FR23" s="68"/>
      <c r="FS23" s="68"/>
      <c r="FT23" s="69">
        <f t="shared" si="17"/>
        <v>0</v>
      </c>
      <c r="FW23" s="55">
        <f t="shared" si="6"/>
        <v>42079</v>
      </c>
      <c r="FX23" s="56">
        <f t="shared" si="7"/>
        <v>42079</v>
      </c>
      <c r="FY23" s="51">
        <f t="shared" si="8"/>
        <v>0</v>
      </c>
      <c r="FZ23" s="45">
        <f t="shared" si="9"/>
        <v>0</v>
      </c>
      <c r="GA23" s="45">
        <f t="shared" si="10"/>
        <v>0</v>
      </c>
      <c r="GB23" s="45">
        <f t="shared" si="11"/>
        <v>0</v>
      </c>
    </row>
    <row r="24" spans="2:184" x14ac:dyDescent="0.25">
      <c r="B24" s="67">
        <f t="shared" si="12"/>
        <v>42080</v>
      </c>
      <c r="C24" s="56">
        <f t="shared" si="0"/>
        <v>42080</v>
      </c>
      <c r="D24" s="68"/>
      <c r="E24" s="68"/>
      <c r="F24" s="68"/>
      <c r="G24" s="68"/>
      <c r="H24" s="69">
        <f t="shared" si="13"/>
        <v>0</v>
      </c>
      <c r="K24" s="67">
        <f t="shared" si="14"/>
        <v>42080</v>
      </c>
      <c r="L24" s="56">
        <f t="shared" si="1"/>
        <v>42080</v>
      </c>
      <c r="M24" s="68"/>
      <c r="N24" s="68"/>
      <c r="O24" s="68"/>
      <c r="P24" s="68"/>
      <c r="Q24" s="69">
        <f t="shared" si="2"/>
        <v>0</v>
      </c>
      <c r="T24" s="67">
        <f t="shared" si="15"/>
        <v>42080</v>
      </c>
      <c r="U24" s="56">
        <f t="shared" si="3"/>
        <v>42080</v>
      </c>
      <c r="V24" s="68"/>
      <c r="W24" s="68"/>
      <c r="X24" s="68"/>
      <c r="Y24" s="68"/>
      <c r="Z24" s="69">
        <f t="shared" si="4"/>
        <v>0</v>
      </c>
      <c r="FN24" s="67">
        <f t="shared" si="16"/>
        <v>42080</v>
      </c>
      <c r="FO24" s="56">
        <f t="shared" si="5"/>
        <v>42080</v>
      </c>
      <c r="FP24" s="68"/>
      <c r="FQ24" s="68"/>
      <c r="FR24" s="68"/>
      <c r="FS24" s="68"/>
      <c r="FT24" s="69">
        <f t="shared" si="17"/>
        <v>0</v>
      </c>
      <c r="FW24" s="55">
        <f t="shared" si="6"/>
        <v>42080</v>
      </c>
      <c r="FX24" s="56">
        <f t="shared" si="7"/>
        <v>42080</v>
      </c>
      <c r="FY24" s="51">
        <f t="shared" si="8"/>
        <v>0</v>
      </c>
      <c r="FZ24" s="45">
        <f t="shared" si="9"/>
        <v>0</v>
      </c>
      <c r="GA24" s="45">
        <f t="shared" si="10"/>
        <v>0</v>
      </c>
      <c r="GB24" s="45">
        <f t="shared" si="11"/>
        <v>0</v>
      </c>
    </row>
    <row r="25" spans="2:184" x14ac:dyDescent="0.25">
      <c r="B25" s="67">
        <f t="shared" si="12"/>
        <v>42081</v>
      </c>
      <c r="C25" s="56">
        <f t="shared" si="0"/>
        <v>42081</v>
      </c>
      <c r="D25" s="68"/>
      <c r="E25" s="68"/>
      <c r="F25" s="68"/>
      <c r="G25" s="68"/>
      <c r="H25" s="69">
        <f t="shared" si="13"/>
        <v>0</v>
      </c>
      <c r="K25" s="67">
        <f t="shared" si="14"/>
        <v>42081</v>
      </c>
      <c r="L25" s="56">
        <f t="shared" si="1"/>
        <v>42081</v>
      </c>
      <c r="M25" s="68"/>
      <c r="N25" s="68"/>
      <c r="O25" s="68"/>
      <c r="P25" s="68"/>
      <c r="Q25" s="69">
        <f t="shared" si="2"/>
        <v>0</v>
      </c>
      <c r="T25" s="67">
        <f t="shared" si="15"/>
        <v>42081</v>
      </c>
      <c r="U25" s="56">
        <f t="shared" si="3"/>
        <v>42081</v>
      </c>
      <c r="V25" s="68"/>
      <c r="W25" s="68"/>
      <c r="X25" s="68"/>
      <c r="Y25" s="68"/>
      <c r="Z25" s="69">
        <f t="shared" si="4"/>
        <v>0</v>
      </c>
      <c r="FN25" s="67">
        <f t="shared" si="16"/>
        <v>42081</v>
      </c>
      <c r="FO25" s="56">
        <f t="shared" si="5"/>
        <v>42081</v>
      </c>
      <c r="FP25" s="68"/>
      <c r="FQ25" s="68"/>
      <c r="FR25" s="68"/>
      <c r="FS25" s="68"/>
      <c r="FT25" s="69">
        <f t="shared" si="17"/>
        <v>0</v>
      </c>
      <c r="FW25" s="55">
        <f t="shared" si="6"/>
        <v>42081</v>
      </c>
      <c r="FX25" s="56">
        <f t="shared" si="7"/>
        <v>42081</v>
      </c>
      <c r="FY25" s="51">
        <f t="shared" si="8"/>
        <v>0</v>
      </c>
      <c r="FZ25" s="45">
        <f t="shared" si="9"/>
        <v>0</v>
      </c>
      <c r="GA25" s="45">
        <f t="shared" si="10"/>
        <v>0</v>
      </c>
      <c r="GB25" s="45">
        <f t="shared" si="11"/>
        <v>0</v>
      </c>
    </row>
    <row r="26" spans="2:184" x14ac:dyDescent="0.25">
      <c r="B26" s="67">
        <f t="shared" si="12"/>
        <v>42082</v>
      </c>
      <c r="C26" s="56">
        <f t="shared" si="0"/>
        <v>42082</v>
      </c>
      <c r="D26" s="68"/>
      <c r="E26" s="68"/>
      <c r="F26" s="68"/>
      <c r="G26" s="68"/>
      <c r="H26" s="69">
        <f t="shared" si="13"/>
        <v>0</v>
      </c>
      <c r="K26" s="67">
        <f t="shared" si="14"/>
        <v>42082</v>
      </c>
      <c r="L26" s="56">
        <f t="shared" si="1"/>
        <v>42082</v>
      </c>
      <c r="M26" s="68"/>
      <c r="N26" s="68"/>
      <c r="O26" s="68"/>
      <c r="P26" s="68"/>
      <c r="Q26" s="69">
        <f t="shared" si="2"/>
        <v>0</v>
      </c>
      <c r="T26" s="67">
        <f t="shared" si="15"/>
        <v>42082</v>
      </c>
      <c r="U26" s="56">
        <f t="shared" si="3"/>
        <v>42082</v>
      </c>
      <c r="V26" s="68"/>
      <c r="W26" s="68"/>
      <c r="X26" s="68"/>
      <c r="Y26" s="68"/>
      <c r="Z26" s="69">
        <f t="shared" si="4"/>
        <v>0</v>
      </c>
      <c r="FN26" s="67">
        <f t="shared" si="16"/>
        <v>42082</v>
      </c>
      <c r="FO26" s="56">
        <f t="shared" si="5"/>
        <v>42082</v>
      </c>
      <c r="FP26" s="68"/>
      <c r="FQ26" s="68"/>
      <c r="FR26" s="68"/>
      <c r="FS26" s="68"/>
      <c r="FT26" s="69">
        <f t="shared" si="17"/>
        <v>0</v>
      </c>
      <c r="FW26" s="55">
        <f t="shared" si="6"/>
        <v>42082</v>
      </c>
      <c r="FX26" s="56">
        <f t="shared" si="7"/>
        <v>42082</v>
      </c>
      <c r="FY26" s="51">
        <f t="shared" si="8"/>
        <v>0</v>
      </c>
      <c r="FZ26" s="45">
        <f t="shared" si="9"/>
        <v>0</v>
      </c>
      <c r="GA26" s="45">
        <f t="shared" si="10"/>
        <v>0</v>
      </c>
      <c r="GB26" s="45">
        <f t="shared" si="11"/>
        <v>0</v>
      </c>
    </row>
    <row r="27" spans="2:184" x14ac:dyDescent="0.25">
      <c r="B27" s="67">
        <f t="shared" si="12"/>
        <v>42083</v>
      </c>
      <c r="C27" s="56">
        <f t="shared" si="0"/>
        <v>42083</v>
      </c>
      <c r="D27" s="68"/>
      <c r="E27" s="68"/>
      <c r="F27" s="68"/>
      <c r="G27" s="68"/>
      <c r="H27" s="69">
        <f t="shared" si="13"/>
        <v>0</v>
      </c>
      <c r="K27" s="67">
        <f t="shared" si="14"/>
        <v>42083</v>
      </c>
      <c r="L27" s="56">
        <f t="shared" si="1"/>
        <v>42083</v>
      </c>
      <c r="M27" s="68"/>
      <c r="N27" s="68"/>
      <c r="O27" s="68"/>
      <c r="P27" s="68"/>
      <c r="Q27" s="69">
        <f t="shared" si="2"/>
        <v>0</v>
      </c>
      <c r="T27" s="67">
        <f t="shared" si="15"/>
        <v>42083</v>
      </c>
      <c r="U27" s="56">
        <f t="shared" si="3"/>
        <v>42083</v>
      </c>
      <c r="V27" s="68"/>
      <c r="W27" s="68"/>
      <c r="X27" s="68"/>
      <c r="Y27" s="68"/>
      <c r="Z27" s="69">
        <f t="shared" si="4"/>
        <v>0</v>
      </c>
      <c r="FN27" s="67">
        <f t="shared" si="16"/>
        <v>42083</v>
      </c>
      <c r="FO27" s="56">
        <f t="shared" si="5"/>
        <v>42083</v>
      </c>
      <c r="FP27" s="68"/>
      <c r="FQ27" s="68"/>
      <c r="FR27" s="68"/>
      <c r="FS27" s="68"/>
      <c r="FT27" s="69">
        <f t="shared" si="17"/>
        <v>0</v>
      </c>
      <c r="FW27" s="55">
        <f t="shared" si="6"/>
        <v>42083</v>
      </c>
      <c r="FX27" s="56">
        <f t="shared" si="7"/>
        <v>42083</v>
      </c>
      <c r="FY27" s="51">
        <f t="shared" si="8"/>
        <v>0</v>
      </c>
      <c r="FZ27" s="45">
        <f t="shared" si="9"/>
        <v>0</v>
      </c>
      <c r="GA27" s="45">
        <f t="shared" si="10"/>
        <v>0</v>
      </c>
      <c r="GB27" s="45">
        <f t="shared" si="11"/>
        <v>0</v>
      </c>
    </row>
    <row r="28" spans="2:184" x14ac:dyDescent="0.25">
      <c r="B28" s="67">
        <f t="shared" si="12"/>
        <v>42084</v>
      </c>
      <c r="C28" s="56">
        <f t="shared" si="0"/>
        <v>42084</v>
      </c>
      <c r="D28" s="68"/>
      <c r="E28" s="68"/>
      <c r="F28" s="68"/>
      <c r="G28" s="68"/>
      <c r="H28" s="69">
        <f t="shared" si="13"/>
        <v>0</v>
      </c>
      <c r="K28" s="67">
        <f t="shared" si="14"/>
        <v>42084</v>
      </c>
      <c r="L28" s="56">
        <f t="shared" si="1"/>
        <v>42084</v>
      </c>
      <c r="M28" s="68"/>
      <c r="N28" s="68"/>
      <c r="O28" s="68"/>
      <c r="P28" s="68"/>
      <c r="Q28" s="69">
        <f t="shared" si="2"/>
        <v>0</v>
      </c>
      <c r="T28" s="67">
        <f t="shared" si="15"/>
        <v>42084</v>
      </c>
      <c r="U28" s="56">
        <f t="shared" si="3"/>
        <v>42084</v>
      </c>
      <c r="V28" s="68"/>
      <c r="W28" s="68"/>
      <c r="X28" s="68"/>
      <c r="Y28" s="68"/>
      <c r="Z28" s="69">
        <f t="shared" si="4"/>
        <v>0</v>
      </c>
      <c r="FN28" s="67">
        <f t="shared" si="16"/>
        <v>42084</v>
      </c>
      <c r="FO28" s="56">
        <f t="shared" si="5"/>
        <v>42084</v>
      </c>
      <c r="FP28" s="68"/>
      <c r="FQ28" s="68"/>
      <c r="FR28" s="68"/>
      <c r="FS28" s="68"/>
      <c r="FT28" s="69">
        <f t="shared" si="17"/>
        <v>0</v>
      </c>
      <c r="FW28" s="55">
        <f t="shared" si="6"/>
        <v>42084</v>
      </c>
      <c r="FX28" s="56">
        <f t="shared" si="7"/>
        <v>42084</v>
      </c>
      <c r="FY28" s="51">
        <f t="shared" si="8"/>
        <v>0</v>
      </c>
      <c r="FZ28" s="45">
        <f t="shared" si="9"/>
        <v>0</v>
      </c>
      <c r="GA28" s="45">
        <f t="shared" si="10"/>
        <v>0</v>
      </c>
      <c r="GB28" s="45">
        <f t="shared" si="11"/>
        <v>0</v>
      </c>
    </row>
    <row r="29" spans="2:184" x14ac:dyDescent="0.25">
      <c r="B29" s="67">
        <f t="shared" si="12"/>
        <v>42085</v>
      </c>
      <c r="C29" s="56">
        <f t="shared" si="0"/>
        <v>42085</v>
      </c>
      <c r="D29" s="68"/>
      <c r="E29" s="68"/>
      <c r="F29" s="68"/>
      <c r="G29" s="68"/>
      <c r="H29" s="69">
        <f t="shared" si="13"/>
        <v>0</v>
      </c>
      <c r="K29" s="67">
        <f t="shared" si="14"/>
        <v>42085</v>
      </c>
      <c r="L29" s="56">
        <f t="shared" si="1"/>
        <v>42085</v>
      </c>
      <c r="M29" s="68"/>
      <c r="N29" s="68"/>
      <c r="O29" s="68"/>
      <c r="P29" s="68"/>
      <c r="Q29" s="69">
        <f t="shared" si="2"/>
        <v>0</v>
      </c>
      <c r="T29" s="67">
        <f t="shared" si="15"/>
        <v>42085</v>
      </c>
      <c r="U29" s="56">
        <f t="shared" si="3"/>
        <v>42085</v>
      </c>
      <c r="V29" s="68"/>
      <c r="W29" s="68"/>
      <c r="X29" s="68"/>
      <c r="Y29" s="68"/>
      <c r="Z29" s="69">
        <f t="shared" si="4"/>
        <v>0</v>
      </c>
      <c r="FN29" s="67">
        <f t="shared" si="16"/>
        <v>42085</v>
      </c>
      <c r="FO29" s="56">
        <f t="shared" si="5"/>
        <v>42085</v>
      </c>
      <c r="FP29" s="68"/>
      <c r="FQ29" s="68"/>
      <c r="FR29" s="68"/>
      <c r="FS29" s="68"/>
      <c r="FT29" s="69">
        <f t="shared" si="17"/>
        <v>0</v>
      </c>
      <c r="FW29" s="55">
        <f t="shared" si="6"/>
        <v>42085</v>
      </c>
      <c r="FX29" s="56">
        <f t="shared" si="7"/>
        <v>42085</v>
      </c>
      <c r="FY29" s="51">
        <f t="shared" si="8"/>
        <v>0</v>
      </c>
      <c r="FZ29" s="45">
        <f t="shared" si="9"/>
        <v>0</v>
      </c>
      <c r="GA29" s="45">
        <f t="shared" si="10"/>
        <v>0</v>
      </c>
      <c r="GB29" s="45">
        <f t="shared" si="11"/>
        <v>0</v>
      </c>
    </row>
    <row r="30" spans="2:184" x14ac:dyDescent="0.25">
      <c r="B30" s="67">
        <f t="shared" si="12"/>
        <v>42086</v>
      </c>
      <c r="C30" s="56">
        <f t="shared" si="0"/>
        <v>42086</v>
      </c>
      <c r="D30" s="68"/>
      <c r="E30" s="68"/>
      <c r="F30" s="68"/>
      <c r="G30" s="68"/>
      <c r="H30" s="69">
        <f t="shared" si="13"/>
        <v>0</v>
      </c>
      <c r="K30" s="67">
        <f t="shared" si="14"/>
        <v>42086</v>
      </c>
      <c r="L30" s="56">
        <f t="shared" si="1"/>
        <v>42086</v>
      </c>
      <c r="M30" s="68"/>
      <c r="N30" s="68"/>
      <c r="O30" s="68"/>
      <c r="P30" s="68"/>
      <c r="Q30" s="69">
        <f t="shared" si="2"/>
        <v>0</v>
      </c>
      <c r="T30" s="67">
        <f t="shared" si="15"/>
        <v>42086</v>
      </c>
      <c r="U30" s="56">
        <f t="shared" si="3"/>
        <v>42086</v>
      </c>
      <c r="V30" s="68"/>
      <c r="W30" s="68"/>
      <c r="X30" s="68"/>
      <c r="Y30" s="68"/>
      <c r="Z30" s="69">
        <f t="shared" si="4"/>
        <v>0</v>
      </c>
      <c r="FN30" s="67">
        <f t="shared" si="16"/>
        <v>42086</v>
      </c>
      <c r="FO30" s="56">
        <f t="shared" si="5"/>
        <v>42086</v>
      </c>
      <c r="FP30" s="68"/>
      <c r="FQ30" s="68"/>
      <c r="FR30" s="68"/>
      <c r="FS30" s="68"/>
      <c r="FT30" s="69">
        <f t="shared" si="17"/>
        <v>0</v>
      </c>
      <c r="FW30" s="55">
        <f t="shared" si="6"/>
        <v>42086</v>
      </c>
      <c r="FX30" s="56">
        <f t="shared" si="7"/>
        <v>42086</v>
      </c>
      <c r="FY30" s="51">
        <f t="shared" si="8"/>
        <v>0</v>
      </c>
      <c r="FZ30" s="45">
        <f t="shared" si="9"/>
        <v>0</v>
      </c>
      <c r="GA30" s="45">
        <f t="shared" si="10"/>
        <v>0</v>
      </c>
      <c r="GB30" s="45">
        <f t="shared" si="11"/>
        <v>0</v>
      </c>
    </row>
    <row r="31" spans="2:184" x14ac:dyDescent="0.25">
      <c r="B31" s="67">
        <f t="shared" si="12"/>
        <v>42087</v>
      </c>
      <c r="C31" s="56">
        <f t="shared" si="0"/>
        <v>42087</v>
      </c>
      <c r="D31" s="68"/>
      <c r="E31" s="68"/>
      <c r="F31" s="68"/>
      <c r="G31" s="68"/>
      <c r="H31" s="69">
        <f t="shared" si="13"/>
        <v>0</v>
      </c>
      <c r="K31" s="67">
        <f t="shared" si="14"/>
        <v>42087</v>
      </c>
      <c r="L31" s="56">
        <f t="shared" si="1"/>
        <v>42087</v>
      </c>
      <c r="M31" s="68"/>
      <c r="N31" s="68"/>
      <c r="O31" s="68"/>
      <c r="P31" s="68"/>
      <c r="Q31" s="69">
        <f>SUM(N31-M31,P31-O31)</f>
        <v>0</v>
      </c>
      <c r="T31" s="67">
        <f t="shared" si="15"/>
        <v>42087</v>
      </c>
      <c r="U31" s="56">
        <f t="shared" si="3"/>
        <v>42087</v>
      </c>
      <c r="V31" s="68"/>
      <c r="W31" s="68"/>
      <c r="X31" s="68"/>
      <c r="Y31" s="68"/>
      <c r="Z31" s="69">
        <f>SUM(W31-V31,Y31-X31)</f>
        <v>0</v>
      </c>
      <c r="FN31" s="67">
        <f t="shared" si="16"/>
        <v>42087</v>
      </c>
      <c r="FO31" s="56">
        <f t="shared" si="5"/>
        <v>42087</v>
      </c>
      <c r="FP31" s="68"/>
      <c r="FQ31" s="68"/>
      <c r="FR31" s="68"/>
      <c r="FS31" s="68"/>
      <c r="FT31" s="69">
        <f t="shared" si="17"/>
        <v>0</v>
      </c>
      <c r="FW31" s="55">
        <f t="shared" si="6"/>
        <v>42087</v>
      </c>
      <c r="FX31" s="56">
        <f t="shared" si="7"/>
        <v>42087</v>
      </c>
      <c r="FY31" s="51">
        <f t="shared" si="8"/>
        <v>0</v>
      </c>
      <c r="FZ31" s="45">
        <f t="shared" si="9"/>
        <v>0</v>
      </c>
      <c r="GA31" s="45">
        <f t="shared" si="10"/>
        <v>0</v>
      </c>
      <c r="GB31" s="45">
        <f t="shared" si="11"/>
        <v>0</v>
      </c>
    </row>
    <row r="32" spans="2:184" x14ac:dyDescent="0.25">
      <c r="B32" s="67">
        <f t="shared" si="12"/>
        <v>42088</v>
      </c>
      <c r="C32" s="56">
        <f t="shared" si="0"/>
        <v>42088</v>
      </c>
      <c r="D32" s="68"/>
      <c r="E32" s="68"/>
      <c r="F32" s="68"/>
      <c r="G32" s="68"/>
      <c r="H32" s="69">
        <f t="shared" si="13"/>
        <v>0</v>
      </c>
      <c r="K32" s="67">
        <f t="shared" si="14"/>
        <v>42088</v>
      </c>
      <c r="L32" s="56">
        <f t="shared" si="1"/>
        <v>42088</v>
      </c>
      <c r="M32" s="68"/>
      <c r="N32" s="68"/>
      <c r="O32" s="68"/>
      <c r="P32" s="68"/>
      <c r="Q32" s="69">
        <f t="shared" si="2"/>
        <v>0</v>
      </c>
      <c r="T32" s="67">
        <f t="shared" si="15"/>
        <v>42088</v>
      </c>
      <c r="U32" s="56">
        <f t="shared" si="3"/>
        <v>42088</v>
      </c>
      <c r="V32" s="68"/>
      <c r="W32" s="68"/>
      <c r="X32" s="68"/>
      <c r="Y32" s="68"/>
      <c r="Z32" s="69">
        <f t="shared" ref="Z32:Z38" si="18">SUM(W32-V32,Y32-X32)</f>
        <v>0</v>
      </c>
      <c r="FN32" s="67">
        <f t="shared" si="16"/>
        <v>42088</v>
      </c>
      <c r="FO32" s="56">
        <f t="shared" si="5"/>
        <v>42088</v>
      </c>
      <c r="FP32" s="68"/>
      <c r="FQ32" s="68"/>
      <c r="FR32" s="68"/>
      <c r="FS32" s="68"/>
      <c r="FT32" s="69">
        <f t="shared" si="17"/>
        <v>0</v>
      </c>
      <c r="FW32" s="55">
        <f t="shared" si="6"/>
        <v>42088</v>
      </c>
      <c r="FX32" s="56">
        <f t="shared" si="7"/>
        <v>42088</v>
      </c>
      <c r="FY32" s="51">
        <f t="shared" si="8"/>
        <v>0</v>
      </c>
      <c r="FZ32" s="45">
        <f t="shared" si="9"/>
        <v>0</v>
      </c>
      <c r="GA32" s="45">
        <f t="shared" si="10"/>
        <v>0</v>
      </c>
      <c r="GB32" s="45">
        <f t="shared" si="11"/>
        <v>0</v>
      </c>
    </row>
    <row r="33" spans="2:184" x14ac:dyDescent="0.25">
      <c r="B33" s="67">
        <f>B32+1</f>
        <v>42089</v>
      </c>
      <c r="C33" s="56">
        <f t="shared" si="0"/>
        <v>42089</v>
      </c>
      <c r="D33" s="68"/>
      <c r="E33" s="68"/>
      <c r="F33" s="68"/>
      <c r="G33" s="68"/>
      <c r="H33" s="69">
        <f t="shared" si="13"/>
        <v>0</v>
      </c>
      <c r="K33" s="67">
        <f>K32+1</f>
        <v>42089</v>
      </c>
      <c r="L33" s="56">
        <f t="shared" si="1"/>
        <v>42089</v>
      </c>
      <c r="M33" s="68"/>
      <c r="N33" s="68"/>
      <c r="O33" s="68"/>
      <c r="P33" s="68"/>
      <c r="Q33" s="69">
        <f t="shared" si="2"/>
        <v>0</v>
      </c>
      <c r="T33" s="67">
        <f>T32+1</f>
        <v>42089</v>
      </c>
      <c r="U33" s="56">
        <f t="shared" si="3"/>
        <v>42089</v>
      </c>
      <c r="V33" s="68"/>
      <c r="W33" s="68"/>
      <c r="X33" s="68"/>
      <c r="Y33" s="68"/>
      <c r="Z33" s="69">
        <f t="shared" si="18"/>
        <v>0</v>
      </c>
      <c r="FN33" s="67">
        <f>FN32+1</f>
        <v>42089</v>
      </c>
      <c r="FO33" s="56">
        <f t="shared" si="5"/>
        <v>42089</v>
      </c>
      <c r="FP33" s="68"/>
      <c r="FQ33" s="68"/>
      <c r="FR33" s="68"/>
      <c r="FS33" s="68"/>
      <c r="FT33" s="69">
        <f t="shared" si="17"/>
        <v>0</v>
      </c>
      <c r="FW33" s="55">
        <f t="shared" si="6"/>
        <v>42089</v>
      </c>
      <c r="FX33" s="56">
        <f t="shared" si="7"/>
        <v>42089</v>
      </c>
      <c r="FY33" s="51">
        <f t="shared" si="8"/>
        <v>0</v>
      </c>
      <c r="FZ33" s="45">
        <f t="shared" si="9"/>
        <v>0</v>
      </c>
      <c r="GA33" s="45">
        <f t="shared" si="10"/>
        <v>0</v>
      </c>
      <c r="GB33" s="45">
        <f t="shared" si="11"/>
        <v>0</v>
      </c>
    </row>
    <row r="34" spans="2:184" x14ac:dyDescent="0.25">
      <c r="B34" s="67">
        <f>B33+1</f>
        <v>42090</v>
      </c>
      <c r="C34" s="56">
        <f t="shared" si="0"/>
        <v>42090</v>
      </c>
      <c r="D34" s="68"/>
      <c r="E34" s="68"/>
      <c r="F34" s="68"/>
      <c r="G34" s="68"/>
      <c r="H34" s="69">
        <f>SUM(E34-D34,G34-F34)</f>
        <v>0</v>
      </c>
      <c r="K34" s="67">
        <f>K33+1</f>
        <v>42090</v>
      </c>
      <c r="L34" s="56">
        <f t="shared" si="1"/>
        <v>42090</v>
      </c>
      <c r="M34" s="68"/>
      <c r="N34" s="68"/>
      <c r="O34" s="68"/>
      <c r="P34" s="68"/>
      <c r="Q34" s="69">
        <f t="shared" si="2"/>
        <v>0</v>
      </c>
      <c r="T34" s="67">
        <f>T33+1</f>
        <v>42090</v>
      </c>
      <c r="U34" s="56">
        <f t="shared" si="3"/>
        <v>42090</v>
      </c>
      <c r="V34" s="68"/>
      <c r="W34" s="68"/>
      <c r="X34" s="68"/>
      <c r="Y34" s="68"/>
      <c r="Z34" s="69">
        <f t="shared" si="18"/>
        <v>0</v>
      </c>
      <c r="FN34" s="67">
        <f>FN33+1</f>
        <v>42090</v>
      </c>
      <c r="FO34" s="56">
        <f t="shared" si="5"/>
        <v>42090</v>
      </c>
      <c r="FP34" s="68"/>
      <c r="FQ34" s="68"/>
      <c r="FR34" s="68"/>
      <c r="FS34" s="68"/>
      <c r="FT34" s="69">
        <f>SUM(FQ34-FP34,FS34-FR34)</f>
        <v>0</v>
      </c>
      <c r="FW34" s="55">
        <f t="shared" si="6"/>
        <v>42090</v>
      </c>
      <c r="FX34" s="56">
        <f t="shared" si="7"/>
        <v>42090</v>
      </c>
      <c r="FY34" s="51">
        <f t="shared" si="8"/>
        <v>0</v>
      </c>
      <c r="FZ34" s="45">
        <f t="shared" si="9"/>
        <v>0</v>
      </c>
      <c r="GA34" s="45">
        <f t="shared" si="10"/>
        <v>0</v>
      </c>
      <c r="GB34" s="45">
        <f t="shared" si="11"/>
        <v>0</v>
      </c>
    </row>
    <row r="35" spans="2:184" x14ac:dyDescent="0.25">
      <c r="B35" s="67">
        <f>B34+1</f>
        <v>42091</v>
      </c>
      <c r="C35" s="56">
        <f t="shared" si="0"/>
        <v>42091</v>
      </c>
      <c r="D35" s="68"/>
      <c r="E35" s="68"/>
      <c r="F35" s="68"/>
      <c r="G35" s="68"/>
      <c r="H35" s="69">
        <f t="shared" si="13"/>
        <v>0</v>
      </c>
      <c r="K35" s="67">
        <f>K34+1</f>
        <v>42091</v>
      </c>
      <c r="L35" s="56">
        <f t="shared" si="1"/>
        <v>42091</v>
      </c>
      <c r="M35" s="68"/>
      <c r="N35" s="68"/>
      <c r="O35" s="68"/>
      <c r="P35" s="68"/>
      <c r="Q35" s="69">
        <f t="shared" si="2"/>
        <v>0</v>
      </c>
      <c r="T35" s="67">
        <f>T34+1</f>
        <v>42091</v>
      </c>
      <c r="U35" s="56">
        <f t="shared" si="3"/>
        <v>42091</v>
      </c>
      <c r="V35" s="68"/>
      <c r="W35" s="68"/>
      <c r="X35" s="68"/>
      <c r="Y35" s="68"/>
      <c r="Z35" s="69">
        <f t="shared" si="18"/>
        <v>0</v>
      </c>
      <c r="FN35" s="67">
        <f>FN34+1</f>
        <v>42091</v>
      </c>
      <c r="FO35" s="56">
        <f t="shared" si="5"/>
        <v>42091</v>
      </c>
      <c r="FP35" s="68"/>
      <c r="FQ35" s="68"/>
      <c r="FR35" s="68"/>
      <c r="FS35" s="68"/>
      <c r="FT35" s="69">
        <f>SUM(FQ35-FP35,FS35-FR35)</f>
        <v>0</v>
      </c>
      <c r="FW35" s="55">
        <f t="shared" si="6"/>
        <v>42091</v>
      </c>
      <c r="FX35" s="56">
        <f t="shared" si="7"/>
        <v>42091</v>
      </c>
      <c r="FY35" s="51">
        <f t="shared" si="8"/>
        <v>0</v>
      </c>
      <c r="FZ35" s="45">
        <f t="shared" si="9"/>
        <v>0</v>
      </c>
      <c r="GA35" s="45">
        <f t="shared" si="10"/>
        <v>0</v>
      </c>
      <c r="GB35" s="45">
        <f t="shared" si="11"/>
        <v>0</v>
      </c>
    </row>
    <row r="36" spans="2:184" x14ac:dyDescent="0.25">
      <c r="B36" s="67">
        <f>IF(MONTH($B$35+1)=MONTH($B$35),$B$35+1,"")</f>
        <v>42092</v>
      </c>
      <c r="C36" s="56">
        <f>IF(B36="","",C35+1)</f>
        <v>42092</v>
      </c>
      <c r="D36" s="68"/>
      <c r="E36" s="68"/>
      <c r="F36" s="68"/>
      <c r="G36" s="68"/>
      <c r="H36" s="69">
        <f t="shared" si="13"/>
        <v>0</v>
      </c>
      <c r="K36" s="67">
        <f>IF(MONTH($B$35+1)=MONTH($B$35),$B$35+1,"")</f>
        <v>42092</v>
      </c>
      <c r="L36" s="56">
        <f t="shared" si="1"/>
        <v>42092</v>
      </c>
      <c r="M36" s="68"/>
      <c r="N36" s="68"/>
      <c r="O36" s="68"/>
      <c r="P36" s="68"/>
      <c r="Q36" s="69">
        <f t="shared" si="2"/>
        <v>0</v>
      </c>
      <c r="T36" s="67">
        <f>IF(MONTH($B$35+1)=MONTH($B$35),$B$35+1,"")</f>
        <v>42092</v>
      </c>
      <c r="U36" s="56">
        <f t="shared" si="3"/>
        <v>42092</v>
      </c>
      <c r="V36" s="68"/>
      <c r="W36" s="68"/>
      <c r="X36" s="68"/>
      <c r="Y36" s="68"/>
      <c r="Z36" s="69">
        <f t="shared" si="18"/>
        <v>0</v>
      </c>
      <c r="FN36" s="67">
        <f>IF(MONTH($B$35+1)=MONTH($B$35),$B$35+1,"")</f>
        <v>42092</v>
      </c>
      <c r="FO36" s="56">
        <f>IF(FN36="","",FO35+1)</f>
        <v>42092</v>
      </c>
      <c r="FP36" s="68"/>
      <c r="FQ36" s="68"/>
      <c r="FR36" s="68"/>
      <c r="FS36" s="68"/>
      <c r="FT36" s="69">
        <f>SUM(FQ36-FP36,FS36-FR36)</f>
        <v>0</v>
      </c>
      <c r="FW36" s="55">
        <f>IF(MONTH($B$35+1)=MONTH($B$35),$B$35+1,"")</f>
        <v>42092</v>
      </c>
      <c r="FX36" s="56">
        <f>IF(FW36="","",FX35+1)</f>
        <v>42092</v>
      </c>
      <c r="FY36" s="51">
        <f t="shared" si="8"/>
        <v>0</v>
      </c>
      <c r="FZ36" s="45">
        <f t="shared" si="9"/>
        <v>0</v>
      </c>
      <c r="GA36" s="45">
        <f t="shared" si="10"/>
        <v>0</v>
      </c>
      <c r="GB36" s="45">
        <f t="shared" si="11"/>
        <v>0</v>
      </c>
    </row>
    <row r="37" spans="2:184" x14ac:dyDescent="0.25">
      <c r="B37" s="67">
        <f>IF(MONTH($B$35+2)=MONTH($B$35),$B$35+2,"")</f>
        <v>42093</v>
      </c>
      <c r="C37" s="56">
        <f>IF(B37="","",C36+1)</f>
        <v>42093</v>
      </c>
      <c r="D37" s="68"/>
      <c r="E37" s="68"/>
      <c r="F37" s="68"/>
      <c r="G37" s="68"/>
      <c r="H37" s="69">
        <f>SUM(E37-D37,G37-F37)</f>
        <v>0</v>
      </c>
      <c r="K37" s="67">
        <f>IF(MONTH($B$35+2)=MONTH($B$35),$B$35+2,"")</f>
        <v>42093</v>
      </c>
      <c r="L37" s="56">
        <f t="shared" si="1"/>
        <v>42093</v>
      </c>
      <c r="M37" s="68"/>
      <c r="N37" s="68"/>
      <c r="O37" s="68"/>
      <c r="P37" s="68"/>
      <c r="Q37" s="69">
        <f t="shared" si="2"/>
        <v>0</v>
      </c>
      <c r="T37" s="67">
        <f>IF(MONTH($B$35+2)=MONTH($B$35),$B$35+2,"")</f>
        <v>42093</v>
      </c>
      <c r="U37" s="56">
        <f t="shared" si="3"/>
        <v>42093</v>
      </c>
      <c r="V37" s="68"/>
      <c r="W37" s="68"/>
      <c r="X37" s="68"/>
      <c r="Y37" s="68"/>
      <c r="Z37" s="69">
        <f t="shared" si="18"/>
        <v>0</v>
      </c>
      <c r="FN37" s="67">
        <f>IF(MONTH($B$35+2)=MONTH($B$35),$B$35+2,"")</f>
        <v>42093</v>
      </c>
      <c r="FO37" s="56">
        <f>IF(FN37="","",FO36+1)</f>
        <v>42093</v>
      </c>
      <c r="FP37" s="68"/>
      <c r="FQ37" s="68"/>
      <c r="FR37" s="68"/>
      <c r="FS37" s="68"/>
      <c r="FT37" s="69">
        <f>SUM(FQ37-FP37,FS37-FR37)</f>
        <v>0</v>
      </c>
      <c r="FW37" s="55">
        <f>IF(MONTH($B$35+2)=MONTH($B$35),$B$35+2,"")</f>
        <v>42093</v>
      </c>
      <c r="FX37" s="56">
        <f>IF(FW37="","",FX36+1)</f>
        <v>42093</v>
      </c>
      <c r="FY37" s="51">
        <f t="shared" si="8"/>
        <v>0</v>
      </c>
      <c r="FZ37" s="45">
        <f t="shared" si="9"/>
        <v>0</v>
      </c>
      <c r="GA37" s="45">
        <f t="shared" si="10"/>
        <v>0</v>
      </c>
      <c r="GB37" s="45">
        <f t="shared" si="11"/>
        <v>0</v>
      </c>
    </row>
    <row r="38" spans="2:184" ht="15.75" thickBot="1" x14ac:dyDescent="0.3">
      <c r="B38" s="70">
        <f>IF(MONTH($B$35+3)=MONTH($B$35),$B$35+3,"")</f>
        <v>42094</v>
      </c>
      <c r="C38" s="71">
        <f>IF(B38="","",C37+1)</f>
        <v>42094</v>
      </c>
      <c r="D38" s="72"/>
      <c r="E38" s="72"/>
      <c r="F38" s="72"/>
      <c r="G38" s="72"/>
      <c r="H38" s="73">
        <f>SUM(E38-D38,G38-F38)</f>
        <v>0</v>
      </c>
      <c r="K38" s="70">
        <f>IF(MONTH($B$35+3)=MONTH($B$35),$B$35+3,"")</f>
        <v>42094</v>
      </c>
      <c r="L38" s="71">
        <f t="shared" si="1"/>
        <v>42094</v>
      </c>
      <c r="M38" s="72"/>
      <c r="N38" s="72"/>
      <c r="O38" s="72"/>
      <c r="P38" s="72"/>
      <c r="Q38" s="73">
        <f t="shared" si="2"/>
        <v>0</v>
      </c>
      <c r="T38" s="70">
        <f>IF(MONTH($B$35+3)=MONTH($B$35),$B$35+3,"")</f>
        <v>42094</v>
      </c>
      <c r="U38" s="71">
        <f t="shared" si="3"/>
        <v>42094</v>
      </c>
      <c r="V38" s="72"/>
      <c r="W38" s="72"/>
      <c r="X38" s="72"/>
      <c r="Y38" s="72"/>
      <c r="Z38" s="73">
        <f t="shared" si="18"/>
        <v>0</v>
      </c>
      <c r="FN38" s="70">
        <f>IF(MONTH($B$35+3)=MONTH($B$35),$B$35+3,"")</f>
        <v>42094</v>
      </c>
      <c r="FO38" s="71">
        <f>IF(FN38="","",FO37+1)</f>
        <v>42094</v>
      </c>
      <c r="FP38" s="72"/>
      <c r="FQ38" s="72"/>
      <c r="FR38" s="72"/>
      <c r="FS38" s="72"/>
      <c r="FT38" s="73">
        <f>SUM(FQ38-FP38,FS38-FR38)</f>
        <v>0</v>
      </c>
      <c r="FW38" s="57">
        <f>IF(MONTH($B$35+3)=MONTH($B$35),$B$35+3,"")</f>
        <v>42094</v>
      </c>
      <c r="FX38" s="58">
        <f>IF(FW38="","",FX37+1)</f>
        <v>42094</v>
      </c>
      <c r="FY38" s="52">
        <f t="shared" si="8"/>
        <v>0</v>
      </c>
      <c r="FZ38" s="46">
        <f t="shared" si="9"/>
        <v>0</v>
      </c>
      <c r="GA38" s="46">
        <f t="shared" si="10"/>
        <v>0</v>
      </c>
      <c r="GB38" s="46">
        <f t="shared" si="11"/>
        <v>0</v>
      </c>
    </row>
    <row r="39" spans="2:184" ht="15.75" thickBot="1" x14ac:dyDescent="0.3">
      <c r="B39" s="10"/>
      <c r="C39" s="10"/>
      <c r="G39" s="13" t="s">
        <v>15</v>
      </c>
      <c r="H39" s="27">
        <f>SUM(H8:H38)</f>
        <v>0.37499999999999994</v>
      </c>
      <c r="K39" s="10"/>
      <c r="L39" s="10"/>
      <c r="P39" s="13" t="s">
        <v>15</v>
      </c>
      <c r="Q39" s="27">
        <f>SUM(Q8:Q38)</f>
        <v>0.33333333333333331</v>
      </c>
      <c r="T39" s="10"/>
      <c r="U39" s="10"/>
      <c r="Y39" s="13" t="s">
        <v>15</v>
      </c>
      <c r="Z39" s="27">
        <f>SUM(Z8:Z38)</f>
        <v>0.29166666666666657</v>
      </c>
      <c r="FN39" s="10"/>
      <c r="FO39" s="10"/>
      <c r="FS39" s="61" t="s">
        <v>15</v>
      </c>
      <c r="FT39" s="62">
        <f>SUM(FT8:FT38)</f>
        <v>0.24999999999999994</v>
      </c>
      <c r="FY39" s="43">
        <f t="shared" si="8"/>
        <v>0.37499999999999994</v>
      </c>
      <c r="FZ39" s="43">
        <f t="shared" si="9"/>
        <v>0.33333333333333331</v>
      </c>
      <c r="GA39" s="43">
        <f t="shared" si="10"/>
        <v>0.29166666666666657</v>
      </c>
      <c r="GB39" s="43">
        <f t="shared" si="11"/>
        <v>0.24999999999999994</v>
      </c>
    </row>
  </sheetData>
  <conditionalFormatting sqref="FQ9:FR9">
    <cfRule type="expression" dxfId="200" priority="19" stopIfTrue="1">
      <formula>COUNTIF(Fériés,$B9)&gt;0</formula>
    </cfRule>
    <cfRule type="expression" dxfId="199" priority="20" stopIfTrue="1">
      <formula>WEEKDAY($B9,2)&gt;5</formula>
    </cfRule>
  </conditionalFormatting>
  <conditionalFormatting sqref="FN8:FT38">
    <cfRule type="expression" dxfId="198" priority="17" stopIfTrue="1">
      <formula>COUNTIF(Fériés,$B8)&gt;0</formula>
    </cfRule>
    <cfRule type="expression" dxfId="197" priority="18" stopIfTrue="1">
      <formula>WEEKDAY($B8,2)&gt;5</formula>
    </cfRule>
  </conditionalFormatting>
  <conditionalFormatting sqref="FX8:FX38">
    <cfRule type="expression" dxfId="196" priority="13" stopIfTrue="1">
      <formula>COUNTIF(Fériés,$B8)&gt;0</formula>
    </cfRule>
    <cfRule type="expression" dxfId="195" priority="14" stopIfTrue="1">
      <formula>WEEKDAY($B8,2)&gt;5</formula>
    </cfRule>
  </conditionalFormatting>
  <conditionalFormatting sqref="FW8:GB38">
    <cfRule type="expression" dxfId="194" priority="15" stopIfTrue="1">
      <formula>COUNTIF(Fériés,$B8)&gt;0</formula>
    </cfRule>
    <cfRule type="expression" dxfId="193" priority="16" stopIfTrue="1">
      <formula>WEEKDAY($B8,2)&gt;5</formula>
    </cfRule>
  </conditionalFormatting>
  <conditionalFormatting sqref="B8:H38">
    <cfRule type="expression" dxfId="192" priority="9" stopIfTrue="1">
      <formula>COUNTIF(Fériés,$B8)&gt;0</formula>
    </cfRule>
    <cfRule type="expression" dxfId="191" priority="10" stopIfTrue="1">
      <formula>WEEKDAY($B8,2)&gt;5</formula>
    </cfRule>
  </conditionalFormatting>
  <conditionalFormatting sqref="E9:F9">
    <cfRule type="expression" dxfId="190" priority="11" stopIfTrue="1">
      <formula>COUNTIF(Fériés,$B9)&gt;0</formula>
    </cfRule>
    <cfRule type="expression" dxfId="189" priority="12" stopIfTrue="1">
      <formula>WEEKDAY($B9,2)&gt;5</formula>
    </cfRule>
  </conditionalFormatting>
  <conditionalFormatting sqref="K8:Q38">
    <cfRule type="expression" dxfId="188" priority="5" stopIfTrue="1">
      <formula>COUNTIF(Fériés,$B8)&gt;0</formula>
    </cfRule>
    <cfRule type="expression" dxfId="187" priority="6" stopIfTrue="1">
      <formula>WEEKDAY($B8,2)&gt;5</formula>
    </cfRule>
  </conditionalFormatting>
  <conditionalFormatting sqref="N9:O9">
    <cfRule type="expression" dxfId="186" priority="7" stopIfTrue="1">
      <formula>COUNTIF(Fériés,$B9)&gt;0</formula>
    </cfRule>
    <cfRule type="expression" dxfId="185" priority="8" stopIfTrue="1">
      <formula>WEEKDAY($B9,2)&gt;5</formula>
    </cfRule>
  </conditionalFormatting>
  <conditionalFormatting sqref="T8:Z38">
    <cfRule type="expression" dxfId="184" priority="1" stopIfTrue="1">
      <formula>COUNTIF(Fériés,$B8)&gt;0</formula>
    </cfRule>
    <cfRule type="expression" dxfId="183" priority="2" stopIfTrue="1">
      <formula>WEEKDAY($B8,2)&gt;5</formula>
    </cfRule>
  </conditionalFormatting>
  <conditionalFormatting sqref="W9:X9">
    <cfRule type="expression" dxfId="182" priority="3" stopIfTrue="1">
      <formula>COUNTIF(Fériés,$B9)&gt;0</formula>
    </cfRule>
    <cfRule type="expression" dxfId="181" priority="4" stopIfTrue="1">
      <formula>WEEKDAY($B9,2)&gt;5</formula>
    </cfRule>
  </conditionalFormatting>
  <dataValidations count="3">
    <dataValidation type="list" allowBlank="1" showInputMessage="1" showErrorMessage="1" sqref="B2">
      <formula1>"2015,2016,2017,2018,2019,2020,2021,2022,2023,2024,2025"</formula1>
    </dataValidation>
    <dataValidation type="list" allowBlank="1" showInputMessage="1" showErrorMessage="1" sqref="A2">
      <formula1>"Janvier,Février,Mars,Avril,Mai,Juin,Juillet,Août,Septembre,Octobre,Novembre,Décembre"</formula1>
    </dataValidation>
    <dataValidation type="list" allowBlank="1" showInputMessage="1" showErrorMessage="1" sqref="C5 L5 U5 FO5 FY5:GB5">
      <formula1>Salaries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B39"/>
  <sheetViews>
    <sheetView zoomScale="89" zoomScaleNormal="89" workbookViewId="0">
      <selection activeCell="A2" sqref="A2"/>
    </sheetView>
  </sheetViews>
  <sheetFormatPr baseColWidth="10" defaultColWidth="13" defaultRowHeight="15" x14ac:dyDescent="0.25"/>
  <cols>
    <col min="2" max="2" width="9.85546875" customWidth="1"/>
    <col min="3" max="3" width="7" customWidth="1"/>
    <col min="4" max="7" width="6.85546875" customWidth="1"/>
    <col min="8" max="8" width="10" customWidth="1"/>
    <col min="9" max="10" width="5.28515625" customWidth="1"/>
    <col min="11" max="11" width="9.85546875" customWidth="1"/>
    <col min="12" max="12" width="7" customWidth="1"/>
    <col min="13" max="16" width="6.85546875" customWidth="1"/>
    <col min="17" max="17" width="10" customWidth="1"/>
    <col min="18" max="19" width="5.28515625" customWidth="1"/>
    <col min="20" max="20" width="9.85546875" customWidth="1"/>
    <col min="21" max="21" width="7" customWidth="1"/>
    <col min="22" max="25" width="6.85546875" customWidth="1"/>
    <col min="26" max="26" width="10" customWidth="1"/>
    <col min="27" max="27" width="0" hidden="1" customWidth="1"/>
    <col min="28" max="167" width="13" hidden="1" customWidth="1"/>
    <col min="168" max="169" width="5.28515625" customWidth="1"/>
    <col min="170" max="170" width="9.85546875" customWidth="1"/>
    <col min="171" max="171" width="7.28515625" customWidth="1"/>
    <col min="172" max="175" width="6.85546875" customWidth="1"/>
    <col min="176" max="176" width="10" customWidth="1"/>
    <col min="177" max="178" width="5.28515625" customWidth="1"/>
    <col min="180" max="180" width="6" customWidth="1"/>
    <col min="181" max="184" width="9.42578125" customWidth="1"/>
  </cols>
  <sheetData>
    <row r="1" spans="1:184" ht="15.75" thickBot="1" x14ac:dyDescent="0.3">
      <c r="A1" s="8" t="s">
        <v>0</v>
      </c>
      <c r="B1" s="9" t="s">
        <v>1</v>
      </c>
      <c r="FS1" s="36"/>
      <c r="FT1" s="36"/>
    </row>
    <row r="2" spans="1:184" ht="15.75" thickBot="1" x14ac:dyDescent="0.3">
      <c r="A2" s="2" t="s">
        <v>33</v>
      </c>
      <c r="B2" s="14">
        <v>2015</v>
      </c>
      <c r="FS2" s="37"/>
      <c r="FT2" s="38"/>
    </row>
    <row r="4" spans="1:184" ht="15.75" thickBot="1" x14ac:dyDescent="0.3"/>
    <row r="5" spans="1:184" ht="15.75" thickBot="1" x14ac:dyDescent="0.3">
      <c r="C5" s="75" t="s">
        <v>4</v>
      </c>
      <c r="D5" s="76"/>
      <c r="E5" s="74"/>
      <c r="L5" s="75" t="s">
        <v>5</v>
      </c>
      <c r="M5" s="76"/>
      <c r="N5" s="74"/>
      <c r="O5" s="35"/>
      <c r="U5" s="75" t="s">
        <v>6</v>
      </c>
      <c r="V5" s="76"/>
      <c r="W5" s="74"/>
      <c r="X5" s="35"/>
      <c r="FO5" s="75" t="s">
        <v>7</v>
      </c>
      <c r="FP5" s="76"/>
      <c r="FQ5" s="74"/>
      <c r="FW5" s="49" t="str">
        <f>A2</f>
        <v>Avril</v>
      </c>
      <c r="FX5" s="49"/>
      <c r="FY5" s="48" t="s">
        <v>4</v>
      </c>
      <c r="FZ5" s="48" t="s">
        <v>5</v>
      </c>
      <c r="GA5" s="48" t="s">
        <v>6</v>
      </c>
      <c r="GB5" s="48" t="s">
        <v>7</v>
      </c>
    </row>
    <row r="6" spans="1:184" ht="15.75" thickBot="1" x14ac:dyDescent="0.3">
      <c r="FW6" s="49">
        <f>An</f>
        <v>2015</v>
      </c>
      <c r="FX6" s="49"/>
    </row>
    <row r="7" spans="1:184" x14ac:dyDescent="0.25">
      <c r="B7" s="63" t="s">
        <v>2</v>
      </c>
      <c r="C7" s="64" t="s">
        <v>3</v>
      </c>
      <c r="D7" s="65" t="s">
        <v>52</v>
      </c>
      <c r="E7" s="65" t="s">
        <v>53</v>
      </c>
      <c r="F7" s="65" t="s">
        <v>52</v>
      </c>
      <c r="G7" s="65" t="s">
        <v>53</v>
      </c>
      <c r="H7" s="66" t="s">
        <v>51</v>
      </c>
      <c r="K7" s="63" t="s">
        <v>2</v>
      </c>
      <c r="L7" s="64" t="s">
        <v>3</v>
      </c>
      <c r="M7" s="65" t="s">
        <v>52</v>
      </c>
      <c r="N7" s="65" t="s">
        <v>53</v>
      </c>
      <c r="O7" s="65" t="s">
        <v>52</v>
      </c>
      <c r="P7" s="65" t="s">
        <v>53</v>
      </c>
      <c r="Q7" s="66" t="s">
        <v>51</v>
      </c>
      <c r="T7" s="63" t="s">
        <v>2</v>
      </c>
      <c r="U7" s="64" t="s">
        <v>3</v>
      </c>
      <c r="V7" s="65" t="s">
        <v>52</v>
      </c>
      <c r="W7" s="65" t="s">
        <v>53</v>
      </c>
      <c r="X7" s="65" t="s">
        <v>52</v>
      </c>
      <c r="Y7" s="65" t="s">
        <v>53</v>
      </c>
      <c r="Z7" s="66" t="s">
        <v>51</v>
      </c>
      <c r="FN7" s="63" t="s">
        <v>2</v>
      </c>
      <c r="FO7" s="64" t="s">
        <v>3</v>
      </c>
      <c r="FP7" s="65" t="s">
        <v>52</v>
      </c>
      <c r="FQ7" s="65" t="s">
        <v>53</v>
      </c>
      <c r="FR7" s="65" t="s">
        <v>52</v>
      </c>
      <c r="FS7" s="65" t="s">
        <v>53</v>
      </c>
      <c r="FT7" s="66" t="s">
        <v>51</v>
      </c>
      <c r="FW7" s="60" t="s">
        <v>2</v>
      </c>
      <c r="FX7" s="60" t="s">
        <v>3</v>
      </c>
      <c r="FY7" s="59" t="s">
        <v>51</v>
      </c>
      <c r="FZ7" s="47" t="s">
        <v>51</v>
      </c>
      <c r="GA7" s="47" t="s">
        <v>51</v>
      </c>
      <c r="GB7" s="47" t="s">
        <v>51</v>
      </c>
    </row>
    <row r="8" spans="1:184" x14ac:dyDescent="0.25">
      <c r="B8" s="67">
        <f>DATE(An,MONTH("1/"&amp;$A$2),1)</f>
        <v>42095</v>
      </c>
      <c r="C8" s="56">
        <f>B8</f>
        <v>42095</v>
      </c>
      <c r="D8" s="68"/>
      <c r="E8" s="68"/>
      <c r="F8" s="68"/>
      <c r="G8" s="68"/>
      <c r="H8" s="69">
        <f>SUM(E8-D8,G8-F8)</f>
        <v>0</v>
      </c>
      <c r="K8" s="67">
        <f>DATE(An,MONTH("1/"&amp;$A$2),1)</f>
        <v>42095</v>
      </c>
      <c r="L8" s="56">
        <f>$C8</f>
        <v>42095</v>
      </c>
      <c r="M8" s="68"/>
      <c r="N8" s="68"/>
      <c r="O8" s="68"/>
      <c r="P8" s="68"/>
      <c r="Q8" s="69">
        <f>SUM(N8-M8,P8-O8)</f>
        <v>0</v>
      </c>
      <c r="T8" s="67">
        <f>DATE(An,MONTH("1/"&amp;$A$2),1)</f>
        <v>42095</v>
      </c>
      <c r="U8" s="56">
        <f>$C8</f>
        <v>42095</v>
      </c>
      <c r="V8" s="68"/>
      <c r="W8" s="68"/>
      <c r="X8" s="68"/>
      <c r="Y8" s="68"/>
      <c r="Z8" s="69">
        <f>SUM(W8-V8,Y8-X8)</f>
        <v>0</v>
      </c>
      <c r="FN8" s="67">
        <f>DATE(An,MONTH("1/"&amp;$A$2),1)</f>
        <v>42095</v>
      </c>
      <c r="FO8" s="56">
        <f>FN8</f>
        <v>42095</v>
      </c>
      <c r="FP8" s="68"/>
      <c r="FQ8" s="68"/>
      <c r="FR8" s="68"/>
      <c r="FS8" s="68"/>
      <c r="FT8" s="69">
        <f>SUM(FQ8-FP8,FS8-FR8)</f>
        <v>0</v>
      </c>
      <c r="FW8" s="53">
        <f>DATE(An,MONTH("1/"&amp;$A$2),1)</f>
        <v>42095</v>
      </c>
      <c r="FX8" s="54">
        <f>FW8</f>
        <v>42095</v>
      </c>
      <c r="FY8" s="50">
        <f>H8</f>
        <v>0</v>
      </c>
      <c r="FZ8" s="44">
        <f>Q8</f>
        <v>0</v>
      </c>
      <c r="GA8" s="44">
        <f>Z8</f>
        <v>0</v>
      </c>
      <c r="GB8" s="44">
        <f>FT8</f>
        <v>0</v>
      </c>
    </row>
    <row r="9" spans="1:184" x14ac:dyDescent="0.25">
      <c r="B9" s="67">
        <f>B8+1</f>
        <v>42096</v>
      </c>
      <c r="C9" s="56">
        <f t="shared" ref="C9:C35" si="0">B9</f>
        <v>42096</v>
      </c>
      <c r="D9" s="68"/>
      <c r="E9" s="68"/>
      <c r="F9" s="68"/>
      <c r="G9" s="68"/>
      <c r="H9" s="69">
        <f>SUM(E9-D9,G9-F9)</f>
        <v>0</v>
      </c>
      <c r="K9" s="67">
        <f>K8+1</f>
        <v>42096</v>
      </c>
      <c r="L9" s="56">
        <f t="shared" ref="L9:L38" si="1">$C9</f>
        <v>42096</v>
      </c>
      <c r="M9" s="68"/>
      <c r="N9" s="68"/>
      <c r="O9" s="68"/>
      <c r="P9" s="68"/>
      <c r="Q9" s="69">
        <f t="shared" ref="Q9:Q38" si="2">SUM(N9-M9,P9-O9)</f>
        <v>0</v>
      </c>
      <c r="T9" s="67">
        <f>T8+1</f>
        <v>42096</v>
      </c>
      <c r="U9" s="56">
        <f t="shared" ref="U9:U38" si="3">$C9</f>
        <v>42096</v>
      </c>
      <c r="V9" s="68"/>
      <c r="W9" s="68"/>
      <c r="X9" s="68"/>
      <c r="Y9" s="68"/>
      <c r="Z9" s="69">
        <f t="shared" ref="Z9:Z30" si="4">SUM(W9-V9,Y9-X9)</f>
        <v>0</v>
      </c>
      <c r="FN9" s="67">
        <f>FN8+1</f>
        <v>42096</v>
      </c>
      <c r="FO9" s="56">
        <f t="shared" ref="FO9:FO35" si="5">FN9</f>
        <v>42096</v>
      </c>
      <c r="FP9" s="68"/>
      <c r="FQ9" s="68"/>
      <c r="FR9" s="68"/>
      <c r="FS9" s="68"/>
      <c r="FT9" s="69">
        <f>SUM(FQ9-FP9,FS9-FR9)</f>
        <v>0</v>
      </c>
      <c r="FW9" s="55">
        <f t="shared" ref="FW9:FW35" si="6">FW8+1</f>
        <v>42096</v>
      </c>
      <c r="FX9" s="56">
        <f t="shared" ref="FX9:FX35" si="7">FW9</f>
        <v>42096</v>
      </c>
      <c r="FY9" s="51">
        <f t="shared" ref="FY9:FY39" si="8">H9</f>
        <v>0</v>
      </c>
      <c r="FZ9" s="45">
        <f t="shared" ref="FZ9:FZ39" si="9">Q9</f>
        <v>0</v>
      </c>
      <c r="GA9" s="45">
        <f t="shared" ref="GA9:GA39" si="10">Z9</f>
        <v>0</v>
      </c>
      <c r="GB9" s="45">
        <f t="shared" ref="GB9:GB39" si="11">FT9</f>
        <v>0</v>
      </c>
    </row>
    <row r="10" spans="1:184" x14ac:dyDescent="0.25">
      <c r="B10" s="67">
        <f t="shared" ref="B10:B32" si="12">B9+1</f>
        <v>42097</v>
      </c>
      <c r="C10" s="56">
        <f t="shared" si="0"/>
        <v>42097</v>
      </c>
      <c r="D10" s="68"/>
      <c r="E10" s="68"/>
      <c r="F10" s="68"/>
      <c r="G10" s="68"/>
      <c r="H10" s="69">
        <f t="shared" ref="H10:H36" si="13">SUM(E10-D10,G10-F10)</f>
        <v>0</v>
      </c>
      <c r="K10" s="67">
        <f t="shared" ref="K10:K32" si="14">K9+1</f>
        <v>42097</v>
      </c>
      <c r="L10" s="56">
        <f t="shared" si="1"/>
        <v>42097</v>
      </c>
      <c r="M10" s="68"/>
      <c r="N10" s="68"/>
      <c r="O10" s="68"/>
      <c r="P10" s="68"/>
      <c r="Q10" s="69">
        <f t="shared" si="2"/>
        <v>0</v>
      </c>
      <c r="T10" s="67">
        <f t="shared" ref="T10:T32" si="15">T9+1</f>
        <v>42097</v>
      </c>
      <c r="U10" s="56">
        <f t="shared" si="3"/>
        <v>42097</v>
      </c>
      <c r="V10" s="68"/>
      <c r="W10" s="68"/>
      <c r="X10" s="68"/>
      <c r="Y10" s="68"/>
      <c r="Z10" s="69">
        <f t="shared" si="4"/>
        <v>0</v>
      </c>
      <c r="FN10" s="67">
        <f t="shared" ref="FN10:FN32" si="16">FN9+1</f>
        <v>42097</v>
      </c>
      <c r="FO10" s="56">
        <f t="shared" si="5"/>
        <v>42097</v>
      </c>
      <c r="FP10" s="68"/>
      <c r="FQ10" s="68"/>
      <c r="FR10" s="68"/>
      <c r="FS10" s="68"/>
      <c r="FT10" s="69">
        <f t="shared" ref="FT10:FT33" si="17">SUM(FQ10-FP10,FS10-FR10)</f>
        <v>0</v>
      </c>
      <c r="FW10" s="55">
        <f t="shared" si="6"/>
        <v>42097</v>
      </c>
      <c r="FX10" s="56">
        <f t="shared" si="7"/>
        <v>42097</v>
      </c>
      <c r="FY10" s="51">
        <f t="shared" si="8"/>
        <v>0</v>
      </c>
      <c r="FZ10" s="45">
        <f t="shared" si="9"/>
        <v>0</v>
      </c>
      <c r="GA10" s="45">
        <f t="shared" si="10"/>
        <v>0</v>
      </c>
      <c r="GB10" s="45">
        <f t="shared" si="11"/>
        <v>0</v>
      </c>
    </row>
    <row r="11" spans="1:184" x14ac:dyDescent="0.25">
      <c r="B11" s="67">
        <f t="shared" si="12"/>
        <v>42098</v>
      </c>
      <c r="C11" s="56">
        <f t="shared" si="0"/>
        <v>42098</v>
      </c>
      <c r="D11" s="68"/>
      <c r="E11" s="68"/>
      <c r="F11" s="68"/>
      <c r="G11" s="68"/>
      <c r="H11" s="69">
        <f t="shared" si="13"/>
        <v>0</v>
      </c>
      <c r="K11" s="67">
        <f t="shared" si="14"/>
        <v>42098</v>
      </c>
      <c r="L11" s="56">
        <f t="shared" si="1"/>
        <v>42098</v>
      </c>
      <c r="M11" s="68"/>
      <c r="N11" s="68"/>
      <c r="O11" s="68"/>
      <c r="P11" s="68"/>
      <c r="Q11" s="69">
        <f t="shared" si="2"/>
        <v>0</v>
      </c>
      <c r="T11" s="67">
        <f t="shared" si="15"/>
        <v>42098</v>
      </c>
      <c r="U11" s="56">
        <f t="shared" si="3"/>
        <v>42098</v>
      </c>
      <c r="V11" s="68"/>
      <c r="W11" s="68"/>
      <c r="X11" s="68"/>
      <c r="Y11" s="68"/>
      <c r="Z11" s="69">
        <f t="shared" si="4"/>
        <v>0</v>
      </c>
      <c r="FN11" s="67">
        <f t="shared" si="16"/>
        <v>42098</v>
      </c>
      <c r="FO11" s="56">
        <f t="shared" si="5"/>
        <v>42098</v>
      </c>
      <c r="FP11" s="68"/>
      <c r="FQ11" s="68"/>
      <c r="FR11" s="68"/>
      <c r="FS11" s="68"/>
      <c r="FT11" s="69">
        <f t="shared" si="17"/>
        <v>0</v>
      </c>
      <c r="FW11" s="55">
        <f t="shared" si="6"/>
        <v>42098</v>
      </c>
      <c r="FX11" s="56">
        <f t="shared" si="7"/>
        <v>42098</v>
      </c>
      <c r="FY11" s="51">
        <f t="shared" si="8"/>
        <v>0</v>
      </c>
      <c r="FZ11" s="45">
        <f t="shared" si="9"/>
        <v>0</v>
      </c>
      <c r="GA11" s="45">
        <f t="shared" si="10"/>
        <v>0</v>
      </c>
      <c r="GB11" s="45">
        <f t="shared" si="11"/>
        <v>0</v>
      </c>
    </row>
    <row r="12" spans="1:184" x14ac:dyDescent="0.25">
      <c r="B12" s="67">
        <f t="shared" si="12"/>
        <v>42099</v>
      </c>
      <c r="C12" s="56">
        <f t="shared" si="0"/>
        <v>42099</v>
      </c>
      <c r="D12" s="68"/>
      <c r="E12" s="68"/>
      <c r="F12" s="68"/>
      <c r="G12" s="68"/>
      <c r="H12" s="69">
        <f t="shared" si="13"/>
        <v>0</v>
      </c>
      <c r="K12" s="67">
        <f t="shared" si="14"/>
        <v>42099</v>
      </c>
      <c r="L12" s="56">
        <f t="shared" si="1"/>
        <v>42099</v>
      </c>
      <c r="M12" s="68"/>
      <c r="N12" s="68"/>
      <c r="O12" s="68"/>
      <c r="P12" s="68"/>
      <c r="Q12" s="69">
        <f t="shared" si="2"/>
        <v>0</v>
      </c>
      <c r="T12" s="67">
        <f t="shared" si="15"/>
        <v>42099</v>
      </c>
      <c r="U12" s="56">
        <f t="shared" si="3"/>
        <v>42099</v>
      </c>
      <c r="V12" s="68"/>
      <c r="W12" s="68"/>
      <c r="X12" s="68"/>
      <c r="Y12" s="68"/>
      <c r="Z12" s="69">
        <f t="shared" si="4"/>
        <v>0</v>
      </c>
      <c r="FN12" s="67">
        <f t="shared" si="16"/>
        <v>42099</v>
      </c>
      <c r="FO12" s="56">
        <f t="shared" si="5"/>
        <v>42099</v>
      </c>
      <c r="FP12" s="68"/>
      <c r="FQ12" s="68"/>
      <c r="FR12" s="68"/>
      <c r="FS12" s="68"/>
      <c r="FT12" s="69">
        <f t="shared" si="17"/>
        <v>0</v>
      </c>
      <c r="FW12" s="55">
        <f t="shared" si="6"/>
        <v>42099</v>
      </c>
      <c r="FX12" s="56">
        <f t="shared" si="7"/>
        <v>42099</v>
      </c>
      <c r="FY12" s="51">
        <f t="shared" si="8"/>
        <v>0</v>
      </c>
      <c r="FZ12" s="45">
        <f t="shared" si="9"/>
        <v>0</v>
      </c>
      <c r="GA12" s="45">
        <f t="shared" si="10"/>
        <v>0</v>
      </c>
      <c r="GB12" s="45">
        <f t="shared" si="11"/>
        <v>0</v>
      </c>
    </row>
    <row r="13" spans="1:184" x14ac:dyDescent="0.25">
      <c r="B13" s="67">
        <f t="shared" si="12"/>
        <v>42100</v>
      </c>
      <c r="C13" s="56">
        <f t="shared" si="0"/>
        <v>42100</v>
      </c>
      <c r="D13" s="68"/>
      <c r="E13" s="68"/>
      <c r="F13" s="68"/>
      <c r="G13" s="68"/>
      <c r="H13" s="69">
        <f t="shared" si="13"/>
        <v>0</v>
      </c>
      <c r="K13" s="67">
        <f t="shared" si="14"/>
        <v>42100</v>
      </c>
      <c r="L13" s="56">
        <f t="shared" si="1"/>
        <v>42100</v>
      </c>
      <c r="M13" s="68"/>
      <c r="N13" s="68"/>
      <c r="O13" s="68"/>
      <c r="P13" s="68"/>
      <c r="Q13" s="69">
        <f t="shared" si="2"/>
        <v>0</v>
      </c>
      <c r="T13" s="67">
        <f t="shared" si="15"/>
        <v>42100</v>
      </c>
      <c r="U13" s="56">
        <f t="shared" si="3"/>
        <v>42100</v>
      </c>
      <c r="V13" s="68"/>
      <c r="W13" s="68"/>
      <c r="X13" s="68"/>
      <c r="Y13" s="68"/>
      <c r="Z13" s="69">
        <f t="shared" si="4"/>
        <v>0</v>
      </c>
      <c r="FN13" s="67">
        <f t="shared" si="16"/>
        <v>42100</v>
      </c>
      <c r="FO13" s="56">
        <f t="shared" si="5"/>
        <v>42100</v>
      </c>
      <c r="FP13" s="68"/>
      <c r="FQ13" s="68"/>
      <c r="FR13" s="68"/>
      <c r="FS13" s="68"/>
      <c r="FT13" s="69">
        <f t="shared" si="17"/>
        <v>0</v>
      </c>
      <c r="FW13" s="55">
        <f t="shared" si="6"/>
        <v>42100</v>
      </c>
      <c r="FX13" s="56">
        <f t="shared" si="7"/>
        <v>42100</v>
      </c>
      <c r="FY13" s="51">
        <f t="shared" si="8"/>
        <v>0</v>
      </c>
      <c r="FZ13" s="45">
        <f t="shared" si="9"/>
        <v>0</v>
      </c>
      <c r="GA13" s="45">
        <f t="shared" si="10"/>
        <v>0</v>
      </c>
      <c r="GB13" s="45">
        <f t="shared" si="11"/>
        <v>0</v>
      </c>
    </row>
    <row r="14" spans="1:184" x14ac:dyDescent="0.25">
      <c r="B14" s="67">
        <f t="shared" si="12"/>
        <v>42101</v>
      </c>
      <c r="C14" s="56">
        <f t="shared" si="0"/>
        <v>42101</v>
      </c>
      <c r="D14" s="68"/>
      <c r="E14" s="68"/>
      <c r="F14" s="68"/>
      <c r="G14" s="68"/>
      <c r="H14" s="69">
        <f t="shared" si="13"/>
        <v>0</v>
      </c>
      <c r="K14" s="67">
        <f t="shared" si="14"/>
        <v>42101</v>
      </c>
      <c r="L14" s="56">
        <f t="shared" si="1"/>
        <v>42101</v>
      </c>
      <c r="M14" s="68"/>
      <c r="N14" s="68"/>
      <c r="O14" s="68"/>
      <c r="P14" s="68"/>
      <c r="Q14" s="69">
        <f t="shared" si="2"/>
        <v>0</v>
      </c>
      <c r="T14" s="67">
        <f t="shared" si="15"/>
        <v>42101</v>
      </c>
      <c r="U14" s="56">
        <f t="shared" si="3"/>
        <v>42101</v>
      </c>
      <c r="V14" s="68"/>
      <c r="W14" s="68"/>
      <c r="X14" s="68"/>
      <c r="Y14" s="68"/>
      <c r="Z14" s="69">
        <f t="shared" si="4"/>
        <v>0</v>
      </c>
      <c r="FN14" s="67">
        <f t="shared" si="16"/>
        <v>42101</v>
      </c>
      <c r="FO14" s="56">
        <f t="shared" si="5"/>
        <v>42101</v>
      </c>
      <c r="FP14" s="68"/>
      <c r="FQ14" s="68"/>
      <c r="FR14" s="68"/>
      <c r="FS14" s="68"/>
      <c r="FT14" s="69">
        <f t="shared" si="17"/>
        <v>0</v>
      </c>
      <c r="FW14" s="55">
        <f t="shared" si="6"/>
        <v>42101</v>
      </c>
      <c r="FX14" s="56">
        <f t="shared" si="7"/>
        <v>42101</v>
      </c>
      <c r="FY14" s="51">
        <f t="shared" si="8"/>
        <v>0</v>
      </c>
      <c r="FZ14" s="45">
        <f t="shared" si="9"/>
        <v>0</v>
      </c>
      <c r="GA14" s="45">
        <f t="shared" si="10"/>
        <v>0</v>
      </c>
      <c r="GB14" s="45">
        <f t="shared" si="11"/>
        <v>0</v>
      </c>
    </row>
    <row r="15" spans="1:184" x14ac:dyDescent="0.25">
      <c r="B15" s="67">
        <f t="shared" si="12"/>
        <v>42102</v>
      </c>
      <c r="C15" s="56">
        <f t="shared" si="0"/>
        <v>42102</v>
      </c>
      <c r="D15" s="68"/>
      <c r="E15" s="68"/>
      <c r="F15" s="68"/>
      <c r="G15" s="68"/>
      <c r="H15" s="69">
        <f t="shared" si="13"/>
        <v>0</v>
      </c>
      <c r="K15" s="67">
        <f t="shared" si="14"/>
        <v>42102</v>
      </c>
      <c r="L15" s="56">
        <f t="shared" si="1"/>
        <v>42102</v>
      </c>
      <c r="M15" s="68"/>
      <c r="N15" s="68"/>
      <c r="O15" s="68"/>
      <c r="P15" s="68"/>
      <c r="Q15" s="69">
        <f t="shared" si="2"/>
        <v>0</v>
      </c>
      <c r="T15" s="67">
        <f t="shared" si="15"/>
        <v>42102</v>
      </c>
      <c r="U15" s="56">
        <f t="shared" si="3"/>
        <v>42102</v>
      </c>
      <c r="V15" s="68"/>
      <c r="W15" s="68"/>
      <c r="X15" s="68"/>
      <c r="Y15" s="68"/>
      <c r="Z15" s="69">
        <f t="shared" si="4"/>
        <v>0</v>
      </c>
      <c r="FN15" s="67">
        <f t="shared" si="16"/>
        <v>42102</v>
      </c>
      <c r="FO15" s="56">
        <f t="shared" si="5"/>
        <v>42102</v>
      </c>
      <c r="FP15" s="68"/>
      <c r="FQ15" s="68"/>
      <c r="FR15" s="68"/>
      <c r="FS15" s="68"/>
      <c r="FT15" s="69">
        <f t="shared" si="17"/>
        <v>0</v>
      </c>
      <c r="FW15" s="55">
        <f t="shared" si="6"/>
        <v>42102</v>
      </c>
      <c r="FX15" s="56">
        <f t="shared" si="7"/>
        <v>42102</v>
      </c>
      <c r="FY15" s="51">
        <f t="shared" si="8"/>
        <v>0</v>
      </c>
      <c r="FZ15" s="45">
        <f t="shared" si="9"/>
        <v>0</v>
      </c>
      <c r="GA15" s="45">
        <f t="shared" si="10"/>
        <v>0</v>
      </c>
      <c r="GB15" s="45">
        <f t="shared" si="11"/>
        <v>0</v>
      </c>
    </row>
    <row r="16" spans="1:184" x14ac:dyDescent="0.25">
      <c r="B16" s="67">
        <f t="shared" si="12"/>
        <v>42103</v>
      </c>
      <c r="C16" s="56">
        <f t="shared" si="0"/>
        <v>42103</v>
      </c>
      <c r="D16" s="68"/>
      <c r="E16" s="68"/>
      <c r="F16" s="68"/>
      <c r="G16" s="68"/>
      <c r="H16" s="69">
        <f t="shared" si="13"/>
        <v>0</v>
      </c>
      <c r="K16" s="67">
        <f t="shared" si="14"/>
        <v>42103</v>
      </c>
      <c r="L16" s="56">
        <f t="shared" si="1"/>
        <v>42103</v>
      </c>
      <c r="M16" s="68"/>
      <c r="N16" s="68"/>
      <c r="O16" s="68"/>
      <c r="P16" s="68"/>
      <c r="Q16" s="69">
        <f t="shared" si="2"/>
        <v>0</v>
      </c>
      <c r="T16" s="67">
        <f t="shared" si="15"/>
        <v>42103</v>
      </c>
      <c r="U16" s="56">
        <f t="shared" si="3"/>
        <v>42103</v>
      </c>
      <c r="V16" s="68"/>
      <c r="W16" s="68"/>
      <c r="X16" s="68"/>
      <c r="Y16" s="68"/>
      <c r="Z16" s="69">
        <f t="shared" si="4"/>
        <v>0</v>
      </c>
      <c r="FN16" s="67">
        <f t="shared" si="16"/>
        <v>42103</v>
      </c>
      <c r="FO16" s="56">
        <f t="shared" si="5"/>
        <v>42103</v>
      </c>
      <c r="FP16" s="68"/>
      <c r="FQ16" s="68"/>
      <c r="FR16" s="68"/>
      <c r="FS16" s="68"/>
      <c r="FT16" s="69">
        <f t="shared" si="17"/>
        <v>0</v>
      </c>
      <c r="FW16" s="55">
        <f t="shared" si="6"/>
        <v>42103</v>
      </c>
      <c r="FX16" s="56">
        <f t="shared" si="7"/>
        <v>42103</v>
      </c>
      <c r="FY16" s="51">
        <f t="shared" si="8"/>
        <v>0</v>
      </c>
      <c r="FZ16" s="45">
        <f t="shared" si="9"/>
        <v>0</v>
      </c>
      <c r="GA16" s="45">
        <f t="shared" si="10"/>
        <v>0</v>
      </c>
      <c r="GB16" s="45">
        <f t="shared" si="11"/>
        <v>0</v>
      </c>
    </row>
    <row r="17" spans="2:184" x14ac:dyDescent="0.25">
      <c r="B17" s="67">
        <f t="shared" si="12"/>
        <v>42104</v>
      </c>
      <c r="C17" s="56">
        <f t="shared" si="0"/>
        <v>42104</v>
      </c>
      <c r="D17" s="68"/>
      <c r="E17" s="68"/>
      <c r="F17" s="68"/>
      <c r="G17" s="68"/>
      <c r="H17" s="69">
        <f t="shared" si="13"/>
        <v>0</v>
      </c>
      <c r="K17" s="67">
        <f t="shared" si="14"/>
        <v>42104</v>
      </c>
      <c r="L17" s="56">
        <f t="shared" si="1"/>
        <v>42104</v>
      </c>
      <c r="M17" s="68"/>
      <c r="N17" s="68"/>
      <c r="O17" s="68"/>
      <c r="P17" s="68"/>
      <c r="Q17" s="69">
        <f t="shared" si="2"/>
        <v>0</v>
      </c>
      <c r="T17" s="67">
        <f t="shared" si="15"/>
        <v>42104</v>
      </c>
      <c r="U17" s="56">
        <f t="shared" si="3"/>
        <v>42104</v>
      </c>
      <c r="V17" s="68"/>
      <c r="W17" s="68"/>
      <c r="X17" s="68"/>
      <c r="Y17" s="68"/>
      <c r="Z17" s="69">
        <f t="shared" si="4"/>
        <v>0</v>
      </c>
      <c r="FN17" s="67">
        <f t="shared" si="16"/>
        <v>42104</v>
      </c>
      <c r="FO17" s="56">
        <f t="shared" si="5"/>
        <v>42104</v>
      </c>
      <c r="FP17" s="68"/>
      <c r="FQ17" s="68"/>
      <c r="FR17" s="68"/>
      <c r="FS17" s="68"/>
      <c r="FT17" s="69">
        <f t="shared" si="17"/>
        <v>0</v>
      </c>
      <c r="FW17" s="55">
        <f t="shared" si="6"/>
        <v>42104</v>
      </c>
      <c r="FX17" s="56">
        <f t="shared" si="7"/>
        <v>42104</v>
      </c>
      <c r="FY17" s="51">
        <f t="shared" si="8"/>
        <v>0</v>
      </c>
      <c r="FZ17" s="45">
        <f t="shared" si="9"/>
        <v>0</v>
      </c>
      <c r="GA17" s="45">
        <f t="shared" si="10"/>
        <v>0</v>
      </c>
      <c r="GB17" s="45">
        <f t="shared" si="11"/>
        <v>0</v>
      </c>
    </row>
    <row r="18" spans="2:184" x14ac:dyDescent="0.25">
      <c r="B18" s="67">
        <f t="shared" si="12"/>
        <v>42105</v>
      </c>
      <c r="C18" s="56">
        <f t="shared" si="0"/>
        <v>42105</v>
      </c>
      <c r="D18" s="68"/>
      <c r="E18" s="68"/>
      <c r="F18" s="68"/>
      <c r="G18" s="68"/>
      <c r="H18" s="69">
        <f t="shared" si="13"/>
        <v>0</v>
      </c>
      <c r="K18" s="67">
        <f t="shared" si="14"/>
        <v>42105</v>
      </c>
      <c r="L18" s="56">
        <f t="shared" si="1"/>
        <v>42105</v>
      </c>
      <c r="M18" s="68"/>
      <c r="N18" s="68"/>
      <c r="O18" s="68"/>
      <c r="P18" s="68"/>
      <c r="Q18" s="69">
        <f t="shared" si="2"/>
        <v>0</v>
      </c>
      <c r="T18" s="67">
        <f t="shared" si="15"/>
        <v>42105</v>
      </c>
      <c r="U18" s="56">
        <f t="shared" si="3"/>
        <v>42105</v>
      </c>
      <c r="V18" s="68"/>
      <c r="W18" s="68"/>
      <c r="X18" s="68"/>
      <c r="Y18" s="68"/>
      <c r="Z18" s="69">
        <f t="shared" si="4"/>
        <v>0</v>
      </c>
      <c r="FN18" s="67">
        <f t="shared" si="16"/>
        <v>42105</v>
      </c>
      <c r="FO18" s="56">
        <f t="shared" si="5"/>
        <v>42105</v>
      </c>
      <c r="FP18" s="68"/>
      <c r="FQ18" s="68"/>
      <c r="FR18" s="68"/>
      <c r="FS18" s="68"/>
      <c r="FT18" s="69">
        <f t="shared" si="17"/>
        <v>0</v>
      </c>
      <c r="FW18" s="55">
        <f t="shared" si="6"/>
        <v>42105</v>
      </c>
      <c r="FX18" s="56">
        <f t="shared" si="7"/>
        <v>42105</v>
      </c>
      <c r="FY18" s="51">
        <f t="shared" si="8"/>
        <v>0</v>
      </c>
      <c r="FZ18" s="45">
        <f t="shared" si="9"/>
        <v>0</v>
      </c>
      <c r="GA18" s="45">
        <f t="shared" si="10"/>
        <v>0</v>
      </c>
      <c r="GB18" s="45">
        <f t="shared" si="11"/>
        <v>0</v>
      </c>
    </row>
    <row r="19" spans="2:184" x14ac:dyDescent="0.25">
      <c r="B19" s="67">
        <f t="shared" si="12"/>
        <v>42106</v>
      </c>
      <c r="C19" s="56">
        <f t="shared" si="0"/>
        <v>42106</v>
      </c>
      <c r="D19" s="68"/>
      <c r="E19" s="68"/>
      <c r="F19" s="68"/>
      <c r="G19" s="68"/>
      <c r="H19" s="69">
        <f t="shared" si="13"/>
        <v>0</v>
      </c>
      <c r="K19" s="67">
        <f t="shared" si="14"/>
        <v>42106</v>
      </c>
      <c r="L19" s="56">
        <f t="shared" si="1"/>
        <v>42106</v>
      </c>
      <c r="M19" s="68"/>
      <c r="N19" s="68"/>
      <c r="O19" s="68"/>
      <c r="P19" s="68"/>
      <c r="Q19" s="69">
        <f t="shared" si="2"/>
        <v>0</v>
      </c>
      <c r="T19" s="67">
        <f t="shared" si="15"/>
        <v>42106</v>
      </c>
      <c r="U19" s="56">
        <f t="shared" si="3"/>
        <v>42106</v>
      </c>
      <c r="V19" s="68"/>
      <c r="W19" s="68"/>
      <c r="X19" s="68"/>
      <c r="Y19" s="68"/>
      <c r="Z19" s="69">
        <f t="shared" si="4"/>
        <v>0</v>
      </c>
      <c r="FN19" s="67">
        <f t="shared" si="16"/>
        <v>42106</v>
      </c>
      <c r="FO19" s="56">
        <f t="shared" si="5"/>
        <v>42106</v>
      </c>
      <c r="FP19" s="68"/>
      <c r="FQ19" s="68"/>
      <c r="FR19" s="68"/>
      <c r="FS19" s="68"/>
      <c r="FT19" s="69">
        <f t="shared" si="17"/>
        <v>0</v>
      </c>
      <c r="FW19" s="55">
        <f t="shared" si="6"/>
        <v>42106</v>
      </c>
      <c r="FX19" s="56">
        <f t="shared" si="7"/>
        <v>42106</v>
      </c>
      <c r="FY19" s="51">
        <f t="shared" si="8"/>
        <v>0</v>
      </c>
      <c r="FZ19" s="45">
        <f t="shared" si="9"/>
        <v>0</v>
      </c>
      <c r="GA19" s="45">
        <f t="shared" si="10"/>
        <v>0</v>
      </c>
      <c r="GB19" s="45">
        <f t="shared" si="11"/>
        <v>0</v>
      </c>
    </row>
    <row r="20" spans="2:184" x14ac:dyDescent="0.25">
      <c r="B20" s="67">
        <f t="shared" si="12"/>
        <v>42107</v>
      </c>
      <c r="C20" s="56">
        <f t="shared" si="0"/>
        <v>42107</v>
      </c>
      <c r="D20" s="68"/>
      <c r="E20" s="68"/>
      <c r="F20" s="68"/>
      <c r="G20" s="68"/>
      <c r="H20" s="69">
        <f t="shared" si="13"/>
        <v>0</v>
      </c>
      <c r="K20" s="67">
        <f t="shared" si="14"/>
        <v>42107</v>
      </c>
      <c r="L20" s="56">
        <f t="shared" si="1"/>
        <v>42107</v>
      </c>
      <c r="M20" s="68"/>
      <c r="N20" s="68"/>
      <c r="O20" s="68"/>
      <c r="P20" s="68"/>
      <c r="Q20" s="69">
        <f t="shared" si="2"/>
        <v>0</v>
      </c>
      <c r="T20" s="67">
        <f t="shared" si="15"/>
        <v>42107</v>
      </c>
      <c r="U20" s="56">
        <f t="shared" si="3"/>
        <v>42107</v>
      </c>
      <c r="V20" s="68"/>
      <c r="W20" s="68"/>
      <c r="X20" s="68"/>
      <c r="Y20" s="68"/>
      <c r="Z20" s="69">
        <f t="shared" si="4"/>
        <v>0</v>
      </c>
      <c r="FN20" s="67">
        <f t="shared" si="16"/>
        <v>42107</v>
      </c>
      <c r="FO20" s="56">
        <f t="shared" si="5"/>
        <v>42107</v>
      </c>
      <c r="FP20" s="68"/>
      <c r="FQ20" s="68"/>
      <c r="FR20" s="68"/>
      <c r="FS20" s="68"/>
      <c r="FT20" s="69">
        <f t="shared" si="17"/>
        <v>0</v>
      </c>
      <c r="FW20" s="55">
        <f t="shared" si="6"/>
        <v>42107</v>
      </c>
      <c r="FX20" s="56">
        <f t="shared" si="7"/>
        <v>42107</v>
      </c>
      <c r="FY20" s="51">
        <f t="shared" si="8"/>
        <v>0</v>
      </c>
      <c r="FZ20" s="45">
        <f t="shared" si="9"/>
        <v>0</v>
      </c>
      <c r="GA20" s="45">
        <f t="shared" si="10"/>
        <v>0</v>
      </c>
      <c r="GB20" s="45">
        <f t="shared" si="11"/>
        <v>0</v>
      </c>
    </row>
    <row r="21" spans="2:184" x14ac:dyDescent="0.25">
      <c r="B21" s="67">
        <f t="shared" si="12"/>
        <v>42108</v>
      </c>
      <c r="C21" s="56">
        <f t="shared" si="0"/>
        <v>42108</v>
      </c>
      <c r="D21" s="68"/>
      <c r="E21" s="68"/>
      <c r="F21" s="68"/>
      <c r="G21" s="68"/>
      <c r="H21" s="69">
        <f t="shared" si="13"/>
        <v>0</v>
      </c>
      <c r="K21" s="67">
        <f t="shared" si="14"/>
        <v>42108</v>
      </c>
      <c r="L21" s="56">
        <f t="shared" si="1"/>
        <v>42108</v>
      </c>
      <c r="M21" s="68"/>
      <c r="N21" s="68"/>
      <c r="O21" s="68"/>
      <c r="P21" s="68"/>
      <c r="Q21" s="69">
        <f t="shared" si="2"/>
        <v>0</v>
      </c>
      <c r="T21" s="67">
        <f t="shared" si="15"/>
        <v>42108</v>
      </c>
      <c r="U21" s="56">
        <f t="shared" si="3"/>
        <v>42108</v>
      </c>
      <c r="V21" s="68"/>
      <c r="W21" s="68"/>
      <c r="X21" s="68"/>
      <c r="Y21" s="68"/>
      <c r="Z21" s="69">
        <f t="shared" si="4"/>
        <v>0</v>
      </c>
      <c r="FN21" s="67">
        <f t="shared" si="16"/>
        <v>42108</v>
      </c>
      <c r="FO21" s="56">
        <f t="shared" si="5"/>
        <v>42108</v>
      </c>
      <c r="FP21" s="68"/>
      <c r="FQ21" s="68"/>
      <c r="FR21" s="68"/>
      <c r="FS21" s="68"/>
      <c r="FT21" s="69">
        <f t="shared" si="17"/>
        <v>0</v>
      </c>
      <c r="FW21" s="55">
        <f t="shared" si="6"/>
        <v>42108</v>
      </c>
      <c r="FX21" s="56">
        <f t="shared" si="7"/>
        <v>42108</v>
      </c>
      <c r="FY21" s="51">
        <f t="shared" si="8"/>
        <v>0</v>
      </c>
      <c r="FZ21" s="45">
        <f t="shared" si="9"/>
        <v>0</v>
      </c>
      <c r="GA21" s="45">
        <f t="shared" si="10"/>
        <v>0</v>
      </c>
      <c r="GB21" s="45">
        <f t="shared" si="11"/>
        <v>0</v>
      </c>
    </row>
    <row r="22" spans="2:184" x14ac:dyDescent="0.25">
      <c r="B22" s="67">
        <f t="shared" si="12"/>
        <v>42109</v>
      </c>
      <c r="C22" s="56">
        <f t="shared" si="0"/>
        <v>42109</v>
      </c>
      <c r="D22" s="68"/>
      <c r="E22" s="68"/>
      <c r="F22" s="68"/>
      <c r="G22" s="68"/>
      <c r="H22" s="69">
        <f t="shared" si="13"/>
        <v>0</v>
      </c>
      <c r="K22" s="67">
        <f t="shared" si="14"/>
        <v>42109</v>
      </c>
      <c r="L22" s="56">
        <f t="shared" si="1"/>
        <v>42109</v>
      </c>
      <c r="M22" s="68"/>
      <c r="N22" s="68"/>
      <c r="O22" s="68"/>
      <c r="P22" s="68"/>
      <c r="Q22" s="69">
        <f t="shared" si="2"/>
        <v>0</v>
      </c>
      <c r="T22" s="67">
        <f t="shared" si="15"/>
        <v>42109</v>
      </c>
      <c r="U22" s="56">
        <f t="shared" si="3"/>
        <v>42109</v>
      </c>
      <c r="V22" s="68"/>
      <c r="W22" s="68"/>
      <c r="X22" s="68"/>
      <c r="Y22" s="68"/>
      <c r="Z22" s="69">
        <f t="shared" si="4"/>
        <v>0</v>
      </c>
      <c r="FN22" s="67">
        <f t="shared" si="16"/>
        <v>42109</v>
      </c>
      <c r="FO22" s="56">
        <f t="shared" si="5"/>
        <v>42109</v>
      </c>
      <c r="FP22" s="68"/>
      <c r="FQ22" s="68"/>
      <c r="FR22" s="68"/>
      <c r="FS22" s="68"/>
      <c r="FT22" s="69">
        <f t="shared" si="17"/>
        <v>0</v>
      </c>
      <c r="FW22" s="55">
        <f t="shared" si="6"/>
        <v>42109</v>
      </c>
      <c r="FX22" s="56">
        <f t="shared" si="7"/>
        <v>42109</v>
      </c>
      <c r="FY22" s="51">
        <f t="shared" si="8"/>
        <v>0</v>
      </c>
      <c r="FZ22" s="45">
        <f t="shared" si="9"/>
        <v>0</v>
      </c>
      <c r="GA22" s="45">
        <f t="shared" si="10"/>
        <v>0</v>
      </c>
      <c r="GB22" s="45">
        <f t="shared" si="11"/>
        <v>0</v>
      </c>
    </row>
    <row r="23" spans="2:184" x14ac:dyDescent="0.25">
      <c r="B23" s="67">
        <f t="shared" si="12"/>
        <v>42110</v>
      </c>
      <c r="C23" s="56">
        <f t="shared" si="0"/>
        <v>42110</v>
      </c>
      <c r="D23" s="68"/>
      <c r="E23" s="68"/>
      <c r="F23" s="68"/>
      <c r="G23" s="68"/>
      <c r="H23" s="69">
        <f t="shared" si="13"/>
        <v>0</v>
      </c>
      <c r="K23" s="67">
        <f t="shared" si="14"/>
        <v>42110</v>
      </c>
      <c r="L23" s="56">
        <f t="shared" si="1"/>
        <v>42110</v>
      </c>
      <c r="M23" s="68"/>
      <c r="N23" s="68"/>
      <c r="O23" s="68"/>
      <c r="P23" s="68"/>
      <c r="Q23" s="69">
        <f t="shared" si="2"/>
        <v>0</v>
      </c>
      <c r="T23" s="67">
        <f t="shared" si="15"/>
        <v>42110</v>
      </c>
      <c r="U23" s="56">
        <f t="shared" si="3"/>
        <v>42110</v>
      </c>
      <c r="V23" s="68"/>
      <c r="W23" s="68"/>
      <c r="X23" s="68"/>
      <c r="Y23" s="68"/>
      <c r="Z23" s="69">
        <f t="shared" si="4"/>
        <v>0</v>
      </c>
      <c r="FN23" s="67">
        <f t="shared" si="16"/>
        <v>42110</v>
      </c>
      <c r="FO23" s="56">
        <f t="shared" si="5"/>
        <v>42110</v>
      </c>
      <c r="FP23" s="68"/>
      <c r="FQ23" s="68"/>
      <c r="FR23" s="68"/>
      <c r="FS23" s="68"/>
      <c r="FT23" s="69">
        <f t="shared" si="17"/>
        <v>0</v>
      </c>
      <c r="FW23" s="55">
        <f t="shared" si="6"/>
        <v>42110</v>
      </c>
      <c r="FX23" s="56">
        <f t="shared" si="7"/>
        <v>42110</v>
      </c>
      <c r="FY23" s="51">
        <f t="shared" si="8"/>
        <v>0</v>
      </c>
      <c r="FZ23" s="45">
        <f t="shared" si="9"/>
        <v>0</v>
      </c>
      <c r="GA23" s="45">
        <f t="shared" si="10"/>
        <v>0</v>
      </c>
      <c r="GB23" s="45">
        <f t="shared" si="11"/>
        <v>0</v>
      </c>
    </row>
    <row r="24" spans="2:184" x14ac:dyDescent="0.25">
      <c r="B24" s="67">
        <f t="shared" si="12"/>
        <v>42111</v>
      </c>
      <c r="C24" s="56">
        <f t="shared" si="0"/>
        <v>42111</v>
      </c>
      <c r="D24" s="68"/>
      <c r="E24" s="68"/>
      <c r="F24" s="68"/>
      <c r="G24" s="68"/>
      <c r="H24" s="69">
        <f t="shared" si="13"/>
        <v>0</v>
      </c>
      <c r="K24" s="67">
        <f t="shared" si="14"/>
        <v>42111</v>
      </c>
      <c r="L24" s="56">
        <f t="shared" si="1"/>
        <v>42111</v>
      </c>
      <c r="M24" s="68"/>
      <c r="N24" s="68"/>
      <c r="O24" s="68"/>
      <c r="P24" s="68"/>
      <c r="Q24" s="69">
        <f t="shared" si="2"/>
        <v>0</v>
      </c>
      <c r="T24" s="67">
        <f t="shared" si="15"/>
        <v>42111</v>
      </c>
      <c r="U24" s="56">
        <f t="shared" si="3"/>
        <v>42111</v>
      </c>
      <c r="V24" s="68"/>
      <c r="W24" s="68"/>
      <c r="X24" s="68"/>
      <c r="Y24" s="68"/>
      <c r="Z24" s="69">
        <f t="shared" si="4"/>
        <v>0</v>
      </c>
      <c r="FN24" s="67">
        <f t="shared" si="16"/>
        <v>42111</v>
      </c>
      <c r="FO24" s="56">
        <f t="shared" si="5"/>
        <v>42111</v>
      </c>
      <c r="FP24" s="68"/>
      <c r="FQ24" s="68"/>
      <c r="FR24" s="68"/>
      <c r="FS24" s="68"/>
      <c r="FT24" s="69">
        <f t="shared" si="17"/>
        <v>0</v>
      </c>
      <c r="FW24" s="55">
        <f t="shared" si="6"/>
        <v>42111</v>
      </c>
      <c r="FX24" s="56">
        <f t="shared" si="7"/>
        <v>42111</v>
      </c>
      <c r="FY24" s="51">
        <f t="shared" si="8"/>
        <v>0</v>
      </c>
      <c r="FZ24" s="45">
        <f t="shared" si="9"/>
        <v>0</v>
      </c>
      <c r="GA24" s="45">
        <f t="shared" si="10"/>
        <v>0</v>
      </c>
      <c r="GB24" s="45">
        <f t="shared" si="11"/>
        <v>0</v>
      </c>
    </row>
    <row r="25" spans="2:184" x14ac:dyDescent="0.25">
      <c r="B25" s="67">
        <f t="shared" si="12"/>
        <v>42112</v>
      </c>
      <c r="C25" s="56">
        <f t="shared" si="0"/>
        <v>42112</v>
      </c>
      <c r="D25" s="68"/>
      <c r="E25" s="68"/>
      <c r="F25" s="68"/>
      <c r="G25" s="68"/>
      <c r="H25" s="69">
        <f t="shared" si="13"/>
        <v>0</v>
      </c>
      <c r="K25" s="67">
        <f t="shared" si="14"/>
        <v>42112</v>
      </c>
      <c r="L25" s="56">
        <f t="shared" si="1"/>
        <v>42112</v>
      </c>
      <c r="M25" s="68"/>
      <c r="N25" s="68"/>
      <c r="O25" s="68"/>
      <c r="P25" s="68"/>
      <c r="Q25" s="69">
        <f t="shared" si="2"/>
        <v>0</v>
      </c>
      <c r="T25" s="67">
        <f t="shared" si="15"/>
        <v>42112</v>
      </c>
      <c r="U25" s="56">
        <f t="shared" si="3"/>
        <v>42112</v>
      </c>
      <c r="V25" s="68"/>
      <c r="W25" s="68"/>
      <c r="X25" s="68"/>
      <c r="Y25" s="68"/>
      <c r="Z25" s="69">
        <f t="shared" si="4"/>
        <v>0</v>
      </c>
      <c r="FN25" s="67">
        <f t="shared" si="16"/>
        <v>42112</v>
      </c>
      <c r="FO25" s="56">
        <f t="shared" si="5"/>
        <v>42112</v>
      </c>
      <c r="FP25" s="68"/>
      <c r="FQ25" s="68"/>
      <c r="FR25" s="68"/>
      <c r="FS25" s="68"/>
      <c r="FT25" s="69">
        <f t="shared" si="17"/>
        <v>0</v>
      </c>
      <c r="FW25" s="55">
        <f t="shared" si="6"/>
        <v>42112</v>
      </c>
      <c r="FX25" s="56">
        <f t="shared" si="7"/>
        <v>42112</v>
      </c>
      <c r="FY25" s="51">
        <f t="shared" si="8"/>
        <v>0</v>
      </c>
      <c r="FZ25" s="45">
        <f t="shared" si="9"/>
        <v>0</v>
      </c>
      <c r="GA25" s="45">
        <f t="shared" si="10"/>
        <v>0</v>
      </c>
      <c r="GB25" s="45">
        <f t="shared" si="11"/>
        <v>0</v>
      </c>
    </row>
    <row r="26" spans="2:184" x14ac:dyDescent="0.25">
      <c r="B26" s="67">
        <f t="shared" si="12"/>
        <v>42113</v>
      </c>
      <c r="C26" s="56">
        <f t="shared" si="0"/>
        <v>42113</v>
      </c>
      <c r="D26" s="68"/>
      <c r="E26" s="68"/>
      <c r="F26" s="68"/>
      <c r="G26" s="68"/>
      <c r="H26" s="69">
        <f t="shared" si="13"/>
        <v>0</v>
      </c>
      <c r="K26" s="67">
        <f t="shared" si="14"/>
        <v>42113</v>
      </c>
      <c r="L26" s="56">
        <f t="shared" si="1"/>
        <v>42113</v>
      </c>
      <c r="M26" s="68"/>
      <c r="N26" s="68"/>
      <c r="O26" s="68"/>
      <c r="P26" s="68"/>
      <c r="Q26" s="69">
        <f t="shared" si="2"/>
        <v>0</v>
      </c>
      <c r="T26" s="67">
        <f t="shared" si="15"/>
        <v>42113</v>
      </c>
      <c r="U26" s="56">
        <f t="shared" si="3"/>
        <v>42113</v>
      </c>
      <c r="V26" s="68"/>
      <c r="W26" s="68"/>
      <c r="X26" s="68"/>
      <c r="Y26" s="68"/>
      <c r="Z26" s="69">
        <f t="shared" si="4"/>
        <v>0</v>
      </c>
      <c r="FN26" s="67">
        <f t="shared" si="16"/>
        <v>42113</v>
      </c>
      <c r="FO26" s="56">
        <f t="shared" si="5"/>
        <v>42113</v>
      </c>
      <c r="FP26" s="68"/>
      <c r="FQ26" s="68"/>
      <c r="FR26" s="68"/>
      <c r="FS26" s="68"/>
      <c r="FT26" s="69">
        <f t="shared" si="17"/>
        <v>0</v>
      </c>
      <c r="FW26" s="55">
        <f t="shared" si="6"/>
        <v>42113</v>
      </c>
      <c r="FX26" s="56">
        <f t="shared" si="7"/>
        <v>42113</v>
      </c>
      <c r="FY26" s="51">
        <f t="shared" si="8"/>
        <v>0</v>
      </c>
      <c r="FZ26" s="45">
        <f t="shared" si="9"/>
        <v>0</v>
      </c>
      <c r="GA26" s="45">
        <f t="shared" si="10"/>
        <v>0</v>
      </c>
      <c r="GB26" s="45">
        <f t="shared" si="11"/>
        <v>0</v>
      </c>
    </row>
    <row r="27" spans="2:184" x14ac:dyDescent="0.25">
      <c r="B27" s="67">
        <f t="shared" si="12"/>
        <v>42114</v>
      </c>
      <c r="C27" s="56">
        <f t="shared" si="0"/>
        <v>42114</v>
      </c>
      <c r="D27" s="68"/>
      <c r="E27" s="68"/>
      <c r="F27" s="68"/>
      <c r="G27" s="68"/>
      <c r="H27" s="69">
        <f t="shared" si="13"/>
        <v>0</v>
      </c>
      <c r="K27" s="67">
        <f t="shared" si="14"/>
        <v>42114</v>
      </c>
      <c r="L27" s="56">
        <f t="shared" si="1"/>
        <v>42114</v>
      </c>
      <c r="M27" s="68"/>
      <c r="N27" s="68"/>
      <c r="O27" s="68"/>
      <c r="P27" s="68"/>
      <c r="Q27" s="69">
        <f t="shared" si="2"/>
        <v>0</v>
      </c>
      <c r="T27" s="67">
        <f t="shared" si="15"/>
        <v>42114</v>
      </c>
      <c r="U27" s="56">
        <f t="shared" si="3"/>
        <v>42114</v>
      </c>
      <c r="V27" s="68"/>
      <c r="W27" s="68"/>
      <c r="X27" s="68"/>
      <c r="Y27" s="68"/>
      <c r="Z27" s="69">
        <f t="shared" si="4"/>
        <v>0</v>
      </c>
      <c r="FN27" s="67">
        <f t="shared" si="16"/>
        <v>42114</v>
      </c>
      <c r="FO27" s="56">
        <f t="shared" si="5"/>
        <v>42114</v>
      </c>
      <c r="FP27" s="68"/>
      <c r="FQ27" s="68"/>
      <c r="FR27" s="68"/>
      <c r="FS27" s="68"/>
      <c r="FT27" s="69">
        <f t="shared" si="17"/>
        <v>0</v>
      </c>
      <c r="FW27" s="55">
        <f t="shared" si="6"/>
        <v>42114</v>
      </c>
      <c r="FX27" s="56">
        <f t="shared" si="7"/>
        <v>42114</v>
      </c>
      <c r="FY27" s="51">
        <f t="shared" si="8"/>
        <v>0</v>
      </c>
      <c r="FZ27" s="45">
        <f t="shared" si="9"/>
        <v>0</v>
      </c>
      <c r="GA27" s="45">
        <f t="shared" si="10"/>
        <v>0</v>
      </c>
      <c r="GB27" s="45">
        <f t="shared" si="11"/>
        <v>0</v>
      </c>
    </row>
    <row r="28" spans="2:184" x14ac:dyDescent="0.25">
      <c r="B28" s="67">
        <f t="shared" si="12"/>
        <v>42115</v>
      </c>
      <c r="C28" s="56">
        <f t="shared" si="0"/>
        <v>42115</v>
      </c>
      <c r="D28" s="68"/>
      <c r="E28" s="68"/>
      <c r="F28" s="68"/>
      <c r="G28" s="68"/>
      <c r="H28" s="69">
        <f t="shared" si="13"/>
        <v>0</v>
      </c>
      <c r="K28" s="67">
        <f t="shared" si="14"/>
        <v>42115</v>
      </c>
      <c r="L28" s="56">
        <f t="shared" si="1"/>
        <v>42115</v>
      </c>
      <c r="M28" s="68"/>
      <c r="N28" s="68"/>
      <c r="O28" s="68"/>
      <c r="P28" s="68"/>
      <c r="Q28" s="69">
        <f t="shared" si="2"/>
        <v>0</v>
      </c>
      <c r="T28" s="67">
        <f t="shared" si="15"/>
        <v>42115</v>
      </c>
      <c r="U28" s="56">
        <f t="shared" si="3"/>
        <v>42115</v>
      </c>
      <c r="V28" s="68"/>
      <c r="W28" s="68"/>
      <c r="X28" s="68"/>
      <c r="Y28" s="68"/>
      <c r="Z28" s="69">
        <f t="shared" si="4"/>
        <v>0</v>
      </c>
      <c r="FN28" s="67">
        <f t="shared" si="16"/>
        <v>42115</v>
      </c>
      <c r="FO28" s="56">
        <f t="shared" si="5"/>
        <v>42115</v>
      </c>
      <c r="FP28" s="68"/>
      <c r="FQ28" s="68"/>
      <c r="FR28" s="68"/>
      <c r="FS28" s="68"/>
      <c r="FT28" s="69">
        <f t="shared" si="17"/>
        <v>0</v>
      </c>
      <c r="FW28" s="55">
        <f t="shared" si="6"/>
        <v>42115</v>
      </c>
      <c r="FX28" s="56">
        <f t="shared" si="7"/>
        <v>42115</v>
      </c>
      <c r="FY28" s="51">
        <f t="shared" si="8"/>
        <v>0</v>
      </c>
      <c r="FZ28" s="45">
        <f t="shared" si="9"/>
        <v>0</v>
      </c>
      <c r="GA28" s="45">
        <f t="shared" si="10"/>
        <v>0</v>
      </c>
      <c r="GB28" s="45">
        <f t="shared" si="11"/>
        <v>0</v>
      </c>
    </row>
    <row r="29" spans="2:184" x14ac:dyDescent="0.25">
      <c r="B29" s="67">
        <f t="shared" si="12"/>
        <v>42116</v>
      </c>
      <c r="C29" s="56">
        <f t="shared" si="0"/>
        <v>42116</v>
      </c>
      <c r="D29" s="68"/>
      <c r="E29" s="68"/>
      <c r="F29" s="68"/>
      <c r="G29" s="68"/>
      <c r="H29" s="69">
        <f t="shared" si="13"/>
        <v>0</v>
      </c>
      <c r="K29" s="67">
        <f t="shared" si="14"/>
        <v>42116</v>
      </c>
      <c r="L29" s="56">
        <f t="shared" si="1"/>
        <v>42116</v>
      </c>
      <c r="M29" s="68"/>
      <c r="N29" s="68"/>
      <c r="O29" s="68"/>
      <c r="P29" s="68"/>
      <c r="Q29" s="69">
        <f t="shared" si="2"/>
        <v>0</v>
      </c>
      <c r="T29" s="67">
        <f t="shared" si="15"/>
        <v>42116</v>
      </c>
      <c r="U29" s="56">
        <f t="shared" si="3"/>
        <v>42116</v>
      </c>
      <c r="V29" s="68"/>
      <c r="W29" s="68"/>
      <c r="X29" s="68"/>
      <c r="Y29" s="68"/>
      <c r="Z29" s="69">
        <f t="shared" si="4"/>
        <v>0</v>
      </c>
      <c r="FN29" s="67">
        <f t="shared" si="16"/>
        <v>42116</v>
      </c>
      <c r="FO29" s="56">
        <f t="shared" si="5"/>
        <v>42116</v>
      </c>
      <c r="FP29" s="68"/>
      <c r="FQ29" s="68"/>
      <c r="FR29" s="68"/>
      <c r="FS29" s="68"/>
      <c r="FT29" s="69">
        <f t="shared" si="17"/>
        <v>0</v>
      </c>
      <c r="FW29" s="55">
        <f t="shared" si="6"/>
        <v>42116</v>
      </c>
      <c r="FX29" s="56">
        <f t="shared" si="7"/>
        <v>42116</v>
      </c>
      <c r="FY29" s="51">
        <f t="shared" si="8"/>
        <v>0</v>
      </c>
      <c r="FZ29" s="45">
        <f t="shared" si="9"/>
        <v>0</v>
      </c>
      <c r="GA29" s="45">
        <f t="shared" si="10"/>
        <v>0</v>
      </c>
      <c r="GB29" s="45">
        <f t="shared" si="11"/>
        <v>0</v>
      </c>
    </row>
    <row r="30" spans="2:184" x14ac:dyDescent="0.25">
      <c r="B30" s="67">
        <f t="shared" si="12"/>
        <v>42117</v>
      </c>
      <c r="C30" s="56">
        <f t="shared" si="0"/>
        <v>42117</v>
      </c>
      <c r="D30" s="68"/>
      <c r="E30" s="68"/>
      <c r="F30" s="68"/>
      <c r="G30" s="68"/>
      <c r="H30" s="69">
        <f t="shared" si="13"/>
        <v>0</v>
      </c>
      <c r="K30" s="67">
        <f t="shared" si="14"/>
        <v>42117</v>
      </c>
      <c r="L30" s="56">
        <f t="shared" si="1"/>
        <v>42117</v>
      </c>
      <c r="M30" s="68"/>
      <c r="N30" s="68"/>
      <c r="O30" s="68"/>
      <c r="P30" s="68"/>
      <c r="Q30" s="69">
        <f t="shared" si="2"/>
        <v>0</v>
      </c>
      <c r="T30" s="67">
        <f t="shared" si="15"/>
        <v>42117</v>
      </c>
      <c r="U30" s="56">
        <f t="shared" si="3"/>
        <v>42117</v>
      </c>
      <c r="V30" s="68"/>
      <c r="W30" s="68"/>
      <c r="X30" s="68"/>
      <c r="Y30" s="68"/>
      <c r="Z30" s="69">
        <f t="shared" si="4"/>
        <v>0</v>
      </c>
      <c r="FN30" s="67">
        <f t="shared" si="16"/>
        <v>42117</v>
      </c>
      <c r="FO30" s="56">
        <f t="shared" si="5"/>
        <v>42117</v>
      </c>
      <c r="FP30" s="68"/>
      <c r="FQ30" s="68"/>
      <c r="FR30" s="68"/>
      <c r="FS30" s="68"/>
      <c r="FT30" s="69">
        <f t="shared" si="17"/>
        <v>0</v>
      </c>
      <c r="FW30" s="55">
        <f t="shared" si="6"/>
        <v>42117</v>
      </c>
      <c r="FX30" s="56">
        <f t="shared" si="7"/>
        <v>42117</v>
      </c>
      <c r="FY30" s="51">
        <f t="shared" si="8"/>
        <v>0</v>
      </c>
      <c r="FZ30" s="45">
        <f t="shared" si="9"/>
        <v>0</v>
      </c>
      <c r="GA30" s="45">
        <f t="shared" si="10"/>
        <v>0</v>
      </c>
      <c r="GB30" s="45">
        <f t="shared" si="11"/>
        <v>0</v>
      </c>
    </row>
    <row r="31" spans="2:184" x14ac:dyDescent="0.25">
      <c r="B31" s="67">
        <f t="shared" si="12"/>
        <v>42118</v>
      </c>
      <c r="C31" s="56">
        <f t="shared" si="0"/>
        <v>42118</v>
      </c>
      <c r="D31" s="68"/>
      <c r="E31" s="68"/>
      <c r="F31" s="68"/>
      <c r="G31" s="68"/>
      <c r="H31" s="69">
        <f t="shared" si="13"/>
        <v>0</v>
      </c>
      <c r="K31" s="67">
        <f t="shared" si="14"/>
        <v>42118</v>
      </c>
      <c r="L31" s="56">
        <f t="shared" si="1"/>
        <v>42118</v>
      </c>
      <c r="M31" s="68"/>
      <c r="N31" s="68"/>
      <c r="O31" s="68"/>
      <c r="P31" s="68"/>
      <c r="Q31" s="69">
        <f>SUM(N31-M31,P31-O31)</f>
        <v>0</v>
      </c>
      <c r="T31" s="67">
        <f t="shared" si="15"/>
        <v>42118</v>
      </c>
      <c r="U31" s="56">
        <f t="shared" si="3"/>
        <v>42118</v>
      </c>
      <c r="V31" s="68"/>
      <c r="W31" s="68"/>
      <c r="X31" s="68"/>
      <c r="Y31" s="68"/>
      <c r="Z31" s="69">
        <f>SUM(W31-V31,Y31-X31)</f>
        <v>0</v>
      </c>
      <c r="FN31" s="67">
        <f t="shared" si="16"/>
        <v>42118</v>
      </c>
      <c r="FO31" s="56">
        <f t="shared" si="5"/>
        <v>42118</v>
      </c>
      <c r="FP31" s="68"/>
      <c r="FQ31" s="68"/>
      <c r="FR31" s="68"/>
      <c r="FS31" s="68"/>
      <c r="FT31" s="69">
        <f t="shared" si="17"/>
        <v>0</v>
      </c>
      <c r="FW31" s="55">
        <f t="shared" si="6"/>
        <v>42118</v>
      </c>
      <c r="FX31" s="56">
        <f t="shared" si="7"/>
        <v>42118</v>
      </c>
      <c r="FY31" s="51">
        <f t="shared" si="8"/>
        <v>0</v>
      </c>
      <c r="FZ31" s="45">
        <f t="shared" si="9"/>
        <v>0</v>
      </c>
      <c r="GA31" s="45">
        <f t="shared" si="10"/>
        <v>0</v>
      </c>
      <c r="GB31" s="45">
        <f t="shared" si="11"/>
        <v>0</v>
      </c>
    </row>
    <row r="32" spans="2:184" x14ac:dyDescent="0.25">
      <c r="B32" s="67">
        <f t="shared" si="12"/>
        <v>42119</v>
      </c>
      <c r="C32" s="56">
        <f t="shared" si="0"/>
        <v>42119</v>
      </c>
      <c r="D32" s="68"/>
      <c r="E32" s="68"/>
      <c r="F32" s="68"/>
      <c r="G32" s="68"/>
      <c r="H32" s="69">
        <f t="shared" si="13"/>
        <v>0</v>
      </c>
      <c r="K32" s="67">
        <f t="shared" si="14"/>
        <v>42119</v>
      </c>
      <c r="L32" s="56">
        <f t="shared" si="1"/>
        <v>42119</v>
      </c>
      <c r="M32" s="68"/>
      <c r="N32" s="68"/>
      <c r="O32" s="68"/>
      <c r="P32" s="68"/>
      <c r="Q32" s="69">
        <f t="shared" si="2"/>
        <v>0</v>
      </c>
      <c r="T32" s="67">
        <f t="shared" si="15"/>
        <v>42119</v>
      </c>
      <c r="U32" s="56">
        <f t="shared" si="3"/>
        <v>42119</v>
      </c>
      <c r="V32" s="68"/>
      <c r="W32" s="68"/>
      <c r="X32" s="68"/>
      <c r="Y32" s="68"/>
      <c r="Z32" s="69">
        <f t="shared" ref="Z32:Z38" si="18">SUM(W32-V32,Y32-X32)</f>
        <v>0</v>
      </c>
      <c r="FN32" s="67">
        <f t="shared" si="16"/>
        <v>42119</v>
      </c>
      <c r="FO32" s="56">
        <f t="shared" si="5"/>
        <v>42119</v>
      </c>
      <c r="FP32" s="68"/>
      <c r="FQ32" s="68"/>
      <c r="FR32" s="68"/>
      <c r="FS32" s="68"/>
      <c r="FT32" s="69">
        <f t="shared" si="17"/>
        <v>0</v>
      </c>
      <c r="FW32" s="55">
        <f t="shared" si="6"/>
        <v>42119</v>
      </c>
      <c r="FX32" s="56">
        <f t="shared" si="7"/>
        <v>42119</v>
      </c>
      <c r="FY32" s="51">
        <f t="shared" si="8"/>
        <v>0</v>
      </c>
      <c r="FZ32" s="45">
        <f t="shared" si="9"/>
        <v>0</v>
      </c>
      <c r="GA32" s="45">
        <f t="shared" si="10"/>
        <v>0</v>
      </c>
      <c r="GB32" s="45">
        <f t="shared" si="11"/>
        <v>0</v>
      </c>
    </row>
    <row r="33" spans="2:184" x14ac:dyDescent="0.25">
      <c r="B33" s="67">
        <f>B32+1</f>
        <v>42120</v>
      </c>
      <c r="C33" s="56">
        <f t="shared" si="0"/>
        <v>42120</v>
      </c>
      <c r="D33" s="68"/>
      <c r="E33" s="68"/>
      <c r="F33" s="68"/>
      <c r="G33" s="68"/>
      <c r="H33" s="69">
        <f t="shared" si="13"/>
        <v>0</v>
      </c>
      <c r="K33" s="67">
        <f>K32+1</f>
        <v>42120</v>
      </c>
      <c r="L33" s="56">
        <f t="shared" si="1"/>
        <v>42120</v>
      </c>
      <c r="M33" s="68"/>
      <c r="N33" s="68"/>
      <c r="O33" s="68"/>
      <c r="P33" s="68"/>
      <c r="Q33" s="69">
        <f t="shared" si="2"/>
        <v>0</v>
      </c>
      <c r="T33" s="67">
        <f>T32+1</f>
        <v>42120</v>
      </c>
      <c r="U33" s="56">
        <f t="shared" si="3"/>
        <v>42120</v>
      </c>
      <c r="V33" s="68"/>
      <c r="W33" s="68"/>
      <c r="X33" s="68"/>
      <c r="Y33" s="68"/>
      <c r="Z33" s="69">
        <f t="shared" si="18"/>
        <v>0</v>
      </c>
      <c r="FN33" s="67">
        <f>FN32+1</f>
        <v>42120</v>
      </c>
      <c r="FO33" s="56">
        <f t="shared" si="5"/>
        <v>42120</v>
      </c>
      <c r="FP33" s="68"/>
      <c r="FQ33" s="68"/>
      <c r="FR33" s="68"/>
      <c r="FS33" s="68"/>
      <c r="FT33" s="69">
        <f t="shared" si="17"/>
        <v>0</v>
      </c>
      <c r="FW33" s="55">
        <f t="shared" si="6"/>
        <v>42120</v>
      </c>
      <c r="FX33" s="56">
        <f t="shared" si="7"/>
        <v>42120</v>
      </c>
      <c r="FY33" s="51">
        <f t="shared" si="8"/>
        <v>0</v>
      </c>
      <c r="FZ33" s="45">
        <f t="shared" si="9"/>
        <v>0</v>
      </c>
      <c r="GA33" s="45">
        <f t="shared" si="10"/>
        <v>0</v>
      </c>
      <c r="GB33" s="45">
        <f t="shared" si="11"/>
        <v>0</v>
      </c>
    </row>
    <row r="34" spans="2:184" x14ac:dyDescent="0.25">
      <c r="B34" s="67">
        <f>B33+1</f>
        <v>42121</v>
      </c>
      <c r="C34" s="56">
        <f t="shared" si="0"/>
        <v>42121</v>
      </c>
      <c r="D34" s="68"/>
      <c r="E34" s="68"/>
      <c r="F34" s="68"/>
      <c r="G34" s="68"/>
      <c r="H34" s="69">
        <f>SUM(E34-D34,G34-F34)</f>
        <v>0</v>
      </c>
      <c r="K34" s="67">
        <f>K33+1</f>
        <v>42121</v>
      </c>
      <c r="L34" s="56">
        <f t="shared" si="1"/>
        <v>42121</v>
      </c>
      <c r="M34" s="68"/>
      <c r="N34" s="68"/>
      <c r="O34" s="68"/>
      <c r="P34" s="68"/>
      <c r="Q34" s="69">
        <f t="shared" si="2"/>
        <v>0</v>
      </c>
      <c r="T34" s="67">
        <f>T33+1</f>
        <v>42121</v>
      </c>
      <c r="U34" s="56">
        <f t="shared" si="3"/>
        <v>42121</v>
      </c>
      <c r="V34" s="68"/>
      <c r="W34" s="68"/>
      <c r="X34" s="68"/>
      <c r="Y34" s="68"/>
      <c r="Z34" s="69">
        <f t="shared" si="18"/>
        <v>0</v>
      </c>
      <c r="FN34" s="67">
        <f>FN33+1</f>
        <v>42121</v>
      </c>
      <c r="FO34" s="56">
        <f t="shared" si="5"/>
        <v>42121</v>
      </c>
      <c r="FP34" s="68"/>
      <c r="FQ34" s="68"/>
      <c r="FR34" s="68"/>
      <c r="FS34" s="68"/>
      <c r="FT34" s="69">
        <f>SUM(FQ34-FP34,FS34-FR34)</f>
        <v>0</v>
      </c>
      <c r="FW34" s="55">
        <f t="shared" si="6"/>
        <v>42121</v>
      </c>
      <c r="FX34" s="56">
        <f t="shared" si="7"/>
        <v>42121</v>
      </c>
      <c r="FY34" s="51">
        <f t="shared" si="8"/>
        <v>0</v>
      </c>
      <c r="FZ34" s="45">
        <f t="shared" si="9"/>
        <v>0</v>
      </c>
      <c r="GA34" s="45">
        <f t="shared" si="10"/>
        <v>0</v>
      </c>
      <c r="GB34" s="45">
        <f t="shared" si="11"/>
        <v>0</v>
      </c>
    </row>
    <row r="35" spans="2:184" x14ac:dyDescent="0.25">
      <c r="B35" s="67">
        <f>B34+1</f>
        <v>42122</v>
      </c>
      <c r="C35" s="56">
        <f t="shared" si="0"/>
        <v>42122</v>
      </c>
      <c r="D35" s="68"/>
      <c r="E35" s="68"/>
      <c r="F35" s="68"/>
      <c r="G35" s="68"/>
      <c r="H35" s="69">
        <f t="shared" si="13"/>
        <v>0</v>
      </c>
      <c r="K35" s="67">
        <f>K34+1</f>
        <v>42122</v>
      </c>
      <c r="L35" s="56">
        <f t="shared" si="1"/>
        <v>42122</v>
      </c>
      <c r="M35" s="68"/>
      <c r="N35" s="68"/>
      <c r="O35" s="68"/>
      <c r="P35" s="68"/>
      <c r="Q35" s="69">
        <f t="shared" si="2"/>
        <v>0</v>
      </c>
      <c r="T35" s="67">
        <f>T34+1</f>
        <v>42122</v>
      </c>
      <c r="U35" s="56">
        <f t="shared" si="3"/>
        <v>42122</v>
      </c>
      <c r="V35" s="68"/>
      <c r="W35" s="68"/>
      <c r="X35" s="68"/>
      <c r="Y35" s="68"/>
      <c r="Z35" s="69">
        <f t="shared" si="18"/>
        <v>0</v>
      </c>
      <c r="FN35" s="67">
        <f>FN34+1</f>
        <v>42122</v>
      </c>
      <c r="FO35" s="56">
        <f t="shared" si="5"/>
        <v>42122</v>
      </c>
      <c r="FP35" s="68"/>
      <c r="FQ35" s="68"/>
      <c r="FR35" s="68"/>
      <c r="FS35" s="68"/>
      <c r="FT35" s="69">
        <f>SUM(FQ35-FP35,FS35-FR35)</f>
        <v>0</v>
      </c>
      <c r="FW35" s="55">
        <f t="shared" si="6"/>
        <v>42122</v>
      </c>
      <c r="FX35" s="56">
        <f t="shared" si="7"/>
        <v>42122</v>
      </c>
      <c r="FY35" s="51">
        <f t="shared" si="8"/>
        <v>0</v>
      </c>
      <c r="FZ35" s="45">
        <f t="shared" si="9"/>
        <v>0</v>
      </c>
      <c r="GA35" s="45">
        <f t="shared" si="10"/>
        <v>0</v>
      </c>
      <c r="GB35" s="45">
        <f t="shared" si="11"/>
        <v>0</v>
      </c>
    </row>
    <row r="36" spans="2:184" x14ac:dyDescent="0.25">
      <c r="B36" s="67">
        <f>IF(MONTH($B$35+1)=MONTH($B$35),$B$35+1,"")</f>
        <v>42123</v>
      </c>
      <c r="C36" s="56">
        <f>IF(B36="","",C35+1)</f>
        <v>42123</v>
      </c>
      <c r="D36" s="68"/>
      <c r="E36" s="68"/>
      <c r="F36" s="68"/>
      <c r="G36" s="68"/>
      <c r="H36" s="69">
        <f t="shared" si="13"/>
        <v>0</v>
      </c>
      <c r="K36" s="67">
        <f>IF(MONTH($B$35+1)=MONTH($B$35),$B$35+1,"")</f>
        <v>42123</v>
      </c>
      <c r="L36" s="56">
        <f t="shared" si="1"/>
        <v>42123</v>
      </c>
      <c r="M36" s="68"/>
      <c r="N36" s="68"/>
      <c r="O36" s="68"/>
      <c r="P36" s="68"/>
      <c r="Q36" s="69">
        <f t="shared" si="2"/>
        <v>0</v>
      </c>
      <c r="T36" s="67">
        <f>IF(MONTH($B$35+1)=MONTH($B$35),$B$35+1,"")</f>
        <v>42123</v>
      </c>
      <c r="U36" s="56">
        <f t="shared" si="3"/>
        <v>42123</v>
      </c>
      <c r="V36" s="68"/>
      <c r="W36" s="68"/>
      <c r="X36" s="68"/>
      <c r="Y36" s="68"/>
      <c r="Z36" s="69">
        <f t="shared" si="18"/>
        <v>0</v>
      </c>
      <c r="FN36" s="67">
        <f>IF(MONTH($B$35+1)=MONTH($B$35),$B$35+1,"")</f>
        <v>42123</v>
      </c>
      <c r="FO36" s="56">
        <f>IF(FN36="","",FO35+1)</f>
        <v>42123</v>
      </c>
      <c r="FP36" s="68"/>
      <c r="FQ36" s="68"/>
      <c r="FR36" s="68"/>
      <c r="FS36" s="68"/>
      <c r="FT36" s="69">
        <f>SUM(FQ36-FP36,FS36-FR36)</f>
        <v>0</v>
      </c>
      <c r="FW36" s="55">
        <f>IF(MONTH($B$35+1)=MONTH($B$35),$B$35+1,"")</f>
        <v>42123</v>
      </c>
      <c r="FX36" s="56">
        <f>IF(FW36="","",FX35+1)</f>
        <v>42123</v>
      </c>
      <c r="FY36" s="51">
        <f t="shared" si="8"/>
        <v>0</v>
      </c>
      <c r="FZ36" s="45">
        <f t="shared" si="9"/>
        <v>0</v>
      </c>
      <c r="GA36" s="45">
        <f t="shared" si="10"/>
        <v>0</v>
      </c>
      <c r="GB36" s="45">
        <f t="shared" si="11"/>
        <v>0</v>
      </c>
    </row>
    <row r="37" spans="2:184" x14ac:dyDescent="0.25">
      <c r="B37" s="67">
        <f>IF(MONTH($B$35+2)=MONTH($B$35),$B$35+2,"")</f>
        <v>42124</v>
      </c>
      <c r="C37" s="56">
        <f>IF(B37="","",C36+1)</f>
        <v>42124</v>
      </c>
      <c r="D37" s="68"/>
      <c r="E37" s="68"/>
      <c r="F37" s="68"/>
      <c r="G37" s="68"/>
      <c r="H37" s="69">
        <f>SUM(E37-D37,G37-F37)</f>
        <v>0</v>
      </c>
      <c r="K37" s="67">
        <f>IF(MONTH($B$35+2)=MONTH($B$35),$B$35+2,"")</f>
        <v>42124</v>
      </c>
      <c r="L37" s="56">
        <f t="shared" si="1"/>
        <v>42124</v>
      </c>
      <c r="M37" s="68"/>
      <c r="N37" s="68"/>
      <c r="O37" s="68"/>
      <c r="P37" s="68"/>
      <c r="Q37" s="69">
        <f t="shared" si="2"/>
        <v>0</v>
      </c>
      <c r="T37" s="67">
        <f>IF(MONTH($B$35+2)=MONTH($B$35),$B$35+2,"")</f>
        <v>42124</v>
      </c>
      <c r="U37" s="56">
        <f t="shared" si="3"/>
        <v>42124</v>
      </c>
      <c r="V37" s="68"/>
      <c r="W37" s="68"/>
      <c r="X37" s="68"/>
      <c r="Y37" s="68"/>
      <c r="Z37" s="69">
        <f t="shared" si="18"/>
        <v>0</v>
      </c>
      <c r="FN37" s="67">
        <f>IF(MONTH($B$35+2)=MONTH($B$35),$B$35+2,"")</f>
        <v>42124</v>
      </c>
      <c r="FO37" s="56">
        <f>IF(FN37="","",FO36+1)</f>
        <v>42124</v>
      </c>
      <c r="FP37" s="68"/>
      <c r="FQ37" s="68"/>
      <c r="FR37" s="68"/>
      <c r="FS37" s="68"/>
      <c r="FT37" s="69">
        <f>SUM(FQ37-FP37,FS37-FR37)</f>
        <v>0</v>
      </c>
      <c r="FW37" s="55">
        <f>IF(MONTH($B$35+2)=MONTH($B$35),$B$35+2,"")</f>
        <v>42124</v>
      </c>
      <c r="FX37" s="56">
        <f>IF(FW37="","",FX36+1)</f>
        <v>42124</v>
      </c>
      <c r="FY37" s="51">
        <f t="shared" si="8"/>
        <v>0</v>
      </c>
      <c r="FZ37" s="45">
        <f t="shared" si="9"/>
        <v>0</v>
      </c>
      <c r="GA37" s="45">
        <f t="shared" si="10"/>
        <v>0</v>
      </c>
      <c r="GB37" s="45">
        <f t="shared" si="11"/>
        <v>0</v>
      </c>
    </row>
    <row r="38" spans="2:184" ht="15.75" thickBot="1" x14ac:dyDescent="0.3">
      <c r="B38" s="70" t="str">
        <f>IF(MONTH($B$35+3)=MONTH($B$35),$B$35+3,"")</f>
        <v/>
      </c>
      <c r="C38" s="71" t="str">
        <f>IF(B38="","",C37+1)</f>
        <v/>
      </c>
      <c r="D38" s="72"/>
      <c r="E38" s="72"/>
      <c r="F38" s="72"/>
      <c r="G38" s="72"/>
      <c r="H38" s="73">
        <f>SUM(E38-D38,G38-F38)</f>
        <v>0</v>
      </c>
      <c r="K38" s="70" t="str">
        <f>IF(MONTH($B$35+3)=MONTH($B$35),$B$35+3,"")</f>
        <v/>
      </c>
      <c r="L38" s="71" t="str">
        <f t="shared" si="1"/>
        <v/>
      </c>
      <c r="M38" s="72"/>
      <c r="N38" s="72"/>
      <c r="O38" s="72"/>
      <c r="P38" s="72"/>
      <c r="Q38" s="73">
        <f t="shared" si="2"/>
        <v>0</v>
      </c>
      <c r="T38" s="70" t="str">
        <f>IF(MONTH($B$35+3)=MONTH($B$35),$B$35+3,"")</f>
        <v/>
      </c>
      <c r="U38" s="71" t="str">
        <f t="shared" si="3"/>
        <v/>
      </c>
      <c r="V38" s="72"/>
      <c r="W38" s="72"/>
      <c r="X38" s="72"/>
      <c r="Y38" s="72"/>
      <c r="Z38" s="73">
        <f t="shared" si="18"/>
        <v>0</v>
      </c>
      <c r="FN38" s="70" t="str">
        <f>IF(MONTH($B$35+3)=MONTH($B$35),$B$35+3,"")</f>
        <v/>
      </c>
      <c r="FO38" s="71" t="str">
        <f>IF(FN38="","",FO37+1)</f>
        <v/>
      </c>
      <c r="FP38" s="72"/>
      <c r="FQ38" s="72"/>
      <c r="FR38" s="72"/>
      <c r="FS38" s="72"/>
      <c r="FT38" s="73">
        <f>SUM(FQ38-FP38,FS38-FR38)</f>
        <v>0</v>
      </c>
      <c r="FW38" s="57" t="str">
        <f>IF(MONTH($B$35+3)=MONTH($B$35),$B$35+3,"")</f>
        <v/>
      </c>
      <c r="FX38" s="58" t="str">
        <f>IF(FW38="","",FX37+1)</f>
        <v/>
      </c>
      <c r="FY38" s="52">
        <f t="shared" si="8"/>
        <v>0</v>
      </c>
      <c r="FZ38" s="46">
        <f t="shared" si="9"/>
        <v>0</v>
      </c>
      <c r="GA38" s="46">
        <f t="shared" si="10"/>
        <v>0</v>
      </c>
      <c r="GB38" s="46">
        <f t="shared" si="11"/>
        <v>0</v>
      </c>
    </row>
    <row r="39" spans="2:184" ht="15.75" thickBot="1" x14ac:dyDescent="0.3">
      <c r="B39" s="10"/>
      <c r="C39" s="10"/>
      <c r="G39" s="13" t="s">
        <v>15</v>
      </c>
      <c r="H39" s="27">
        <f>SUM(H8:H38)</f>
        <v>0</v>
      </c>
      <c r="K39" s="10"/>
      <c r="L39" s="10"/>
      <c r="P39" s="13" t="s">
        <v>15</v>
      </c>
      <c r="Q39" s="27">
        <f>SUM(Q8:Q38)</f>
        <v>0</v>
      </c>
      <c r="T39" s="10"/>
      <c r="U39" s="10"/>
      <c r="Y39" s="13" t="s">
        <v>15</v>
      </c>
      <c r="Z39" s="27">
        <f>SUM(Z8:Z38)</f>
        <v>0</v>
      </c>
      <c r="FN39" s="10"/>
      <c r="FO39" s="10"/>
      <c r="FS39" s="61" t="s">
        <v>15</v>
      </c>
      <c r="FT39" s="62">
        <f>SUM(FT8:FT38)</f>
        <v>0</v>
      </c>
      <c r="FY39" s="43">
        <f t="shared" si="8"/>
        <v>0</v>
      </c>
      <c r="FZ39" s="43">
        <f t="shared" si="9"/>
        <v>0</v>
      </c>
      <c r="GA39" s="43">
        <f t="shared" si="10"/>
        <v>0</v>
      </c>
      <c r="GB39" s="43">
        <f t="shared" si="11"/>
        <v>0</v>
      </c>
    </row>
  </sheetData>
  <conditionalFormatting sqref="FQ9:FR9">
    <cfRule type="expression" dxfId="180" priority="19" stopIfTrue="1">
      <formula>COUNTIF(Fériés,$B9)&gt;0</formula>
    </cfRule>
    <cfRule type="expression" dxfId="179" priority="20" stopIfTrue="1">
      <formula>WEEKDAY($B9,2)&gt;5</formula>
    </cfRule>
  </conditionalFormatting>
  <conditionalFormatting sqref="FN8:FT38">
    <cfRule type="expression" dxfId="178" priority="17" stopIfTrue="1">
      <formula>COUNTIF(Fériés,$B8)&gt;0</formula>
    </cfRule>
    <cfRule type="expression" dxfId="177" priority="18" stopIfTrue="1">
      <formula>WEEKDAY($B8,2)&gt;5</formula>
    </cfRule>
  </conditionalFormatting>
  <conditionalFormatting sqref="FX8:FX38">
    <cfRule type="expression" dxfId="176" priority="13" stopIfTrue="1">
      <formula>COUNTIF(Fériés,$B8)&gt;0</formula>
    </cfRule>
    <cfRule type="expression" dxfId="175" priority="14" stopIfTrue="1">
      <formula>WEEKDAY($B8,2)&gt;5</formula>
    </cfRule>
  </conditionalFormatting>
  <conditionalFormatting sqref="FW8:GB38">
    <cfRule type="expression" dxfId="174" priority="15" stopIfTrue="1">
      <formula>COUNTIF(Fériés,$B8)&gt;0</formula>
    </cfRule>
    <cfRule type="expression" dxfId="173" priority="16" stopIfTrue="1">
      <formula>WEEKDAY($B8,2)&gt;5</formula>
    </cfRule>
  </conditionalFormatting>
  <conditionalFormatting sqref="B8:H38">
    <cfRule type="expression" dxfId="172" priority="9" stopIfTrue="1">
      <formula>COUNTIF(Fériés,$B8)&gt;0</formula>
    </cfRule>
    <cfRule type="expression" dxfId="171" priority="10" stopIfTrue="1">
      <formula>WEEKDAY($B8,2)&gt;5</formula>
    </cfRule>
  </conditionalFormatting>
  <conditionalFormatting sqref="E9:F9">
    <cfRule type="expression" dxfId="170" priority="11" stopIfTrue="1">
      <formula>COUNTIF(Fériés,$B9)&gt;0</formula>
    </cfRule>
    <cfRule type="expression" dxfId="169" priority="12" stopIfTrue="1">
      <formula>WEEKDAY($B9,2)&gt;5</formula>
    </cfRule>
  </conditionalFormatting>
  <conditionalFormatting sqref="K8:Q38">
    <cfRule type="expression" dxfId="168" priority="5" stopIfTrue="1">
      <formula>COUNTIF(Fériés,$B8)&gt;0</formula>
    </cfRule>
    <cfRule type="expression" dxfId="167" priority="6" stopIfTrue="1">
      <formula>WEEKDAY($B8,2)&gt;5</formula>
    </cfRule>
  </conditionalFormatting>
  <conditionalFormatting sqref="N9:O9">
    <cfRule type="expression" dxfId="166" priority="7" stopIfTrue="1">
      <formula>COUNTIF(Fériés,$B9)&gt;0</formula>
    </cfRule>
    <cfRule type="expression" dxfId="165" priority="8" stopIfTrue="1">
      <formula>WEEKDAY($B9,2)&gt;5</formula>
    </cfRule>
  </conditionalFormatting>
  <conditionalFormatting sqref="T8:Z38">
    <cfRule type="expression" dxfId="164" priority="1" stopIfTrue="1">
      <formula>COUNTIF(Fériés,$B8)&gt;0</formula>
    </cfRule>
    <cfRule type="expression" dxfId="163" priority="2" stopIfTrue="1">
      <formula>WEEKDAY($B8,2)&gt;5</formula>
    </cfRule>
  </conditionalFormatting>
  <conditionalFormatting sqref="W9:X9">
    <cfRule type="expression" dxfId="162" priority="3" stopIfTrue="1">
      <formula>COUNTIF(Fériés,$B9)&gt;0</formula>
    </cfRule>
    <cfRule type="expression" dxfId="161" priority="4" stopIfTrue="1">
      <formula>WEEKDAY($B9,2)&gt;5</formula>
    </cfRule>
  </conditionalFormatting>
  <dataValidations count="3">
    <dataValidation type="list" allowBlank="1" showInputMessage="1" showErrorMessage="1" sqref="B2">
      <formula1>"2015,2016,2017,2018,2019,2020,2021,2022,2023,2024,2025"</formula1>
    </dataValidation>
    <dataValidation type="list" allowBlank="1" showInputMessage="1" showErrorMessage="1" sqref="A2">
      <formula1>"Janvier,Février,Mars,Avril,Mai,Juin,Juillet,Août,Septembre,Octobre,Novembre,Décembre"</formula1>
    </dataValidation>
    <dataValidation type="list" allowBlank="1" showInputMessage="1" showErrorMessage="1" sqref="C5 L5 U5 FO5 FY5:GB5">
      <formula1>Salaries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B39"/>
  <sheetViews>
    <sheetView zoomScale="67" zoomScaleNormal="67" workbookViewId="0">
      <selection activeCell="A2" sqref="A2"/>
    </sheetView>
  </sheetViews>
  <sheetFormatPr baseColWidth="10" defaultColWidth="13" defaultRowHeight="15" x14ac:dyDescent="0.25"/>
  <cols>
    <col min="2" max="2" width="9.85546875" customWidth="1"/>
    <col min="3" max="3" width="7" customWidth="1"/>
    <col min="4" max="7" width="6.85546875" customWidth="1"/>
    <col min="8" max="8" width="10" customWidth="1"/>
    <col min="9" max="10" width="5.28515625" customWidth="1"/>
    <col min="11" max="11" width="9.85546875" customWidth="1"/>
    <col min="12" max="12" width="7" customWidth="1"/>
    <col min="13" max="16" width="6.85546875" customWidth="1"/>
    <col min="17" max="17" width="10" customWidth="1"/>
    <col min="18" max="19" width="5.28515625" customWidth="1"/>
    <col min="20" max="20" width="9.85546875" customWidth="1"/>
    <col min="21" max="21" width="7" customWidth="1"/>
    <col min="22" max="25" width="6.85546875" customWidth="1"/>
    <col min="26" max="26" width="10" customWidth="1"/>
    <col min="27" max="27" width="0" hidden="1" customWidth="1"/>
    <col min="28" max="167" width="13" hidden="1" customWidth="1"/>
    <col min="168" max="169" width="5.28515625" customWidth="1"/>
    <col min="170" max="170" width="9.85546875" customWidth="1"/>
    <col min="171" max="171" width="7.28515625" customWidth="1"/>
    <col min="172" max="175" width="6.85546875" customWidth="1"/>
    <col min="176" max="176" width="10" customWidth="1"/>
    <col min="177" max="178" width="5.28515625" customWidth="1"/>
    <col min="180" max="180" width="6" customWidth="1"/>
    <col min="181" max="184" width="9.42578125" customWidth="1"/>
  </cols>
  <sheetData>
    <row r="1" spans="1:184" ht="15.75" thickBot="1" x14ac:dyDescent="0.3">
      <c r="A1" s="8" t="s">
        <v>0</v>
      </c>
      <c r="B1" s="9" t="s">
        <v>1</v>
      </c>
      <c r="FS1" s="36"/>
      <c r="FT1" s="36"/>
    </row>
    <row r="2" spans="1:184" ht="15.75" thickBot="1" x14ac:dyDescent="0.3">
      <c r="A2" s="2" t="s">
        <v>34</v>
      </c>
      <c r="B2" s="14">
        <v>2015</v>
      </c>
      <c r="FS2" s="37"/>
      <c r="FT2" s="38"/>
    </row>
    <row r="4" spans="1:184" ht="15.75" thickBot="1" x14ac:dyDescent="0.3"/>
    <row r="5" spans="1:184" ht="15.75" thickBot="1" x14ac:dyDescent="0.3">
      <c r="C5" s="75" t="s">
        <v>4</v>
      </c>
      <c r="D5" s="76"/>
      <c r="E5" s="74"/>
      <c r="L5" s="75" t="s">
        <v>5</v>
      </c>
      <c r="M5" s="76"/>
      <c r="N5" s="74"/>
      <c r="O5" s="35"/>
      <c r="U5" s="75" t="s">
        <v>6</v>
      </c>
      <c r="V5" s="76"/>
      <c r="W5" s="74"/>
      <c r="X5" s="35"/>
      <c r="FO5" s="75" t="s">
        <v>7</v>
      </c>
      <c r="FP5" s="76"/>
      <c r="FQ5" s="74"/>
      <c r="FW5" s="49" t="str">
        <f>A2</f>
        <v>Mai</v>
      </c>
      <c r="FX5" s="49"/>
      <c r="FY5" s="48" t="s">
        <v>4</v>
      </c>
      <c r="FZ5" s="48" t="s">
        <v>5</v>
      </c>
      <c r="GA5" s="48" t="s">
        <v>6</v>
      </c>
      <c r="GB5" s="48" t="s">
        <v>7</v>
      </c>
    </row>
    <row r="6" spans="1:184" ht="15.75" thickBot="1" x14ac:dyDescent="0.3">
      <c r="FW6" s="49">
        <f>An</f>
        <v>2015</v>
      </c>
      <c r="FX6" s="49"/>
    </row>
    <row r="7" spans="1:184" x14ac:dyDescent="0.25">
      <c r="B7" s="63" t="s">
        <v>2</v>
      </c>
      <c r="C7" s="64" t="s">
        <v>3</v>
      </c>
      <c r="D7" s="65" t="s">
        <v>52</v>
      </c>
      <c r="E7" s="65" t="s">
        <v>53</v>
      </c>
      <c r="F7" s="65" t="s">
        <v>52</v>
      </c>
      <c r="G7" s="65" t="s">
        <v>53</v>
      </c>
      <c r="H7" s="66" t="s">
        <v>51</v>
      </c>
      <c r="K7" s="63" t="s">
        <v>2</v>
      </c>
      <c r="L7" s="64" t="s">
        <v>3</v>
      </c>
      <c r="M7" s="65" t="s">
        <v>52</v>
      </c>
      <c r="N7" s="65" t="s">
        <v>53</v>
      </c>
      <c r="O7" s="65" t="s">
        <v>52</v>
      </c>
      <c r="P7" s="65" t="s">
        <v>53</v>
      </c>
      <c r="Q7" s="66" t="s">
        <v>51</v>
      </c>
      <c r="T7" s="63" t="s">
        <v>2</v>
      </c>
      <c r="U7" s="64" t="s">
        <v>3</v>
      </c>
      <c r="V7" s="65" t="s">
        <v>52</v>
      </c>
      <c r="W7" s="65" t="s">
        <v>53</v>
      </c>
      <c r="X7" s="65" t="s">
        <v>52</v>
      </c>
      <c r="Y7" s="65" t="s">
        <v>53</v>
      </c>
      <c r="Z7" s="66" t="s">
        <v>51</v>
      </c>
      <c r="FN7" s="63" t="s">
        <v>2</v>
      </c>
      <c r="FO7" s="64" t="s">
        <v>3</v>
      </c>
      <c r="FP7" s="65" t="s">
        <v>52</v>
      </c>
      <c r="FQ7" s="65" t="s">
        <v>53</v>
      </c>
      <c r="FR7" s="65" t="s">
        <v>52</v>
      </c>
      <c r="FS7" s="65" t="s">
        <v>53</v>
      </c>
      <c r="FT7" s="66" t="s">
        <v>51</v>
      </c>
      <c r="FW7" s="60" t="s">
        <v>2</v>
      </c>
      <c r="FX7" s="60" t="s">
        <v>3</v>
      </c>
      <c r="FY7" s="59" t="s">
        <v>51</v>
      </c>
      <c r="FZ7" s="47" t="s">
        <v>51</v>
      </c>
      <c r="GA7" s="47" t="s">
        <v>51</v>
      </c>
      <c r="GB7" s="47" t="s">
        <v>51</v>
      </c>
    </row>
    <row r="8" spans="1:184" x14ac:dyDescent="0.25">
      <c r="B8" s="67">
        <f>DATE(An,MONTH("1/"&amp;$A$2),1)</f>
        <v>42125</v>
      </c>
      <c r="C8" s="56">
        <f>B8</f>
        <v>42125</v>
      </c>
      <c r="D8" s="68"/>
      <c r="E8" s="68"/>
      <c r="F8" s="68"/>
      <c r="G8" s="68"/>
      <c r="H8" s="69">
        <f>SUM(E8-D8,G8-F8)</f>
        <v>0</v>
      </c>
      <c r="K8" s="67">
        <f>DATE(An,MONTH("1/"&amp;$A$2),1)</f>
        <v>42125</v>
      </c>
      <c r="L8" s="56">
        <f>$C8</f>
        <v>42125</v>
      </c>
      <c r="M8" s="68"/>
      <c r="N8" s="68"/>
      <c r="O8" s="68"/>
      <c r="P8" s="68"/>
      <c r="Q8" s="69">
        <f>SUM(N8-M8,P8-O8)</f>
        <v>0</v>
      </c>
      <c r="T8" s="67">
        <f>DATE(An,MONTH("1/"&amp;$A$2),1)</f>
        <v>42125</v>
      </c>
      <c r="U8" s="56">
        <f>$C8</f>
        <v>42125</v>
      </c>
      <c r="V8" s="68"/>
      <c r="W8" s="68"/>
      <c r="X8" s="68"/>
      <c r="Y8" s="68"/>
      <c r="Z8" s="69">
        <f>SUM(W8-V8,Y8-X8)</f>
        <v>0</v>
      </c>
      <c r="FN8" s="67">
        <f>DATE(An,MONTH("1/"&amp;$A$2),1)</f>
        <v>42125</v>
      </c>
      <c r="FO8" s="56">
        <f>FN8</f>
        <v>42125</v>
      </c>
      <c r="FP8" s="68"/>
      <c r="FQ8" s="68"/>
      <c r="FR8" s="68"/>
      <c r="FS8" s="68"/>
      <c r="FT8" s="69">
        <f>SUM(FQ8-FP8,FS8-FR8)</f>
        <v>0</v>
      </c>
      <c r="FW8" s="53">
        <f>DATE(An,MONTH("1/"&amp;$A$2),1)</f>
        <v>42125</v>
      </c>
      <c r="FX8" s="54">
        <f>FW8</f>
        <v>42125</v>
      </c>
      <c r="FY8" s="50">
        <f>H8</f>
        <v>0</v>
      </c>
      <c r="FZ8" s="44">
        <f>Q8</f>
        <v>0</v>
      </c>
      <c r="GA8" s="44">
        <f>Z8</f>
        <v>0</v>
      </c>
      <c r="GB8" s="44">
        <f>FT8</f>
        <v>0</v>
      </c>
    </row>
    <row r="9" spans="1:184" x14ac:dyDescent="0.25">
      <c r="B9" s="67">
        <f>B8+1</f>
        <v>42126</v>
      </c>
      <c r="C9" s="56">
        <f t="shared" ref="C9:C35" si="0">B9</f>
        <v>42126</v>
      </c>
      <c r="D9" s="68"/>
      <c r="E9" s="68"/>
      <c r="F9" s="68"/>
      <c r="G9" s="68"/>
      <c r="H9" s="69">
        <f>SUM(E9-D9,G9-F9)</f>
        <v>0</v>
      </c>
      <c r="K9" s="67">
        <f>K8+1</f>
        <v>42126</v>
      </c>
      <c r="L9" s="56">
        <f t="shared" ref="L9:L38" si="1">$C9</f>
        <v>42126</v>
      </c>
      <c r="M9" s="68"/>
      <c r="N9" s="68"/>
      <c r="O9" s="68"/>
      <c r="P9" s="68"/>
      <c r="Q9" s="69">
        <f t="shared" ref="Q9:Q38" si="2">SUM(N9-M9,P9-O9)</f>
        <v>0</v>
      </c>
      <c r="T9" s="67">
        <f>T8+1</f>
        <v>42126</v>
      </c>
      <c r="U9" s="56">
        <f t="shared" ref="U9:U38" si="3">$C9</f>
        <v>42126</v>
      </c>
      <c r="V9" s="68"/>
      <c r="W9" s="68"/>
      <c r="X9" s="68"/>
      <c r="Y9" s="68"/>
      <c r="Z9" s="69">
        <f t="shared" ref="Z9:Z30" si="4">SUM(W9-V9,Y9-X9)</f>
        <v>0</v>
      </c>
      <c r="FN9" s="67">
        <f>FN8+1</f>
        <v>42126</v>
      </c>
      <c r="FO9" s="56">
        <f t="shared" ref="FO9:FO35" si="5">FN9</f>
        <v>42126</v>
      </c>
      <c r="FP9" s="68"/>
      <c r="FQ9" s="68"/>
      <c r="FR9" s="68"/>
      <c r="FS9" s="68"/>
      <c r="FT9" s="69">
        <f>SUM(FQ9-FP9,FS9-FR9)</f>
        <v>0</v>
      </c>
      <c r="FW9" s="55">
        <f t="shared" ref="FW9:FW35" si="6">FW8+1</f>
        <v>42126</v>
      </c>
      <c r="FX9" s="56">
        <f t="shared" ref="FX9:FX35" si="7">FW9</f>
        <v>42126</v>
      </c>
      <c r="FY9" s="51">
        <f t="shared" ref="FY9:FY39" si="8">H9</f>
        <v>0</v>
      </c>
      <c r="FZ9" s="45">
        <f t="shared" ref="FZ9:FZ39" si="9">Q9</f>
        <v>0</v>
      </c>
      <c r="GA9" s="45">
        <f t="shared" ref="GA9:GA39" si="10">Z9</f>
        <v>0</v>
      </c>
      <c r="GB9" s="45">
        <f t="shared" ref="GB9:GB39" si="11">FT9</f>
        <v>0</v>
      </c>
    </row>
    <row r="10" spans="1:184" x14ac:dyDescent="0.25">
      <c r="B10" s="67">
        <f t="shared" ref="B10:B32" si="12">B9+1</f>
        <v>42127</v>
      </c>
      <c r="C10" s="56">
        <f t="shared" si="0"/>
        <v>42127</v>
      </c>
      <c r="D10" s="68"/>
      <c r="E10" s="68"/>
      <c r="F10" s="68"/>
      <c r="G10" s="68"/>
      <c r="H10" s="69">
        <f t="shared" ref="H10:H36" si="13">SUM(E10-D10,G10-F10)</f>
        <v>0</v>
      </c>
      <c r="K10" s="67">
        <f t="shared" ref="K10:K32" si="14">K9+1</f>
        <v>42127</v>
      </c>
      <c r="L10" s="56">
        <f t="shared" si="1"/>
        <v>42127</v>
      </c>
      <c r="M10" s="68"/>
      <c r="N10" s="68"/>
      <c r="O10" s="68"/>
      <c r="P10" s="68"/>
      <c r="Q10" s="69">
        <f t="shared" si="2"/>
        <v>0</v>
      </c>
      <c r="T10" s="67">
        <f t="shared" ref="T10:T32" si="15">T9+1</f>
        <v>42127</v>
      </c>
      <c r="U10" s="56">
        <f t="shared" si="3"/>
        <v>42127</v>
      </c>
      <c r="V10" s="68"/>
      <c r="W10" s="68"/>
      <c r="X10" s="68"/>
      <c r="Y10" s="68"/>
      <c r="Z10" s="69">
        <f t="shared" si="4"/>
        <v>0</v>
      </c>
      <c r="FN10" s="67">
        <f t="shared" ref="FN10:FN32" si="16">FN9+1</f>
        <v>42127</v>
      </c>
      <c r="FO10" s="56">
        <f t="shared" si="5"/>
        <v>42127</v>
      </c>
      <c r="FP10" s="68"/>
      <c r="FQ10" s="68"/>
      <c r="FR10" s="68"/>
      <c r="FS10" s="68"/>
      <c r="FT10" s="69">
        <f t="shared" ref="FT10:FT33" si="17">SUM(FQ10-FP10,FS10-FR10)</f>
        <v>0</v>
      </c>
      <c r="FW10" s="55">
        <f t="shared" si="6"/>
        <v>42127</v>
      </c>
      <c r="FX10" s="56">
        <f t="shared" si="7"/>
        <v>42127</v>
      </c>
      <c r="FY10" s="51">
        <f t="shared" si="8"/>
        <v>0</v>
      </c>
      <c r="FZ10" s="45">
        <f t="shared" si="9"/>
        <v>0</v>
      </c>
      <c r="GA10" s="45">
        <f t="shared" si="10"/>
        <v>0</v>
      </c>
      <c r="GB10" s="45">
        <f t="shared" si="11"/>
        <v>0</v>
      </c>
    </row>
    <row r="11" spans="1:184" x14ac:dyDescent="0.25">
      <c r="B11" s="67">
        <f t="shared" si="12"/>
        <v>42128</v>
      </c>
      <c r="C11" s="56">
        <f t="shared" si="0"/>
        <v>42128</v>
      </c>
      <c r="D11" s="68"/>
      <c r="E11" s="68"/>
      <c r="F11" s="68"/>
      <c r="G11" s="68"/>
      <c r="H11" s="69">
        <f t="shared" si="13"/>
        <v>0</v>
      </c>
      <c r="K11" s="67">
        <f t="shared" si="14"/>
        <v>42128</v>
      </c>
      <c r="L11" s="56">
        <f t="shared" si="1"/>
        <v>42128</v>
      </c>
      <c r="M11" s="68"/>
      <c r="N11" s="68"/>
      <c r="O11" s="68"/>
      <c r="P11" s="68"/>
      <c r="Q11" s="69">
        <f t="shared" si="2"/>
        <v>0</v>
      </c>
      <c r="T11" s="67">
        <f t="shared" si="15"/>
        <v>42128</v>
      </c>
      <c r="U11" s="56">
        <f t="shared" si="3"/>
        <v>42128</v>
      </c>
      <c r="V11" s="68"/>
      <c r="W11" s="68"/>
      <c r="X11" s="68"/>
      <c r="Y11" s="68"/>
      <c r="Z11" s="69">
        <f t="shared" si="4"/>
        <v>0</v>
      </c>
      <c r="FN11" s="67">
        <f t="shared" si="16"/>
        <v>42128</v>
      </c>
      <c r="FO11" s="56">
        <f t="shared" si="5"/>
        <v>42128</v>
      </c>
      <c r="FP11" s="68"/>
      <c r="FQ11" s="68"/>
      <c r="FR11" s="68"/>
      <c r="FS11" s="68"/>
      <c r="FT11" s="69">
        <f t="shared" si="17"/>
        <v>0</v>
      </c>
      <c r="FW11" s="55">
        <f t="shared" si="6"/>
        <v>42128</v>
      </c>
      <c r="FX11" s="56">
        <f t="shared" si="7"/>
        <v>42128</v>
      </c>
      <c r="FY11" s="51">
        <f t="shared" si="8"/>
        <v>0</v>
      </c>
      <c r="FZ11" s="45">
        <f t="shared" si="9"/>
        <v>0</v>
      </c>
      <c r="GA11" s="45">
        <f t="shared" si="10"/>
        <v>0</v>
      </c>
      <c r="GB11" s="45">
        <f t="shared" si="11"/>
        <v>0</v>
      </c>
    </row>
    <row r="12" spans="1:184" x14ac:dyDescent="0.25">
      <c r="B12" s="67">
        <f t="shared" si="12"/>
        <v>42129</v>
      </c>
      <c r="C12" s="56">
        <f t="shared" si="0"/>
        <v>42129</v>
      </c>
      <c r="D12" s="68"/>
      <c r="E12" s="68"/>
      <c r="F12" s="68"/>
      <c r="G12" s="68"/>
      <c r="H12" s="69">
        <f t="shared" si="13"/>
        <v>0</v>
      </c>
      <c r="K12" s="67">
        <f t="shared" si="14"/>
        <v>42129</v>
      </c>
      <c r="L12" s="56">
        <f t="shared" si="1"/>
        <v>42129</v>
      </c>
      <c r="M12" s="68"/>
      <c r="N12" s="68"/>
      <c r="O12" s="68"/>
      <c r="P12" s="68"/>
      <c r="Q12" s="69">
        <f t="shared" si="2"/>
        <v>0</v>
      </c>
      <c r="T12" s="67">
        <f t="shared" si="15"/>
        <v>42129</v>
      </c>
      <c r="U12" s="56">
        <f t="shared" si="3"/>
        <v>42129</v>
      </c>
      <c r="V12" s="68"/>
      <c r="W12" s="68"/>
      <c r="X12" s="68"/>
      <c r="Y12" s="68"/>
      <c r="Z12" s="69">
        <f t="shared" si="4"/>
        <v>0</v>
      </c>
      <c r="FN12" s="67">
        <f t="shared" si="16"/>
        <v>42129</v>
      </c>
      <c r="FO12" s="56">
        <f t="shared" si="5"/>
        <v>42129</v>
      </c>
      <c r="FP12" s="68"/>
      <c r="FQ12" s="68"/>
      <c r="FR12" s="68"/>
      <c r="FS12" s="68"/>
      <c r="FT12" s="69">
        <f t="shared" si="17"/>
        <v>0</v>
      </c>
      <c r="FW12" s="55">
        <f t="shared" si="6"/>
        <v>42129</v>
      </c>
      <c r="FX12" s="56">
        <f t="shared" si="7"/>
        <v>42129</v>
      </c>
      <c r="FY12" s="51">
        <f t="shared" si="8"/>
        <v>0</v>
      </c>
      <c r="FZ12" s="45">
        <f t="shared" si="9"/>
        <v>0</v>
      </c>
      <c r="GA12" s="45">
        <f t="shared" si="10"/>
        <v>0</v>
      </c>
      <c r="GB12" s="45">
        <f t="shared" si="11"/>
        <v>0</v>
      </c>
    </row>
    <row r="13" spans="1:184" x14ac:dyDescent="0.25">
      <c r="B13" s="67">
        <f t="shared" si="12"/>
        <v>42130</v>
      </c>
      <c r="C13" s="56">
        <f t="shared" si="0"/>
        <v>42130</v>
      </c>
      <c r="D13" s="68"/>
      <c r="E13" s="68"/>
      <c r="F13" s="68"/>
      <c r="G13" s="68"/>
      <c r="H13" s="69">
        <f t="shared" si="13"/>
        <v>0</v>
      </c>
      <c r="K13" s="67">
        <f t="shared" si="14"/>
        <v>42130</v>
      </c>
      <c r="L13" s="56">
        <f t="shared" si="1"/>
        <v>42130</v>
      </c>
      <c r="M13" s="68"/>
      <c r="N13" s="68"/>
      <c r="O13" s="68"/>
      <c r="P13" s="68"/>
      <c r="Q13" s="69">
        <f t="shared" si="2"/>
        <v>0</v>
      </c>
      <c r="T13" s="67">
        <f t="shared" si="15"/>
        <v>42130</v>
      </c>
      <c r="U13" s="56">
        <f t="shared" si="3"/>
        <v>42130</v>
      </c>
      <c r="V13" s="68"/>
      <c r="W13" s="68"/>
      <c r="X13" s="68"/>
      <c r="Y13" s="68"/>
      <c r="Z13" s="69">
        <f t="shared" si="4"/>
        <v>0</v>
      </c>
      <c r="FN13" s="67">
        <f t="shared" si="16"/>
        <v>42130</v>
      </c>
      <c r="FO13" s="56">
        <f t="shared" si="5"/>
        <v>42130</v>
      </c>
      <c r="FP13" s="68"/>
      <c r="FQ13" s="68"/>
      <c r="FR13" s="68"/>
      <c r="FS13" s="68"/>
      <c r="FT13" s="69">
        <f t="shared" si="17"/>
        <v>0</v>
      </c>
      <c r="FW13" s="55">
        <f t="shared" si="6"/>
        <v>42130</v>
      </c>
      <c r="FX13" s="56">
        <f t="shared" si="7"/>
        <v>42130</v>
      </c>
      <c r="FY13" s="51">
        <f t="shared" si="8"/>
        <v>0</v>
      </c>
      <c r="FZ13" s="45">
        <f t="shared" si="9"/>
        <v>0</v>
      </c>
      <c r="GA13" s="45">
        <f t="shared" si="10"/>
        <v>0</v>
      </c>
      <c r="GB13" s="45">
        <f t="shared" si="11"/>
        <v>0</v>
      </c>
    </row>
    <row r="14" spans="1:184" x14ac:dyDescent="0.25">
      <c r="B14" s="67">
        <f t="shared" si="12"/>
        <v>42131</v>
      </c>
      <c r="C14" s="56">
        <f t="shared" si="0"/>
        <v>42131</v>
      </c>
      <c r="D14" s="68"/>
      <c r="E14" s="68"/>
      <c r="F14" s="68"/>
      <c r="G14" s="68"/>
      <c r="H14" s="69">
        <f t="shared" si="13"/>
        <v>0</v>
      </c>
      <c r="K14" s="67">
        <f t="shared" si="14"/>
        <v>42131</v>
      </c>
      <c r="L14" s="56">
        <f t="shared" si="1"/>
        <v>42131</v>
      </c>
      <c r="M14" s="68"/>
      <c r="N14" s="68"/>
      <c r="O14" s="68"/>
      <c r="P14" s="68"/>
      <c r="Q14" s="69">
        <f t="shared" si="2"/>
        <v>0</v>
      </c>
      <c r="T14" s="67">
        <f t="shared" si="15"/>
        <v>42131</v>
      </c>
      <c r="U14" s="56">
        <f t="shared" si="3"/>
        <v>42131</v>
      </c>
      <c r="V14" s="68"/>
      <c r="W14" s="68"/>
      <c r="X14" s="68"/>
      <c r="Y14" s="68"/>
      <c r="Z14" s="69">
        <f t="shared" si="4"/>
        <v>0</v>
      </c>
      <c r="FN14" s="67">
        <f t="shared" si="16"/>
        <v>42131</v>
      </c>
      <c r="FO14" s="56">
        <f t="shared" si="5"/>
        <v>42131</v>
      </c>
      <c r="FP14" s="68"/>
      <c r="FQ14" s="68"/>
      <c r="FR14" s="68"/>
      <c r="FS14" s="68"/>
      <c r="FT14" s="69">
        <f t="shared" si="17"/>
        <v>0</v>
      </c>
      <c r="FW14" s="55">
        <f t="shared" si="6"/>
        <v>42131</v>
      </c>
      <c r="FX14" s="56">
        <f t="shared" si="7"/>
        <v>42131</v>
      </c>
      <c r="FY14" s="51">
        <f t="shared" si="8"/>
        <v>0</v>
      </c>
      <c r="FZ14" s="45">
        <f t="shared" si="9"/>
        <v>0</v>
      </c>
      <c r="GA14" s="45">
        <f t="shared" si="10"/>
        <v>0</v>
      </c>
      <c r="GB14" s="45">
        <f t="shared" si="11"/>
        <v>0</v>
      </c>
    </row>
    <row r="15" spans="1:184" x14ac:dyDescent="0.25">
      <c r="B15" s="67">
        <f t="shared" si="12"/>
        <v>42132</v>
      </c>
      <c r="C15" s="56">
        <f t="shared" si="0"/>
        <v>42132</v>
      </c>
      <c r="D15" s="68"/>
      <c r="E15" s="68"/>
      <c r="F15" s="68"/>
      <c r="G15" s="68"/>
      <c r="H15" s="69">
        <f t="shared" si="13"/>
        <v>0</v>
      </c>
      <c r="K15" s="67">
        <f t="shared" si="14"/>
        <v>42132</v>
      </c>
      <c r="L15" s="56">
        <f t="shared" si="1"/>
        <v>42132</v>
      </c>
      <c r="M15" s="68"/>
      <c r="N15" s="68"/>
      <c r="O15" s="68"/>
      <c r="P15" s="68"/>
      <c r="Q15" s="69">
        <f t="shared" si="2"/>
        <v>0</v>
      </c>
      <c r="T15" s="67">
        <f t="shared" si="15"/>
        <v>42132</v>
      </c>
      <c r="U15" s="56">
        <f t="shared" si="3"/>
        <v>42132</v>
      </c>
      <c r="V15" s="68"/>
      <c r="W15" s="68"/>
      <c r="X15" s="68"/>
      <c r="Y15" s="68"/>
      <c r="Z15" s="69">
        <f t="shared" si="4"/>
        <v>0</v>
      </c>
      <c r="FN15" s="67">
        <f t="shared" si="16"/>
        <v>42132</v>
      </c>
      <c r="FO15" s="56">
        <f t="shared" si="5"/>
        <v>42132</v>
      </c>
      <c r="FP15" s="68"/>
      <c r="FQ15" s="68"/>
      <c r="FR15" s="68"/>
      <c r="FS15" s="68"/>
      <c r="FT15" s="69">
        <f t="shared" si="17"/>
        <v>0</v>
      </c>
      <c r="FW15" s="55">
        <f t="shared" si="6"/>
        <v>42132</v>
      </c>
      <c r="FX15" s="56">
        <f t="shared" si="7"/>
        <v>42132</v>
      </c>
      <c r="FY15" s="51">
        <f t="shared" si="8"/>
        <v>0</v>
      </c>
      <c r="FZ15" s="45">
        <f t="shared" si="9"/>
        <v>0</v>
      </c>
      <c r="GA15" s="45">
        <f t="shared" si="10"/>
        <v>0</v>
      </c>
      <c r="GB15" s="45">
        <f t="shared" si="11"/>
        <v>0</v>
      </c>
    </row>
    <row r="16" spans="1:184" x14ac:dyDescent="0.25">
      <c r="B16" s="67">
        <f t="shared" si="12"/>
        <v>42133</v>
      </c>
      <c r="C16" s="56">
        <f t="shared" si="0"/>
        <v>42133</v>
      </c>
      <c r="D16" s="68"/>
      <c r="E16" s="68"/>
      <c r="F16" s="68"/>
      <c r="G16" s="68"/>
      <c r="H16" s="69">
        <f t="shared" si="13"/>
        <v>0</v>
      </c>
      <c r="K16" s="67">
        <f t="shared" si="14"/>
        <v>42133</v>
      </c>
      <c r="L16" s="56">
        <f t="shared" si="1"/>
        <v>42133</v>
      </c>
      <c r="M16" s="68"/>
      <c r="N16" s="68"/>
      <c r="O16" s="68"/>
      <c r="P16" s="68"/>
      <c r="Q16" s="69">
        <f t="shared" si="2"/>
        <v>0</v>
      </c>
      <c r="T16" s="67">
        <f t="shared" si="15"/>
        <v>42133</v>
      </c>
      <c r="U16" s="56">
        <f t="shared" si="3"/>
        <v>42133</v>
      </c>
      <c r="V16" s="68"/>
      <c r="W16" s="68"/>
      <c r="X16" s="68"/>
      <c r="Y16" s="68"/>
      <c r="Z16" s="69">
        <f t="shared" si="4"/>
        <v>0</v>
      </c>
      <c r="FN16" s="67">
        <f t="shared" si="16"/>
        <v>42133</v>
      </c>
      <c r="FO16" s="56">
        <f t="shared" si="5"/>
        <v>42133</v>
      </c>
      <c r="FP16" s="68"/>
      <c r="FQ16" s="68"/>
      <c r="FR16" s="68"/>
      <c r="FS16" s="68"/>
      <c r="FT16" s="69">
        <f t="shared" si="17"/>
        <v>0</v>
      </c>
      <c r="FW16" s="55">
        <f t="shared" si="6"/>
        <v>42133</v>
      </c>
      <c r="FX16" s="56">
        <f t="shared" si="7"/>
        <v>42133</v>
      </c>
      <c r="FY16" s="51">
        <f t="shared" si="8"/>
        <v>0</v>
      </c>
      <c r="FZ16" s="45">
        <f t="shared" si="9"/>
        <v>0</v>
      </c>
      <c r="GA16" s="45">
        <f t="shared" si="10"/>
        <v>0</v>
      </c>
      <c r="GB16" s="45">
        <f t="shared" si="11"/>
        <v>0</v>
      </c>
    </row>
    <row r="17" spans="2:184" x14ac:dyDescent="0.25">
      <c r="B17" s="67">
        <f t="shared" si="12"/>
        <v>42134</v>
      </c>
      <c r="C17" s="56">
        <f t="shared" si="0"/>
        <v>42134</v>
      </c>
      <c r="D17" s="68"/>
      <c r="E17" s="68"/>
      <c r="F17" s="68"/>
      <c r="G17" s="68"/>
      <c r="H17" s="69">
        <f t="shared" si="13"/>
        <v>0</v>
      </c>
      <c r="K17" s="67">
        <f t="shared" si="14"/>
        <v>42134</v>
      </c>
      <c r="L17" s="56">
        <f t="shared" si="1"/>
        <v>42134</v>
      </c>
      <c r="M17" s="68"/>
      <c r="N17" s="68"/>
      <c r="O17" s="68"/>
      <c r="P17" s="68"/>
      <c r="Q17" s="69">
        <f t="shared" si="2"/>
        <v>0</v>
      </c>
      <c r="T17" s="67">
        <f t="shared" si="15"/>
        <v>42134</v>
      </c>
      <c r="U17" s="56">
        <f t="shared" si="3"/>
        <v>42134</v>
      </c>
      <c r="V17" s="68"/>
      <c r="W17" s="68"/>
      <c r="X17" s="68"/>
      <c r="Y17" s="68"/>
      <c r="Z17" s="69">
        <f t="shared" si="4"/>
        <v>0</v>
      </c>
      <c r="FN17" s="67">
        <f t="shared" si="16"/>
        <v>42134</v>
      </c>
      <c r="FO17" s="56">
        <f t="shared" si="5"/>
        <v>42134</v>
      </c>
      <c r="FP17" s="68"/>
      <c r="FQ17" s="68"/>
      <c r="FR17" s="68"/>
      <c r="FS17" s="68"/>
      <c r="FT17" s="69">
        <f t="shared" si="17"/>
        <v>0</v>
      </c>
      <c r="FW17" s="55">
        <f t="shared" si="6"/>
        <v>42134</v>
      </c>
      <c r="FX17" s="56">
        <f t="shared" si="7"/>
        <v>42134</v>
      </c>
      <c r="FY17" s="51">
        <f t="shared" si="8"/>
        <v>0</v>
      </c>
      <c r="FZ17" s="45">
        <f t="shared" si="9"/>
        <v>0</v>
      </c>
      <c r="GA17" s="45">
        <f t="shared" si="10"/>
        <v>0</v>
      </c>
      <c r="GB17" s="45">
        <f t="shared" si="11"/>
        <v>0</v>
      </c>
    </row>
    <row r="18" spans="2:184" x14ac:dyDescent="0.25">
      <c r="B18" s="67">
        <f t="shared" si="12"/>
        <v>42135</v>
      </c>
      <c r="C18" s="56">
        <f t="shared" si="0"/>
        <v>42135</v>
      </c>
      <c r="D18" s="68"/>
      <c r="E18" s="68"/>
      <c r="F18" s="68"/>
      <c r="G18" s="68"/>
      <c r="H18" s="69">
        <f t="shared" si="13"/>
        <v>0</v>
      </c>
      <c r="K18" s="67">
        <f t="shared" si="14"/>
        <v>42135</v>
      </c>
      <c r="L18" s="56">
        <f t="shared" si="1"/>
        <v>42135</v>
      </c>
      <c r="M18" s="68"/>
      <c r="N18" s="68"/>
      <c r="O18" s="68"/>
      <c r="P18" s="68"/>
      <c r="Q18" s="69">
        <f t="shared" si="2"/>
        <v>0</v>
      </c>
      <c r="T18" s="67">
        <f t="shared" si="15"/>
        <v>42135</v>
      </c>
      <c r="U18" s="56">
        <f t="shared" si="3"/>
        <v>42135</v>
      </c>
      <c r="V18" s="68"/>
      <c r="W18" s="68"/>
      <c r="X18" s="68"/>
      <c r="Y18" s="68"/>
      <c r="Z18" s="69">
        <f t="shared" si="4"/>
        <v>0</v>
      </c>
      <c r="FN18" s="67">
        <f t="shared" si="16"/>
        <v>42135</v>
      </c>
      <c r="FO18" s="56">
        <f t="shared" si="5"/>
        <v>42135</v>
      </c>
      <c r="FP18" s="68"/>
      <c r="FQ18" s="68"/>
      <c r="FR18" s="68"/>
      <c r="FS18" s="68"/>
      <c r="FT18" s="69">
        <f t="shared" si="17"/>
        <v>0</v>
      </c>
      <c r="FW18" s="55">
        <f t="shared" si="6"/>
        <v>42135</v>
      </c>
      <c r="FX18" s="56">
        <f t="shared" si="7"/>
        <v>42135</v>
      </c>
      <c r="FY18" s="51">
        <f t="shared" si="8"/>
        <v>0</v>
      </c>
      <c r="FZ18" s="45">
        <f t="shared" si="9"/>
        <v>0</v>
      </c>
      <c r="GA18" s="45">
        <f t="shared" si="10"/>
        <v>0</v>
      </c>
      <c r="GB18" s="45">
        <f t="shared" si="11"/>
        <v>0</v>
      </c>
    </row>
    <row r="19" spans="2:184" x14ac:dyDescent="0.25">
      <c r="B19" s="67">
        <f t="shared" si="12"/>
        <v>42136</v>
      </c>
      <c r="C19" s="56">
        <f t="shared" si="0"/>
        <v>42136</v>
      </c>
      <c r="D19" s="68"/>
      <c r="E19" s="68"/>
      <c r="F19" s="68"/>
      <c r="G19" s="68"/>
      <c r="H19" s="69">
        <f t="shared" si="13"/>
        <v>0</v>
      </c>
      <c r="K19" s="67">
        <f t="shared" si="14"/>
        <v>42136</v>
      </c>
      <c r="L19" s="56">
        <f t="shared" si="1"/>
        <v>42136</v>
      </c>
      <c r="M19" s="68"/>
      <c r="N19" s="68"/>
      <c r="O19" s="68"/>
      <c r="P19" s="68"/>
      <c r="Q19" s="69">
        <f t="shared" si="2"/>
        <v>0</v>
      </c>
      <c r="T19" s="67">
        <f t="shared" si="15"/>
        <v>42136</v>
      </c>
      <c r="U19" s="56">
        <f t="shared" si="3"/>
        <v>42136</v>
      </c>
      <c r="V19" s="68"/>
      <c r="W19" s="68"/>
      <c r="X19" s="68"/>
      <c r="Y19" s="68"/>
      <c r="Z19" s="69">
        <f t="shared" si="4"/>
        <v>0</v>
      </c>
      <c r="FN19" s="67">
        <f t="shared" si="16"/>
        <v>42136</v>
      </c>
      <c r="FO19" s="56">
        <f t="shared" si="5"/>
        <v>42136</v>
      </c>
      <c r="FP19" s="68"/>
      <c r="FQ19" s="68"/>
      <c r="FR19" s="68"/>
      <c r="FS19" s="68"/>
      <c r="FT19" s="69">
        <f t="shared" si="17"/>
        <v>0</v>
      </c>
      <c r="FW19" s="55">
        <f t="shared" si="6"/>
        <v>42136</v>
      </c>
      <c r="FX19" s="56">
        <f t="shared" si="7"/>
        <v>42136</v>
      </c>
      <c r="FY19" s="51">
        <f t="shared" si="8"/>
        <v>0</v>
      </c>
      <c r="FZ19" s="45">
        <f t="shared" si="9"/>
        <v>0</v>
      </c>
      <c r="GA19" s="45">
        <f t="shared" si="10"/>
        <v>0</v>
      </c>
      <c r="GB19" s="45">
        <f t="shared" si="11"/>
        <v>0</v>
      </c>
    </row>
    <row r="20" spans="2:184" x14ac:dyDescent="0.25">
      <c r="B20" s="67">
        <f t="shared" si="12"/>
        <v>42137</v>
      </c>
      <c r="C20" s="56">
        <f t="shared" si="0"/>
        <v>42137</v>
      </c>
      <c r="D20" s="68"/>
      <c r="E20" s="68"/>
      <c r="F20" s="68"/>
      <c r="G20" s="68"/>
      <c r="H20" s="69">
        <f t="shared" si="13"/>
        <v>0</v>
      </c>
      <c r="K20" s="67">
        <f t="shared" si="14"/>
        <v>42137</v>
      </c>
      <c r="L20" s="56">
        <f t="shared" si="1"/>
        <v>42137</v>
      </c>
      <c r="M20" s="68"/>
      <c r="N20" s="68"/>
      <c r="O20" s="68"/>
      <c r="P20" s="68"/>
      <c r="Q20" s="69">
        <f t="shared" si="2"/>
        <v>0</v>
      </c>
      <c r="T20" s="67">
        <f t="shared" si="15"/>
        <v>42137</v>
      </c>
      <c r="U20" s="56">
        <f t="shared" si="3"/>
        <v>42137</v>
      </c>
      <c r="V20" s="68"/>
      <c r="W20" s="68"/>
      <c r="X20" s="68"/>
      <c r="Y20" s="68"/>
      <c r="Z20" s="69">
        <f t="shared" si="4"/>
        <v>0</v>
      </c>
      <c r="FN20" s="67">
        <f t="shared" si="16"/>
        <v>42137</v>
      </c>
      <c r="FO20" s="56">
        <f t="shared" si="5"/>
        <v>42137</v>
      </c>
      <c r="FP20" s="68"/>
      <c r="FQ20" s="68"/>
      <c r="FR20" s="68"/>
      <c r="FS20" s="68"/>
      <c r="FT20" s="69">
        <f t="shared" si="17"/>
        <v>0</v>
      </c>
      <c r="FW20" s="55">
        <f t="shared" si="6"/>
        <v>42137</v>
      </c>
      <c r="FX20" s="56">
        <f t="shared" si="7"/>
        <v>42137</v>
      </c>
      <c r="FY20" s="51">
        <f t="shared" si="8"/>
        <v>0</v>
      </c>
      <c r="FZ20" s="45">
        <f t="shared" si="9"/>
        <v>0</v>
      </c>
      <c r="GA20" s="45">
        <f t="shared" si="10"/>
        <v>0</v>
      </c>
      <c r="GB20" s="45">
        <f t="shared" si="11"/>
        <v>0</v>
      </c>
    </row>
    <row r="21" spans="2:184" x14ac:dyDescent="0.25">
      <c r="B21" s="67">
        <f t="shared" si="12"/>
        <v>42138</v>
      </c>
      <c r="C21" s="56">
        <f t="shared" si="0"/>
        <v>42138</v>
      </c>
      <c r="D21" s="68"/>
      <c r="E21" s="68"/>
      <c r="F21" s="68"/>
      <c r="G21" s="68"/>
      <c r="H21" s="69">
        <f t="shared" si="13"/>
        <v>0</v>
      </c>
      <c r="K21" s="67">
        <f t="shared" si="14"/>
        <v>42138</v>
      </c>
      <c r="L21" s="56">
        <f t="shared" si="1"/>
        <v>42138</v>
      </c>
      <c r="M21" s="68"/>
      <c r="N21" s="68"/>
      <c r="O21" s="68"/>
      <c r="P21" s="68"/>
      <c r="Q21" s="69">
        <f t="shared" si="2"/>
        <v>0</v>
      </c>
      <c r="T21" s="67">
        <f t="shared" si="15"/>
        <v>42138</v>
      </c>
      <c r="U21" s="56">
        <f t="shared" si="3"/>
        <v>42138</v>
      </c>
      <c r="V21" s="68"/>
      <c r="W21" s="68"/>
      <c r="X21" s="68"/>
      <c r="Y21" s="68"/>
      <c r="Z21" s="69">
        <f t="shared" si="4"/>
        <v>0</v>
      </c>
      <c r="FN21" s="67">
        <f t="shared" si="16"/>
        <v>42138</v>
      </c>
      <c r="FO21" s="56">
        <f t="shared" si="5"/>
        <v>42138</v>
      </c>
      <c r="FP21" s="68"/>
      <c r="FQ21" s="68"/>
      <c r="FR21" s="68"/>
      <c r="FS21" s="68"/>
      <c r="FT21" s="69">
        <f t="shared" si="17"/>
        <v>0</v>
      </c>
      <c r="FW21" s="55">
        <f t="shared" si="6"/>
        <v>42138</v>
      </c>
      <c r="FX21" s="56">
        <f t="shared" si="7"/>
        <v>42138</v>
      </c>
      <c r="FY21" s="51">
        <f t="shared" si="8"/>
        <v>0</v>
      </c>
      <c r="FZ21" s="45">
        <f t="shared" si="9"/>
        <v>0</v>
      </c>
      <c r="GA21" s="45">
        <f t="shared" si="10"/>
        <v>0</v>
      </c>
      <c r="GB21" s="45">
        <f t="shared" si="11"/>
        <v>0</v>
      </c>
    </row>
    <row r="22" spans="2:184" x14ac:dyDescent="0.25">
      <c r="B22" s="67">
        <f t="shared" si="12"/>
        <v>42139</v>
      </c>
      <c r="C22" s="56">
        <f t="shared" si="0"/>
        <v>42139</v>
      </c>
      <c r="D22" s="68"/>
      <c r="E22" s="68"/>
      <c r="F22" s="68"/>
      <c r="G22" s="68"/>
      <c r="H22" s="69">
        <f t="shared" si="13"/>
        <v>0</v>
      </c>
      <c r="K22" s="67">
        <f t="shared" si="14"/>
        <v>42139</v>
      </c>
      <c r="L22" s="56">
        <f t="shared" si="1"/>
        <v>42139</v>
      </c>
      <c r="M22" s="68"/>
      <c r="N22" s="68"/>
      <c r="O22" s="68"/>
      <c r="P22" s="68"/>
      <c r="Q22" s="69">
        <f t="shared" si="2"/>
        <v>0</v>
      </c>
      <c r="T22" s="67">
        <f t="shared" si="15"/>
        <v>42139</v>
      </c>
      <c r="U22" s="56">
        <f t="shared" si="3"/>
        <v>42139</v>
      </c>
      <c r="V22" s="68"/>
      <c r="W22" s="68"/>
      <c r="X22" s="68"/>
      <c r="Y22" s="68"/>
      <c r="Z22" s="69">
        <f t="shared" si="4"/>
        <v>0</v>
      </c>
      <c r="FN22" s="67">
        <f t="shared" si="16"/>
        <v>42139</v>
      </c>
      <c r="FO22" s="56">
        <f t="shared" si="5"/>
        <v>42139</v>
      </c>
      <c r="FP22" s="68"/>
      <c r="FQ22" s="68"/>
      <c r="FR22" s="68"/>
      <c r="FS22" s="68"/>
      <c r="FT22" s="69">
        <f t="shared" si="17"/>
        <v>0</v>
      </c>
      <c r="FW22" s="55">
        <f t="shared" si="6"/>
        <v>42139</v>
      </c>
      <c r="FX22" s="56">
        <f t="shared" si="7"/>
        <v>42139</v>
      </c>
      <c r="FY22" s="51">
        <f t="shared" si="8"/>
        <v>0</v>
      </c>
      <c r="FZ22" s="45">
        <f t="shared" si="9"/>
        <v>0</v>
      </c>
      <c r="GA22" s="45">
        <f t="shared" si="10"/>
        <v>0</v>
      </c>
      <c r="GB22" s="45">
        <f t="shared" si="11"/>
        <v>0</v>
      </c>
    </row>
    <row r="23" spans="2:184" x14ac:dyDescent="0.25">
      <c r="B23" s="67">
        <f t="shared" si="12"/>
        <v>42140</v>
      </c>
      <c r="C23" s="56">
        <f t="shared" si="0"/>
        <v>42140</v>
      </c>
      <c r="D23" s="68"/>
      <c r="E23" s="68"/>
      <c r="F23" s="68"/>
      <c r="G23" s="68"/>
      <c r="H23" s="69">
        <f t="shared" si="13"/>
        <v>0</v>
      </c>
      <c r="K23" s="67">
        <f t="shared" si="14"/>
        <v>42140</v>
      </c>
      <c r="L23" s="56">
        <f t="shared" si="1"/>
        <v>42140</v>
      </c>
      <c r="M23" s="68"/>
      <c r="N23" s="68"/>
      <c r="O23" s="68"/>
      <c r="P23" s="68"/>
      <c r="Q23" s="69">
        <f t="shared" si="2"/>
        <v>0</v>
      </c>
      <c r="T23" s="67">
        <f t="shared" si="15"/>
        <v>42140</v>
      </c>
      <c r="U23" s="56">
        <f t="shared" si="3"/>
        <v>42140</v>
      </c>
      <c r="V23" s="68"/>
      <c r="W23" s="68"/>
      <c r="X23" s="68"/>
      <c r="Y23" s="68"/>
      <c r="Z23" s="69">
        <f t="shared" si="4"/>
        <v>0</v>
      </c>
      <c r="FN23" s="67">
        <f t="shared" si="16"/>
        <v>42140</v>
      </c>
      <c r="FO23" s="56">
        <f t="shared" si="5"/>
        <v>42140</v>
      </c>
      <c r="FP23" s="68"/>
      <c r="FQ23" s="68"/>
      <c r="FR23" s="68"/>
      <c r="FS23" s="68"/>
      <c r="FT23" s="69">
        <f t="shared" si="17"/>
        <v>0</v>
      </c>
      <c r="FW23" s="55">
        <f t="shared" si="6"/>
        <v>42140</v>
      </c>
      <c r="FX23" s="56">
        <f t="shared" si="7"/>
        <v>42140</v>
      </c>
      <c r="FY23" s="51">
        <f t="shared" si="8"/>
        <v>0</v>
      </c>
      <c r="FZ23" s="45">
        <f t="shared" si="9"/>
        <v>0</v>
      </c>
      <c r="GA23" s="45">
        <f t="shared" si="10"/>
        <v>0</v>
      </c>
      <c r="GB23" s="45">
        <f t="shared" si="11"/>
        <v>0</v>
      </c>
    </row>
    <row r="24" spans="2:184" x14ac:dyDescent="0.25">
      <c r="B24" s="67">
        <f t="shared" si="12"/>
        <v>42141</v>
      </c>
      <c r="C24" s="56">
        <f t="shared" si="0"/>
        <v>42141</v>
      </c>
      <c r="D24" s="68"/>
      <c r="E24" s="68"/>
      <c r="F24" s="68"/>
      <c r="G24" s="68"/>
      <c r="H24" s="69">
        <f t="shared" si="13"/>
        <v>0</v>
      </c>
      <c r="K24" s="67">
        <f t="shared" si="14"/>
        <v>42141</v>
      </c>
      <c r="L24" s="56">
        <f t="shared" si="1"/>
        <v>42141</v>
      </c>
      <c r="M24" s="68"/>
      <c r="N24" s="68"/>
      <c r="O24" s="68"/>
      <c r="P24" s="68"/>
      <c r="Q24" s="69">
        <f t="shared" si="2"/>
        <v>0</v>
      </c>
      <c r="T24" s="67">
        <f t="shared" si="15"/>
        <v>42141</v>
      </c>
      <c r="U24" s="56">
        <f t="shared" si="3"/>
        <v>42141</v>
      </c>
      <c r="V24" s="68"/>
      <c r="W24" s="68"/>
      <c r="X24" s="68"/>
      <c r="Y24" s="68"/>
      <c r="Z24" s="69">
        <f t="shared" si="4"/>
        <v>0</v>
      </c>
      <c r="FN24" s="67">
        <f t="shared" si="16"/>
        <v>42141</v>
      </c>
      <c r="FO24" s="56">
        <f t="shared" si="5"/>
        <v>42141</v>
      </c>
      <c r="FP24" s="68"/>
      <c r="FQ24" s="68"/>
      <c r="FR24" s="68"/>
      <c r="FS24" s="68"/>
      <c r="FT24" s="69">
        <f t="shared" si="17"/>
        <v>0</v>
      </c>
      <c r="FW24" s="55">
        <f t="shared" si="6"/>
        <v>42141</v>
      </c>
      <c r="FX24" s="56">
        <f t="shared" si="7"/>
        <v>42141</v>
      </c>
      <c r="FY24" s="51">
        <f t="shared" si="8"/>
        <v>0</v>
      </c>
      <c r="FZ24" s="45">
        <f t="shared" si="9"/>
        <v>0</v>
      </c>
      <c r="GA24" s="45">
        <f t="shared" si="10"/>
        <v>0</v>
      </c>
      <c r="GB24" s="45">
        <f t="shared" si="11"/>
        <v>0</v>
      </c>
    </row>
    <row r="25" spans="2:184" x14ac:dyDescent="0.25">
      <c r="B25" s="67">
        <f t="shared" si="12"/>
        <v>42142</v>
      </c>
      <c r="C25" s="56">
        <f t="shared" si="0"/>
        <v>42142</v>
      </c>
      <c r="D25" s="68"/>
      <c r="E25" s="68"/>
      <c r="F25" s="68"/>
      <c r="G25" s="68"/>
      <c r="H25" s="69">
        <f t="shared" si="13"/>
        <v>0</v>
      </c>
      <c r="K25" s="67">
        <f t="shared" si="14"/>
        <v>42142</v>
      </c>
      <c r="L25" s="56">
        <f t="shared" si="1"/>
        <v>42142</v>
      </c>
      <c r="M25" s="68"/>
      <c r="N25" s="68"/>
      <c r="O25" s="68"/>
      <c r="P25" s="68"/>
      <c r="Q25" s="69">
        <f t="shared" si="2"/>
        <v>0</v>
      </c>
      <c r="T25" s="67">
        <f t="shared" si="15"/>
        <v>42142</v>
      </c>
      <c r="U25" s="56">
        <f t="shared" si="3"/>
        <v>42142</v>
      </c>
      <c r="V25" s="68"/>
      <c r="W25" s="68"/>
      <c r="X25" s="68"/>
      <c r="Y25" s="68"/>
      <c r="Z25" s="69">
        <f t="shared" si="4"/>
        <v>0</v>
      </c>
      <c r="FN25" s="67">
        <f t="shared" si="16"/>
        <v>42142</v>
      </c>
      <c r="FO25" s="56">
        <f t="shared" si="5"/>
        <v>42142</v>
      </c>
      <c r="FP25" s="68"/>
      <c r="FQ25" s="68"/>
      <c r="FR25" s="68"/>
      <c r="FS25" s="68"/>
      <c r="FT25" s="69">
        <f t="shared" si="17"/>
        <v>0</v>
      </c>
      <c r="FW25" s="55">
        <f t="shared" si="6"/>
        <v>42142</v>
      </c>
      <c r="FX25" s="56">
        <f t="shared" si="7"/>
        <v>42142</v>
      </c>
      <c r="FY25" s="51">
        <f t="shared" si="8"/>
        <v>0</v>
      </c>
      <c r="FZ25" s="45">
        <f t="shared" si="9"/>
        <v>0</v>
      </c>
      <c r="GA25" s="45">
        <f t="shared" si="10"/>
        <v>0</v>
      </c>
      <c r="GB25" s="45">
        <f t="shared" si="11"/>
        <v>0</v>
      </c>
    </row>
    <row r="26" spans="2:184" x14ac:dyDescent="0.25">
      <c r="B26" s="67">
        <f t="shared" si="12"/>
        <v>42143</v>
      </c>
      <c r="C26" s="56">
        <f t="shared" si="0"/>
        <v>42143</v>
      </c>
      <c r="D26" s="68"/>
      <c r="E26" s="68"/>
      <c r="F26" s="68"/>
      <c r="G26" s="68"/>
      <c r="H26" s="69">
        <f t="shared" si="13"/>
        <v>0</v>
      </c>
      <c r="K26" s="67">
        <f t="shared" si="14"/>
        <v>42143</v>
      </c>
      <c r="L26" s="56">
        <f t="shared" si="1"/>
        <v>42143</v>
      </c>
      <c r="M26" s="68"/>
      <c r="N26" s="68"/>
      <c r="O26" s="68"/>
      <c r="P26" s="68"/>
      <c r="Q26" s="69">
        <f t="shared" si="2"/>
        <v>0</v>
      </c>
      <c r="T26" s="67">
        <f t="shared" si="15"/>
        <v>42143</v>
      </c>
      <c r="U26" s="56">
        <f t="shared" si="3"/>
        <v>42143</v>
      </c>
      <c r="V26" s="68"/>
      <c r="W26" s="68"/>
      <c r="X26" s="68"/>
      <c r="Y26" s="68"/>
      <c r="Z26" s="69">
        <f t="shared" si="4"/>
        <v>0</v>
      </c>
      <c r="FN26" s="67">
        <f t="shared" si="16"/>
        <v>42143</v>
      </c>
      <c r="FO26" s="56">
        <f t="shared" si="5"/>
        <v>42143</v>
      </c>
      <c r="FP26" s="68"/>
      <c r="FQ26" s="68"/>
      <c r="FR26" s="68"/>
      <c r="FS26" s="68"/>
      <c r="FT26" s="69">
        <f t="shared" si="17"/>
        <v>0</v>
      </c>
      <c r="FW26" s="55">
        <f t="shared" si="6"/>
        <v>42143</v>
      </c>
      <c r="FX26" s="56">
        <f t="shared" si="7"/>
        <v>42143</v>
      </c>
      <c r="FY26" s="51">
        <f t="shared" si="8"/>
        <v>0</v>
      </c>
      <c r="FZ26" s="45">
        <f t="shared" si="9"/>
        <v>0</v>
      </c>
      <c r="GA26" s="45">
        <f t="shared" si="10"/>
        <v>0</v>
      </c>
      <c r="GB26" s="45">
        <f t="shared" si="11"/>
        <v>0</v>
      </c>
    </row>
    <row r="27" spans="2:184" x14ac:dyDescent="0.25">
      <c r="B27" s="67">
        <f t="shared" si="12"/>
        <v>42144</v>
      </c>
      <c r="C27" s="56">
        <f t="shared" si="0"/>
        <v>42144</v>
      </c>
      <c r="D27" s="68"/>
      <c r="E27" s="68"/>
      <c r="F27" s="68"/>
      <c r="G27" s="68"/>
      <c r="H27" s="69">
        <f t="shared" si="13"/>
        <v>0</v>
      </c>
      <c r="K27" s="67">
        <f t="shared" si="14"/>
        <v>42144</v>
      </c>
      <c r="L27" s="56">
        <f t="shared" si="1"/>
        <v>42144</v>
      </c>
      <c r="M27" s="68"/>
      <c r="N27" s="68"/>
      <c r="O27" s="68"/>
      <c r="P27" s="68"/>
      <c r="Q27" s="69">
        <f t="shared" si="2"/>
        <v>0</v>
      </c>
      <c r="T27" s="67">
        <f t="shared" si="15"/>
        <v>42144</v>
      </c>
      <c r="U27" s="56">
        <f t="shared" si="3"/>
        <v>42144</v>
      </c>
      <c r="V27" s="68"/>
      <c r="W27" s="68"/>
      <c r="X27" s="68"/>
      <c r="Y27" s="68"/>
      <c r="Z27" s="69">
        <f t="shared" si="4"/>
        <v>0</v>
      </c>
      <c r="FN27" s="67">
        <f t="shared" si="16"/>
        <v>42144</v>
      </c>
      <c r="FO27" s="56">
        <f t="shared" si="5"/>
        <v>42144</v>
      </c>
      <c r="FP27" s="68"/>
      <c r="FQ27" s="68"/>
      <c r="FR27" s="68"/>
      <c r="FS27" s="68"/>
      <c r="FT27" s="69">
        <f t="shared" si="17"/>
        <v>0</v>
      </c>
      <c r="FW27" s="55">
        <f t="shared" si="6"/>
        <v>42144</v>
      </c>
      <c r="FX27" s="56">
        <f t="shared" si="7"/>
        <v>42144</v>
      </c>
      <c r="FY27" s="51">
        <f t="shared" si="8"/>
        <v>0</v>
      </c>
      <c r="FZ27" s="45">
        <f t="shared" si="9"/>
        <v>0</v>
      </c>
      <c r="GA27" s="45">
        <f t="shared" si="10"/>
        <v>0</v>
      </c>
      <c r="GB27" s="45">
        <f t="shared" si="11"/>
        <v>0</v>
      </c>
    </row>
    <row r="28" spans="2:184" x14ac:dyDescent="0.25">
      <c r="B28" s="67">
        <f t="shared" si="12"/>
        <v>42145</v>
      </c>
      <c r="C28" s="56">
        <f t="shared" si="0"/>
        <v>42145</v>
      </c>
      <c r="D28" s="68"/>
      <c r="E28" s="68"/>
      <c r="F28" s="68"/>
      <c r="G28" s="68"/>
      <c r="H28" s="69">
        <f t="shared" si="13"/>
        <v>0</v>
      </c>
      <c r="K28" s="67">
        <f t="shared" si="14"/>
        <v>42145</v>
      </c>
      <c r="L28" s="56">
        <f t="shared" si="1"/>
        <v>42145</v>
      </c>
      <c r="M28" s="68"/>
      <c r="N28" s="68"/>
      <c r="O28" s="68"/>
      <c r="P28" s="68"/>
      <c r="Q28" s="69">
        <f t="shared" si="2"/>
        <v>0</v>
      </c>
      <c r="T28" s="67">
        <f t="shared" si="15"/>
        <v>42145</v>
      </c>
      <c r="U28" s="56">
        <f t="shared" si="3"/>
        <v>42145</v>
      </c>
      <c r="V28" s="68"/>
      <c r="W28" s="68"/>
      <c r="X28" s="68"/>
      <c r="Y28" s="68"/>
      <c r="Z28" s="69">
        <f t="shared" si="4"/>
        <v>0</v>
      </c>
      <c r="FN28" s="67">
        <f t="shared" si="16"/>
        <v>42145</v>
      </c>
      <c r="FO28" s="56">
        <f t="shared" si="5"/>
        <v>42145</v>
      </c>
      <c r="FP28" s="68"/>
      <c r="FQ28" s="68"/>
      <c r="FR28" s="68"/>
      <c r="FS28" s="68"/>
      <c r="FT28" s="69">
        <f t="shared" si="17"/>
        <v>0</v>
      </c>
      <c r="FW28" s="55">
        <f t="shared" si="6"/>
        <v>42145</v>
      </c>
      <c r="FX28" s="56">
        <f t="shared" si="7"/>
        <v>42145</v>
      </c>
      <c r="FY28" s="51">
        <f t="shared" si="8"/>
        <v>0</v>
      </c>
      <c r="FZ28" s="45">
        <f t="shared" si="9"/>
        <v>0</v>
      </c>
      <c r="GA28" s="45">
        <f t="shared" si="10"/>
        <v>0</v>
      </c>
      <c r="GB28" s="45">
        <f t="shared" si="11"/>
        <v>0</v>
      </c>
    </row>
    <row r="29" spans="2:184" x14ac:dyDescent="0.25">
      <c r="B29" s="67">
        <f t="shared" si="12"/>
        <v>42146</v>
      </c>
      <c r="C29" s="56">
        <f t="shared" si="0"/>
        <v>42146</v>
      </c>
      <c r="D29" s="68"/>
      <c r="E29" s="68"/>
      <c r="F29" s="68"/>
      <c r="G29" s="68"/>
      <c r="H29" s="69">
        <f t="shared" si="13"/>
        <v>0</v>
      </c>
      <c r="K29" s="67">
        <f t="shared" si="14"/>
        <v>42146</v>
      </c>
      <c r="L29" s="56">
        <f t="shared" si="1"/>
        <v>42146</v>
      </c>
      <c r="M29" s="68"/>
      <c r="N29" s="68"/>
      <c r="O29" s="68"/>
      <c r="P29" s="68"/>
      <c r="Q29" s="69">
        <f t="shared" si="2"/>
        <v>0</v>
      </c>
      <c r="T29" s="67">
        <f t="shared" si="15"/>
        <v>42146</v>
      </c>
      <c r="U29" s="56">
        <f t="shared" si="3"/>
        <v>42146</v>
      </c>
      <c r="V29" s="68"/>
      <c r="W29" s="68"/>
      <c r="X29" s="68"/>
      <c r="Y29" s="68"/>
      <c r="Z29" s="69">
        <f t="shared" si="4"/>
        <v>0</v>
      </c>
      <c r="FN29" s="67">
        <f t="shared" si="16"/>
        <v>42146</v>
      </c>
      <c r="FO29" s="56">
        <f t="shared" si="5"/>
        <v>42146</v>
      </c>
      <c r="FP29" s="68"/>
      <c r="FQ29" s="68"/>
      <c r="FR29" s="68"/>
      <c r="FS29" s="68"/>
      <c r="FT29" s="69">
        <f t="shared" si="17"/>
        <v>0</v>
      </c>
      <c r="FW29" s="55">
        <f t="shared" si="6"/>
        <v>42146</v>
      </c>
      <c r="FX29" s="56">
        <f t="shared" si="7"/>
        <v>42146</v>
      </c>
      <c r="FY29" s="51">
        <f t="shared" si="8"/>
        <v>0</v>
      </c>
      <c r="FZ29" s="45">
        <f t="shared" si="9"/>
        <v>0</v>
      </c>
      <c r="GA29" s="45">
        <f t="shared" si="10"/>
        <v>0</v>
      </c>
      <c r="GB29" s="45">
        <f t="shared" si="11"/>
        <v>0</v>
      </c>
    </row>
    <row r="30" spans="2:184" x14ac:dyDescent="0.25">
      <c r="B30" s="67">
        <f t="shared" si="12"/>
        <v>42147</v>
      </c>
      <c r="C30" s="56">
        <f t="shared" si="0"/>
        <v>42147</v>
      </c>
      <c r="D30" s="68"/>
      <c r="E30" s="68"/>
      <c r="F30" s="68"/>
      <c r="G30" s="68"/>
      <c r="H30" s="69">
        <f t="shared" si="13"/>
        <v>0</v>
      </c>
      <c r="K30" s="67">
        <f t="shared" si="14"/>
        <v>42147</v>
      </c>
      <c r="L30" s="56">
        <f t="shared" si="1"/>
        <v>42147</v>
      </c>
      <c r="M30" s="68"/>
      <c r="N30" s="68"/>
      <c r="O30" s="68"/>
      <c r="P30" s="68"/>
      <c r="Q30" s="69">
        <f t="shared" si="2"/>
        <v>0</v>
      </c>
      <c r="T30" s="67">
        <f t="shared" si="15"/>
        <v>42147</v>
      </c>
      <c r="U30" s="56">
        <f t="shared" si="3"/>
        <v>42147</v>
      </c>
      <c r="V30" s="68"/>
      <c r="W30" s="68"/>
      <c r="X30" s="68"/>
      <c r="Y30" s="68"/>
      <c r="Z30" s="69">
        <f t="shared" si="4"/>
        <v>0</v>
      </c>
      <c r="FN30" s="67">
        <f t="shared" si="16"/>
        <v>42147</v>
      </c>
      <c r="FO30" s="56">
        <f t="shared" si="5"/>
        <v>42147</v>
      </c>
      <c r="FP30" s="68"/>
      <c r="FQ30" s="68"/>
      <c r="FR30" s="68"/>
      <c r="FS30" s="68"/>
      <c r="FT30" s="69">
        <f t="shared" si="17"/>
        <v>0</v>
      </c>
      <c r="FW30" s="55">
        <f t="shared" si="6"/>
        <v>42147</v>
      </c>
      <c r="FX30" s="56">
        <f t="shared" si="7"/>
        <v>42147</v>
      </c>
      <c r="FY30" s="51">
        <f t="shared" si="8"/>
        <v>0</v>
      </c>
      <c r="FZ30" s="45">
        <f t="shared" si="9"/>
        <v>0</v>
      </c>
      <c r="GA30" s="45">
        <f t="shared" si="10"/>
        <v>0</v>
      </c>
      <c r="GB30" s="45">
        <f t="shared" si="11"/>
        <v>0</v>
      </c>
    </row>
    <row r="31" spans="2:184" x14ac:dyDescent="0.25">
      <c r="B31" s="67">
        <f t="shared" si="12"/>
        <v>42148</v>
      </c>
      <c r="C31" s="56">
        <f t="shared" si="0"/>
        <v>42148</v>
      </c>
      <c r="D31" s="68"/>
      <c r="E31" s="68"/>
      <c r="F31" s="68"/>
      <c r="G31" s="68"/>
      <c r="H31" s="69">
        <f t="shared" si="13"/>
        <v>0</v>
      </c>
      <c r="K31" s="67">
        <f t="shared" si="14"/>
        <v>42148</v>
      </c>
      <c r="L31" s="56">
        <f t="shared" si="1"/>
        <v>42148</v>
      </c>
      <c r="M31" s="68"/>
      <c r="N31" s="68"/>
      <c r="O31" s="68"/>
      <c r="P31" s="68"/>
      <c r="Q31" s="69">
        <f>SUM(N31-M31,P31-O31)</f>
        <v>0</v>
      </c>
      <c r="T31" s="67">
        <f t="shared" si="15"/>
        <v>42148</v>
      </c>
      <c r="U31" s="56">
        <f t="shared" si="3"/>
        <v>42148</v>
      </c>
      <c r="V31" s="68"/>
      <c r="W31" s="68"/>
      <c r="X31" s="68"/>
      <c r="Y31" s="68"/>
      <c r="Z31" s="69">
        <f>SUM(W31-V31,Y31-X31)</f>
        <v>0</v>
      </c>
      <c r="FN31" s="67">
        <f t="shared" si="16"/>
        <v>42148</v>
      </c>
      <c r="FO31" s="56">
        <f t="shared" si="5"/>
        <v>42148</v>
      </c>
      <c r="FP31" s="68"/>
      <c r="FQ31" s="68"/>
      <c r="FR31" s="68"/>
      <c r="FS31" s="68"/>
      <c r="FT31" s="69">
        <f t="shared" si="17"/>
        <v>0</v>
      </c>
      <c r="FW31" s="55">
        <f t="shared" si="6"/>
        <v>42148</v>
      </c>
      <c r="FX31" s="56">
        <f t="shared" si="7"/>
        <v>42148</v>
      </c>
      <c r="FY31" s="51">
        <f t="shared" si="8"/>
        <v>0</v>
      </c>
      <c r="FZ31" s="45">
        <f t="shared" si="9"/>
        <v>0</v>
      </c>
      <c r="GA31" s="45">
        <f t="shared" si="10"/>
        <v>0</v>
      </c>
      <c r="GB31" s="45">
        <f t="shared" si="11"/>
        <v>0</v>
      </c>
    </row>
    <row r="32" spans="2:184" x14ac:dyDescent="0.25">
      <c r="B32" s="67">
        <f t="shared" si="12"/>
        <v>42149</v>
      </c>
      <c r="C32" s="56">
        <f t="shared" si="0"/>
        <v>42149</v>
      </c>
      <c r="D32" s="68"/>
      <c r="E32" s="68"/>
      <c r="F32" s="68"/>
      <c r="G32" s="68"/>
      <c r="H32" s="69">
        <f t="shared" si="13"/>
        <v>0</v>
      </c>
      <c r="K32" s="67">
        <f t="shared" si="14"/>
        <v>42149</v>
      </c>
      <c r="L32" s="56">
        <f t="shared" si="1"/>
        <v>42149</v>
      </c>
      <c r="M32" s="68"/>
      <c r="N32" s="68"/>
      <c r="O32" s="68"/>
      <c r="P32" s="68"/>
      <c r="Q32" s="69">
        <f t="shared" si="2"/>
        <v>0</v>
      </c>
      <c r="T32" s="67">
        <f t="shared" si="15"/>
        <v>42149</v>
      </c>
      <c r="U32" s="56">
        <f t="shared" si="3"/>
        <v>42149</v>
      </c>
      <c r="V32" s="68"/>
      <c r="W32" s="68"/>
      <c r="X32" s="68"/>
      <c r="Y32" s="68"/>
      <c r="Z32" s="69">
        <f t="shared" ref="Z32:Z38" si="18">SUM(W32-V32,Y32-X32)</f>
        <v>0</v>
      </c>
      <c r="FN32" s="67">
        <f t="shared" si="16"/>
        <v>42149</v>
      </c>
      <c r="FO32" s="56">
        <f t="shared" si="5"/>
        <v>42149</v>
      </c>
      <c r="FP32" s="68"/>
      <c r="FQ32" s="68"/>
      <c r="FR32" s="68"/>
      <c r="FS32" s="68"/>
      <c r="FT32" s="69">
        <f t="shared" si="17"/>
        <v>0</v>
      </c>
      <c r="FW32" s="55">
        <f t="shared" si="6"/>
        <v>42149</v>
      </c>
      <c r="FX32" s="56">
        <f t="shared" si="7"/>
        <v>42149</v>
      </c>
      <c r="FY32" s="51">
        <f t="shared" si="8"/>
        <v>0</v>
      </c>
      <c r="FZ32" s="45">
        <f t="shared" si="9"/>
        <v>0</v>
      </c>
      <c r="GA32" s="45">
        <f t="shared" si="10"/>
        <v>0</v>
      </c>
      <c r="GB32" s="45">
        <f t="shared" si="11"/>
        <v>0</v>
      </c>
    </row>
    <row r="33" spans="2:184" x14ac:dyDescent="0.25">
      <c r="B33" s="67">
        <f>B32+1</f>
        <v>42150</v>
      </c>
      <c r="C33" s="56">
        <f t="shared" si="0"/>
        <v>42150</v>
      </c>
      <c r="D33" s="68"/>
      <c r="E33" s="68"/>
      <c r="F33" s="68"/>
      <c r="G33" s="68"/>
      <c r="H33" s="69">
        <f t="shared" si="13"/>
        <v>0</v>
      </c>
      <c r="K33" s="67">
        <f>K32+1</f>
        <v>42150</v>
      </c>
      <c r="L33" s="56">
        <f t="shared" si="1"/>
        <v>42150</v>
      </c>
      <c r="M33" s="68"/>
      <c r="N33" s="68"/>
      <c r="O33" s="68"/>
      <c r="P33" s="68"/>
      <c r="Q33" s="69">
        <f t="shared" si="2"/>
        <v>0</v>
      </c>
      <c r="T33" s="67">
        <f>T32+1</f>
        <v>42150</v>
      </c>
      <c r="U33" s="56">
        <f t="shared" si="3"/>
        <v>42150</v>
      </c>
      <c r="V33" s="68"/>
      <c r="W33" s="68"/>
      <c r="X33" s="68"/>
      <c r="Y33" s="68"/>
      <c r="Z33" s="69">
        <f t="shared" si="18"/>
        <v>0</v>
      </c>
      <c r="FN33" s="67">
        <f>FN32+1</f>
        <v>42150</v>
      </c>
      <c r="FO33" s="56">
        <f t="shared" si="5"/>
        <v>42150</v>
      </c>
      <c r="FP33" s="68"/>
      <c r="FQ33" s="68"/>
      <c r="FR33" s="68"/>
      <c r="FS33" s="68"/>
      <c r="FT33" s="69">
        <f t="shared" si="17"/>
        <v>0</v>
      </c>
      <c r="FW33" s="55">
        <f t="shared" si="6"/>
        <v>42150</v>
      </c>
      <c r="FX33" s="56">
        <f t="shared" si="7"/>
        <v>42150</v>
      </c>
      <c r="FY33" s="51">
        <f t="shared" si="8"/>
        <v>0</v>
      </c>
      <c r="FZ33" s="45">
        <f t="shared" si="9"/>
        <v>0</v>
      </c>
      <c r="GA33" s="45">
        <f t="shared" si="10"/>
        <v>0</v>
      </c>
      <c r="GB33" s="45">
        <f t="shared" si="11"/>
        <v>0</v>
      </c>
    </row>
    <row r="34" spans="2:184" x14ac:dyDescent="0.25">
      <c r="B34" s="67">
        <f>B33+1</f>
        <v>42151</v>
      </c>
      <c r="C34" s="56">
        <f t="shared" si="0"/>
        <v>42151</v>
      </c>
      <c r="D34" s="68"/>
      <c r="E34" s="68"/>
      <c r="F34" s="68"/>
      <c r="G34" s="68"/>
      <c r="H34" s="69">
        <f>SUM(E34-D34,G34-F34)</f>
        <v>0</v>
      </c>
      <c r="K34" s="67">
        <f>K33+1</f>
        <v>42151</v>
      </c>
      <c r="L34" s="56">
        <f t="shared" si="1"/>
        <v>42151</v>
      </c>
      <c r="M34" s="68"/>
      <c r="N34" s="68"/>
      <c r="O34" s="68"/>
      <c r="P34" s="68"/>
      <c r="Q34" s="69">
        <f t="shared" si="2"/>
        <v>0</v>
      </c>
      <c r="T34" s="67">
        <f>T33+1</f>
        <v>42151</v>
      </c>
      <c r="U34" s="56">
        <f t="shared" si="3"/>
        <v>42151</v>
      </c>
      <c r="V34" s="68"/>
      <c r="W34" s="68"/>
      <c r="X34" s="68"/>
      <c r="Y34" s="68"/>
      <c r="Z34" s="69">
        <f t="shared" si="18"/>
        <v>0</v>
      </c>
      <c r="FN34" s="67">
        <f>FN33+1</f>
        <v>42151</v>
      </c>
      <c r="FO34" s="56">
        <f t="shared" si="5"/>
        <v>42151</v>
      </c>
      <c r="FP34" s="68"/>
      <c r="FQ34" s="68"/>
      <c r="FR34" s="68"/>
      <c r="FS34" s="68"/>
      <c r="FT34" s="69">
        <f>SUM(FQ34-FP34,FS34-FR34)</f>
        <v>0</v>
      </c>
      <c r="FW34" s="55">
        <f t="shared" si="6"/>
        <v>42151</v>
      </c>
      <c r="FX34" s="56">
        <f t="shared" si="7"/>
        <v>42151</v>
      </c>
      <c r="FY34" s="51">
        <f t="shared" si="8"/>
        <v>0</v>
      </c>
      <c r="FZ34" s="45">
        <f t="shared" si="9"/>
        <v>0</v>
      </c>
      <c r="GA34" s="45">
        <f t="shared" si="10"/>
        <v>0</v>
      </c>
      <c r="GB34" s="45">
        <f t="shared" si="11"/>
        <v>0</v>
      </c>
    </row>
    <row r="35" spans="2:184" x14ac:dyDescent="0.25">
      <c r="B35" s="67">
        <f>B34+1</f>
        <v>42152</v>
      </c>
      <c r="C35" s="56">
        <f t="shared" si="0"/>
        <v>42152</v>
      </c>
      <c r="D35" s="68"/>
      <c r="E35" s="68"/>
      <c r="F35" s="68"/>
      <c r="G35" s="68"/>
      <c r="H35" s="69">
        <f t="shared" si="13"/>
        <v>0</v>
      </c>
      <c r="K35" s="67">
        <f>K34+1</f>
        <v>42152</v>
      </c>
      <c r="L35" s="56">
        <f t="shared" si="1"/>
        <v>42152</v>
      </c>
      <c r="M35" s="68"/>
      <c r="N35" s="68"/>
      <c r="O35" s="68"/>
      <c r="P35" s="68"/>
      <c r="Q35" s="69">
        <f t="shared" si="2"/>
        <v>0</v>
      </c>
      <c r="T35" s="67">
        <f>T34+1</f>
        <v>42152</v>
      </c>
      <c r="U35" s="56">
        <f t="shared" si="3"/>
        <v>42152</v>
      </c>
      <c r="V35" s="68"/>
      <c r="W35" s="68"/>
      <c r="X35" s="68"/>
      <c r="Y35" s="68"/>
      <c r="Z35" s="69">
        <f t="shared" si="18"/>
        <v>0</v>
      </c>
      <c r="FN35" s="67">
        <f>FN34+1</f>
        <v>42152</v>
      </c>
      <c r="FO35" s="56">
        <f t="shared" si="5"/>
        <v>42152</v>
      </c>
      <c r="FP35" s="68"/>
      <c r="FQ35" s="68"/>
      <c r="FR35" s="68"/>
      <c r="FS35" s="68"/>
      <c r="FT35" s="69">
        <f>SUM(FQ35-FP35,FS35-FR35)</f>
        <v>0</v>
      </c>
      <c r="FW35" s="55">
        <f t="shared" si="6"/>
        <v>42152</v>
      </c>
      <c r="FX35" s="56">
        <f t="shared" si="7"/>
        <v>42152</v>
      </c>
      <c r="FY35" s="51">
        <f t="shared" si="8"/>
        <v>0</v>
      </c>
      <c r="FZ35" s="45">
        <f t="shared" si="9"/>
        <v>0</v>
      </c>
      <c r="GA35" s="45">
        <f t="shared" si="10"/>
        <v>0</v>
      </c>
      <c r="GB35" s="45">
        <f t="shared" si="11"/>
        <v>0</v>
      </c>
    </row>
    <row r="36" spans="2:184" x14ac:dyDescent="0.25">
      <c r="B36" s="67">
        <f>IF(MONTH($B$35+1)=MONTH($B$35),$B$35+1,"")</f>
        <v>42153</v>
      </c>
      <c r="C36" s="56">
        <f>IF(B36="","",C35+1)</f>
        <v>42153</v>
      </c>
      <c r="D36" s="68"/>
      <c r="E36" s="68"/>
      <c r="F36" s="68"/>
      <c r="G36" s="68"/>
      <c r="H36" s="69">
        <f t="shared" si="13"/>
        <v>0</v>
      </c>
      <c r="K36" s="67">
        <f>IF(MONTH($B$35+1)=MONTH($B$35),$B$35+1,"")</f>
        <v>42153</v>
      </c>
      <c r="L36" s="56">
        <f t="shared" si="1"/>
        <v>42153</v>
      </c>
      <c r="M36" s="68"/>
      <c r="N36" s="68"/>
      <c r="O36" s="68"/>
      <c r="P36" s="68"/>
      <c r="Q36" s="69">
        <f t="shared" si="2"/>
        <v>0</v>
      </c>
      <c r="T36" s="67">
        <f>IF(MONTH($B$35+1)=MONTH($B$35),$B$35+1,"")</f>
        <v>42153</v>
      </c>
      <c r="U36" s="56">
        <f t="shared" si="3"/>
        <v>42153</v>
      </c>
      <c r="V36" s="68"/>
      <c r="W36" s="68"/>
      <c r="X36" s="68"/>
      <c r="Y36" s="68"/>
      <c r="Z36" s="69">
        <f t="shared" si="18"/>
        <v>0</v>
      </c>
      <c r="FN36" s="67">
        <f>IF(MONTH($B$35+1)=MONTH($B$35),$B$35+1,"")</f>
        <v>42153</v>
      </c>
      <c r="FO36" s="56">
        <f>IF(FN36="","",FO35+1)</f>
        <v>42153</v>
      </c>
      <c r="FP36" s="68"/>
      <c r="FQ36" s="68"/>
      <c r="FR36" s="68"/>
      <c r="FS36" s="68"/>
      <c r="FT36" s="69">
        <f>SUM(FQ36-FP36,FS36-FR36)</f>
        <v>0</v>
      </c>
      <c r="FW36" s="55">
        <f>IF(MONTH($B$35+1)=MONTH($B$35),$B$35+1,"")</f>
        <v>42153</v>
      </c>
      <c r="FX36" s="56">
        <f>IF(FW36="","",FX35+1)</f>
        <v>42153</v>
      </c>
      <c r="FY36" s="51">
        <f t="shared" si="8"/>
        <v>0</v>
      </c>
      <c r="FZ36" s="45">
        <f t="shared" si="9"/>
        <v>0</v>
      </c>
      <c r="GA36" s="45">
        <f t="shared" si="10"/>
        <v>0</v>
      </c>
      <c r="GB36" s="45">
        <f t="shared" si="11"/>
        <v>0</v>
      </c>
    </row>
    <row r="37" spans="2:184" x14ac:dyDescent="0.25">
      <c r="B37" s="67">
        <f>IF(MONTH($B$35+2)=MONTH($B$35),$B$35+2,"")</f>
        <v>42154</v>
      </c>
      <c r="C37" s="56">
        <f>IF(B37="","",C36+1)</f>
        <v>42154</v>
      </c>
      <c r="D37" s="68"/>
      <c r="E37" s="68"/>
      <c r="F37" s="68"/>
      <c r="G37" s="68"/>
      <c r="H37" s="69">
        <f>SUM(E37-D37,G37-F37)</f>
        <v>0</v>
      </c>
      <c r="K37" s="67">
        <f>IF(MONTH($B$35+2)=MONTH($B$35),$B$35+2,"")</f>
        <v>42154</v>
      </c>
      <c r="L37" s="56">
        <f t="shared" si="1"/>
        <v>42154</v>
      </c>
      <c r="M37" s="68"/>
      <c r="N37" s="68"/>
      <c r="O37" s="68"/>
      <c r="P37" s="68"/>
      <c r="Q37" s="69">
        <f t="shared" si="2"/>
        <v>0</v>
      </c>
      <c r="T37" s="67">
        <f>IF(MONTH($B$35+2)=MONTH($B$35),$B$35+2,"")</f>
        <v>42154</v>
      </c>
      <c r="U37" s="56">
        <f t="shared" si="3"/>
        <v>42154</v>
      </c>
      <c r="V37" s="68"/>
      <c r="W37" s="68"/>
      <c r="X37" s="68"/>
      <c r="Y37" s="68"/>
      <c r="Z37" s="69">
        <f t="shared" si="18"/>
        <v>0</v>
      </c>
      <c r="FN37" s="67">
        <f>IF(MONTH($B$35+2)=MONTH($B$35),$B$35+2,"")</f>
        <v>42154</v>
      </c>
      <c r="FO37" s="56">
        <f>IF(FN37="","",FO36+1)</f>
        <v>42154</v>
      </c>
      <c r="FP37" s="68"/>
      <c r="FQ37" s="68"/>
      <c r="FR37" s="68"/>
      <c r="FS37" s="68"/>
      <c r="FT37" s="69">
        <f>SUM(FQ37-FP37,FS37-FR37)</f>
        <v>0</v>
      </c>
      <c r="FW37" s="55">
        <f>IF(MONTH($B$35+2)=MONTH($B$35),$B$35+2,"")</f>
        <v>42154</v>
      </c>
      <c r="FX37" s="56">
        <f>IF(FW37="","",FX36+1)</f>
        <v>42154</v>
      </c>
      <c r="FY37" s="51">
        <f t="shared" si="8"/>
        <v>0</v>
      </c>
      <c r="FZ37" s="45">
        <f t="shared" si="9"/>
        <v>0</v>
      </c>
      <c r="GA37" s="45">
        <f t="shared" si="10"/>
        <v>0</v>
      </c>
      <c r="GB37" s="45">
        <f t="shared" si="11"/>
        <v>0</v>
      </c>
    </row>
    <row r="38" spans="2:184" ht="15.75" thickBot="1" x14ac:dyDescent="0.3">
      <c r="B38" s="70">
        <f>IF(MONTH($B$35+3)=MONTH($B$35),$B$35+3,"")</f>
        <v>42155</v>
      </c>
      <c r="C38" s="71">
        <f>IF(B38="","",C37+1)</f>
        <v>42155</v>
      </c>
      <c r="D38" s="72"/>
      <c r="E38" s="72"/>
      <c r="F38" s="72"/>
      <c r="G38" s="72"/>
      <c r="H38" s="73">
        <f>SUM(E38-D38,G38-F38)</f>
        <v>0</v>
      </c>
      <c r="K38" s="70">
        <f>IF(MONTH($B$35+3)=MONTH($B$35),$B$35+3,"")</f>
        <v>42155</v>
      </c>
      <c r="L38" s="71">
        <f t="shared" si="1"/>
        <v>42155</v>
      </c>
      <c r="M38" s="72"/>
      <c r="N38" s="72"/>
      <c r="O38" s="72"/>
      <c r="P38" s="72"/>
      <c r="Q38" s="73">
        <f t="shared" si="2"/>
        <v>0</v>
      </c>
      <c r="T38" s="70">
        <f>IF(MONTH($B$35+3)=MONTH($B$35),$B$35+3,"")</f>
        <v>42155</v>
      </c>
      <c r="U38" s="71">
        <f t="shared" si="3"/>
        <v>42155</v>
      </c>
      <c r="V38" s="72"/>
      <c r="W38" s="72"/>
      <c r="X38" s="72"/>
      <c r="Y38" s="72"/>
      <c r="Z38" s="73">
        <f t="shared" si="18"/>
        <v>0</v>
      </c>
      <c r="FN38" s="70">
        <f>IF(MONTH($B$35+3)=MONTH($B$35),$B$35+3,"")</f>
        <v>42155</v>
      </c>
      <c r="FO38" s="71">
        <f>IF(FN38="","",FO37+1)</f>
        <v>42155</v>
      </c>
      <c r="FP38" s="72"/>
      <c r="FQ38" s="72"/>
      <c r="FR38" s="72"/>
      <c r="FS38" s="72"/>
      <c r="FT38" s="73">
        <f>SUM(FQ38-FP38,FS38-FR38)</f>
        <v>0</v>
      </c>
      <c r="FW38" s="57">
        <f>IF(MONTH($B$35+3)=MONTH($B$35),$B$35+3,"")</f>
        <v>42155</v>
      </c>
      <c r="FX38" s="58">
        <f>IF(FW38="","",FX37+1)</f>
        <v>42155</v>
      </c>
      <c r="FY38" s="52">
        <f t="shared" si="8"/>
        <v>0</v>
      </c>
      <c r="FZ38" s="46">
        <f t="shared" si="9"/>
        <v>0</v>
      </c>
      <c r="GA38" s="46">
        <f t="shared" si="10"/>
        <v>0</v>
      </c>
      <c r="GB38" s="46">
        <f t="shared" si="11"/>
        <v>0</v>
      </c>
    </row>
    <row r="39" spans="2:184" ht="15.75" thickBot="1" x14ac:dyDescent="0.3">
      <c r="B39" s="10"/>
      <c r="C39" s="10"/>
      <c r="G39" s="13" t="s">
        <v>15</v>
      </c>
      <c r="H39" s="27">
        <f>SUM(H8:H38)</f>
        <v>0</v>
      </c>
      <c r="K39" s="10"/>
      <c r="L39" s="10"/>
      <c r="P39" s="13" t="s">
        <v>15</v>
      </c>
      <c r="Q39" s="27">
        <f>SUM(Q8:Q38)</f>
        <v>0</v>
      </c>
      <c r="T39" s="10"/>
      <c r="U39" s="10"/>
      <c r="Y39" s="13" t="s">
        <v>15</v>
      </c>
      <c r="Z39" s="27">
        <f>SUM(Z8:Z38)</f>
        <v>0</v>
      </c>
      <c r="FN39" s="10"/>
      <c r="FO39" s="10"/>
      <c r="FS39" s="61" t="s">
        <v>15</v>
      </c>
      <c r="FT39" s="62">
        <f>SUM(FT8:FT38)</f>
        <v>0</v>
      </c>
      <c r="FY39" s="43">
        <f t="shared" si="8"/>
        <v>0</v>
      </c>
      <c r="FZ39" s="43">
        <f t="shared" si="9"/>
        <v>0</v>
      </c>
      <c r="GA39" s="43">
        <f t="shared" si="10"/>
        <v>0</v>
      </c>
      <c r="GB39" s="43">
        <f t="shared" si="11"/>
        <v>0</v>
      </c>
    </row>
  </sheetData>
  <conditionalFormatting sqref="E9:F9">
    <cfRule type="expression" dxfId="160" priority="11" stopIfTrue="1">
      <formula>COUNTIF(Fériés,$B9)&gt;0</formula>
    </cfRule>
    <cfRule type="expression" dxfId="159" priority="12" stopIfTrue="1">
      <formula>WEEKDAY($B9,2)&gt;5</formula>
    </cfRule>
  </conditionalFormatting>
  <conditionalFormatting sqref="FX8:FX38">
    <cfRule type="expression" dxfId="158" priority="13" stopIfTrue="1">
      <formula>COUNTIF(Fériés,$B8)&gt;0</formula>
    </cfRule>
    <cfRule type="expression" dxfId="157" priority="14" stopIfTrue="1">
      <formula>WEEKDAY($B8,2)&gt;5</formula>
    </cfRule>
  </conditionalFormatting>
  <conditionalFormatting sqref="B8:H38">
    <cfRule type="expression" dxfId="156" priority="9" stopIfTrue="1">
      <formula>COUNTIF(Fériés,$B8)&gt;0</formula>
    </cfRule>
    <cfRule type="expression" dxfId="155" priority="10" stopIfTrue="1">
      <formula>WEEKDAY($B8,2)&gt;5</formula>
    </cfRule>
  </conditionalFormatting>
  <conditionalFormatting sqref="N9:O9">
    <cfRule type="expression" dxfId="154" priority="7" stopIfTrue="1">
      <formula>COUNTIF(Fériés,$B9)&gt;0</formula>
    </cfRule>
    <cfRule type="expression" dxfId="153" priority="8" stopIfTrue="1">
      <formula>WEEKDAY($B9,2)&gt;5</formula>
    </cfRule>
  </conditionalFormatting>
  <conditionalFormatting sqref="K8:Q38">
    <cfRule type="expression" dxfId="152" priority="5" stopIfTrue="1">
      <formula>COUNTIF(Fériés,$B8)&gt;0</formula>
    </cfRule>
    <cfRule type="expression" dxfId="151" priority="6" stopIfTrue="1">
      <formula>WEEKDAY($B8,2)&gt;5</formula>
    </cfRule>
  </conditionalFormatting>
  <conditionalFormatting sqref="T8:Z38">
    <cfRule type="expression" dxfId="150" priority="1" stopIfTrue="1">
      <formula>COUNTIF(Fériés,$B8)&gt;0</formula>
    </cfRule>
    <cfRule type="expression" dxfId="149" priority="2" stopIfTrue="1">
      <formula>WEEKDAY($B8,2)&gt;5</formula>
    </cfRule>
  </conditionalFormatting>
  <conditionalFormatting sqref="W9:X9">
    <cfRule type="expression" dxfId="148" priority="3" stopIfTrue="1">
      <formula>COUNTIF(Fériés,$B9)&gt;0</formula>
    </cfRule>
    <cfRule type="expression" dxfId="147" priority="4" stopIfTrue="1">
      <formula>WEEKDAY($B9,2)&gt;5</formula>
    </cfRule>
  </conditionalFormatting>
  <conditionalFormatting sqref="FQ9:FR9">
    <cfRule type="expression" dxfId="146" priority="19" stopIfTrue="1">
      <formula>COUNTIF(Fériés,$B9)&gt;0</formula>
    </cfRule>
    <cfRule type="expression" dxfId="145" priority="20" stopIfTrue="1">
      <formula>WEEKDAY($B9,2)&gt;5</formula>
    </cfRule>
  </conditionalFormatting>
  <conditionalFormatting sqref="FN8:FT38">
    <cfRule type="expression" dxfId="144" priority="17" stopIfTrue="1">
      <formula>COUNTIF(Fériés,$B8)&gt;0</formula>
    </cfRule>
    <cfRule type="expression" dxfId="143" priority="18" stopIfTrue="1">
      <formula>WEEKDAY($B8,2)&gt;5</formula>
    </cfRule>
  </conditionalFormatting>
  <conditionalFormatting sqref="FW8:GB38">
    <cfRule type="expression" dxfId="142" priority="15" stopIfTrue="1">
      <formula>COUNTIF(Fériés,$B8)&gt;0</formula>
    </cfRule>
    <cfRule type="expression" dxfId="141" priority="16" stopIfTrue="1">
      <formula>WEEKDAY($B8,2)&gt;5</formula>
    </cfRule>
  </conditionalFormatting>
  <dataValidations count="3">
    <dataValidation type="list" allowBlank="1" showInputMessage="1" showErrorMessage="1" sqref="B2">
      <formula1>"2015,2016,2017,2018,2019,2020,2021,2022,2023,2024,2025"</formula1>
    </dataValidation>
    <dataValidation type="list" allowBlank="1" showInputMessage="1" showErrorMessage="1" sqref="A2">
      <formula1>"Janvier,Février,Mars,Avril,Mai,Juin,Juillet,Août,Septembre,Octobre,Novembre,Décembre"</formula1>
    </dataValidation>
    <dataValidation type="list" allowBlank="1" showInputMessage="1" showErrorMessage="1" sqref="C5 L5 U5 FO5 FY5:GB5">
      <formula1>Salaries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GB39"/>
  <sheetViews>
    <sheetView zoomScale="67" zoomScaleNormal="67" workbookViewId="0">
      <selection activeCell="A2" sqref="A2"/>
    </sheetView>
  </sheetViews>
  <sheetFormatPr baseColWidth="10" defaultColWidth="13" defaultRowHeight="15" x14ac:dyDescent="0.25"/>
  <cols>
    <col min="2" max="2" width="9.85546875" customWidth="1"/>
    <col min="3" max="3" width="7" customWidth="1"/>
    <col min="4" max="7" width="6.85546875" customWidth="1"/>
    <col min="8" max="8" width="10" customWidth="1"/>
    <col min="9" max="10" width="5.28515625" customWidth="1"/>
    <col min="11" max="11" width="9.85546875" customWidth="1"/>
    <col min="12" max="12" width="7" customWidth="1"/>
    <col min="13" max="16" width="6.85546875" customWidth="1"/>
    <col min="17" max="17" width="10" customWidth="1"/>
    <col min="18" max="19" width="5.28515625" customWidth="1"/>
    <col min="20" max="20" width="9.85546875" customWidth="1"/>
    <col min="21" max="21" width="7" customWidth="1"/>
    <col min="22" max="25" width="6.85546875" customWidth="1"/>
    <col min="26" max="26" width="10" customWidth="1"/>
    <col min="27" max="27" width="0" hidden="1" customWidth="1"/>
    <col min="28" max="167" width="13" hidden="1" customWidth="1"/>
    <col min="168" max="169" width="5.28515625" customWidth="1"/>
    <col min="170" max="170" width="9.85546875" customWidth="1"/>
    <col min="171" max="171" width="7.28515625" customWidth="1"/>
    <col min="172" max="175" width="6.85546875" customWidth="1"/>
    <col min="176" max="176" width="10" customWidth="1"/>
    <col min="177" max="178" width="5.28515625" customWidth="1"/>
    <col min="180" max="180" width="6" customWidth="1"/>
    <col min="181" max="184" width="9.42578125" customWidth="1"/>
  </cols>
  <sheetData>
    <row r="1" spans="1:184" ht="15.75" thickBot="1" x14ac:dyDescent="0.3">
      <c r="A1" s="8" t="s">
        <v>0</v>
      </c>
      <c r="B1" s="9" t="s">
        <v>1</v>
      </c>
      <c r="FS1" s="36"/>
      <c r="FT1" s="36"/>
    </row>
    <row r="2" spans="1:184" ht="15.75" thickBot="1" x14ac:dyDescent="0.3">
      <c r="A2" s="2" t="s">
        <v>35</v>
      </c>
      <c r="B2" s="14">
        <v>2015</v>
      </c>
      <c r="FS2" s="37"/>
      <c r="FT2" s="38"/>
    </row>
    <row r="4" spans="1:184" ht="15.75" thickBot="1" x14ac:dyDescent="0.3"/>
    <row r="5" spans="1:184" ht="15.75" thickBot="1" x14ac:dyDescent="0.3">
      <c r="C5" s="75" t="s">
        <v>4</v>
      </c>
      <c r="D5" s="76"/>
      <c r="E5" s="74"/>
      <c r="L5" s="75" t="s">
        <v>5</v>
      </c>
      <c r="M5" s="76"/>
      <c r="N5" s="74"/>
      <c r="O5" s="35"/>
      <c r="U5" s="75" t="s">
        <v>6</v>
      </c>
      <c r="V5" s="76"/>
      <c r="W5" s="74"/>
      <c r="X5" s="35"/>
      <c r="FO5" s="75" t="s">
        <v>7</v>
      </c>
      <c r="FP5" s="76"/>
      <c r="FQ5" s="74"/>
      <c r="FW5" s="49" t="str">
        <f>A2</f>
        <v>Juin</v>
      </c>
      <c r="FX5" s="49"/>
      <c r="FY5" s="48" t="s">
        <v>4</v>
      </c>
      <c r="FZ5" s="48" t="s">
        <v>5</v>
      </c>
      <c r="GA5" s="48" t="s">
        <v>6</v>
      </c>
      <c r="GB5" s="48" t="s">
        <v>7</v>
      </c>
    </row>
    <row r="6" spans="1:184" ht="15.75" thickBot="1" x14ac:dyDescent="0.3">
      <c r="FW6" s="49">
        <f>An</f>
        <v>2015</v>
      </c>
      <c r="FX6" s="49"/>
    </row>
    <row r="7" spans="1:184" x14ac:dyDescent="0.25">
      <c r="B7" s="63" t="s">
        <v>2</v>
      </c>
      <c r="C7" s="64" t="s">
        <v>3</v>
      </c>
      <c r="D7" s="65" t="s">
        <v>52</v>
      </c>
      <c r="E7" s="65" t="s">
        <v>53</v>
      </c>
      <c r="F7" s="65" t="s">
        <v>52</v>
      </c>
      <c r="G7" s="65" t="s">
        <v>53</v>
      </c>
      <c r="H7" s="66" t="s">
        <v>51</v>
      </c>
      <c r="K7" s="63" t="s">
        <v>2</v>
      </c>
      <c r="L7" s="64" t="s">
        <v>3</v>
      </c>
      <c r="M7" s="65" t="s">
        <v>52</v>
      </c>
      <c r="N7" s="65" t="s">
        <v>53</v>
      </c>
      <c r="O7" s="65" t="s">
        <v>52</v>
      </c>
      <c r="P7" s="65" t="s">
        <v>53</v>
      </c>
      <c r="Q7" s="66" t="s">
        <v>51</v>
      </c>
      <c r="T7" s="63" t="s">
        <v>2</v>
      </c>
      <c r="U7" s="64" t="s">
        <v>3</v>
      </c>
      <c r="V7" s="65" t="s">
        <v>52</v>
      </c>
      <c r="W7" s="65" t="s">
        <v>53</v>
      </c>
      <c r="X7" s="65" t="s">
        <v>52</v>
      </c>
      <c r="Y7" s="65" t="s">
        <v>53</v>
      </c>
      <c r="Z7" s="66" t="s">
        <v>51</v>
      </c>
      <c r="FN7" s="63" t="s">
        <v>2</v>
      </c>
      <c r="FO7" s="64" t="s">
        <v>3</v>
      </c>
      <c r="FP7" s="65" t="s">
        <v>52</v>
      </c>
      <c r="FQ7" s="65" t="s">
        <v>53</v>
      </c>
      <c r="FR7" s="65" t="s">
        <v>52</v>
      </c>
      <c r="FS7" s="65" t="s">
        <v>53</v>
      </c>
      <c r="FT7" s="66" t="s">
        <v>51</v>
      </c>
      <c r="FW7" s="60" t="s">
        <v>2</v>
      </c>
      <c r="FX7" s="60" t="s">
        <v>3</v>
      </c>
      <c r="FY7" s="59" t="s">
        <v>51</v>
      </c>
      <c r="FZ7" s="47" t="s">
        <v>51</v>
      </c>
      <c r="GA7" s="47" t="s">
        <v>51</v>
      </c>
      <c r="GB7" s="47" t="s">
        <v>51</v>
      </c>
    </row>
    <row r="8" spans="1:184" x14ac:dyDescent="0.25">
      <c r="B8" s="67">
        <f>DATE(An,MONTH("1/"&amp;$A$2),1)</f>
        <v>42156</v>
      </c>
      <c r="C8" s="56">
        <f>B8</f>
        <v>42156</v>
      </c>
      <c r="D8" s="68"/>
      <c r="E8" s="68"/>
      <c r="F8" s="68"/>
      <c r="G8" s="68"/>
      <c r="H8" s="69">
        <f>SUM(E8-D8,G8-F8)</f>
        <v>0</v>
      </c>
      <c r="K8" s="67">
        <f>DATE(An,MONTH("1/"&amp;$A$2),1)</f>
        <v>42156</v>
      </c>
      <c r="L8" s="56">
        <f>$C8</f>
        <v>42156</v>
      </c>
      <c r="M8" s="68"/>
      <c r="N8" s="68"/>
      <c r="O8" s="68"/>
      <c r="P8" s="68"/>
      <c r="Q8" s="69">
        <f>SUM(N8-M8,P8-O8)</f>
        <v>0</v>
      </c>
      <c r="T8" s="67">
        <f>DATE(An,MONTH("1/"&amp;$A$2),1)</f>
        <v>42156</v>
      </c>
      <c r="U8" s="56">
        <f>$C8</f>
        <v>42156</v>
      </c>
      <c r="V8" s="68"/>
      <c r="W8" s="68"/>
      <c r="X8" s="68"/>
      <c r="Y8" s="68"/>
      <c r="Z8" s="69">
        <f>SUM(W8-V8,Y8-X8)</f>
        <v>0</v>
      </c>
      <c r="FN8" s="67">
        <f>DATE(An,MONTH("1/"&amp;$A$2),1)</f>
        <v>42156</v>
      </c>
      <c r="FO8" s="56">
        <f>FN8</f>
        <v>42156</v>
      </c>
      <c r="FP8" s="68"/>
      <c r="FQ8" s="68"/>
      <c r="FR8" s="68"/>
      <c r="FS8" s="68"/>
      <c r="FT8" s="69">
        <f>SUM(FQ8-FP8,FS8-FR8)</f>
        <v>0</v>
      </c>
      <c r="FW8" s="53">
        <f>DATE(An,MONTH("1/"&amp;$A$2),1)</f>
        <v>42156</v>
      </c>
      <c r="FX8" s="54">
        <f>FW8</f>
        <v>42156</v>
      </c>
      <c r="FY8" s="50">
        <f>H8</f>
        <v>0</v>
      </c>
      <c r="FZ8" s="44">
        <f>Q8</f>
        <v>0</v>
      </c>
      <c r="GA8" s="44">
        <f>Z8</f>
        <v>0</v>
      </c>
      <c r="GB8" s="44">
        <f>FT8</f>
        <v>0</v>
      </c>
    </row>
    <row r="9" spans="1:184" x14ac:dyDescent="0.25">
      <c r="B9" s="67">
        <f>B8+1</f>
        <v>42157</v>
      </c>
      <c r="C9" s="56">
        <f t="shared" ref="C9:C35" si="0">B9</f>
        <v>42157</v>
      </c>
      <c r="D9" s="68"/>
      <c r="E9" s="68"/>
      <c r="F9" s="68"/>
      <c r="G9" s="68"/>
      <c r="H9" s="69">
        <f>SUM(E9-D9,G9-F9)</f>
        <v>0</v>
      </c>
      <c r="K9" s="67">
        <f>K8+1</f>
        <v>42157</v>
      </c>
      <c r="L9" s="56">
        <f t="shared" ref="L9:L38" si="1">$C9</f>
        <v>42157</v>
      </c>
      <c r="M9" s="68"/>
      <c r="N9" s="68"/>
      <c r="O9" s="68"/>
      <c r="P9" s="68"/>
      <c r="Q9" s="69">
        <f t="shared" ref="Q9:Q38" si="2">SUM(N9-M9,P9-O9)</f>
        <v>0</v>
      </c>
      <c r="T9" s="67">
        <f>T8+1</f>
        <v>42157</v>
      </c>
      <c r="U9" s="56">
        <f t="shared" ref="U9:U38" si="3">$C9</f>
        <v>42157</v>
      </c>
      <c r="V9" s="68"/>
      <c r="W9" s="68"/>
      <c r="X9" s="68"/>
      <c r="Y9" s="68"/>
      <c r="Z9" s="69">
        <f t="shared" ref="Z9:Z30" si="4">SUM(W9-V9,Y9-X9)</f>
        <v>0</v>
      </c>
      <c r="FN9" s="67">
        <f>FN8+1</f>
        <v>42157</v>
      </c>
      <c r="FO9" s="56">
        <f t="shared" ref="FO9:FO35" si="5">FN9</f>
        <v>42157</v>
      </c>
      <c r="FP9" s="68"/>
      <c r="FQ9" s="68"/>
      <c r="FR9" s="68"/>
      <c r="FS9" s="68"/>
      <c r="FT9" s="69">
        <f>SUM(FQ9-FP9,FS9-FR9)</f>
        <v>0</v>
      </c>
      <c r="FW9" s="55">
        <f t="shared" ref="FW9:FW35" si="6">FW8+1</f>
        <v>42157</v>
      </c>
      <c r="FX9" s="56">
        <f t="shared" ref="FX9:FX35" si="7">FW9</f>
        <v>42157</v>
      </c>
      <c r="FY9" s="51">
        <f t="shared" ref="FY9:FY39" si="8">H9</f>
        <v>0</v>
      </c>
      <c r="FZ9" s="45">
        <f t="shared" ref="FZ9:FZ39" si="9">Q9</f>
        <v>0</v>
      </c>
      <c r="GA9" s="45">
        <f t="shared" ref="GA9:GA39" si="10">Z9</f>
        <v>0</v>
      </c>
      <c r="GB9" s="45">
        <f t="shared" ref="GB9:GB39" si="11">FT9</f>
        <v>0</v>
      </c>
    </row>
    <row r="10" spans="1:184" x14ac:dyDescent="0.25">
      <c r="B10" s="67">
        <f t="shared" ref="B10:B32" si="12">B9+1</f>
        <v>42158</v>
      </c>
      <c r="C10" s="56">
        <f t="shared" si="0"/>
        <v>42158</v>
      </c>
      <c r="D10" s="68"/>
      <c r="E10" s="68"/>
      <c r="F10" s="68"/>
      <c r="G10" s="68"/>
      <c r="H10" s="69">
        <f t="shared" ref="H10:H36" si="13">SUM(E10-D10,G10-F10)</f>
        <v>0</v>
      </c>
      <c r="K10" s="67">
        <f t="shared" ref="K10:K32" si="14">K9+1</f>
        <v>42158</v>
      </c>
      <c r="L10" s="56">
        <f t="shared" si="1"/>
        <v>42158</v>
      </c>
      <c r="M10" s="68"/>
      <c r="N10" s="68"/>
      <c r="O10" s="68"/>
      <c r="P10" s="68"/>
      <c r="Q10" s="69">
        <f t="shared" si="2"/>
        <v>0</v>
      </c>
      <c r="T10" s="67">
        <f t="shared" ref="T10:T32" si="15">T9+1</f>
        <v>42158</v>
      </c>
      <c r="U10" s="56">
        <f t="shared" si="3"/>
        <v>42158</v>
      </c>
      <c r="V10" s="68"/>
      <c r="W10" s="68"/>
      <c r="X10" s="68"/>
      <c r="Y10" s="68"/>
      <c r="Z10" s="69">
        <f t="shared" si="4"/>
        <v>0</v>
      </c>
      <c r="FN10" s="67">
        <f t="shared" ref="FN10:FN32" si="16">FN9+1</f>
        <v>42158</v>
      </c>
      <c r="FO10" s="56">
        <f t="shared" si="5"/>
        <v>42158</v>
      </c>
      <c r="FP10" s="68"/>
      <c r="FQ10" s="68"/>
      <c r="FR10" s="68"/>
      <c r="FS10" s="68"/>
      <c r="FT10" s="69">
        <f t="shared" ref="FT10:FT33" si="17">SUM(FQ10-FP10,FS10-FR10)</f>
        <v>0</v>
      </c>
      <c r="FW10" s="55">
        <f t="shared" si="6"/>
        <v>42158</v>
      </c>
      <c r="FX10" s="56">
        <f t="shared" si="7"/>
        <v>42158</v>
      </c>
      <c r="FY10" s="51">
        <f t="shared" si="8"/>
        <v>0</v>
      </c>
      <c r="FZ10" s="45">
        <f t="shared" si="9"/>
        <v>0</v>
      </c>
      <c r="GA10" s="45">
        <f t="shared" si="10"/>
        <v>0</v>
      </c>
      <c r="GB10" s="45">
        <f t="shared" si="11"/>
        <v>0</v>
      </c>
    </row>
    <row r="11" spans="1:184" x14ac:dyDescent="0.25">
      <c r="B11" s="67">
        <f t="shared" si="12"/>
        <v>42159</v>
      </c>
      <c r="C11" s="56">
        <f t="shared" si="0"/>
        <v>42159</v>
      </c>
      <c r="D11" s="68"/>
      <c r="E11" s="68"/>
      <c r="F11" s="68"/>
      <c r="G11" s="68"/>
      <c r="H11" s="69">
        <f t="shared" si="13"/>
        <v>0</v>
      </c>
      <c r="K11" s="67">
        <f t="shared" si="14"/>
        <v>42159</v>
      </c>
      <c r="L11" s="56">
        <f t="shared" si="1"/>
        <v>42159</v>
      </c>
      <c r="M11" s="68"/>
      <c r="N11" s="68"/>
      <c r="O11" s="68"/>
      <c r="P11" s="68"/>
      <c r="Q11" s="69">
        <f t="shared" si="2"/>
        <v>0</v>
      </c>
      <c r="T11" s="67">
        <f t="shared" si="15"/>
        <v>42159</v>
      </c>
      <c r="U11" s="56">
        <f t="shared" si="3"/>
        <v>42159</v>
      </c>
      <c r="V11" s="68"/>
      <c r="W11" s="68"/>
      <c r="X11" s="68"/>
      <c r="Y11" s="68"/>
      <c r="Z11" s="69">
        <f t="shared" si="4"/>
        <v>0</v>
      </c>
      <c r="FN11" s="67">
        <f t="shared" si="16"/>
        <v>42159</v>
      </c>
      <c r="FO11" s="56">
        <f t="shared" si="5"/>
        <v>42159</v>
      </c>
      <c r="FP11" s="68"/>
      <c r="FQ11" s="68"/>
      <c r="FR11" s="68"/>
      <c r="FS11" s="68"/>
      <c r="FT11" s="69">
        <f t="shared" si="17"/>
        <v>0</v>
      </c>
      <c r="FW11" s="55">
        <f t="shared" si="6"/>
        <v>42159</v>
      </c>
      <c r="FX11" s="56">
        <f t="shared" si="7"/>
        <v>42159</v>
      </c>
      <c r="FY11" s="51">
        <f t="shared" si="8"/>
        <v>0</v>
      </c>
      <c r="FZ11" s="45">
        <f t="shared" si="9"/>
        <v>0</v>
      </c>
      <c r="GA11" s="45">
        <f t="shared" si="10"/>
        <v>0</v>
      </c>
      <c r="GB11" s="45">
        <f t="shared" si="11"/>
        <v>0</v>
      </c>
    </row>
    <row r="12" spans="1:184" x14ac:dyDescent="0.25">
      <c r="B12" s="67">
        <f t="shared" si="12"/>
        <v>42160</v>
      </c>
      <c r="C12" s="56">
        <f t="shared" si="0"/>
        <v>42160</v>
      </c>
      <c r="D12" s="68"/>
      <c r="E12" s="68"/>
      <c r="F12" s="68"/>
      <c r="G12" s="68"/>
      <c r="H12" s="69">
        <f t="shared" si="13"/>
        <v>0</v>
      </c>
      <c r="K12" s="67">
        <f t="shared" si="14"/>
        <v>42160</v>
      </c>
      <c r="L12" s="56">
        <f t="shared" si="1"/>
        <v>42160</v>
      </c>
      <c r="M12" s="68"/>
      <c r="N12" s="68"/>
      <c r="O12" s="68"/>
      <c r="P12" s="68"/>
      <c r="Q12" s="69">
        <f t="shared" si="2"/>
        <v>0</v>
      </c>
      <c r="T12" s="67">
        <f t="shared" si="15"/>
        <v>42160</v>
      </c>
      <c r="U12" s="56">
        <f t="shared" si="3"/>
        <v>42160</v>
      </c>
      <c r="V12" s="68"/>
      <c r="W12" s="68"/>
      <c r="X12" s="68"/>
      <c r="Y12" s="68"/>
      <c r="Z12" s="69">
        <f t="shared" si="4"/>
        <v>0</v>
      </c>
      <c r="FN12" s="67">
        <f t="shared" si="16"/>
        <v>42160</v>
      </c>
      <c r="FO12" s="56">
        <f t="shared" si="5"/>
        <v>42160</v>
      </c>
      <c r="FP12" s="68"/>
      <c r="FQ12" s="68"/>
      <c r="FR12" s="68"/>
      <c r="FS12" s="68"/>
      <c r="FT12" s="69">
        <f t="shared" si="17"/>
        <v>0</v>
      </c>
      <c r="FW12" s="55">
        <f t="shared" si="6"/>
        <v>42160</v>
      </c>
      <c r="FX12" s="56">
        <f t="shared" si="7"/>
        <v>42160</v>
      </c>
      <c r="FY12" s="51">
        <f t="shared" si="8"/>
        <v>0</v>
      </c>
      <c r="FZ12" s="45">
        <f t="shared" si="9"/>
        <v>0</v>
      </c>
      <c r="GA12" s="45">
        <f t="shared" si="10"/>
        <v>0</v>
      </c>
      <c r="GB12" s="45">
        <f t="shared" si="11"/>
        <v>0</v>
      </c>
    </row>
    <row r="13" spans="1:184" x14ac:dyDescent="0.25">
      <c r="B13" s="67">
        <f t="shared" si="12"/>
        <v>42161</v>
      </c>
      <c r="C13" s="56">
        <f t="shared" si="0"/>
        <v>42161</v>
      </c>
      <c r="D13" s="68"/>
      <c r="E13" s="68"/>
      <c r="F13" s="68"/>
      <c r="G13" s="68"/>
      <c r="H13" s="69">
        <f t="shared" si="13"/>
        <v>0</v>
      </c>
      <c r="K13" s="67">
        <f t="shared" si="14"/>
        <v>42161</v>
      </c>
      <c r="L13" s="56">
        <f t="shared" si="1"/>
        <v>42161</v>
      </c>
      <c r="M13" s="68"/>
      <c r="N13" s="68"/>
      <c r="O13" s="68"/>
      <c r="P13" s="68"/>
      <c r="Q13" s="69">
        <f t="shared" si="2"/>
        <v>0</v>
      </c>
      <c r="T13" s="67">
        <f t="shared" si="15"/>
        <v>42161</v>
      </c>
      <c r="U13" s="56">
        <f t="shared" si="3"/>
        <v>42161</v>
      </c>
      <c r="V13" s="68"/>
      <c r="W13" s="68"/>
      <c r="X13" s="68"/>
      <c r="Y13" s="68"/>
      <c r="Z13" s="69">
        <f t="shared" si="4"/>
        <v>0</v>
      </c>
      <c r="FN13" s="67">
        <f t="shared" si="16"/>
        <v>42161</v>
      </c>
      <c r="FO13" s="56">
        <f t="shared" si="5"/>
        <v>42161</v>
      </c>
      <c r="FP13" s="68"/>
      <c r="FQ13" s="68"/>
      <c r="FR13" s="68"/>
      <c r="FS13" s="68"/>
      <c r="FT13" s="69">
        <f t="shared" si="17"/>
        <v>0</v>
      </c>
      <c r="FW13" s="55">
        <f t="shared" si="6"/>
        <v>42161</v>
      </c>
      <c r="FX13" s="56">
        <f t="shared" si="7"/>
        <v>42161</v>
      </c>
      <c r="FY13" s="51">
        <f t="shared" si="8"/>
        <v>0</v>
      </c>
      <c r="FZ13" s="45">
        <f t="shared" si="9"/>
        <v>0</v>
      </c>
      <c r="GA13" s="45">
        <f t="shared" si="10"/>
        <v>0</v>
      </c>
      <c r="GB13" s="45">
        <f t="shared" si="11"/>
        <v>0</v>
      </c>
    </row>
    <row r="14" spans="1:184" x14ac:dyDescent="0.25">
      <c r="B14" s="67">
        <f t="shared" si="12"/>
        <v>42162</v>
      </c>
      <c r="C14" s="56">
        <f t="shared" si="0"/>
        <v>42162</v>
      </c>
      <c r="D14" s="68"/>
      <c r="E14" s="68"/>
      <c r="F14" s="68"/>
      <c r="G14" s="68"/>
      <c r="H14" s="69">
        <f t="shared" si="13"/>
        <v>0</v>
      </c>
      <c r="K14" s="67">
        <f t="shared" si="14"/>
        <v>42162</v>
      </c>
      <c r="L14" s="56">
        <f t="shared" si="1"/>
        <v>42162</v>
      </c>
      <c r="M14" s="68"/>
      <c r="N14" s="68"/>
      <c r="O14" s="68"/>
      <c r="P14" s="68"/>
      <c r="Q14" s="69">
        <f t="shared" si="2"/>
        <v>0</v>
      </c>
      <c r="T14" s="67">
        <f t="shared" si="15"/>
        <v>42162</v>
      </c>
      <c r="U14" s="56">
        <f t="shared" si="3"/>
        <v>42162</v>
      </c>
      <c r="V14" s="68"/>
      <c r="W14" s="68"/>
      <c r="X14" s="68"/>
      <c r="Y14" s="68"/>
      <c r="Z14" s="69">
        <f t="shared" si="4"/>
        <v>0</v>
      </c>
      <c r="FN14" s="67">
        <f t="shared" si="16"/>
        <v>42162</v>
      </c>
      <c r="FO14" s="56">
        <f t="shared" si="5"/>
        <v>42162</v>
      </c>
      <c r="FP14" s="68"/>
      <c r="FQ14" s="68"/>
      <c r="FR14" s="68"/>
      <c r="FS14" s="68"/>
      <c r="FT14" s="69">
        <f t="shared" si="17"/>
        <v>0</v>
      </c>
      <c r="FW14" s="55">
        <f t="shared" si="6"/>
        <v>42162</v>
      </c>
      <c r="FX14" s="56">
        <f t="shared" si="7"/>
        <v>42162</v>
      </c>
      <c r="FY14" s="51">
        <f t="shared" si="8"/>
        <v>0</v>
      </c>
      <c r="FZ14" s="45">
        <f t="shared" si="9"/>
        <v>0</v>
      </c>
      <c r="GA14" s="45">
        <f t="shared" si="10"/>
        <v>0</v>
      </c>
      <c r="GB14" s="45">
        <f t="shared" si="11"/>
        <v>0</v>
      </c>
    </row>
    <row r="15" spans="1:184" x14ac:dyDescent="0.25">
      <c r="B15" s="67">
        <f t="shared" si="12"/>
        <v>42163</v>
      </c>
      <c r="C15" s="56">
        <f t="shared" si="0"/>
        <v>42163</v>
      </c>
      <c r="D15" s="68"/>
      <c r="E15" s="68"/>
      <c r="F15" s="68"/>
      <c r="G15" s="68"/>
      <c r="H15" s="69">
        <f t="shared" si="13"/>
        <v>0</v>
      </c>
      <c r="K15" s="67">
        <f t="shared" si="14"/>
        <v>42163</v>
      </c>
      <c r="L15" s="56">
        <f t="shared" si="1"/>
        <v>42163</v>
      </c>
      <c r="M15" s="68"/>
      <c r="N15" s="68"/>
      <c r="O15" s="68"/>
      <c r="P15" s="68"/>
      <c r="Q15" s="69">
        <f t="shared" si="2"/>
        <v>0</v>
      </c>
      <c r="T15" s="67">
        <f t="shared" si="15"/>
        <v>42163</v>
      </c>
      <c r="U15" s="56">
        <f t="shared" si="3"/>
        <v>42163</v>
      </c>
      <c r="V15" s="68"/>
      <c r="W15" s="68"/>
      <c r="X15" s="68"/>
      <c r="Y15" s="68"/>
      <c r="Z15" s="69">
        <f t="shared" si="4"/>
        <v>0</v>
      </c>
      <c r="FN15" s="67">
        <f t="shared" si="16"/>
        <v>42163</v>
      </c>
      <c r="FO15" s="56">
        <f t="shared" si="5"/>
        <v>42163</v>
      </c>
      <c r="FP15" s="68"/>
      <c r="FQ15" s="68"/>
      <c r="FR15" s="68"/>
      <c r="FS15" s="68"/>
      <c r="FT15" s="69">
        <f t="shared" si="17"/>
        <v>0</v>
      </c>
      <c r="FW15" s="55">
        <f t="shared" si="6"/>
        <v>42163</v>
      </c>
      <c r="FX15" s="56">
        <f t="shared" si="7"/>
        <v>42163</v>
      </c>
      <c r="FY15" s="51">
        <f t="shared" si="8"/>
        <v>0</v>
      </c>
      <c r="FZ15" s="45">
        <f t="shared" si="9"/>
        <v>0</v>
      </c>
      <c r="GA15" s="45">
        <f t="shared" si="10"/>
        <v>0</v>
      </c>
      <c r="GB15" s="45">
        <f t="shared" si="11"/>
        <v>0</v>
      </c>
    </row>
    <row r="16" spans="1:184" x14ac:dyDescent="0.25">
      <c r="B16" s="67">
        <f t="shared" si="12"/>
        <v>42164</v>
      </c>
      <c r="C16" s="56">
        <f t="shared" si="0"/>
        <v>42164</v>
      </c>
      <c r="D16" s="68"/>
      <c r="E16" s="68"/>
      <c r="F16" s="68"/>
      <c r="G16" s="68"/>
      <c r="H16" s="69">
        <f t="shared" si="13"/>
        <v>0</v>
      </c>
      <c r="K16" s="67">
        <f t="shared" si="14"/>
        <v>42164</v>
      </c>
      <c r="L16" s="56">
        <f t="shared" si="1"/>
        <v>42164</v>
      </c>
      <c r="M16" s="68"/>
      <c r="N16" s="68"/>
      <c r="O16" s="68"/>
      <c r="P16" s="68"/>
      <c r="Q16" s="69">
        <f t="shared" si="2"/>
        <v>0</v>
      </c>
      <c r="T16" s="67">
        <f t="shared" si="15"/>
        <v>42164</v>
      </c>
      <c r="U16" s="56">
        <f t="shared" si="3"/>
        <v>42164</v>
      </c>
      <c r="V16" s="68"/>
      <c r="W16" s="68"/>
      <c r="X16" s="68"/>
      <c r="Y16" s="68"/>
      <c r="Z16" s="69">
        <f t="shared" si="4"/>
        <v>0</v>
      </c>
      <c r="FN16" s="67">
        <f t="shared" si="16"/>
        <v>42164</v>
      </c>
      <c r="FO16" s="56">
        <f t="shared" si="5"/>
        <v>42164</v>
      </c>
      <c r="FP16" s="68"/>
      <c r="FQ16" s="68"/>
      <c r="FR16" s="68"/>
      <c r="FS16" s="68"/>
      <c r="FT16" s="69">
        <f t="shared" si="17"/>
        <v>0</v>
      </c>
      <c r="FW16" s="55">
        <f t="shared" si="6"/>
        <v>42164</v>
      </c>
      <c r="FX16" s="56">
        <f t="shared" si="7"/>
        <v>42164</v>
      </c>
      <c r="FY16" s="51">
        <f t="shared" si="8"/>
        <v>0</v>
      </c>
      <c r="FZ16" s="45">
        <f t="shared" si="9"/>
        <v>0</v>
      </c>
      <c r="GA16" s="45">
        <f t="shared" si="10"/>
        <v>0</v>
      </c>
      <c r="GB16" s="45">
        <f t="shared" si="11"/>
        <v>0</v>
      </c>
    </row>
    <row r="17" spans="2:184" x14ac:dyDescent="0.25">
      <c r="B17" s="67">
        <f t="shared" si="12"/>
        <v>42165</v>
      </c>
      <c r="C17" s="56">
        <f t="shared" si="0"/>
        <v>42165</v>
      </c>
      <c r="D17" s="68"/>
      <c r="E17" s="68"/>
      <c r="F17" s="68"/>
      <c r="G17" s="68"/>
      <c r="H17" s="69">
        <f t="shared" si="13"/>
        <v>0</v>
      </c>
      <c r="K17" s="67">
        <f t="shared" si="14"/>
        <v>42165</v>
      </c>
      <c r="L17" s="56">
        <f t="shared" si="1"/>
        <v>42165</v>
      </c>
      <c r="M17" s="68"/>
      <c r="N17" s="68"/>
      <c r="O17" s="68"/>
      <c r="P17" s="68"/>
      <c r="Q17" s="69">
        <f t="shared" si="2"/>
        <v>0</v>
      </c>
      <c r="T17" s="67">
        <f t="shared" si="15"/>
        <v>42165</v>
      </c>
      <c r="U17" s="56">
        <f t="shared" si="3"/>
        <v>42165</v>
      </c>
      <c r="V17" s="68"/>
      <c r="W17" s="68"/>
      <c r="X17" s="68"/>
      <c r="Y17" s="68"/>
      <c r="Z17" s="69">
        <f t="shared" si="4"/>
        <v>0</v>
      </c>
      <c r="FN17" s="67">
        <f t="shared" si="16"/>
        <v>42165</v>
      </c>
      <c r="FO17" s="56">
        <f t="shared" si="5"/>
        <v>42165</v>
      </c>
      <c r="FP17" s="68"/>
      <c r="FQ17" s="68"/>
      <c r="FR17" s="68"/>
      <c r="FS17" s="68"/>
      <c r="FT17" s="69">
        <f t="shared" si="17"/>
        <v>0</v>
      </c>
      <c r="FW17" s="55">
        <f t="shared" si="6"/>
        <v>42165</v>
      </c>
      <c r="FX17" s="56">
        <f t="shared" si="7"/>
        <v>42165</v>
      </c>
      <c r="FY17" s="51">
        <f t="shared" si="8"/>
        <v>0</v>
      </c>
      <c r="FZ17" s="45">
        <f t="shared" si="9"/>
        <v>0</v>
      </c>
      <c r="GA17" s="45">
        <f t="shared" si="10"/>
        <v>0</v>
      </c>
      <c r="GB17" s="45">
        <f t="shared" si="11"/>
        <v>0</v>
      </c>
    </row>
    <row r="18" spans="2:184" x14ac:dyDescent="0.25">
      <c r="B18" s="67">
        <f t="shared" si="12"/>
        <v>42166</v>
      </c>
      <c r="C18" s="56">
        <f t="shared" si="0"/>
        <v>42166</v>
      </c>
      <c r="D18" s="68"/>
      <c r="E18" s="68"/>
      <c r="F18" s="68"/>
      <c r="G18" s="68"/>
      <c r="H18" s="69">
        <f t="shared" si="13"/>
        <v>0</v>
      </c>
      <c r="K18" s="67">
        <f t="shared" si="14"/>
        <v>42166</v>
      </c>
      <c r="L18" s="56">
        <f t="shared" si="1"/>
        <v>42166</v>
      </c>
      <c r="M18" s="68"/>
      <c r="N18" s="68"/>
      <c r="O18" s="68"/>
      <c r="P18" s="68"/>
      <c r="Q18" s="69">
        <f t="shared" si="2"/>
        <v>0</v>
      </c>
      <c r="T18" s="67">
        <f t="shared" si="15"/>
        <v>42166</v>
      </c>
      <c r="U18" s="56">
        <f t="shared" si="3"/>
        <v>42166</v>
      </c>
      <c r="V18" s="68"/>
      <c r="W18" s="68"/>
      <c r="X18" s="68"/>
      <c r="Y18" s="68"/>
      <c r="Z18" s="69">
        <f t="shared" si="4"/>
        <v>0</v>
      </c>
      <c r="FN18" s="67">
        <f t="shared" si="16"/>
        <v>42166</v>
      </c>
      <c r="FO18" s="56">
        <f t="shared" si="5"/>
        <v>42166</v>
      </c>
      <c r="FP18" s="68"/>
      <c r="FQ18" s="68"/>
      <c r="FR18" s="68"/>
      <c r="FS18" s="68"/>
      <c r="FT18" s="69">
        <f t="shared" si="17"/>
        <v>0</v>
      </c>
      <c r="FW18" s="55">
        <f t="shared" si="6"/>
        <v>42166</v>
      </c>
      <c r="FX18" s="56">
        <f t="shared" si="7"/>
        <v>42166</v>
      </c>
      <c r="FY18" s="51">
        <f t="shared" si="8"/>
        <v>0</v>
      </c>
      <c r="FZ18" s="45">
        <f t="shared" si="9"/>
        <v>0</v>
      </c>
      <c r="GA18" s="45">
        <f t="shared" si="10"/>
        <v>0</v>
      </c>
      <c r="GB18" s="45">
        <f t="shared" si="11"/>
        <v>0</v>
      </c>
    </row>
    <row r="19" spans="2:184" x14ac:dyDescent="0.25">
      <c r="B19" s="67">
        <f t="shared" si="12"/>
        <v>42167</v>
      </c>
      <c r="C19" s="56">
        <f t="shared" si="0"/>
        <v>42167</v>
      </c>
      <c r="D19" s="68"/>
      <c r="E19" s="68"/>
      <c r="F19" s="68"/>
      <c r="G19" s="68"/>
      <c r="H19" s="69">
        <f t="shared" si="13"/>
        <v>0</v>
      </c>
      <c r="K19" s="67">
        <f t="shared" si="14"/>
        <v>42167</v>
      </c>
      <c r="L19" s="56">
        <f t="shared" si="1"/>
        <v>42167</v>
      </c>
      <c r="M19" s="68"/>
      <c r="N19" s="68"/>
      <c r="O19" s="68"/>
      <c r="P19" s="68"/>
      <c r="Q19" s="69">
        <f t="shared" si="2"/>
        <v>0</v>
      </c>
      <c r="T19" s="67">
        <f t="shared" si="15"/>
        <v>42167</v>
      </c>
      <c r="U19" s="56">
        <f t="shared" si="3"/>
        <v>42167</v>
      </c>
      <c r="V19" s="68"/>
      <c r="W19" s="68"/>
      <c r="X19" s="68"/>
      <c r="Y19" s="68"/>
      <c r="Z19" s="69">
        <f t="shared" si="4"/>
        <v>0</v>
      </c>
      <c r="FN19" s="67">
        <f t="shared" si="16"/>
        <v>42167</v>
      </c>
      <c r="FO19" s="56">
        <f t="shared" si="5"/>
        <v>42167</v>
      </c>
      <c r="FP19" s="68"/>
      <c r="FQ19" s="68"/>
      <c r="FR19" s="68"/>
      <c r="FS19" s="68"/>
      <c r="FT19" s="69">
        <f t="shared" si="17"/>
        <v>0</v>
      </c>
      <c r="FW19" s="55">
        <f t="shared" si="6"/>
        <v>42167</v>
      </c>
      <c r="FX19" s="56">
        <f t="shared" si="7"/>
        <v>42167</v>
      </c>
      <c r="FY19" s="51">
        <f t="shared" si="8"/>
        <v>0</v>
      </c>
      <c r="FZ19" s="45">
        <f t="shared" si="9"/>
        <v>0</v>
      </c>
      <c r="GA19" s="45">
        <f t="shared" si="10"/>
        <v>0</v>
      </c>
      <c r="GB19" s="45">
        <f t="shared" si="11"/>
        <v>0</v>
      </c>
    </row>
    <row r="20" spans="2:184" x14ac:dyDescent="0.25">
      <c r="B20" s="67">
        <f t="shared" si="12"/>
        <v>42168</v>
      </c>
      <c r="C20" s="56">
        <f t="shared" si="0"/>
        <v>42168</v>
      </c>
      <c r="D20" s="68"/>
      <c r="E20" s="68"/>
      <c r="F20" s="68"/>
      <c r="G20" s="68"/>
      <c r="H20" s="69">
        <f t="shared" si="13"/>
        <v>0</v>
      </c>
      <c r="K20" s="67">
        <f t="shared" si="14"/>
        <v>42168</v>
      </c>
      <c r="L20" s="56">
        <f t="shared" si="1"/>
        <v>42168</v>
      </c>
      <c r="M20" s="68"/>
      <c r="N20" s="68"/>
      <c r="O20" s="68"/>
      <c r="P20" s="68"/>
      <c r="Q20" s="69">
        <f t="shared" si="2"/>
        <v>0</v>
      </c>
      <c r="T20" s="67">
        <f t="shared" si="15"/>
        <v>42168</v>
      </c>
      <c r="U20" s="56">
        <f t="shared" si="3"/>
        <v>42168</v>
      </c>
      <c r="V20" s="68"/>
      <c r="W20" s="68"/>
      <c r="X20" s="68"/>
      <c r="Y20" s="68"/>
      <c r="Z20" s="69">
        <f t="shared" si="4"/>
        <v>0</v>
      </c>
      <c r="FN20" s="67">
        <f t="shared" si="16"/>
        <v>42168</v>
      </c>
      <c r="FO20" s="56">
        <f t="shared" si="5"/>
        <v>42168</v>
      </c>
      <c r="FP20" s="68"/>
      <c r="FQ20" s="68"/>
      <c r="FR20" s="68"/>
      <c r="FS20" s="68"/>
      <c r="FT20" s="69">
        <f t="shared" si="17"/>
        <v>0</v>
      </c>
      <c r="FW20" s="55">
        <f t="shared" si="6"/>
        <v>42168</v>
      </c>
      <c r="FX20" s="56">
        <f t="shared" si="7"/>
        <v>42168</v>
      </c>
      <c r="FY20" s="51">
        <f t="shared" si="8"/>
        <v>0</v>
      </c>
      <c r="FZ20" s="45">
        <f t="shared" si="9"/>
        <v>0</v>
      </c>
      <c r="GA20" s="45">
        <f t="shared" si="10"/>
        <v>0</v>
      </c>
      <c r="GB20" s="45">
        <f t="shared" si="11"/>
        <v>0</v>
      </c>
    </row>
    <row r="21" spans="2:184" x14ac:dyDescent="0.25">
      <c r="B21" s="67">
        <f t="shared" si="12"/>
        <v>42169</v>
      </c>
      <c r="C21" s="56">
        <f t="shared" si="0"/>
        <v>42169</v>
      </c>
      <c r="D21" s="68"/>
      <c r="E21" s="68"/>
      <c r="F21" s="68"/>
      <c r="G21" s="68"/>
      <c r="H21" s="69">
        <f t="shared" si="13"/>
        <v>0</v>
      </c>
      <c r="K21" s="67">
        <f t="shared" si="14"/>
        <v>42169</v>
      </c>
      <c r="L21" s="56">
        <f t="shared" si="1"/>
        <v>42169</v>
      </c>
      <c r="M21" s="68"/>
      <c r="N21" s="68"/>
      <c r="O21" s="68"/>
      <c r="P21" s="68"/>
      <c r="Q21" s="69">
        <f t="shared" si="2"/>
        <v>0</v>
      </c>
      <c r="T21" s="67">
        <f t="shared" si="15"/>
        <v>42169</v>
      </c>
      <c r="U21" s="56">
        <f t="shared" si="3"/>
        <v>42169</v>
      </c>
      <c r="V21" s="68"/>
      <c r="W21" s="68"/>
      <c r="X21" s="68"/>
      <c r="Y21" s="68"/>
      <c r="Z21" s="69">
        <f t="shared" si="4"/>
        <v>0</v>
      </c>
      <c r="FN21" s="67">
        <f t="shared" si="16"/>
        <v>42169</v>
      </c>
      <c r="FO21" s="56">
        <f t="shared" si="5"/>
        <v>42169</v>
      </c>
      <c r="FP21" s="68"/>
      <c r="FQ21" s="68"/>
      <c r="FR21" s="68"/>
      <c r="FS21" s="68"/>
      <c r="FT21" s="69">
        <f t="shared" si="17"/>
        <v>0</v>
      </c>
      <c r="FW21" s="55">
        <f t="shared" si="6"/>
        <v>42169</v>
      </c>
      <c r="FX21" s="56">
        <f t="shared" si="7"/>
        <v>42169</v>
      </c>
      <c r="FY21" s="51">
        <f t="shared" si="8"/>
        <v>0</v>
      </c>
      <c r="FZ21" s="45">
        <f t="shared" si="9"/>
        <v>0</v>
      </c>
      <c r="GA21" s="45">
        <f t="shared" si="10"/>
        <v>0</v>
      </c>
      <c r="GB21" s="45">
        <f t="shared" si="11"/>
        <v>0</v>
      </c>
    </row>
    <row r="22" spans="2:184" x14ac:dyDescent="0.25">
      <c r="B22" s="67">
        <f t="shared" si="12"/>
        <v>42170</v>
      </c>
      <c r="C22" s="56">
        <f t="shared" si="0"/>
        <v>42170</v>
      </c>
      <c r="D22" s="68"/>
      <c r="E22" s="68"/>
      <c r="F22" s="68"/>
      <c r="G22" s="68"/>
      <c r="H22" s="69">
        <f t="shared" si="13"/>
        <v>0</v>
      </c>
      <c r="K22" s="67">
        <f t="shared" si="14"/>
        <v>42170</v>
      </c>
      <c r="L22" s="56">
        <f t="shared" si="1"/>
        <v>42170</v>
      </c>
      <c r="M22" s="68"/>
      <c r="N22" s="68"/>
      <c r="O22" s="68"/>
      <c r="P22" s="68"/>
      <c r="Q22" s="69">
        <f t="shared" si="2"/>
        <v>0</v>
      </c>
      <c r="T22" s="67">
        <f t="shared" si="15"/>
        <v>42170</v>
      </c>
      <c r="U22" s="56">
        <f t="shared" si="3"/>
        <v>42170</v>
      </c>
      <c r="V22" s="68"/>
      <c r="W22" s="68"/>
      <c r="X22" s="68"/>
      <c r="Y22" s="68"/>
      <c r="Z22" s="69">
        <f t="shared" si="4"/>
        <v>0</v>
      </c>
      <c r="FN22" s="67">
        <f t="shared" si="16"/>
        <v>42170</v>
      </c>
      <c r="FO22" s="56">
        <f t="shared" si="5"/>
        <v>42170</v>
      </c>
      <c r="FP22" s="68"/>
      <c r="FQ22" s="68"/>
      <c r="FR22" s="68"/>
      <c r="FS22" s="68"/>
      <c r="FT22" s="69">
        <f t="shared" si="17"/>
        <v>0</v>
      </c>
      <c r="FW22" s="55">
        <f t="shared" si="6"/>
        <v>42170</v>
      </c>
      <c r="FX22" s="56">
        <f t="shared" si="7"/>
        <v>42170</v>
      </c>
      <c r="FY22" s="51">
        <f t="shared" si="8"/>
        <v>0</v>
      </c>
      <c r="FZ22" s="45">
        <f t="shared" si="9"/>
        <v>0</v>
      </c>
      <c r="GA22" s="45">
        <f t="shared" si="10"/>
        <v>0</v>
      </c>
      <c r="GB22" s="45">
        <f t="shared" si="11"/>
        <v>0</v>
      </c>
    </row>
    <row r="23" spans="2:184" x14ac:dyDescent="0.25">
      <c r="B23" s="67">
        <f t="shared" si="12"/>
        <v>42171</v>
      </c>
      <c r="C23" s="56">
        <f t="shared" si="0"/>
        <v>42171</v>
      </c>
      <c r="D23" s="68"/>
      <c r="E23" s="68"/>
      <c r="F23" s="68"/>
      <c r="G23" s="68"/>
      <c r="H23" s="69">
        <f t="shared" si="13"/>
        <v>0</v>
      </c>
      <c r="K23" s="67">
        <f t="shared" si="14"/>
        <v>42171</v>
      </c>
      <c r="L23" s="56">
        <f t="shared" si="1"/>
        <v>42171</v>
      </c>
      <c r="M23" s="68"/>
      <c r="N23" s="68"/>
      <c r="O23" s="68"/>
      <c r="P23" s="68"/>
      <c r="Q23" s="69">
        <f t="shared" si="2"/>
        <v>0</v>
      </c>
      <c r="T23" s="67">
        <f t="shared" si="15"/>
        <v>42171</v>
      </c>
      <c r="U23" s="56">
        <f t="shared" si="3"/>
        <v>42171</v>
      </c>
      <c r="V23" s="68"/>
      <c r="W23" s="68"/>
      <c r="X23" s="68"/>
      <c r="Y23" s="68"/>
      <c r="Z23" s="69">
        <f t="shared" si="4"/>
        <v>0</v>
      </c>
      <c r="FN23" s="67">
        <f t="shared" si="16"/>
        <v>42171</v>
      </c>
      <c r="FO23" s="56">
        <f t="shared" si="5"/>
        <v>42171</v>
      </c>
      <c r="FP23" s="68"/>
      <c r="FQ23" s="68"/>
      <c r="FR23" s="68"/>
      <c r="FS23" s="68"/>
      <c r="FT23" s="69">
        <f t="shared" si="17"/>
        <v>0</v>
      </c>
      <c r="FW23" s="55">
        <f t="shared" si="6"/>
        <v>42171</v>
      </c>
      <c r="FX23" s="56">
        <f t="shared" si="7"/>
        <v>42171</v>
      </c>
      <c r="FY23" s="51">
        <f t="shared" si="8"/>
        <v>0</v>
      </c>
      <c r="FZ23" s="45">
        <f t="shared" si="9"/>
        <v>0</v>
      </c>
      <c r="GA23" s="45">
        <f t="shared" si="10"/>
        <v>0</v>
      </c>
      <c r="GB23" s="45">
        <f t="shared" si="11"/>
        <v>0</v>
      </c>
    </row>
    <row r="24" spans="2:184" x14ac:dyDescent="0.25">
      <c r="B24" s="67">
        <f t="shared" si="12"/>
        <v>42172</v>
      </c>
      <c r="C24" s="56">
        <f t="shared" si="0"/>
        <v>42172</v>
      </c>
      <c r="D24" s="68"/>
      <c r="E24" s="68"/>
      <c r="F24" s="68"/>
      <c r="G24" s="68"/>
      <c r="H24" s="69">
        <f t="shared" si="13"/>
        <v>0</v>
      </c>
      <c r="K24" s="67">
        <f t="shared" si="14"/>
        <v>42172</v>
      </c>
      <c r="L24" s="56">
        <f t="shared" si="1"/>
        <v>42172</v>
      </c>
      <c r="M24" s="68"/>
      <c r="N24" s="68"/>
      <c r="O24" s="68"/>
      <c r="P24" s="68"/>
      <c r="Q24" s="69">
        <f t="shared" si="2"/>
        <v>0</v>
      </c>
      <c r="T24" s="67">
        <f t="shared" si="15"/>
        <v>42172</v>
      </c>
      <c r="U24" s="56">
        <f t="shared" si="3"/>
        <v>42172</v>
      </c>
      <c r="V24" s="68"/>
      <c r="W24" s="68"/>
      <c r="X24" s="68"/>
      <c r="Y24" s="68"/>
      <c r="Z24" s="69">
        <f t="shared" si="4"/>
        <v>0</v>
      </c>
      <c r="FN24" s="67">
        <f t="shared" si="16"/>
        <v>42172</v>
      </c>
      <c r="FO24" s="56">
        <f t="shared" si="5"/>
        <v>42172</v>
      </c>
      <c r="FP24" s="68"/>
      <c r="FQ24" s="68"/>
      <c r="FR24" s="68"/>
      <c r="FS24" s="68"/>
      <c r="FT24" s="69">
        <f t="shared" si="17"/>
        <v>0</v>
      </c>
      <c r="FW24" s="55">
        <f t="shared" si="6"/>
        <v>42172</v>
      </c>
      <c r="FX24" s="56">
        <f t="shared" si="7"/>
        <v>42172</v>
      </c>
      <c r="FY24" s="51">
        <f t="shared" si="8"/>
        <v>0</v>
      </c>
      <c r="FZ24" s="45">
        <f t="shared" si="9"/>
        <v>0</v>
      </c>
      <c r="GA24" s="45">
        <f t="shared" si="10"/>
        <v>0</v>
      </c>
      <c r="GB24" s="45">
        <f t="shared" si="11"/>
        <v>0</v>
      </c>
    </row>
    <row r="25" spans="2:184" x14ac:dyDescent="0.25">
      <c r="B25" s="67">
        <f t="shared" si="12"/>
        <v>42173</v>
      </c>
      <c r="C25" s="56">
        <f t="shared" si="0"/>
        <v>42173</v>
      </c>
      <c r="D25" s="68"/>
      <c r="E25" s="68"/>
      <c r="F25" s="68"/>
      <c r="G25" s="68"/>
      <c r="H25" s="69">
        <f t="shared" si="13"/>
        <v>0</v>
      </c>
      <c r="K25" s="67">
        <f t="shared" si="14"/>
        <v>42173</v>
      </c>
      <c r="L25" s="56">
        <f t="shared" si="1"/>
        <v>42173</v>
      </c>
      <c r="M25" s="68"/>
      <c r="N25" s="68"/>
      <c r="O25" s="68"/>
      <c r="P25" s="68"/>
      <c r="Q25" s="69">
        <f t="shared" si="2"/>
        <v>0</v>
      </c>
      <c r="T25" s="67">
        <f t="shared" si="15"/>
        <v>42173</v>
      </c>
      <c r="U25" s="56">
        <f t="shared" si="3"/>
        <v>42173</v>
      </c>
      <c r="V25" s="68"/>
      <c r="W25" s="68"/>
      <c r="X25" s="68"/>
      <c r="Y25" s="68"/>
      <c r="Z25" s="69">
        <f t="shared" si="4"/>
        <v>0</v>
      </c>
      <c r="FN25" s="67">
        <f t="shared" si="16"/>
        <v>42173</v>
      </c>
      <c r="FO25" s="56">
        <f t="shared" si="5"/>
        <v>42173</v>
      </c>
      <c r="FP25" s="68"/>
      <c r="FQ25" s="68"/>
      <c r="FR25" s="68"/>
      <c r="FS25" s="68"/>
      <c r="FT25" s="69">
        <f t="shared" si="17"/>
        <v>0</v>
      </c>
      <c r="FW25" s="55">
        <f t="shared" si="6"/>
        <v>42173</v>
      </c>
      <c r="FX25" s="56">
        <f t="shared" si="7"/>
        <v>42173</v>
      </c>
      <c r="FY25" s="51">
        <f t="shared" si="8"/>
        <v>0</v>
      </c>
      <c r="FZ25" s="45">
        <f t="shared" si="9"/>
        <v>0</v>
      </c>
      <c r="GA25" s="45">
        <f t="shared" si="10"/>
        <v>0</v>
      </c>
      <c r="GB25" s="45">
        <f t="shared" si="11"/>
        <v>0</v>
      </c>
    </row>
    <row r="26" spans="2:184" x14ac:dyDescent="0.25">
      <c r="B26" s="67">
        <f t="shared" si="12"/>
        <v>42174</v>
      </c>
      <c r="C26" s="56">
        <f t="shared" si="0"/>
        <v>42174</v>
      </c>
      <c r="D26" s="68"/>
      <c r="E26" s="68"/>
      <c r="F26" s="68"/>
      <c r="G26" s="68"/>
      <c r="H26" s="69">
        <f t="shared" si="13"/>
        <v>0</v>
      </c>
      <c r="K26" s="67">
        <f t="shared" si="14"/>
        <v>42174</v>
      </c>
      <c r="L26" s="56">
        <f t="shared" si="1"/>
        <v>42174</v>
      </c>
      <c r="M26" s="68"/>
      <c r="N26" s="68"/>
      <c r="O26" s="68"/>
      <c r="P26" s="68"/>
      <c r="Q26" s="69">
        <f t="shared" si="2"/>
        <v>0</v>
      </c>
      <c r="T26" s="67">
        <f t="shared" si="15"/>
        <v>42174</v>
      </c>
      <c r="U26" s="56">
        <f t="shared" si="3"/>
        <v>42174</v>
      </c>
      <c r="V26" s="68"/>
      <c r="W26" s="68"/>
      <c r="X26" s="68"/>
      <c r="Y26" s="68"/>
      <c r="Z26" s="69">
        <f t="shared" si="4"/>
        <v>0</v>
      </c>
      <c r="FN26" s="67">
        <f t="shared" si="16"/>
        <v>42174</v>
      </c>
      <c r="FO26" s="56">
        <f t="shared" si="5"/>
        <v>42174</v>
      </c>
      <c r="FP26" s="68"/>
      <c r="FQ26" s="68"/>
      <c r="FR26" s="68"/>
      <c r="FS26" s="68"/>
      <c r="FT26" s="69">
        <f t="shared" si="17"/>
        <v>0</v>
      </c>
      <c r="FW26" s="55">
        <f t="shared" si="6"/>
        <v>42174</v>
      </c>
      <c r="FX26" s="56">
        <f t="shared" si="7"/>
        <v>42174</v>
      </c>
      <c r="FY26" s="51">
        <f t="shared" si="8"/>
        <v>0</v>
      </c>
      <c r="FZ26" s="45">
        <f t="shared" si="9"/>
        <v>0</v>
      </c>
      <c r="GA26" s="45">
        <f t="shared" si="10"/>
        <v>0</v>
      </c>
      <c r="GB26" s="45">
        <f t="shared" si="11"/>
        <v>0</v>
      </c>
    </row>
    <row r="27" spans="2:184" x14ac:dyDescent="0.25">
      <c r="B27" s="67">
        <f t="shared" si="12"/>
        <v>42175</v>
      </c>
      <c r="C27" s="56">
        <f t="shared" si="0"/>
        <v>42175</v>
      </c>
      <c r="D27" s="68"/>
      <c r="E27" s="68"/>
      <c r="F27" s="68"/>
      <c r="G27" s="68"/>
      <c r="H27" s="69">
        <f t="shared" si="13"/>
        <v>0</v>
      </c>
      <c r="K27" s="67">
        <f t="shared" si="14"/>
        <v>42175</v>
      </c>
      <c r="L27" s="56">
        <f t="shared" si="1"/>
        <v>42175</v>
      </c>
      <c r="M27" s="68"/>
      <c r="N27" s="68"/>
      <c r="O27" s="68"/>
      <c r="P27" s="68"/>
      <c r="Q27" s="69">
        <f t="shared" si="2"/>
        <v>0</v>
      </c>
      <c r="T27" s="67">
        <f t="shared" si="15"/>
        <v>42175</v>
      </c>
      <c r="U27" s="56">
        <f t="shared" si="3"/>
        <v>42175</v>
      </c>
      <c r="V27" s="68"/>
      <c r="W27" s="68"/>
      <c r="X27" s="68"/>
      <c r="Y27" s="68"/>
      <c r="Z27" s="69">
        <f t="shared" si="4"/>
        <v>0</v>
      </c>
      <c r="FN27" s="67">
        <f t="shared" si="16"/>
        <v>42175</v>
      </c>
      <c r="FO27" s="56">
        <f t="shared" si="5"/>
        <v>42175</v>
      </c>
      <c r="FP27" s="68"/>
      <c r="FQ27" s="68"/>
      <c r="FR27" s="68"/>
      <c r="FS27" s="68"/>
      <c r="FT27" s="69">
        <f t="shared" si="17"/>
        <v>0</v>
      </c>
      <c r="FW27" s="55">
        <f t="shared" si="6"/>
        <v>42175</v>
      </c>
      <c r="FX27" s="56">
        <f t="shared" si="7"/>
        <v>42175</v>
      </c>
      <c r="FY27" s="51">
        <f t="shared" si="8"/>
        <v>0</v>
      </c>
      <c r="FZ27" s="45">
        <f t="shared" si="9"/>
        <v>0</v>
      </c>
      <c r="GA27" s="45">
        <f t="shared" si="10"/>
        <v>0</v>
      </c>
      <c r="GB27" s="45">
        <f t="shared" si="11"/>
        <v>0</v>
      </c>
    </row>
    <row r="28" spans="2:184" x14ac:dyDescent="0.25">
      <c r="B28" s="67">
        <f t="shared" si="12"/>
        <v>42176</v>
      </c>
      <c r="C28" s="56">
        <f t="shared" si="0"/>
        <v>42176</v>
      </c>
      <c r="D28" s="68"/>
      <c r="E28" s="68"/>
      <c r="F28" s="68"/>
      <c r="G28" s="68"/>
      <c r="H28" s="69">
        <f t="shared" si="13"/>
        <v>0</v>
      </c>
      <c r="K28" s="67">
        <f t="shared" si="14"/>
        <v>42176</v>
      </c>
      <c r="L28" s="56">
        <f t="shared" si="1"/>
        <v>42176</v>
      </c>
      <c r="M28" s="68"/>
      <c r="N28" s="68"/>
      <c r="O28" s="68"/>
      <c r="P28" s="68"/>
      <c r="Q28" s="69">
        <f t="shared" si="2"/>
        <v>0</v>
      </c>
      <c r="T28" s="67">
        <f t="shared" si="15"/>
        <v>42176</v>
      </c>
      <c r="U28" s="56">
        <f t="shared" si="3"/>
        <v>42176</v>
      </c>
      <c r="V28" s="68"/>
      <c r="W28" s="68"/>
      <c r="X28" s="68"/>
      <c r="Y28" s="68"/>
      <c r="Z28" s="69">
        <f t="shared" si="4"/>
        <v>0</v>
      </c>
      <c r="FN28" s="67">
        <f t="shared" si="16"/>
        <v>42176</v>
      </c>
      <c r="FO28" s="56">
        <f t="shared" si="5"/>
        <v>42176</v>
      </c>
      <c r="FP28" s="68"/>
      <c r="FQ28" s="68"/>
      <c r="FR28" s="68"/>
      <c r="FS28" s="68"/>
      <c r="FT28" s="69">
        <f t="shared" si="17"/>
        <v>0</v>
      </c>
      <c r="FW28" s="55">
        <f t="shared" si="6"/>
        <v>42176</v>
      </c>
      <c r="FX28" s="56">
        <f t="shared" si="7"/>
        <v>42176</v>
      </c>
      <c r="FY28" s="51">
        <f t="shared" si="8"/>
        <v>0</v>
      </c>
      <c r="FZ28" s="45">
        <f t="shared" si="9"/>
        <v>0</v>
      </c>
      <c r="GA28" s="45">
        <f t="shared" si="10"/>
        <v>0</v>
      </c>
      <c r="GB28" s="45">
        <f t="shared" si="11"/>
        <v>0</v>
      </c>
    </row>
    <row r="29" spans="2:184" x14ac:dyDescent="0.25">
      <c r="B29" s="67">
        <f t="shared" si="12"/>
        <v>42177</v>
      </c>
      <c r="C29" s="56">
        <f t="shared" si="0"/>
        <v>42177</v>
      </c>
      <c r="D29" s="68"/>
      <c r="E29" s="68"/>
      <c r="F29" s="68"/>
      <c r="G29" s="68"/>
      <c r="H29" s="69">
        <f t="shared" si="13"/>
        <v>0</v>
      </c>
      <c r="K29" s="67">
        <f t="shared" si="14"/>
        <v>42177</v>
      </c>
      <c r="L29" s="56">
        <f t="shared" si="1"/>
        <v>42177</v>
      </c>
      <c r="M29" s="68"/>
      <c r="N29" s="68"/>
      <c r="O29" s="68"/>
      <c r="P29" s="68"/>
      <c r="Q29" s="69">
        <f t="shared" si="2"/>
        <v>0</v>
      </c>
      <c r="T29" s="67">
        <f t="shared" si="15"/>
        <v>42177</v>
      </c>
      <c r="U29" s="56">
        <f t="shared" si="3"/>
        <v>42177</v>
      </c>
      <c r="V29" s="68"/>
      <c r="W29" s="68"/>
      <c r="X29" s="68"/>
      <c r="Y29" s="68"/>
      <c r="Z29" s="69">
        <f t="shared" si="4"/>
        <v>0</v>
      </c>
      <c r="FN29" s="67">
        <f t="shared" si="16"/>
        <v>42177</v>
      </c>
      <c r="FO29" s="56">
        <f t="shared" si="5"/>
        <v>42177</v>
      </c>
      <c r="FP29" s="68"/>
      <c r="FQ29" s="68"/>
      <c r="FR29" s="68"/>
      <c r="FS29" s="68"/>
      <c r="FT29" s="69">
        <f t="shared" si="17"/>
        <v>0</v>
      </c>
      <c r="FW29" s="55">
        <f t="shared" si="6"/>
        <v>42177</v>
      </c>
      <c r="FX29" s="56">
        <f t="shared" si="7"/>
        <v>42177</v>
      </c>
      <c r="FY29" s="51">
        <f t="shared" si="8"/>
        <v>0</v>
      </c>
      <c r="FZ29" s="45">
        <f t="shared" si="9"/>
        <v>0</v>
      </c>
      <c r="GA29" s="45">
        <f t="shared" si="10"/>
        <v>0</v>
      </c>
      <c r="GB29" s="45">
        <f t="shared" si="11"/>
        <v>0</v>
      </c>
    </row>
    <row r="30" spans="2:184" x14ac:dyDescent="0.25">
      <c r="B30" s="67">
        <f t="shared" si="12"/>
        <v>42178</v>
      </c>
      <c r="C30" s="56">
        <f t="shared" si="0"/>
        <v>42178</v>
      </c>
      <c r="D30" s="68"/>
      <c r="E30" s="68"/>
      <c r="F30" s="68"/>
      <c r="G30" s="68"/>
      <c r="H30" s="69">
        <f t="shared" si="13"/>
        <v>0</v>
      </c>
      <c r="K30" s="67">
        <f t="shared" si="14"/>
        <v>42178</v>
      </c>
      <c r="L30" s="56">
        <f t="shared" si="1"/>
        <v>42178</v>
      </c>
      <c r="M30" s="68"/>
      <c r="N30" s="68"/>
      <c r="O30" s="68"/>
      <c r="P30" s="68"/>
      <c r="Q30" s="69">
        <f t="shared" si="2"/>
        <v>0</v>
      </c>
      <c r="T30" s="67">
        <f t="shared" si="15"/>
        <v>42178</v>
      </c>
      <c r="U30" s="56">
        <f t="shared" si="3"/>
        <v>42178</v>
      </c>
      <c r="V30" s="68"/>
      <c r="W30" s="68"/>
      <c r="X30" s="68"/>
      <c r="Y30" s="68"/>
      <c r="Z30" s="69">
        <f t="shared" si="4"/>
        <v>0</v>
      </c>
      <c r="FN30" s="67">
        <f t="shared" si="16"/>
        <v>42178</v>
      </c>
      <c r="FO30" s="56">
        <f t="shared" si="5"/>
        <v>42178</v>
      </c>
      <c r="FP30" s="68"/>
      <c r="FQ30" s="68"/>
      <c r="FR30" s="68"/>
      <c r="FS30" s="68"/>
      <c r="FT30" s="69">
        <f t="shared" si="17"/>
        <v>0</v>
      </c>
      <c r="FW30" s="55">
        <f t="shared" si="6"/>
        <v>42178</v>
      </c>
      <c r="FX30" s="56">
        <f t="shared" si="7"/>
        <v>42178</v>
      </c>
      <c r="FY30" s="51">
        <f t="shared" si="8"/>
        <v>0</v>
      </c>
      <c r="FZ30" s="45">
        <f t="shared" si="9"/>
        <v>0</v>
      </c>
      <c r="GA30" s="45">
        <f t="shared" si="10"/>
        <v>0</v>
      </c>
      <c r="GB30" s="45">
        <f t="shared" si="11"/>
        <v>0</v>
      </c>
    </row>
    <row r="31" spans="2:184" x14ac:dyDescent="0.25">
      <c r="B31" s="67">
        <f t="shared" si="12"/>
        <v>42179</v>
      </c>
      <c r="C31" s="56">
        <f t="shared" si="0"/>
        <v>42179</v>
      </c>
      <c r="D31" s="68"/>
      <c r="E31" s="68"/>
      <c r="F31" s="68"/>
      <c r="G31" s="68"/>
      <c r="H31" s="69">
        <f t="shared" si="13"/>
        <v>0</v>
      </c>
      <c r="K31" s="67">
        <f t="shared" si="14"/>
        <v>42179</v>
      </c>
      <c r="L31" s="56">
        <f t="shared" si="1"/>
        <v>42179</v>
      </c>
      <c r="M31" s="68"/>
      <c r="N31" s="68"/>
      <c r="O31" s="68"/>
      <c r="P31" s="68"/>
      <c r="Q31" s="69">
        <f>SUM(N31-M31,P31-O31)</f>
        <v>0</v>
      </c>
      <c r="T31" s="67">
        <f t="shared" si="15"/>
        <v>42179</v>
      </c>
      <c r="U31" s="56">
        <f t="shared" si="3"/>
        <v>42179</v>
      </c>
      <c r="V31" s="68"/>
      <c r="W31" s="68"/>
      <c r="X31" s="68"/>
      <c r="Y31" s="68"/>
      <c r="Z31" s="69">
        <f>SUM(W31-V31,Y31-X31)</f>
        <v>0</v>
      </c>
      <c r="FN31" s="67">
        <f t="shared" si="16"/>
        <v>42179</v>
      </c>
      <c r="FO31" s="56">
        <f t="shared" si="5"/>
        <v>42179</v>
      </c>
      <c r="FP31" s="68"/>
      <c r="FQ31" s="68"/>
      <c r="FR31" s="68"/>
      <c r="FS31" s="68"/>
      <c r="FT31" s="69">
        <f t="shared" si="17"/>
        <v>0</v>
      </c>
      <c r="FW31" s="55">
        <f t="shared" si="6"/>
        <v>42179</v>
      </c>
      <c r="FX31" s="56">
        <f t="shared" si="7"/>
        <v>42179</v>
      </c>
      <c r="FY31" s="51">
        <f t="shared" si="8"/>
        <v>0</v>
      </c>
      <c r="FZ31" s="45">
        <f t="shared" si="9"/>
        <v>0</v>
      </c>
      <c r="GA31" s="45">
        <f t="shared" si="10"/>
        <v>0</v>
      </c>
      <c r="GB31" s="45">
        <f t="shared" si="11"/>
        <v>0</v>
      </c>
    </row>
    <row r="32" spans="2:184" x14ac:dyDescent="0.25">
      <c r="B32" s="67">
        <f t="shared" si="12"/>
        <v>42180</v>
      </c>
      <c r="C32" s="56">
        <f t="shared" si="0"/>
        <v>42180</v>
      </c>
      <c r="D32" s="68"/>
      <c r="E32" s="68"/>
      <c r="F32" s="68"/>
      <c r="G32" s="68"/>
      <c r="H32" s="69">
        <f t="shared" si="13"/>
        <v>0</v>
      </c>
      <c r="K32" s="67">
        <f t="shared" si="14"/>
        <v>42180</v>
      </c>
      <c r="L32" s="56">
        <f t="shared" si="1"/>
        <v>42180</v>
      </c>
      <c r="M32" s="68"/>
      <c r="N32" s="68"/>
      <c r="O32" s="68"/>
      <c r="P32" s="68"/>
      <c r="Q32" s="69">
        <f t="shared" si="2"/>
        <v>0</v>
      </c>
      <c r="T32" s="67">
        <f t="shared" si="15"/>
        <v>42180</v>
      </c>
      <c r="U32" s="56">
        <f t="shared" si="3"/>
        <v>42180</v>
      </c>
      <c r="V32" s="68"/>
      <c r="W32" s="68"/>
      <c r="X32" s="68"/>
      <c r="Y32" s="68"/>
      <c r="Z32" s="69">
        <f t="shared" ref="Z32:Z38" si="18">SUM(W32-V32,Y32-X32)</f>
        <v>0</v>
      </c>
      <c r="FN32" s="67">
        <f t="shared" si="16"/>
        <v>42180</v>
      </c>
      <c r="FO32" s="56">
        <f t="shared" si="5"/>
        <v>42180</v>
      </c>
      <c r="FP32" s="68"/>
      <c r="FQ32" s="68"/>
      <c r="FR32" s="68"/>
      <c r="FS32" s="68"/>
      <c r="FT32" s="69">
        <f t="shared" si="17"/>
        <v>0</v>
      </c>
      <c r="FW32" s="55">
        <f t="shared" si="6"/>
        <v>42180</v>
      </c>
      <c r="FX32" s="56">
        <f t="shared" si="7"/>
        <v>42180</v>
      </c>
      <c r="FY32" s="51">
        <f t="shared" si="8"/>
        <v>0</v>
      </c>
      <c r="FZ32" s="45">
        <f t="shared" si="9"/>
        <v>0</v>
      </c>
      <c r="GA32" s="45">
        <f t="shared" si="10"/>
        <v>0</v>
      </c>
      <c r="GB32" s="45">
        <f t="shared" si="11"/>
        <v>0</v>
      </c>
    </row>
    <row r="33" spans="2:184" x14ac:dyDescent="0.25">
      <c r="B33" s="67">
        <f>B32+1</f>
        <v>42181</v>
      </c>
      <c r="C33" s="56">
        <f t="shared" si="0"/>
        <v>42181</v>
      </c>
      <c r="D33" s="68"/>
      <c r="E33" s="68"/>
      <c r="F33" s="68"/>
      <c r="G33" s="68"/>
      <c r="H33" s="69">
        <f t="shared" si="13"/>
        <v>0</v>
      </c>
      <c r="K33" s="67">
        <f>K32+1</f>
        <v>42181</v>
      </c>
      <c r="L33" s="56">
        <f t="shared" si="1"/>
        <v>42181</v>
      </c>
      <c r="M33" s="68"/>
      <c r="N33" s="68"/>
      <c r="O33" s="68"/>
      <c r="P33" s="68"/>
      <c r="Q33" s="69">
        <f t="shared" si="2"/>
        <v>0</v>
      </c>
      <c r="T33" s="67">
        <f>T32+1</f>
        <v>42181</v>
      </c>
      <c r="U33" s="56">
        <f t="shared" si="3"/>
        <v>42181</v>
      </c>
      <c r="V33" s="68"/>
      <c r="W33" s="68"/>
      <c r="X33" s="68"/>
      <c r="Y33" s="68"/>
      <c r="Z33" s="69">
        <f t="shared" si="18"/>
        <v>0</v>
      </c>
      <c r="FN33" s="67">
        <f>FN32+1</f>
        <v>42181</v>
      </c>
      <c r="FO33" s="56">
        <f t="shared" si="5"/>
        <v>42181</v>
      </c>
      <c r="FP33" s="68"/>
      <c r="FQ33" s="68"/>
      <c r="FR33" s="68"/>
      <c r="FS33" s="68"/>
      <c r="FT33" s="69">
        <f t="shared" si="17"/>
        <v>0</v>
      </c>
      <c r="FW33" s="55">
        <f t="shared" si="6"/>
        <v>42181</v>
      </c>
      <c r="FX33" s="56">
        <f t="shared" si="7"/>
        <v>42181</v>
      </c>
      <c r="FY33" s="51">
        <f t="shared" si="8"/>
        <v>0</v>
      </c>
      <c r="FZ33" s="45">
        <f t="shared" si="9"/>
        <v>0</v>
      </c>
      <c r="GA33" s="45">
        <f t="shared" si="10"/>
        <v>0</v>
      </c>
      <c r="GB33" s="45">
        <f t="shared" si="11"/>
        <v>0</v>
      </c>
    </row>
    <row r="34" spans="2:184" x14ac:dyDescent="0.25">
      <c r="B34" s="67">
        <f>B33+1</f>
        <v>42182</v>
      </c>
      <c r="C34" s="56">
        <f t="shared" si="0"/>
        <v>42182</v>
      </c>
      <c r="D34" s="68"/>
      <c r="E34" s="68"/>
      <c r="F34" s="68"/>
      <c r="G34" s="68"/>
      <c r="H34" s="69">
        <f>SUM(E34-D34,G34-F34)</f>
        <v>0</v>
      </c>
      <c r="K34" s="67">
        <f>K33+1</f>
        <v>42182</v>
      </c>
      <c r="L34" s="56">
        <f t="shared" si="1"/>
        <v>42182</v>
      </c>
      <c r="M34" s="68"/>
      <c r="N34" s="68"/>
      <c r="O34" s="68"/>
      <c r="P34" s="68"/>
      <c r="Q34" s="69">
        <f t="shared" si="2"/>
        <v>0</v>
      </c>
      <c r="T34" s="67">
        <f>T33+1</f>
        <v>42182</v>
      </c>
      <c r="U34" s="56">
        <f t="shared" si="3"/>
        <v>42182</v>
      </c>
      <c r="V34" s="68"/>
      <c r="W34" s="68"/>
      <c r="X34" s="68"/>
      <c r="Y34" s="68"/>
      <c r="Z34" s="69">
        <f t="shared" si="18"/>
        <v>0</v>
      </c>
      <c r="FN34" s="67">
        <f>FN33+1</f>
        <v>42182</v>
      </c>
      <c r="FO34" s="56">
        <f t="shared" si="5"/>
        <v>42182</v>
      </c>
      <c r="FP34" s="68"/>
      <c r="FQ34" s="68"/>
      <c r="FR34" s="68"/>
      <c r="FS34" s="68"/>
      <c r="FT34" s="69">
        <f>SUM(FQ34-FP34,FS34-FR34)</f>
        <v>0</v>
      </c>
      <c r="FW34" s="55">
        <f t="shared" si="6"/>
        <v>42182</v>
      </c>
      <c r="FX34" s="56">
        <f t="shared" si="7"/>
        <v>42182</v>
      </c>
      <c r="FY34" s="51">
        <f t="shared" si="8"/>
        <v>0</v>
      </c>
      <c r="FZ34" s="45">
        <f t="shared" si="9"/>
        <v>0</v>
      </c>
      <c r="GA34" s="45">
        <f t="shared" si="10"/>
        <v>0</v>
      </c>
      <c r="GB34" s="45">
        <f t="shared" si="11"/>
        <v>0</v>
      </c>
    </row>
    <row r="35" spans="2:184" x14ac:dyDescent="0.25">
      <c r="B35" s="67">
        <f>B34+1</f>
        <v>42183</v>
      </c>
      <c r="C35" s="56">
        <f t="shared" si="0"/>
        <v>42183</v>
      </c>
      <c r="D35" s="68"/>
      <c r="E35" s="68"/>
      <c r="F35" s="68"/>
      <c r="G35" s="68"/>
      <c r="H35" s="69">
        <f t="shared" si="13"/>
        <v>0</v>
      </c>
      <c r="K35" s="67">
        <f>K34+1</f>
        <v>42183</v>
      </c>
      <c r="L35" s="56">
        <f t="shared" si="1"/>
        <v>42183</v>
      </c>
      <c r="M35" s="68"/>
      <c r="N35" s="68"/>
      <c r="O35" s="68"/>
      <c r="P35" s="68"/>
      <c r="Q35" s="69">
        <f t="shared" si="2"/>
        <v>0</v>
      </c>
      <c r="T35" s="67">
        <f>T34+1</f>
        <v>42183</v>
      </c>
      <c r="U35" s="56">
        <f t="shared" si="3"/>
        <v>42183</v>
      </c>
      <c r="V35" s="68"/>
      <c r="W35" s="68"/>
      <c r="X35" s="68"/>
      <c r="Y35" s="68"/>
      <c r="Z35" s="69">
        <f t="shared" si="18"/>
        <v>0</v>
      </c>
      <c r="FN35" s="67">
        <f>FN34+1</f>
        <v>42183</v>
      </c>
      <c r="FO35" s="56">
        <f t="shared" si="5"/>
        <v>42183</v>
      </c>
      <c r="FP35" s="68"/>
      <c r="FQ35" s="68"/>
      <c r="FR35" s="68"/>
      <c r="FS35" s="68"/>
      <c r="FT35" s="69">
        <f>SUM(FQ35-FP35,FS35-FR35)</f>
        <v>0</v>
      </c>
      <c r="FW35" s="55">
        <f t="shared" si="6"/>
        <v>42183</v>
      </c>
      <c r="FX35" s="56">
        <f t="shared" si="7"/>
        <v>42183</v>
      </c>
      <c r="FY35" s="51">
        <f t="shared" si="8"/>
        <v>0</v>
      </c>
      <c r="FZ35" s="45">
        <f t="shared" si="9"/>
        <v>0</v>
      </c>
      <c r="GA35" s="45">
        <f t="shared" si="10"/>
        <v>0</v>
      </c>
      <c r="GB35" s="45">
        <f t="shared" si="11"/>
        <v>0</v>
      </c>
    </row>
    <row r="36" spans="2:184" x14ac:dyDescent="0.25">
      <c r="B36" s="67">
        <f>IF(MONTH($B$35+1)=MONTH($B$35),$B$35+1,"")</f>
        <v>42184</v>
      </c>
      <c r="C36" s="56">
        <f>IF(B36="","",C35+1)</f>
        <v>42184</v>
      </c>
      <c r="D36" s="68"/>
      <c r="E36" s="68"/>
      <c r="F36" s="68"/>
      <c r="G36" s="68"/>
      <c r="H36" s="69">
        <f t="shared" si="13"/>
        <v>0</v>
      </c>
      <c r="K36" s="67">
        <f>IF(MONTH($B$35+1)=MONTH($B$35),$B$35+1,"")</f>
        <v>42184</v>
      </c>
      <c r="L36" s="56">
        <f t="shared" si="1"/>
        <v>42184</v>
      </c>
      <c r="M36" s="68"/>
      <c r="N36" s="68"/>
      <c r="O36" s="68"/>
      <c r="P36" s="68"/>
      <c r="Q36" s="69">
        <f t="shared" si="2"/>
        <v>0</v>
      </c>
      <c r="T36" s="67">
        <f>IF(MONTH($B$35+1)=MONTH($B$35),$B$35+1,"")</f>
        <v>42184</v>
      </c>
      <c r="U36" s="56">
        <f t="shared" si="3"/>
        <v>42184</v>
      </c>
      <c r="V36" s="68"/>
      <c r="W36" s="68"/>
      <c r="X36" s="68"/>
      <c r="Y36" s="68"/>
      <c r="Z36" s="69">
        <f t="shared" si="18"/>
        <v>0</v>
      </c>
      <c r="FN36" s="67">
        <f>IF(MONTH($B$35+1)=MONTH($B$35),$B$35+1,"")</f>
        <v>42184</v>
      </c>
      <c r="FO36" s="56">
        <f>IF(FN36="","",FO35+1)</f>
        <v>42184</v>
      </c>
      <c r="FP36" s="68"/>
      <c r="FQ36" s="68"/>
      <c r="FR36" s="68"/>
      <c r="FS36" s="68"/>
      <c r="FT36" s="69">
        <f>SUM(FQ36-FP36,FS36-FR36)</f>
        <v>0</v>
      </c>
      <c r="FW36" s="55">
        <f>IF(MONTH($B$35+1)=MONTH($B$35),$B$35+1,"")</f>
        <v>42184</v>
      </c>
      <c r="FX36" s="56">
        <f>IF(FW36="","",FX35+1)</f>
        <v>42184</v>
      </c>
      <c r="FY36" s="51">
        <f t="shared" si="8"/>
        <v>0</v>
      </c>
      <c r="FZ36" s="45">
        <f t="shared" si="9"/>
        <v>0</v>
      </c>
      <c r="GA36" s="45">
        <f t="shared" si="10"/>
        <v>0</v>
      </c>
      <c r="GB36" s="45">
        <f t="shared" si="11"/>
        <v>0</v>
      </c>
    </row>
    <row r="37" spans="2:184" x14ac:dyDescent="0.25">
      <c r="B37" s="67">
        <f>IF(MONTH($B$35+2)=MONTH($B$35),$B$35+2,"")</f>
        <v>42185</v>
      </c>
      <c r="C37" s="56">
        <f>IF(B37="","",C36+1)</f>
        <v>42185</v>
      </c>
      <c r="D37" s="68"/>
      <c r="E37" s="68"/>
      <c r="F37" s="68"/>
      <c r="G37" s="68"/>
      <c r="H37" s="69">
        <f>SUM(E37-D37,G37-F37)</f>
        <v>0</v>
      </c>
      <c r="K37" s="67">
        <f>IF(MONTH($B$35+2)=MONTH($B$35),$B$35+2,"")</f>
        <v>42185</v>
      </c>
      <c r="L37" s="56">
        <f t="shared" si="1"/>
        <v>42185</v>
      </c>
      <c r="M37" s="68"/>
      <c r="N37" s="68"/>
      <c r="O37" s="68"/>
      <c r="P37" s="68"/>
      <c r="Q37" s="69">
        <f t="shared" si="2"/>
        <v>0</v>
      </c>
      <c r="T37" s="67">
        <f>IF(MONTH($B$35+2)=MONTH($B$35),$B$35+2,"")</f>
        <v>42185</v>
      </c>
      <c r="U37" s="56">
        <f t="shared" si="3"/>
        <v>42185</v>
      </c>
      <c r="V37" s="68"/>
      <c r="W37" s="68"/>
      <c r="X37" s="68"/>
      <c r="Y37" s="68"/>
      <c r="Z37" s="69">
        <f t="shared" si="18"/>
        <v>0</v>
      </c>
      <c r="FN37" s="67">
        <f>IF(MONTH($B$35+2)=MONTH($B$35),$B$35+2,"")</f>
        <v>42185</v>
      </c>
      <c r="FO37" s="56">
        <f>IF(FN37="","",FO36+1)</f>
        <v>42185</v>
      </c>
      <c r="FP37" s="68"/>
      <c r="FQ37" s="68"/>
      <c r="FR37" s="68"/>
      <c r="FS37" s="68"/>
      <c r="FT37" s="69">
        <f>SUM(FQ37-FP37,FS37-FR37)</f>
        <v>0</v>
      </c>
      <c r="FW37" s="55">
        <f>IF(MONTH($B$35+2)=MONTH($B$35),$B$35+2,"")</f>
        <v>42185</v>
      </c>
      <c r="FX37" s="56">
        <f>IF(FW37="","",FX36+1)</f>
        <v>42185</v>
      </c>
      <c r="FY37" s="51">
        <f t="shared" si="8"/>
        <v>0</v>
      </c>
      <c r="FZ37" s="45">
        <f t="shared" si="9"/>
        <v>0</v>
      </c>
      <c r="GA37" s="45">
        <f t="shared" si="10"/>
        <v>0</v>
      </c>
      <c r="GB37" s="45">
        <f t="shared" si="11"/>
        <v>0</v>
      </c>
    </row>
    <row r="38" spans="2:184" ht="15.75" thickBot="1" x14ac:dyDescent="0.3">
      <c r="B38" s="70" t="str">
        <f>IF(MONTH($B$35+3)=MONTH($B$35),$B$35+3,"")</f>
        <v/>
      </c>
      <c r="C38" s="71" t="str">
        <f>IF(B38="","",C37+1)</f>
        <v/>
      </c>
      <c r="D38" s="72"/>
      <c r="E38" s="72"/>
      <c r="F38" s="72"/>
      <c r="G38" s="72"/>
      <c r="H38" s="73">
        <f>SUM(E38-D38,G38-F38)</f>
        <v>0</v>
      </c>
      <c r="K38" s="70" t="str">
        <f>IF(MONTH($B$35+3)=MONTH($B$35),$B$35+3,"")</f>
        <v/>
      </c>
      <c r="L38" s="71" t="str">
        <f t="shared" si="1"/>
        <v/>
      </c>
      <c r="M38" s="72"/>
      <c r="N38" s="72"/>
      <c r="O38" s="72"/>
      <c r="P38" s="72"/>
      <c r="Q38" s="73">
        <f t="shared" si="2"/>
        <v>0</v>
      </c>
      <c r="T38" s="70" t="str">
        <f>IF(MONTH($B$35+3)=MONTH($B$35),$B$35+3,"")</f>
        <v/>
      </c>
      <c r="U38" s="71" t="str">
        <f t="shared" si="3"/>
        <v/>
      </c>
      <c r="V38" s="72"/>
      <c r="W38" s="72"/>
      <c r="X38" s="72"/>
      <c r="Y38" s="72"/>
      <c r="Z38" s="73">
        <f t="shared" si="18"/>
        <v>0</v>
      </c>
      <c r="FN38" s="70" t="str">
        <f>IF(MONTH($B$35+3)=MONTH($B$35),$B$35+3,"")</f>
        <v/>
      </c>
      <c r="FO38" s="71" t="str">
        <f>IF(FN38="","",FO37+1)</f>
        <v/>
      </c>
      <c r="FP38" s="72"/>
      <c r="FQ38" s="72"/>
      <c r="FR38" s="72"/>
      <c r="FS38" s="72"/>
      <c r="FT38" s="73">
        <f>SUM(FQ38-FP38,FS38-FR38)</f>
        <v>0</v>
      </c>
      <c r="FW38" s="57" t="str">
        <f>IF(MONTH($B$35+3)=MONTH($B$35),$B$35+3,"")</f>
        <v/>
      </c>
      <c r="FX38" s="58" t="str">
        <f>IF(FW38="","",FX37+1)</f>
        <v/>
      </c>
      <c r="FY38" s="52">
        <f t="shared" si="8"/>
        <v>0</v>
      </c>
      <c r="FZ38" s="46">
        <f t="shared" si="9"/>
        <v>0</v>
      </c>
      <c r="GA38" s="46">
        <f t="shared" si="10"/>
        <v>0</v>
      </c>
      <c r="GB38" s="46">
        <f t="shared" si="11"/>
        <v>0</v>
      </c>
    </row>
    <row r="39" spans="2:184" ht="15.75" thickBot="1" x14ac:dyDescent="0.3">
      <c r="B39" s="10"/>
      <c r="C39" s="10"/>
      <c r="G39" s="13" t="s">
        <v>15</v>
      </c>
      <c r="H39" s="27">
        <f>SUM(H8:H38)</f>
        <v>0</v>
      </c>
      <c r="K39" s="10"/>
      <c r="L39" s="10"/>
      <c r="P39" s="13" t="s">
        <v>15</v>
      </c>
      <c r="Q39" s="27">
        <f>SUM(Q8:Q38)</f>
        <v>0</v>
      </c>
      <c r="T39" s="10"/>
      <c r="U39" s="10"/>
      <c r="Y39" s="13" t="s">
        <v>15</v>
      </c>
      <c r="Z39" s="27">
        <f>SUM(Z8:Z38)</f>
        <v>0</v>
      </c>
      <c r="FN39" s="10"/>
      <c r="FO39" s="10"/>
      <c r="FS39" s="61" t="s">
        <v>15</v>
      </c>
      <c r="FT39" s="62">
        <f>SUM(FT8:FT38)</f>
        <v>0</v>
      </c>
      <c r="FY39" s="43">
        <f t="shared" si="8"/>
        <v>0</v>
      </c>
      <c r="FZ39" s="43">
        <f t="shared" si="9"/>
        <v>0</v>
      </c>
      <c r="GA39" s="43">
        <f t="shared" si="10"/>
        <v>0</v>
      </c>
      <c r="GB39" s="43">
        <f t="shared" si="11"/>
        <v>0</v>
      </c>
    </row>
  </sheetData>
  <conditionalFormatting sqref="E9:F9">
    <cfRule type="expression" dxfId="140" priority="11" stopIfTrue="1">
      <formula>COUNTIF(Fériés,$B9)&gt;0</formula>
    </cfRule>
    <cfRule type="expression" dxfId="139" priority="12" stopIfTrue="1">
      <formula>WEEKDAY($B9,2)&gt;5</formula>
    </cfRule>
  </conditionalFormatting>
  <conditionalFormatting sqref="FX8:FX38">
    <cfRule type="expression" dxfId="138" priority="13" stopIfTrue="1">
      <formula>COUNTIF(Fériés,$B8)&gt;0</formula>
    </cfRule>
    <cfRule type="expression" dxfId="137" priority="14" stopIfTrue="1">
      <formula>WEEKDAY($B8,2)&gt;5</formula>
    </cfRule>
  </conditionalFormatting>
  <conditionalFormatting sqref="B8:H38">
    <cfRule type="expression" dxfId="136" priority="9" stopIfTrue="1">
      <formula>COUNTIF(Fériés,$B8)&gt;0</formula>
    </cfRule>
    <cfRule type="expression" dxfId="135" priority="10" stopIfTrue="1">
      <formula>WEEKDAY($B8,2)&gt;5</formula>
    </cfRule>
  </conditionalFormatting>
  <conditionalFormatting sqref="N9:O9">
    <cfRule type="expression" dxfId="134" priority="7" stopIfTrue="1">
      <formula>COUNTIF(Fériés,$B9)&gt;0</formula>
    </cfRule>
    <cfRule type="expression" dxfId="133" priority="8" stopIfTrue="1">
      <formula>WEEKDAY($B9,2)&gt;5</formula>
    </cfRule>
  </conditionalFormatting>
  <conditionalFormatting sqref="K8:Q38">
    <cfRule type="expression" dxfId="132" priority="5" stopIfTrue="1">
      <formula>COUNTIF(Fériés,$B8)&gt;0</formula>
    </cfRule>
    <cfRule type="expression" dxfId="131" priority="6" stopIfTrue="1">
      <formula>WEEKDAY($B8,2)&gt;5</formula>
    </cfRule>
  </conditionalFormatting>
  <conditionalFormatting sqref="T8:Z38">
    <cfRule type="expression" dxfId="130" priority="1" stopIfTrue="1">
      <formula>COUNTIF(Fériés,$B8)&gt;0</formula>
    </cfRule>
    <cfRule type="expression" dxfId="129" priority="2" stopIfTrue="1">
      <formula>WEEKDAY($B8,2)&gt;5</formula>
    </cfRule>
  </conditionalFormatting>
  <conditionalFormatting sqref="W9:X9">
    <cfRule type="expression" dxfId="128" priority="3" stopIfTrue="1">
      <formula>COUNTIF(Fériés,$B9)&gt;0</formula>
    </cfRule>
    <cfRule type="expression" dxfId="127" priority="4" stopIfTrue="1">
      <formula>WEEKDAY($B9,2)&gt;5</formula>
    </cfRule>
  </conditionalFormatting>
  <conditionalFormatting sqref="FQ9:FR9">
    <cfRule type="expression" dxfId="126" priority="19" stopIfTrue="1">
      <formula>COUNTIF(Fériés,$B9)&gt;0</formula>
    </cfRule>
    <cfRule type="expression" dxfId="125" priority="20" stopIfTrue="1">
      <formula>WEEKDAY($B9,2)&gt;5</formula>
    </cfRule>
  </conditionalFormatting>
  <conditionalFormatting sqref="FN8:FT38">
    <cfRule type="expression" dxfId="124" priority="17" stopIfTrue="1">
      <formula>COUNTIF(Fériés,$B8)&gt;0</formula>
    </cfRule>
    <cfRule type="expression" dxfId="123" priority="18" stopIfTrue="1">
      <formula>WEEKDAY($B8,2)&gt;5</formula>
    </cfRule>
  </conditionalFormatting>
  <conditionalFormatting sqref="FW8:GB38">
    <cfRule type="expression" dxfId="122" priority="15" stopIfTrue="1">
      <formula>COUNTIF(Fériés,$B8)&gt;0</formula>
    </cfRule>
    <cfRule type="expression" dxfId="121" priority="16" stopIfTrue="1">
      <formula>WEEKDAY($B8,2)&gt;5</formula>
    </cfRule>
  </conditionalFormatting>
  <dataValidations count="3">
    <dataValidation type="list" allowBlank="1" showInputMessage="1" showErrorMessage="1" sqref="B2">
      <formula1>"2015,2016,2017,2018,2019,2020,2021,2022,2023,2024,2025"</formula1>
    </dataValidation>
    <dataValidation type="list" allowBlank="1" showInputMessage="1" showErrorMessage="1" sqref="A2">
      <formula1>"Janvier,Février,Mars,Avril,Mai,Juin,Juillet,Août,Septembre,Octobre,Novembre,Décembre"</formula1>
    </dataValidation>
    <dataValidation type="list" allowBlank="1" showInputMessage="1" showErrorMessage="1" sqref="C5 L5 U5 FO5 FY5:GB5">
      <formula1>Salaries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GB39"/>
  <sheetViews>
    <sheetView zoomScale="67" zoomScaleNormal="67" workbookViewId="0">
      <selection activeCell="A2" sqref="A2"/>
    </sheetView>
  </sheetViews>
  <sheetFormatPr baseColWidth="10" defaultColWidth="13" defaultRowHeight="15" x14ac:dyDescent="0.25"/>
  <cols>
    <col min="2" max="2" width="9.85546875" customWidth="1"/>
    <col min="3" max="3" width="7" customWidth="1"/>
    <col min="4" max="7" width="6.85546875" customWidth="1"/>
    <col min="8" max="8" width="10" customWidth="1"/>
    <col min="9" max="10" width="5.28515625" customWidth="1"/>
    <col min="11" max="11" width="9.85546875" customWidth="1"/>
    <col min="12" max="12" width="7" customWidth="1"/>
    <col min="13" max="16" width="6.85546875" customWidth="1"/>
    <col min="17" max="17" width="10" customWidth="1"/>
    <col min="18" max="19" width="5.28515625" customWidth="1"/>
    <col min="20" max="20" width="9.85546875" customWidth="1"/>
    <col min="21" max="21" width="7" customWidth="1"/>
    <col min="22" max="25" width="6.85546875" customWidth="1"/>
    <col min="26" max="26" width="10" customWidth="1"/>
    <col min="27" max="27" width="0" hidden="1" customWidth="1"/>
    <col min="28" max="167" width="13" hidden="1" customWidth="1"/>
    <col min="168" max="169" width="5.28515625" customWidth="1"/>
    <col min="170" max="170" width="9.85546875" customWidth="1"/>
    <col min="171" max="171" width="7.28515625" customWidth="1"/>
    <col min="172" max="175" width="6.85546875" customWidth="1"/>
    <col min="176" max="176" width="10" customWidth="1"/>
    <col min="177" max="178" width="5.28515625" customWidth="1"/>
    <col min="180" max="180" width="6" customWidth="1"/>
    <col min="181" max="184" width="9.42578125" customWidth="1"/>
  </cols>
  <sheetData>
    <row r="1" spans="1:184" ht="15.75" thickBot="1" x14ac:dyDescent="0.3">
      <c r="A1" s="8" t="s">
        <v>0</v>
      </c>
      <c r="B1" s="9" t="s">
        <v>1</v>
      </c>
      <c r="FS1" s="36"/>
      <c r="FT1" s="36"/>
    </row>
    <row r="2" spans="1:184" ht="15.75" thickBot="1" x14ac:dyDescent="0.3">
      <c r="A2" s="2" t="s">
        <v>36</v>
      </c>
      <c r="B2" s="14">
        <v>2015</v>
      </c>
      <c r="FS2" s="37"/>
      <c r="FT2" s="38"/>
    </row>
    <row r="4" spans="1:184" ht="15.75" thickBot="1" x14ac:dyDescent="0.3"/>
    <row r="5" spans="1:184" ht="15.75" thickBot="1" x14ac:dyDescent="0.3">
      <c r="C5" s="75" t="s">
        <v>4</v>
      </c>
      <c r="D5" s="76"/>
      <c r="E5" s="74"/>
      <c r="L5" s="75" t="s">
        <v>5</v>
      </c>
      <c r="M5" s="76"/>
      <c r="N5" s="74"/>
      <c r="O5" s="35"/>
      <c r="U5" s="75" t="s">
        <v>6</v>
      </c>
      <c r="V5" s="76"/>
      <c r="W5" s="74"/>
      <c r="X5" s="35"/>
      <c r="FO5" s="75" t="s">
        <v>7</v>
      </c>
      <c r="FP5" s="76"/>
      <c r="FQ5" s="74"/>
      <c r="FW5" s="49" t="str">
        <f>A2</f>
        <v>Juillet</v>
      </c>
      <c r="FX5" s="49"/>
      <c r="FY5" s="48" t="s">
        <v>4</v>
      </c>
      <c r="FZ5" s="48" t="s">
        <v>5</v>
      </c>
      <c r="GA5" s="48" t="s">
        <v>6</v>
      </c>
      <c r="GB5" s="48" t="s">
        <v>7</v>
      </c>
    </row>
    <row r="6" spans="1:184" ht="15.75" thickBot="1" x14ac:dyDescent="0.3">
      <c r="FW6" s="49">
        <f>An</f>
        <v>2015</v>
      </c>
      <c r="FX6" s="49"/>
    </row>
    <row r="7" spans="1:184" x14ac:dyDescent="0.25">
      <c r="B7" s="63" t="s">
        <v>2</v>
      </c>
      <c r="C7" s="64" t="s">
        <v>3</v>
      </c>
      <c r="D7" s="65" t="s">
        <v>52</v>
      </c>
      <c r="E7" s="65" t="s">
        <v>53</v>
      </c>
      <c r="F7" s="65" t="s">
        <v>52</v>
      </c>
      <c r="G7" s="65" t="s">
        <v>53</v>
      </c>
      <c r="H7" s="66" t="s">
        <v>51</v>
      </c>
      <c r="K7" s="63" t="s">
        <v>2</v>
      </c>
      <c r="L7" s="64" t="s">
        <v>3</v>
      </c>
      <c r="M7" s="65" t="s">
        <v>52</v>
      </c>
      <c r="N7" s="65" t="s">
        <v>53</v>
      </c>
      <c r="O7" s="65" t="s">
        <v>52</v>
      </c>
      <c r="P7" s="65" t="s">
        <v>53</v>
      </c>
      <c r="Q7" s="66" t="s">
        <v>51</v>
      </c>
      <c r="T7" s="63" t="s">
        <v>2</v>
      </c>
      <c r="U7" s="64" t="s">
        <v>3</v>
      </c>
      <c r="V7" s="65" t="s">
        <v>52</v>
      </c>
      <c r="W7" s="65" t="s">
        <v>53</v>
      </c>
      <c r="X7" s="65" t="s">
        <v>52</v>
      </c>
      <c r="Y7" s="65" t="s">
        <v>53</v>
      </c>
      <c r="Z7" s="66" t="s">
        <v>51</v>
      </c>
      <c r="FN7" s="63" t="s">
        <v>2</v>
      </c>
      <c r="FO7" s="64" t="s">
        <v>3</v>
      </c>
      <c r="FP7" s="65" t="s">
        <v>52</v>
      </c>
      <c r="FQ7" s="65" t="s">
        <v>53</v>
      </c>
      <c r="FR7" s="65" t="s">
        <v>52</v>
      </c>
      <c r="FS7" s="65" t="s">
        <v>53</v>
      </c>
      <c r="FT7" s="66" t="s">
        <v>51</v>
      </c>
      <c r="FW7" s="60" t="s">
        <v>2</v>
      </c>
      <c r="FX7" s="60" t="s">
        <v>3</v>
      </c>
      <c r="FY7" s="59" t="s">
        <v>51</v>
      </c>
      <c r="FZ7" s="47" t="s">
        <v>51</v>
      </c>
      <c r="GA7" s="47" t="s">
        <v>51</v>
      </c>
      <c r="GB7" s="47" t="s">
        <v>51</v>
      </c>
    </row>
    <row r="8" spans="1:184" x14ac:dyDescent="0.25">
      <c r="B8" s="67">
        <f>DATE(An,MONTH("1/"&amp;$A$2),1)</f>
        <v>42186</v>
      </c>
      <c r="C8" s="56">
        <f>B8</f>
        <v>42186</v>
      </c>
      <c r="D8" s="68"/>
      <c r="E8" s="68"/>
      <c r="F8" s="68"/>
      <c r="G8" s="68"/>
      <c r="H8" s="69">
        <f>SUM(E8-D8,G8-F8)</f>
        <v>0</v>
      </c>
      <c r="K8" s="67">
        <f>DATE(An,MONTH("1/"&amp;$A$2),1)</f>
        <v>42186</v>
      </c>
      <c r="L8" s="56">
        <f>$C8</f>
        <v>42186</v>
      </c>
      <c r="M8" s="68"/>
      <c r="N8" s="68"/>
      <c r="O8" s="68"/>
      <c r="P8" s="68"/>
      <c r="Q8" s="69">
        <f>SUM(N8-M8,P8-O8)</f>
        <v>0</v>
      </c>
      <c r="T8" s="67">
        <f>DATE(An,MONTH("1/"&amp;$A$2),1)</f>
        <v>42186</v>
      </c>
      <c r="U8" s="56">
        <f>$C8</f>
        <v>42186</v>
      </c>
      <c r="V8" s="68"/>
      <c r="W8" s="68"/>
      <c r="X8" s="68"/>
      <c r="Y8" s="68"/>
      <c r="Z8" s="69">
        <f>SUM(W8-V8,Y8-X8)</f>
        <v>0</v>
      </c>
      <c r="FN8" s="67">
        <f>DATE(An,MONTH("1/"&amp;$A$2),1)</f>
        <v>42186</v>
      </c>
      <c r="FO8" s="56">
        <f>FN8</f>
        <v>42186</v>
      </c>
      <c r="FP8" s="68"/>
      <c r="FQ8" s="68"/>
      <c r="FR8" s="68"/>
      <c r="FS8" s="68"/>
      <c r="FT8" s="69">
        <f>SUM(FQ8-FP8,FS8-FR8)</f>
        <v>0</v>
      </c>
      <c r="FW8" s="53">
        <f>DATE(An,MONTH("1/"&amp;$A$2),1)</f>
        <v>42186</v>
      </c>
      <c r="FX8" s="54">
        <f>FW8</f>
        <v>42186</v>
      </c>
      <c r="FY8" s="50">
        <f>H8</f>
        <v>0</v>
      </c>
      <c r="FZ8" s="44">
        <f>Q8</f>
        <v>0</v>
      </c>
      <c r="GA8" s="44">
        <f>Z8</f>
        <v>0</v>
      </c>
      <c r="GB8" s="44">
        <f>FT8</f>
        <v>0</v>
      </c>
    </row>
    <row r="9" spans="1:184" x14ac:dyDescent="0.25">
      <c r="B9" s="67">
        <f>B8+1</f>
        <v>42187</v>
      </c>
      <c r="C9" s="56">
        <f t="shared" ref="C9:C35" si="0">B9</f>
        <v>42187</v>
      </c>
      <c r="D9" s="68"/>
      <c r="E9" s="68"/>
      <c r="F9" s="68"/>
      <c r="G9" s="68"/>
      <c r="H9" s="69">
        <f>SUM(E9-D9,G9-F9)</f>
        <v>0</v>
      </c>
      <c r="K9" s="67">
        <f>K8+1</f>
        <v>42187</v>
      </c>
      <c r="L9" s="56">
        <f t="shared" ref="L9:L38" si="1">$C9</f>
        <v>42187</v>
      </c>
      <c r="M9" s="68"/>
      <c r="N9" s="68"/>
      <c r="O9" s="68"/>
      <c r="P9" s="68"/>
      <c r="Q9" s="69">
        <f t="shared" ref="Q9:Q38" si="2">SUM(N9-M9,P9-O9)</f>
        <v>0</v>
      </c>
      <c r="T9" s="67">
        <f>T8+1</f>
        <v>42187</v>
      </c>
      <c r="U9" s="56">
        <f t="shared" ref="U9:U38" si="3">$C9</f>
        <v>42187</v>
      </c>
      <c r="V9" s="68"/>
      <c r="W9" s="68"/>
      <c r="X9" s="68"/>
      <c r="Y9" s="68"/>
      <c r="Z9" s="69">
        <f t="shared" ref="Z9:Z30" si="4">SUM(W9-V9,Y9-X9)</f>
        <v>0</v>
      </c>
      <c r="FN9" s="67">
        <f>FN8+1</f>
        <v>42187</v>
      </c>
      <c r="FO9" s="56">
        <f t="shared" ref="FO9:FO35" si="5">FN9</f>
        <v>42187</v>
      </c>
      <c r="FP9" s="68"/>
      <c r="FQ9" s="68"/>
      <c r="FR9" s="68"/>
      <c r="FS9" s="68"/>
      <c r="FT9" s="69">
        <f>SUM(FQ9-FP9,FS9-FR9)</f>
        <v>0</v>
      </c>
      <c r="FW9" s="55">
        <f t="shared" ref="FW9:FW35" si="6">FW8+1</f>
        <v>42187</v>
      </c>
      <c r="FX9" s="56">
        <f t="shared" ref="FX9:FX35" si="7">FW9</f>
        <v>42187</v>
      </c>
      <c r="FY9" s="51">
        <f t="shared" ref="FY9:FY39" si="8">H9</f>
        <v>0</v>
      </c>
      <c r="FZ9" s="45">
        <f t="shared" ref="FZ9:FZ39" si="9">Q9</f>
        <v>0</v>
      </c>
      <c r="GA9" s="45">
        <f t="shared" ref="GA9:GA39" si="10">Z9</f>
        <v>0</v>
      </c>
      <c r="GB9" s="45">
        <f t="shared" ref="GB9:GB39" si="11">FT9</f>
        <v>0</v>
      </c>
    </row>
    <row r="10" spans="1:184" x14ac:dyDescent="0.25">
      <c r="B10" s="67">
        <f t="shared" ref="B10:B32" si="12">B9+1</f>
        <v>42188</v>
      </c>
      <c r="C10" s="56">
        <f t="shared" si="0"/>
        <v>42188</v>
      </c>
      <c r="D10" s="68"/>
      <c r="E10" s="68"/>
      <c r="F10" s="68"/>
      <c r="G10" s="68"/>
      <c r="H10" s="69">
        <f t="shared" ref="H10:H36" si="13">SUM(E10-D10,G10-F10)</f>
        <v>0</v>
      </c>
      <c r="K10" s="67">
        <f t="shared" ref="K10:K32" si="14">K9+1</f>
        <v>42188</v>
      </c>
      <c r="L10" s="56">
        <f t="shared" si="1"/>
        <v>42188</v>
      </c>
      <c r="M10" s="68"/>
      <c r="N10" s="68"/>
      <c r="O10" s="68"/>
      <c r="P10" s="68"/>
      <c r="Q10" s="69">
        <f t="shared" si="2"/>
        <v>0</v>
      </c>
      <c r="T10" s="67">
        <f t="shared" ref="T10:T32" si="15">T9+1</f>
        <v>42188</v>
      </c>
      <c r="U10" s="56">
        <f t="shared" si="3"/>
        <v>42188</v>
      </c>
      <c r="V10" s="68"/>
      <c r="W10" s="68"/>
      <c r="X10" s="68"/>
      <c r="Y10" s="68"/>
      <c r="Z10" s="69">
        <f t="shared" si="4"/>
        <v>0</v>
      </c>
      <c r="FN10" s="67">
        <f t="shared" ref="FN10:FN32" si="16">FN9+1</f>
        <v>42188</v>
      </c>
      <c r="FO10" s="56">
        <f t="shared" si="5"/>
        <v>42188</v>
      </c>
      <c r="FP10" s="68"/>
      <c r="FQ10" s="68"/>
      <c r="FR10" s="68"/>
      <c r="FS10" s="68"/>
      <c r="FT10" s="69">
        <f t="shared" ref="FT10:FT33" si="17">SUM(FQ10-FP10,FS10-FR10)</f>
        <v>0</v>
      </c>
      <c r="FW10" s="55">
        <f t="shared" si="6"/>
        <v>42188</v>
      </c>
      <c r="FX10" s="56">
        <f t="shared" si="7"/>
        <v>42188</v>
      </c>
      <c r="FY10" s="51">
        <f t="shared" si="8"/>
        <v>0</v>
      </c>
      <c r="FZ10" s="45">
        <f t="shared" si="9"/>
        <v>0</v>
      </c>
      <c r="GA10" s="45">
        <f t="shared" si="10"/>
        <v>0</v>
      </c>
      <c r="GB10" s="45">
        <f t="shared" si="11"/>
        <v>0</v>
      </c>
    </row>
    <row r="11" spans="1:184" x14ac:dyDescent="0.25">
      <c r="B11" s="67">
        <f t="shared" si="12"/>
        <v>42189</v>
      </c>
      <c r="C11" s="56">
        <f t="shared" si="0"/>
        <v>42189</v>
      </c>
      <c r="D11" s="68"/>
      <c r="E11" s="68"/>
      <c r="F11" s="68"/>
      <c r="G11" s="68"/>
      <c r="H11" s="69">
        <f t="shared" si="13"/>
        <v>0</v>
      </c>
      <c r="K11" s="67">
        <f t="shared" si="14"/>
        <v>42189</v>
      </c>
      <c r="L11" s="56">
        <f t="shared" si="1"/>
        <v>42189</v>
      </c>
      <c r="M11" s="68"/>
      <c r="N11" s="68"/>
      <c r="O11" s="68"/>
      <c r="P11" s="68"/>
      <c r="Q11" s="69">
        <f t="shared" si="2"/>
        <v>0</v>
      </c>
      <c r="T11" s="67">
        <f t="shared" si="15"/>
        <v>42189</v>
      </c>
      <c r="U11" s="56">
        <f t="shared" si="3"/>
        <v>42189</v>
      </c>
      <c r="V11" s="68"/>
      <c r="W11" s="68"/>
      <c r="X11" s="68"/>
      <c r="Y11" s="68"/>
      <c r="Z11" s="69">
        <f t="shared" si="4"/>
        <v>0</v>
      </c>
      <c r="FN11" s="67">
        <f t="shared" si="16"/>
        <v>42189</v>
      </c>
      <c r="FO11" s="56">
        <f t="shared" si="5"/>
        <v>42189</v>
      </c>
      <c r="FP11" s="68"/>
      <c r="FQ11" s="68"/>
      <c r="FR11" s="68"/>
      <c r="FS11" s="68"/>
      <c r="FT11" s="69">
        <f t="shared" si="17"/>
        <v>0</v>
      </c>
      <c r="FW11" s="55">
        <f t="shared" si="6"/>
        <v>42189</v>
      </c>
      <c r="FX11" s="56">
        <f t="shared" si="7"/>
        <v>42189</v>
      </c>
      <c r="FY11" s="51">
        <f t="shared" si="8"/>
        <v>0</v>
      </c>
      <c r="FZ11" s="45">
        <f t="shared" si="9"/>
        <v>0</v>
      </c>
      <c r="GA11" s="45">
        <f t="shared" si="10"/>
        <v>0</v>
      </c>
      <c r="GB11" s="45">
        <f t="shared" si="11"/>
        <v>0</v>
      </c>
    </row>
    <row r="12" spans="1:184" x14ac:dyDescent="0.25">
      <c r="B12" s="67">
        <f t="shared" si="12"/>
        <v>42190</v>
      </c>
      <c r="C12" s="56">
        <f t="shared" si="0"/>
        <v>42190</v>
      </c>
      <c r="D12" s="68"/>
      <c r="E12" s="68"/>
      <c r="F12" s="68"/>
      <c r="G12" s="68"/>
      <c r="H12" s="69">
        <f t="shared" si="13"/>
        <v>0</v>
      </c>
      <c r="K12" s="67">
        <f t="shared" si="14"/>
        <v>42190</v>
      </c>
      <c r="L12" s="56">
        <f t="shared" si="1"/>
        <v>42190</v>
      </c>
      <c r="M12" s="68"/>
      <c r="N12" s="68"/>
      <c r="O12" s="68"/>
      <c r="P12" s="68"/>
      <c r="Q12" s="69">
        <f t="shared" si="2"/>
        <v>0</v>
      </c>
      <c r="T12" s="67">
        <f t="shared" si="15"/>
        <v>42190</v>
      </c>
      <c r="U12" s="56">
        <f t="shared" si="3"/>
        <v>42190</v>
      </c>
      <c r="V12" s="68"/>
      <c r="W12" s="68"/>
      <c r="X12" s="68"/>
      <c r="Y12" s="68"/>
      <c r="Z12" s="69">
        <f t="shared" si="4"/>
        <v>0</v>
      </c>
      <c r="FN12" s="67">
        <f t="shared" si="16"/>
        <v>42190</v>
      </c>
      <c r="FO12" s="56">
        <f t="shared" si="5"/>
        <v>42190</v>
      </c>
      <c r="FP12" s="68"/>
      <c r="FQ12" s="68"/>
      <c r="FR12" s="68"/>
      <c r="FS12" s="68"/>
      <c r="FT12" s="69">
        <f t="shared" si="17"/>
        <v>0</v>
      </c>
      <c r="FW12" s="55">
        <f t="shared" si="6"/>
        <v>42190</v>
      </c>
      <c r="FX12" s="56">
        <f t="shared" si="7"/>
        <v>42190</v>
      </c>
      <c r="FY12" s="51">
        <f t="shared" si="8"/>
        <v>0</v>
      </c>
      <c r="FZ12" s="45">
        <f t="shared" si="9"/>
        <v>0</v>
      </c>
      <c r="GA12" s="45">
        <f t="shared" si="10"/>
        <v>0</v>
      </c>
      <c r="GB12" s="45">
        <f t="shared" si="11"/>
        <v>0</v>
      </c>
    </row>
    <row r="13" spans="1:184" x14ac:dyDescent="0.25">
      <c r="B13" s="67">
        <f t="shared" si="12"/>
        <v>42191</v>
      </c>
      <c r="C13" s="56">
        <f t="shared" si="0"/>
        <v>42191</v>
      </c>
      <c r="D13" s="68"/>
      <c r="E13" s="68"/>
      <c r="F13" s="68"/>
      <c r="G13" s="68"/>
      <c r="H13" s="69">
        <f t="shared" si="13"/>
        <v>0</v>
      </c>
      <c r="K13" s="67">
        <f t="shared" si="14"/>
        <v>42191</v>
      </c>
      <c r="L13" s="56">
        <f t="shared" si="1"/>
        <v>42191</v>
      </c>
      <c r="M13" s="68"/>
      <c r="N13" s="68"/>
      <c r="O13" s="68"/>
      <c r="P13" s="68"/>
      <c r="Q13" s="69">
        <f t="shared" si="2"/>
        <v>0</v>
      </c>
      <c r="T13" s="67">
        <f t="shared" si="15"/>
        <v>42191</v>
      </c>
      <c r="U13" s="56">
        <f t="shared" si="3"/>
        <v>42191</v>
      </c>
      <c r="V13" s="68"/>
      <c r="W13" s="68"/>
      <c r="X13" s="68"/>
      <c r="Y13" s="68"/>
      <c r="Z13" s="69">
        <f t="shared" si="4"/>
        <v>0</v>
      </c>
      <c r="FN13" s="67">
        <f t="shared" si="16"/>
        <v>42191</v>
      </c>
      <c r="FO13" s="56">
        <f t="shared" si="5"/>
        <v>42191</v>
      </c>
      <c r="FP13" s="68"/>
      <c r="FQ13" s="68"/>
      <c r="FR13" s="68"/>
      <c r="FS13" s="68"/>
      <c r="FT13" s="69">
        <f t="shared" si="17"/>
        <v>0</v>
      </c>
      <c r="FW13" s="55">
        <f t="shared" si="6"/>
        <v>42191</v>
      </c>
      <c r="FX13" s="56">
        <f t="shared" si="7"/>
        <v>42191</v>
      </c>
      <c r="FY13" s="51">
        <f t="shared" si="8"/>
        <v>0</v>
      </c>
      <c r="FZ13" s="45">
        <f t="shared" si="9"/>
        <v>0</v>
      </c>
      <c r="GA13" s="45">
        <f t="shared" si="10"/>
        <v>0</v>
      </c>
      <c r="GB13" s="45">
        <f t="shared" si="11"/>
        <v>0</v>
      </c>
    </row>
    <row r="14" spans="1:184" x14ac:dyDescent="0.25">
      <c r="B14" s="67">
        <f t="shared" si="12"/>
        <v>42192</v>
      </c>
      <c r="C14" s="56">
        <f t="shared" si="0"/>
        <v>42192</v>
      </c>
      <c r="D14" s="68"/>
      <c r="E14" s="68"/>
      <c r="F14" s="68"/>
      <c r="G14" s="68"/>
      <c r="H14" s="69">
        <f t="shared" si="13"/>
        <v>0</v>
      </c>
      <c r="K14" s="67">
        <f t="shared" si="14"/>
        <v>42192</v>
      </c>
      <c r="L14" s="56">
        <f t="shared" si="1"/>
        <v>42192</v>
      </c>
      <c r="M14" s="68"/>
      <c r="N14" s="68"/>
      <c r="O14" s="68"/>
      <c r="P14" s="68"/>
      <c r="Q14" s="69">
        <f t="shared" si="2"/>
        <v>0</v>
      </c>
      <c r="T14" s="67">
        <f t="shared" si="15"/>
        <v>42192</v>
      </c>
      <c r="U14" s="56">
        <f t="shared" si="3"/>
        <v>42192</v>
      </c>
      <c r="V14" s="68"/>
      <c r="W14" s="68"/>
      <c r="X14" s="68"/>
      <c r="Y14" s="68"/>
      <c r="Z14" s="69">
        <f t="shared" si="4"/>
        <v>0</v>
      </c>
      <c r="FN14" s="67">
        <f t="shared" si="16"/>
        <v>42192</v>
      </c>
      <c r="FO14" s="56">
        <f t="shared" si="5"/>
        <v>42192</v>
      </c>
      <c r="FP14" s="68"/>
      <c r="FQ14" s="68"/>
      <c r="FR14" s="68"/>
      <c r="FS14" s="68"/>
      <c r="FT14" s="69">
        <f t="shared" si="17"/>
        <v>0</v>
      </c>
      <c r="FW14" s="55">
        <f t="shared" si="6"/>
        <v>42192</v>
      </c>
      <c r="FX14" s="56">
        <f t="shared" si="7"/>
        <v>42192</v>
      </c>
      <c r="FY14" s="51">
        <f t="shared" si="8"/>
        <v>0</v>
      </c>
      <c r="FZ14" s="45">
        <f t="shared" si="9"/>
        <v>0</v>
      </c>
      <c r="GA14" s="45">
        <f t="shared" si="10"/>
        <v>0</v>
      </c>
      <c r="GB14" s="45">
        <f t="shared" si="11"/>
        <v>0</v>
      </c>
    </row>
    <row r="15" spans="1:184" x14ac:dyDescent="0.25">
      <c r="B15" s="67">
        <f t="shared" si="12"/>
        <v>42193</v>
      </c>
      <c r="C15" s="56">
        <f t="shared" si="0"/>
        <v>42193</v>
      </c>
      <c r="D15" s="68"/>
      <c r="E15" s="68"/>
      <c r="F15" s="68"/>
      <c r="G15" s="68"/>
      <c r="H15" s="69">
        <f t="shared" si="13"/>
        <v>0</v>
      </c>
      <c r="K15" s="67">
        <f t="shared" si="14"/>
        <v>42193</v>
      </c>
      <c r="L15" s="56">
        <f t="shared" si="1"/>
        <v>42193</v>
      </c>
      <c r="M15" s="68"/>
      <c r="N15" s="68"/>
      <c r="O15" s="68"/>
      <c r="P15" s="68"/>
      <c r="Q15" s="69">
        <f t="shared" si="2"/>
        <v>0</v>
      </c>
      <c r="T15" s="67">
        <f t="shared" si="15"/>
        <v>42193</v>
      </c>
      <c r="U15" s="56">
        <f t="shared" si="3"/>
        <v>42193</v>
      </c>
      <c r="V15" s="68"/>
      <c r="W15" s="68"/>
      <c r="X15" s="68"/>
      <c r="Y15" s="68"/>
      <c r="Z15" s="69">
        <f t="shared" si="4"/>
        <v>0</v>
      </c>
      <c r="FN15" s="67">
        <f t="shared" si="16"/>
        <v>42193</v>
      </c>
      <c r="FO15" s="56">
        <f t="shared" si="5"/>
        <v>42193</v>
      </c>
      <c r="FP15" s="68"/>
      <c r="FQ15" s="68"/>
      <c r="FR15" s="68"/>
      <c r="FS15" s="68"/>
      <c r="FT15" s="69">
        <f t="shared" si="17"/>
        <v>0</v>
      </c>
      <c r="FW15" s="55">
        <f t="shared" si="6"/>
        <v>42193</v>
      </c>
      <c r="FX15" s="56">
        <f t="shared" si="7"/>
        <v>42193</v>
      </c>
      <c r="FY15" s="51">
        <f t="shared" si="8"/>
        <v>0</v>
      </c>
      <c r="FZ15" s="45">
        <f t="shared" si="9"/>
        <v>0</v>
      </c>
      <c r="GA15" s="45">
        <f t="shared" si="10"/>
        <v>0</v>
      </c>
      <c r="GB15" s="45">
        <f t="shared" si="11"/>
        <v>0</v>
      </c>
    </row>
    <row r="16" spans="1:184" x14ac:dyDescent="0.25">
      <c r="B16" s="67">
        <f t="shared" si="12"/>
        <v>42194</v>
      </c>
      <c r="C16" s="56">
        <f t="shared" si="0"/>
        <v>42194</v>
      </c>
      <c r="D16" s="68"/>
      <c r="E16" s="68"/>
      <c r="F16" s="68"/>
      <c r="G16" s="68"/>
      <c r="H16" s="69">
        <f t="shared" si="13"/>
        <v>0</v>
      </c>
      <c r="K16" s="67">
        <f t="shared" si="14"/>
        <v>42194</v>
      </c>
      <c r="L16" s="56">
        <f t="shared" si="1"/>
        <v>42194</v>
      </c>
      <c r="M16" s="68"/>
      <c r="N16" s="68"/>
      <c r="O16" s="68"/>
      <c r="P16" s="68"/>
      <c r="Q16" s="69">
        <f t="shared" si="2"/>
        <v>0</v>
      </c>
      <c r="T16" s="67">
        <f t="shared" si="15"/>
        <v>42194</v>
      </c>
      <c r="U16" s="56">
        <f t="shared" si="3"/>
        <v>42194</v>
      </c>
      <c r="V16" s="68"/>
      <c r="W16" s="68"/>
      <c r="X16" s="68"/>
      <c r="Y16" s="68"/>
      <c r="Z16" s="69">
        <f t="shared" si="4"/>
        <v>0</v>
      </c>
      <c r="FN16" s="67">
        <f t="shared" si="16"/>
        <v>42194</v>
      </c>
      <c r="FO16" s="56">
        <f t="shared" si="5"/>
        <v>42194</v>
      </c>
      <c r="FP16" s="68"/>
      <c r="FQ16" s="68"/>
      <c r="FR16" s="68"/>
      <c r="FS16" s="68"/>
      <c r="FT16" s="69">
        <f t="shared" si="17"/>
        <v>0</v>
      </c>
      <c r="FW16" s="55">
        <f t="shared" si="6"/>
        <v>42194</v>
      </c>
      <c r="FX16" s="56">
        <f t="shared" si="7"/>
        <v>42194</v>
      </c>
      <c r="FY16" s="51">
        <f t="shared" si="8"/>
        <v>0</v>
      </c>
      <c r="FZ16" s="45">
        <f t="shared" si="9"/>
        <v>0</v>
      </c>
      <c r="GA16" s="45">
        <f t="shared" si="10"/>
        <v>0</v>
      </c>
      <c r="GB16" s="45">
        <f t="shared" si="11"/>
        <v>0</v>
      </c>
    </row>
    <row r="17" spans="2:184" x14ac:dyDescent="0.25">
      <c r="B17" s="67">
        <f t="shared" si="12"/>
        <v>42195</v>
      </c>
      <c r="C17" s="56">
        <f t="shared" si="0"/>
        <v>42195</v>
      </c>
      <c r="D17" s="68"/>
      <c r="E17" s="68"/>
      <c r="F17" s="68"/>
      <c r="G17" s="68"/>
      <c r="H17" s="69">
        <f t="shared" si="13"/>
        <v>0</v>
      </c>
      <c r="K17" s="67">
        <f t="shared" si="14"/>
        <v>42195</v>
      </c>
      <c r="L17" s="56">
        <f t="shared" si="1"/>
        <v>42195</v>
      </c>
      <c r="M17" s="68"/>
      <c r="N17" s="68"/>
      <c r="O17" s="68"/>
      <c r="P17" s="68"/>
      <c r="Q17" s="69">
        <f t="shared" si="2"/>
        <v>0</v>
      </c>
      <c r="T17" s="67">
        <f t="shared" si="15"/>
        <v>42195</v>
      </c>
      <c r="U17" s="56">
        <f t="shared" si="3"/>
        <v>42195</v>
      </c>
      <c r="V17" s="68"/>
      <c r="W17" s="68"/>
      <c r="X17" s="68"/>
      <c r="Y17" s="68"/>
      <c r="Z17" s="69">
        <f t="shared" si="4"/>
        <v>0</v>
      </c>
      <c r="FN17" s="67">
        <f t="shared" si="16"/>
        <v>42195</v>
      </c>
      <c r="FO17" s="56">
        <f t="shared" si="5"/>
        <v>42195</v>
      </c>
      <c r="FP17" s="68"/>
      <c r="FQ17" s="68"/>
      <c r="FR17" s="68"/>
      <c r="FS17" s="68"/>
      <c r="FT17" s="69">
        <f t="shared" si="17"/>
        <v>0</v>
      </c>
      <c r="FW17" s="55">
        <f t="shared" si="6"/>
        <v>42195</v>
      </c>
      <c r="FX17" s="56">
        <f t="shared" si="7"/>
        <v>42195</v>
      </c>
      <c r="FY17" s="51">
        <f t="shared" si="8"/>
        <v>0</v>
      </c>
      <c r="FZ17" s="45">
        <f t="shared" si="9"/>
        <v>0</v>
      </c>
      <c r="GA17" s="45">
        <f t="shared" si="10"/>
        <v>0</v>
      </c>
      <c r="GB17" s="45">
        <f t="shared" si="11"/>
        <v>0</v>
      </c>
    </row>
    <row r="18" spans="2:184" x14ac:dyDescent="0.25">
      <c r="B18" s="67">
        <f t="shared" si="12"/>
        <v>42196</v>
      </c>
      <c r="C18" s="56">
        <f t="shared" si="0"/>
        <v>42196</v>
      </c>
      <c r="D18" s="68"/>
      <c r="E18" s="68"/>
      <c r="F18" s="68"/>
      <c r="G18" s="68"/>
      <c r="H18" s="69">
        <f t="shared" si="13"/>
        <v>0</v>
      </c>
      <c r="K18" s="67">
        <f t="shared" si="14"/>
        <v>42196</v>
      </c>
      <c r="L18" s="56">
        <f t="shared" si="1"/>
        <v>42196</v>
      </c>
      <c r="M18" s="68"/>
      <c r="N18" s="68"/>
      <c r="O18" s="68"/>
      <c r="P18" s="68"/>
      <c r="Q18" s="69">
        <f t="shared" si="2"/>
        <v>0</v>
      </c>
      <c r="T18" s="67">
        <f t="shared" si="15"/>
        <v>42196</v>
      </c>
      <c r="U18" s="56">
        <f t="shared" si="3"/>
        <v>42196</v>
      </c>
      <c r="V18" s="68"/>
      <c r="W18" s="68"/>
      <c r="X18" s="68"/>
      <c r="Y18" s="68"/>
      <c r="Z18" s="69">
        <f t="shared" si="4"/>
        <v>0</v>
      </c>
      <c r="FN18" s="67">
        <f t="shared" si="16"/>
        <v>42196</v>
      </c>
      <c r="FO18" s="56">
        <f t="shared" si="5"/>
        <v>42196</v>
      </c>
      <c r="FP18" s="68"/>
      <c r="FQ18" s="68"/>
      <c r="FR18" s="68"/>
      <c r="FS18" s="68"/>
      <c r="FT18" s="69">
        <f t="shared" si="17"/>
        <v>0</v>
      </c>
      <c r="FW18" s="55">
        <f t="shared" si="6"/>
        <v>42196</v>
      </c>
      <c r="FX18" s="56">
        <f t="shared" si="7"/>
        <v>42196</v>
      </c>
      <c r="FY18" s="51">
        <f t="shared" si="8"/>
        <v>0</v>
      </c>
      <c r="FZ18" s="45">
        <f t="shared" si="9"/>
        <v>0</v>
      </c>
      <c r="GA18" s="45">
        <f t="shared" si="10"/>
        <v>0</v>
      </c>
      <c r="GB18" s="45">
        <f t="shared" si="11"/>
        <v>0</v>
      </c>
    </row>
    <row r="19" spans="2:184" x14ac:dyDescent="0.25">
      <c r="B19" s="67">
        <f t="shared" si="12"/>
        <v>42197</v>
      </c>
      <c r="C19" s="56">
        <f t="shared" si="0"/>
        <v>42197</v>
      </c>
      <c r="D19" s="68"/>
      <c r="E19" s="68"/>
      <c r="F19" s="68"/>
      <c r="G19" s="68"/>
      <c r="H19" s="69">
        <f t="shared" si="13"/>
        <v>0</v>
      </c>
      <c r="K19" s="67">
        <f t="shared" si="14"/>
        <v>42197</v>
      </c>
      <c r="L19" s="56">
        <f t="shared" si="1"/>
        <v>42197</v>
      </c>
      <c r="M19" s="68"/>
      <c r="N19" s="68"/>
      <c r="O19" s="68"/>
      <c r="P19" s="68"/>
      <c r="Q19" s="69">
        <f t="shared" si="2"/>
        <v>0</v>
      </c>
      <c r="T19" s="67">
        <f t="shared" si="15"/>
        <v>42197</v>
      </c>
      <c r="U19" s="56">
        <f t="shared" si="3"/>
        <v>42197</v>
      </c>
      <c r="V19" s="68"/>
      <c r="W19" s="68"/>
      <c r="X19" s="68"/>
      <c r="Y19" s="68"/>
      <c r="Z19" s="69">
        <f t="shared" si="4"/>
        <v>0</v>
      </c>
      <c r="FN19" s="67">
        <f t="shared" si="16"/>
        <v>42197</v>
      </c>
      <c r="FO19" s="56">
        <f t="shared" si="5"/>
        <v>42197</v>
      </c>
      <c r="FP19" s="68"/>
      <c r="FQ19" s="68"/>
      <c r="FR19" s="68"/>
      <c r="FS19" s="68"/>
      <c r="FT19" s="69">
        <f t="shared" si="17"/>
        <v>0</v>
      </c>
      <c r="FW19" s="55">
        <f t="shared" si="6"/>
        <v>42197</v>
      </c>
      <c r="FX19" s="56">
        <f t="shared" si="7"/>
        <v>42197</v>
      </c>
      <c r="FY19" s="51">
        <f t="shared" si="8"/>
        <v>0</v>
      </c>
      <c r="FZ19" s="45">
        <f t="shared" si="9"/>
        <v>0</v>
      </c>
      <c r="GA19" s="45">
        <f t="shared" si="10"/>
        <v>0</v>
      </c>
      <c r="GB19" s="45">
        <f t="shared" si="11"/>
        <v>0</v>
      </c>
    </row>
    <row r="20" spans="2:184" x14ac:dyDescent="0.25">
      <c r="B20" s="67">
        <f t="shared" si="12"/>
        <v>42198</v>
      </c>
      <c r="C20" s="56">
        <f t="shared" si="0"/>
        <v>42198</v>
      </c>
      <c r="D20" s="68"/>
      <c r="E20" s="68"/>
      <c r="F20" s="68"/>
      <c r="G20" s="68"/>
      <c r="H20" s="69">
        <f t="shared" si="13"/>
        <v>0</v>
      </c>
      <c r="K20" s="67">
        <f t="shared" si="14"/>
        <v>42198</v>
      </c>
      <c r="L20" s="56">
        <f t="shared" si="1"/>
        <v>42198</v>
      </c>
      <c r="M20" s="68"/>
      <c r="N20" s="68"/>
      <c r="O20" s="68"/>
      <c r="P20" s="68"/>
      <c r="Q20" s="69">
        <f t="shared" si="2"/>
        <v>0</v>
      </c>
      <c r="T20" s="67">
        <f t="shared" si="15"/>
        <v>42198</v>
      </c>
      <c r="U20" s="56">
        <f t="shared" si="3"/>
        <v>42198</v>
      </c>
      <c r="V20" s="68"/>
      <c r="W20" s="68"/>
      <c r="X20" s="68"/>
      <c r="Y20" s="68"/>
      <c r="Z20" s="69">
        <f t="shared" si="4"/>
        <v>0</v>
      </c>
      <c r="FN20" s="67">
        <f t="shared" si="16"/>
        <v>42198</v>
      </c>
      <c r="FO20" s="56">
        <f t="shared" si="5"/>
        <v>42198</v>
      </c>
      <c r="FP20" s="68"/>
      <c r="FQ20" s="68"/>
      <c r="FR20" s="68"/>
      <c r="FS20" s="68"/>
      <c r="FT20" s="69">
        <f t="shared" si="17"/>
        <v>0</v>
      </c>
      <c r="FW20" s="55">
        <f t="shared" si="6"/>
        <v>42198</v>
      </c>
      <c r="FX20" s="56">
        <f t="shared" si="7"/>
        <v>42198</v>
      </c>
      <c r="FY20" s="51">
        <f t="shared" si="8"/>
        <v>0</v>
      </c>
      <c r="FZ20" s="45">
        <f t="shared" si="9"/>
        <v>0</v>
      </c>
      <c r="GA20" s="45">
        <f t="shared" si="10"/>
        <v>0</v>
      </c>
      <c r="GB20" s="45">
        <f t="shared" si="11"/>
        <v>0</v>
      </c>
    </row>
    <row r="21" spans="2:184" x14ac:dyDescent="0.25">
      <c r="B21" s="67">
        <f t="shared" si="12"/>
        <v>42199</v>
      </c>
      <c r="C21" s="56">
        <f t="shared" si="0"/>
        <v>42199</v>
      </c>
      <c r="D21" s="68"/>
      <c r="E21" s="68"/>
      <c r="F21" s="68"/>
      <c r="G21" s="68"/>
      <c r="H21" s="69">
        <f t="shared" si="13"/>
        <v>0</v>
      </c>
      <c r="K21" s="67">
        <f t="shared" si="14"/>
        <v>42199</v>
      </c>
      <c r="L21" s="56">
        <f t="shared" si="1"/>
        <v>42199</v>
      </c>
      <c r="M21" s="68"/>
      <c r="N21" s="68"/>
      <c r="O21" s="68"/>
      <c r="P21" s="68"/>
      <c r="Q21" s="69">
        <f t="shared" si="2"/>
        <v>0</v>
      </c>
      <c r="T21" s="67">
        <f t="shared" si="15"/>
        <v>42199</v>
      </c>
      <c r="U21" s="56">
        <f t="shared" si="3"/>
        <v>42199</v>
      </c>
      <c r="V21" s="68"/>
      <c r="W21" s="68"/>
      <c r="X21" s="68"/>
      <c r="Y21" s="68"/>
      <c r="Z21" s="69">
        <f t="shared" si="4"/>
        <v>0</v>
      </c>
      <c r="FN21" s="67">
        <f t="shared" si="16"/>
        <v>42199</v>
      </c>
      <c r="FO21" s="56">
        <f t="shared" si="5"/>
        <v>42199</v>
      </c>
      <c r="FP21" s="68"/>
      <c r="FQ21" s="68"/>
      <c r="FR21" s="68"/>
      <c r="FS21" s="68"/>
      <c r="FT21" s="69">
        <f t="shared" si="17"/>
        <v>0</v>
      </c>
      <c r="FW21" s="55">
        <f t="shared" si="6"/>
        <v>42199</v>
      </c>
      <c r="FX21" s="56">
        <f t="shared" si="7"/>
        <v>42199</v>
      </c>
      <c r="FY21" s="51">
        <f t="shared" si="8"/>
        <v>0</v>
      </c>
      <c r="FZ21" s="45">
        <f t="shared" si="9"/>
        <v>0</v>
      </c>
      <c r="GA21" s="45">
        <f t="shared" si="10"/>
        <v>0</v>
      </c>
      <c r="GB21" s="45">
        <f t="shared" si="11"/>
        <v>0</v>
      </c>
    </row>
    <row r="22" spans="2:184" x14ac:dyDescent="0.25">
      <c r="B22" s="67">
        <f t="shared" si="12"/>
        <v>42200</v>
      </c>
      <c r="C22" s="56">
        <f t="shared" si="0"/>
        <v>42200</v>
      </c>
      <c r="D22" s="68"/>
      <c r="E22" s="68"/>
      <c r="F22" s="68"/>
      <c r="G22" s="68"/>
      <c r="H22" s="69">
        <f t="shared" si="13"/>
        <v>0</v>
      </c>
      <c r="K22" s="67">
        <f t="shared" si="14"/>
        <v>42200</v>
      </c>
      <c r="L22" s="56">
        <f t="shared" si="1"/>
        <v>42200</v>
      </c>
      <c r="M22" s="68"/>
      <c r="N22" s="68"/>
      <c r="O22" s="68"/>
      <c r="P22" s="68"/>
      <c r="Q22" s="69">
        <f t="shared" si="2"/>
        <v>0</v>
      </c>
      <c r="T22" s="67">
        <f t="shared" si="15"/>
        <v>42200</v>
      </c>
      <c r="U22" s="56">
        <f t="shared" si="3"/>
        <v>42200</v>
      </c>
      <c r="V22" s="68"/>
      <c r="W22" s="68"/>
      <c r="X22" s="68"/>
      <c r="Y22" s="68"/>
      <c r="Z22" s="69">
        <f t="shared" si="4"/>
        <v>0</v>
      </c>
      <c r="FN22" s="67">
        <f t="shared" si="16"/>
        <v>42200</v>
      </c>
      <c r="FO22" s="56">
        <f t="shared" si="5"/>
        <v>42200</v>
      </c>
      <c r="FP22" s="68"/>
      <c r="FQ22" s="68"/>
      <c r="FR22" s="68"/>
      <c r="FS22" s="68"/>
      <c r="FT22" s="69">
        <f t="shared" si="17"/>
        <v>0</v>
      </c>
      <c r="FW22" s="55">
        <f t="shared" si="6"/>
        <v>42200</v>
      </c>
      <c r="FX22" s="56">
        <f t="shared" si="7"/>
        <v>42200</v>
      </c>
      <c r="FY22" s="51">
        <f t="shared" si="8"/>
        <v>0</v>
      </c>
      <c r="FZ22" s="45">
        <f t="shared" si="9"/>
        <v>0</v>
      </c>
      <c r="GA22" s="45">
        <f t="shared" si="10"/>
        <v>0</v>
      </c>
      <c r="GB22" s="45">
        <f t="shared" si="11"/>
        <v>0</v>
      </c>
    </row>
    <row r="23" spans="2:184" x14ac:dyDescent="0.25">
      <c r="B23" s="67">
        <f t="shared" si="12"/>
        <v>42201</v>
      </c>
      <c r="C23" s="56">
        <f t="shared" si="0"/>
        <v>42201</v>
      </c>
      <c r="D23" s="68"/>
      <c r="E23" s="68"/>
      <c r="F23" s="68"/>
      <c r="G23" s="68"/>
      <c r="H23" s="69">
        <f t="shared" si="13"/>
        <v>0</v>
      </c>
      <c r="K23" s="67">
        <f t="shared" si="14"/>
        <v>42201</v>
      </c>
      <c r="L23" s="56">
        <f t="shared" si="1"/>
        <v>42201</v>
      </c>
      <c r="M23" s="68"/>
      <c r="N23" s="68"/>
      <c r="O23" s="68"/>
      <c r="P23" s="68"/>
      <c r="Q23" s="69">
        <f t="shared" si="2"/>
        <v>0</v>
      </c>
      <c r="T23" s="67">
        <f t="shared" si="15"/>
        <v>42201</v>
      </c>
      <c r="U23" s="56">
        <f t="shared" si="3"/>
        <v>42201</v>
      </c>
      <c r="V23" s="68"/>
      <c r="W23" s="68"/>
      <c r="X23" s="68"/>
      <c r="Y23" s="68"/>
      <c r="Z23" s="69">
        <f t="shared" si="4"/>
        <v>0</v>
      </c>
      <c r="FN23" s="67">
        <f t="shared" si="16"/>
        <v>42201</v>
      </c>
      <c r="FO23" s="56">
        <f t="shared" si="5"/>
        <v>42201</v>
      </c>
      <c r="FP23" s="68"/>
      <c r="FQ23" s="68"/>
      <c r="FR23" s="68"/>
      <c r="FS23" s="68"/>
      <c r="FT23" s="69">
        <f t="shared" si="17"/>
        <v>0</v>
      </c>
      <c r="FW23" s="55">
        <f t="shared" si="6"/>
        <v>42201</v>
      </c>
      <c r="FX23" s="56">
        <f t="shared" si="7"/>
        <v>42201</v>
      </c>
      <c r="FY23" s="51">
        <f t="shared" si="8"/>
        <v>0</v>
      </c>
      <c r="FZ23" s="45">
        <f t="shared" si="9"/>
        <v>0</v>
      </c>
      <c r="GA23" s="45">
        <f t="shared" si="10"/>
        <v>0</v>
      </c>
      <c r="GB23" s="45">
        <f t="shared" si="11"/>
        <v>0</v>
      </c>
    </row>
    <row r="24" spans="2:184" x14ac:dyDescent="0.25">
      <c r="B24" s="67">
        <f t="shared" si="12"/>
        <v>42202</v>
      </c>
      <c r="C24" s="56">
        <f t="shared" si="0"/>
        <v>42202</v>
      </c>
      <c r="D24" s="68"/>
      <c r="E24" s="68"/>
      <c r="F24" s="68"/>
      <c r="G24" s="68"/>
      <c r="H24" s="69">
        <f t="shared" si="13"/>
        <v>0</v>
      </c>
      <c r="K24" s="67">
        <f t="shared" si="14"/>
        <v>42202</v>
      </c>
      <c r="L24" s="56">
        <f t="shared" si="1"/>
        <v>42202</v>
      </c>
      <c r="M24" s="68"/>
      <c r="N24" s="68"/>
      <c r="O24" s="68"/>
      <c r="P24" s="68"/>
      <c r="Q24" s="69">
        <f t="shared" si="2"/>
        <v>0</v>
      </c>
      <c r="T24" s="67">
        <f t="shared" si="15"/>
        <v>42202</v>
      </c>
      <c r="U24" s="56">
        <f t="shared" si="3"/>
        <v>42202</v>
      </c>
      <c r="V24" s="68"/>
      <c r="W24" s="68"/>
      <c r="X24" s="68"/>
      <c r="Y24" s="68"/>
      <c r="Z24" s="69">
        <f t="shared" si="4"/>
        <v>0</v>
      </c>
      <c r="FN24" s="67">
        <f t="shared" si="16"/>
        <v>42202</v>
      </c>
      <c r="FO24" s="56">
        <f t="shared" si="5"/>
        <v>42202</v>
      </c>
      <c r="FP24" s="68"/>
      <c r="FQ24" s="68"/>
      <c r="FR24" s="68"/>
      <c r="FS24" s="68"/>
      <c r="FT24" s="69">
        <f t="shared" si="17"/>
        <v>0</v>
      </c>
      <c r="FW24" s="55">
        <f t="shared" si="6"/>
        <v>42202</v>
      </c>
      <c r="FX24" s="56">
        <f t="shared" si="7"/>
        <v>42202</v>
      </c>
      <c r="FY24" s="51">
        <f t="shared" si="8"/>
        <v>0</v>
      </c>
      <c r="FZ24" s="45">
        <f t="shared" si="9"/>
        <v>0</v>
      </c>
      <c r="GA24" s="45">
        <f t="shared" si="10"/>
        <v>0</v>
      </c>
      <c r="GB24" s="45">
        <f t="shared" si="11"/>
        <v>0</v>
      </c>
    </row>
    <row r="25" spans="2:184" x14ac:dyDescent="0.25">
      <c r="B25" s="67">
        <f t="shared" si="12"/>
        <v>42203</v>
      </c>
      <c r="C25" s="56">
        <f t="shared" si="0"/>
        <v>42203</v>
      </c>
      <c r="D25" s="68"/>
      <c r="E25" s="68"/>
      <c r="F25" s="68"/>
      <c r="G25" s="68"/>
      <c r="H25" s="69">
        <f t="shared" si="13"/>
        <v>0</v>
      </c>
      <c r="K25" s="67">
        <f t="shared" si="14"/>
        <v>42203</v>
      </c>
      <c r="L25" s="56">
        <f t="shared" si="1"/>
        <v>42203</v>
      </c>
      <c r="M25" s="68"/>
      <c r="N25" s="68"/>
      <c r="O25" s="68"/>
      <c r="P25" s="68"/>
      <c r="Q25" s="69">
        <f t="shared" si="2"/>
        <v>0</v>
      </c>
      <c r="T25" s="67">
        <f t="shared" si="15"/>
        <v>42203</v>
      </c>
      <c r="U25" s="56">
        <f t="shared" si="3"/>
        <v>42203</v>
      </c>
      <c r="V25" s="68"/>
      <c r="W25" s="68"/>
      <c r="X25" s="68"/>
      <c r="Y25" s="68"/>
      <c r="Z25" s="69">
        <f t="shared" si="4"/>
        <v>0</v>
      </c>
      <c r="FN25" s="67">
        <f t="shared" si="16"/>
        <v>42203</v>
      </c>
      <c r="FO25" s="56">
        <f t="shared" si="5"/>
        <v>42203</v>
      </c>
      <c r="FP25" s="68"/>
      <c r="FQ25" s="68"/>
      <c r="FR25" s="68"/>
      <c r="FS25" s="68"/>
      <c r="FT25" s="69">
        <f t="shared" si="17"/>
        <v>0</v>
      </c>
      <c r="FW25" s="55">
        <f t="shared" si="6"/>
        <v>42203</v>
      </c>
      <c r="FX25" s="56">
        <f t="shared" si="7"/>
        <v>42203</v>
      </c>
      <c r="FY25" s="51">
        <f t="shared" si="8"/>
        <v>0</v>
      </c>
      <c r="FZ25" s="45">
        <f t="shared" si="9"/>
        <v>0</v>
      </c>
      <c r="GA25" s="45">
        <f t="shared" si="10"/>
        <v>0</v>
      </c>
      <c r="GB25" s="45">
        <f t="shared" si="11"/>
        <v>0</v>
      </c>
    </row>
    <row r="26" spans="2:184" x14ac:dyDescent="0.25">
      <c r="B26" s="67">
        <f t="shared" si="12"/>
        <v>42204</v>
      </c>
      <c r="C26" s="56">
        <f t="shared" si="0"/>
        <v>42204</v>
      </c>
      <c r="D26" s="68"/>
      <c r="E26" s="68"/>
      <c r="F26" s="68"/>
      <c r="G26" s="68"/>
      <c r="H26" s="69">
        <f t="shared" si="13"/>
        <v>0</v>
      </c>
      <c r="K26" s="67">
        <f t="shared" si="14"/>
        <v>42204</v>
      </c>
      <c r="L26" s="56">
        <f t="shared" si="1"/>
        <v>42204</v>
      </c>
      <c r="M26" s="68"/>
      <c r="N26" s="68"/>
      <c r="O26" s="68"/>
      <c r="P26" s="68"/>
      <c r="Q26" s="69">
        <f t="shared" si="2"/>
        <v>0</v>
      </c>
      <c r="T26" s="67">
        <f t="shared" si="15"/>
        <v>42204</v>
      </c>
      <c r="U26" s="56">
        <f t="shared" si="3"/>
        <v>42204</v>
      </c>
      <c r="V26" s="68"/>
      <c r="W26" s="68"/>
      <c r="X26" s="68"/>
      <c r="Y26" s="68"/>
      <c r="Z26" s="69">
        <f t="shared" si="4"/>
        <v>0</v>
      </c>
      <c r="FN26" s="67">
        <f t="shared" si="16"/>
        <v>42204</v>
      </c>
      <c r="FO26" s="56">
        <f t="shared" si="5"/>
        <v>42204</v>
      </c>
      <c r="FP26" s="68"/>
      <c r="FQ26" s="68"/>
      <c r="FR26" s="68"/>
      <c r="FS26" s="68"/>
      <c r="FT26" s="69">
        <f t="shared" si="17"/>
        <v>0</v>
      </c>
      <c r="FW26" s="55">
        <f t="shared" si="6"/>
        <v>42204</v>
      </c>
      <c r="FX26" s="56">
        <f t="shared" si="7"/>
        <v>42204</v>
      </c>
      <c r="FY26" s="51">
        <f t="shared" si="8"/>
        <v>0</v>
      </c>
      <c r="FZ26" s="45">
        <f t="shared" si="9"/>
        <v>0</v>
      </c>
      <c r="GA26" s="45">
        <f t="shared" si="10"/>
        <v>0</v>
      </c>
      <c r="GB26" s="45">
        <f t="shared" si="11"/>
        <v>0</v>
      </c>
    </row>
    <row r="27" spans="2:184" x14ac:dyDescent="0.25">
      <c r="B27" s="67">
        <f t="shared" si="12"/>
        <v>42205</v>
      </c>
      <c r="C27" s="56">
        <f t="shared" si="0"/>
        <v>42205</v>
      </c>
      <c r="D27" s="68"/>
      <c r="E27" s="68"/>
      <c r="F27" s="68"/>
      <c r="G27" s="68"/>
      <c r="H27" s="69">
        <f t="shared" si="13"/>
        <v>0</v>
      </c>
      <c r="K27" s="67">
        <f t="shared" si="14"/>
        <v>42205</v>
      </c>
      <c r="L27" s="56">
        <f t="shared" si="1"/>
        <v>42205</v>
      </c>
      <c r="M27" s="68"/>
      <c r="N27" s="68"/>
      <c r="O27" s="68"/>
      <c r="P27" s="68"/>
      <c r="Q27" s="69">
        <f t="shared" si="2"/>
        <v>0</v>
      </c>
      <c r="T27" s="67">
        <f t="shared" si="15"/>
        <v>42205</v>
      </c>
      <c r="U27" s="56">
        <f t="shared" si="3"/>
        <v>42205</v>
      </c>
      <c r="V27" s="68"/>
      <c r="W27" s="68"/>
      <c r="X27" s="68"/>
      <c r="Y27" s="68"/>
      <c r="Z27" s="69">
        <f t="shared" si="4"/>
        <v>0</v>
      </c>
      <c r="FN27" s="67">
        <f t="shared" si="16"/>
        <v>42205</v>
      </c>
      <c r="FO27" s="56">
        <f t="shared" si="5"/>
        <v>42205</v>
      </c>
      <c r="FP27" s="68"/>
      <c r="FQ27" s="68"/>
      <c r="FR27" s="68"/>
      <c r="FS27" s="68"/>
      <c r="FT27" s="69">
        <f t="shared" si="17"/>
        <v>0</v>
      </c>
      <c r="FW27" s="55">
        <f t="shared" si="6"/>
        <v>42205</v>
      </c>
      <c r="FX27" s="56">
        <f t="shared" si="7"/>
        <v>42205</v>
      </c>
      <c r="FY27" s="51">
        <f t="shared" si="8"/>
        <v>0</v>
      </c>
      <c r="FZ27" s="45">
        <f t="shared" si="9"/>
        <v>0</v>
      </c>
      <c r="GA27" s="45">
        <f t="shared" si="10"/>
        <v>0</v>
      </c>
      <c r="GB27" s="45">
        <f t="shared" si="11"/>
        <v>0</v>
      </c>
    </row>
    <row r="28" spans="2:184" x14ac:dyDescent="0.25">
      <c r="B28" s="67">
        <f t="shared" si="12"/>
        <v>42206</v>
      </c>
      <c r="C28" s="56">
        <f t="shared" si="0"/>
        <v>42206</v>
      </c>
      <c r="D28" s="68"/>
      <c r="E28" s="68"/>
      <c r="F28" s="68"/>
      <c r="G28" s="68"/>
      <c r="H28" s="69">
        <f t="shared" si="13"/>
        <v>0</v>
      </c>
      <c r="K28" s="67">
        <f t="shared" si="14"/>
        <v>42206</v>
      </c>
      <c r="L28" s="56">
        <f t="shared" si="1"/>
        <v>42206</v>
      </c>
      <c r="M28" s="68"/>
      <c r="N28" s="68"/>
      <c r="O28" s="68"/>
      <c r="P28" s="68"/>
      <c r="Q28" s="69">
        <f t="shared" si="2"/>
        <v>0</v>
      </c>
      <c r="T28" s="67">
        <f t="shared" si="15"/>
        <v>42206</v>
      </c>
      <c r="U28" s="56">
        <f t="shared" si="3"/>
        <v>42206</v>
      </c>
      <c r="V28" s="68"/>
      <c r="W28" s="68"/>
      <c r="X28" s="68"/>
      <c r="Y28" s="68"/>
      <c r="Z28" s="69">
        <f t="shared" si="4"/>
        <v>0</v>
      </c>
      <c r="FN28" s="67">
        <f t="shared" si="16"/>
        <v>42206</v>
      </c>
      <c r="FO28" s="56">
        <f t="shared" si="5"/>
        <v>42206</v>
      </c>
      <c r="FP28" s="68"/>
      <c r="FQ28" s="68"/>
      <c r="FR28" s="68"/>
      <c r="FS28" s="68"/>
      <c r="FT28" s="69">
        <f t="shared" si="17"/>
        <v>0</v>
      </c>
      <c r="FW28" s="55">
        <f t="shared" si="6"/>
        <v>42206</v>
      </c>
      <c r="FX28" s="56">
        <f t="shared" si="7"/>
        <v>42206</v>
      </c>
      <c r="FY28" s="51">
        <f t="shared" si="8"/>
        <v>0</v>
      </c>
      <c r="FZ28" s="45">
        <f t="shared" si="9"/>
        <v>0</v>
      </c>
      <c r="GA28" s="45">
        <f t="shared" si="10"/>
        <v>0</v>
      </c>
      <c r="GB28" s="45">
        <f t="shared" si="11"/>
        <v>0</v>
      </c>
    </row>
    <row r="29" spans="2:184" x14ac:dyDescent="0.25">
      <c r="B29" s="67">
        <f t="shared" si="12"/>
        <v>42207</v>
      </c>
      <c r="C29" s="56">
        <f t="shared" si="0"/>
        <v>42207</v>
      </c>
      <c r="D29" s="68"/>
      <c r="E29" s="68"/>
      <c r="F29" s="68"/>
      <c r="G29" s="68"/>
      <c r="H29" s="69">
        <f t="shared" si="13"/>
        <v>0</v>
      </c>
      <c r="K29" s="67">
        <f t="shared" si="14"/>
        <v>42207</v>
      </c>
      <c r="L29" s="56">
        <f t="shared" si="1"/>
        <v>42207</v>
      </c>
      <c r="M29" s="68"/>
      <c r="N29" s="68"/>
      <c r="O29" s="68"/>
      <c r="P29" s="68"/>
      <c r="Q29" s="69">
        <f t="shared" si="2"/>
        <v>0</v>
      </c>
      <c r="T29" s="67">
        <f t="shared" si="15"/>
        <v>42207</v>
      </c>
      <c r="U29" s="56">
        <f t="shared" si="3"/>
        <v>42207</v>
      </c>
      <c r="V29" s="68"/>
      <c r="W29" s="68"/>
      <c r="X29" s="68"/>
      <c r="Y29" s="68"/>
      <c r="Z29" s="69">
        <f t="shared" si="4"/>
        <v>0</v>
      </c>
      <c r="FN29" s="67">
        <f t="shared" si="16"/>
        <v>42207</v>
      </c>
      <c r="FO29" s="56">
        <f t="shared" si="5"/>
        <v>42207</v>
      </c>
      <c r="FP29" s="68"/>
      <c r="FQ29" s="68"/>
      <c r="FR29" s="68"/>
      <c r="FS29" s="68"/>
      <c r="FT29" s="69">
        <f t="shared" si="17"/>
        <v>0</v>
      </c>
      <c r="FW29" s="55">
        <f t="shared" si="6"/>
        <v>42207</v>
      </c>
      <c r="FX29" s="56">
        <f t="shared" si="7"/>
        <v>42207</v>
      </c>
      <c r="FY29" s="51">
        <f t="shared" si="8"/>
        <v>0</v>
      </c>
      <c r="FZ29" s="45">
        <f t="shared" si="9"/>
        <v>0</v>
      </c>
      <c r="GA29" s="45">
        <f t="shared" si="10"/>
        <v>0</v>
      </c>
      <c r="GB29" s="45">
        <f t="shared" si="11"/>
        <v>0</v>
      </c>
    </row>
    <row r="30" spans="2:184" x14ac:dyDescent="0.25">
      <c r="B30" s="67">
        <f t="shared" si="12"/>
        <v>42208</v>
      </c>
      <c r="C30" s="56">
        <f t="shared" si="0"/>
        <v>42208</v>
      </c>
      <c r="D30" s="68"/>
      <c r="E30" s="68"/>
      <c r="F30" s="68"/>
      <c r="G30" s="68"/>
      <c r="H30" s="69">
        <f t="shared" si="13"/>
        <v>0</v>
      </c>
      <c r="K30" s="67">
        <f t="shared" si="14"/>
        <v>42208</v>
      </c>
      <c r="L30" s="56">
        <f t="shared" si="1"/>
        <v>42208</v>
      </c>
      <c r="M30" s="68"/>
      <c r="N30" s="68"/>
      <c r="O30" s="68"/>
      <c r="P30" s="68"/>
      <c r="Q30" s="69">
        <f t="shared" si="2"/>
        <v>0</v>
      </c>
      <c r="T30" s="67">
        <f t="shared" si="15"/>
        <v>42208</v>
      </c>
      <c r="U30" s="56">
        <f t="shared" si="3"/>
        <v>42208</v>
      </c>
      <c r="V30" s="68"/>
      <c r="W30" s="68"/>
      <c r="X30" s="68"/>
      <c r="Y30" s="68"/>
      <c r="Z30" s="69">
        <f t="shared" si="4"/>
        <v>0</v>
      </c>
      <c r="FN30" s="67">
        <f t="shared" si="16"/>
        <v>42208</v>
      </c>
      <c r="FO30" s="56">
        <f t="shared" si="5"/>
        <v>42208</v>
      </c>
      <c r="FP30" s="68"/>
      <c r="FQ30" s="68"/>
      <c r="FR30" s="68"/>
      <c r="FS30" s="68"/>
      <c r="FT30" s="69">
        <f t="shared" si="17"/>
        <v>0</v>
      </c>
      <c r="FW30" s="55">
        <f t="shared" si="6"/>
        <v>42208</v>
      </c>
      <c r="FX30" s="56">
        <f t="shared" si="7"/>
        <v>42208</v>
      </c>
      <c r="FY30" s="51">
        <f t="shared" si="8"/>
        <v>0</v>
      </c>
      <c r="FZ30" s="45">
        <f t="shared" si="9"/>
        <v>0</v>
      </c>
      <c r="GA30" s="45">
        <f t="shared" si="10"/>
        <v>0</v>
      </c>
      <c r="GB30" s="45">
        <f t="shared" si="11"/>
        <v>0</v>
      </c>
    </row>
    <row r="31" spans="2:184" x14ac:dyDescent="0.25">
      <c r="B31" s="67">
        <f t="shared" si="12"/>
        <v>42209</v>
      </c>
      <c r="C31" s="56">
        <f t="shared" si="0"/>
        <v>42209</v>
      </c>
      <c r="D31" s="68"/>
      <c r="E31" s="68"/>
      <c r="F31" s="68"/>
      <c r="G31" s="68"/>
      <c r="H31" s="69">
        <f t="shared" si="13"/>
        <v>0</v>
      </c>
      <c r="K31" s="67">
        <f t="shared" si="14"/>
        <v>42209</v>
      </c>
      <c r="L31" s="56">
        <f t="shared" si="1"/>
        <v>42209</v>
      </c>
      <c r="M31" s="68"/>
      <c r="N31" s="68"/>
      <c r="O31" s="68"/>
      <c r="P31" s="68"/>
      <c r="Q31" s="69">
        <f>SUM(N31-M31,P31-O31)</f>
        <v>0</v>
      </c>
      <c r="T31" s="67">
        <f t="shared" si="15"/>
        <v>42209</v>
      </c>
      <c r="U31" s="56">
        <f t="shared" si="3"/>
        <v>42209</v>
      </c>
      <c r="V31" s="68"/>
      <c r="W31" s="68"/>
      <c r="X31" s="68"/>
      <c r="Y31" s="68"/>
      <c r="Z31" s="69">
        <f>SUM(W31-V31,Y31-X31)</f>
        <v>0</v>
      </c>
      <c r="FN31" s="67">
        <f t="shared" si="16"/>
        <v>42209</v>
      </c>
      <c r="FO31" s="56">
        <f t="shared" si="5"/>
        <v>42209</v>
      </c>
      <c r="FP31" s="68"/>
      <c r="FQ31" s="68"/>
      <c r="FR31" s="68"/>
      <c r="FS31" s="68"/>
      <c r="FT31" s="69">
        <f t="shared" si="17"/>
        <v>0</v>
      </c>
      <c r="FW31" s="55">
        <f t="shared" si="6"/>
        <v>42209</v>
      </c>
      <c r="FX31" s="56">
        <f t="shared" si="7"/>
        <v>42209</v>
      </c>
      <c r="FY31" s="51">
        <f t="shared" si="8"/>
        <v>0</v>
      </c>
      <c r="FZ31" s="45">
        <f t="shared" si="9"/>
        <v>0</v>
      </c>
      <c r="GA31" s="45">
        <f t="shared" si="10"/>
        <v>0</v>
      </c>
      <c r="GB31" s="45">
        <f t="shared" si="11"/>
        <v>0</v>
      </c>
    </row>
    <row r="32" spans="2:184" x14ac:dyDescent="0.25">
      <c r="B32" s="67">
        <f t="shared" si="12"/>
        <v>42210</v>
      </c>
      <c r="C32" s="56">
        <f t="shared" si="0"/>
        <v>42210</v>
      </c>
      <c r="D32" s="68"/>
      <c r="E32" s="68"/>
      <c r="F32" s="68"/>
      <c r="G32" s="68"/>
      <c r="H32" s="69">
        <f t="shared" si="13"/>
        <v>0</v>
      </c>
      <c r="K32" s="67">
        <f t="shared" si="14"/>
        <v>42210</v>
      </c>
      <c r="L32" s="56">
        <f t="shared" si="1"/>
        <v>42210</v>
      </c>
      <c r="M32" s="68"/>
      <c r="N32" s="68"/>
      <c r="O32" s="68"/>
      <c r="P32" s="68"/>
      <c r="Q32" s="69">
        <f t="shared" si="2"/>
        <v>0</v>
      </c>
      <c r="T32" s="67">
        <f t="shared" si="15"/>
        <v>42210</v>
      </c>
      <c r="U32" s="56">
        <f t="shared" si="3"/>
        <v>42210</v>
      </c>
      <c r="V32" s="68"/>
      <c r="W32" s="68"/>
      <c r="X32" s="68"/>
      <c r="Y32" s="68"/>
      <c r="Z32" s="69">
        <f t="shared" ref="Z32:Z38" si="18">SUM(W32-V32,Y32-X32)</f>
        <v>0</v>
      </c>
      <c r="FN32" s="67">
        <f t="shared" si="16"/>
        <v>42210</v>
      </c>
      <c r="FO32" s="56">
        <f t="shared" si="5"/>
        <v>42210</v>
      </c>
      <c r="FP32" s="68"/>
      <c r="FQ32" s="68"/>
      <c r="FR32" s="68"/>
      <c r="FS32" s="68"/>
      <c r="FT32" s="69">
        <f t="shared" si="17"/>
        <v>0</v>
      </c>
      <c r="FW32" s="55">
        <f t="shared" si="6"/>
        <v>42210</v>
      </c>
      <c r="FX32" s="56">
        <f t="shared" si="7"/>
        <v>42210</v>
      </c>
      <c r="FY32" s="51">
        <f t="shared" si="8"/>
        <v>0</v>
      </c>
      <c r="FZ32" s="45">
        <f t="shared" si="9"/>
        <v>0</v>
      </c>
      <c r="GA32" s="45">
        <f t="shared" si="10"/>
        <v>0</v>
      </c>
      <c r="GB32" s="45">
        <f t="shared" si="11"/>
        <v>0</v>
      </c>
    </row>
    <row r="33" spans="2:184" x14ac:dyDescent="0.25">
      <c r="B33" s="67">
        <f>B32+1</f>
        <v>42211</v>
      </c>
      <c r="C33" s="56">
        <f t="shared" si="0"/>
        <v>42211</v>
      </c>
      <c r="D33" s="68"/>
      <c r="E33" s="68"/>
      <c r="F33" s="68"/>
      <c r="G33" s="68"/>
      <c r="H33" s="69">
        <f t="shared" si="13"/>
        <v>0</v>
      </c>
      <c r="K33" s="67">
        <f>K32+1</f>
        <v>42211</v>
      </c>
      <c r="L33" s="56">
        <f t="shared" si="1"/>
        <v>42211</v>
      </c>
      <c r="M33" s="68"/>
      <c r="N33" s="68"/>
      <c r="O33" s="68"/>
      <c r="P33" s="68"/>
      <c r="Q33" s="69">
        <f t="shared" si="2"/>
        <v>0</v>
      </c>
      <c r="T33" s="67">
        <f>T32+1</f>
        <v>42211</v>
      </c>
      <c r="U33" s="56">
        <f t="shared" si="3"/>
        <v>42211</v>
      </c>
      <c r="V33" s="68"/>
      <c r="W33" s="68"/>
      <c r="X33" s="68"/>
      <c r="Y33" s="68"/>
      <c r="Z33" s="69">
        <f t="shared" si="18"/>
        <v>0</v>
      </c>
      <c r="FN33" s="67">
        <f>FN32+1</f>
        <v>42211</v>
      </c>
      <c r="FO33" s="56">
        <f t="shared" si="5"/>
        <v>42211</v>
      </c>
      <c r="FP33" s="68"/>
      <c r="FQ33" s="68"/>
      <c r="FR33" s="68"/>
      <c r="FS33" s="68"/>
      <c r="FT33" s="69">
        <f t="shared" si="17"/>
        <v>0</v>
      </c>
      <c r="FW33" s="55">
        <f t="shared" si="6"/>
        <v>42211</v>
      </c>
      <c r="FX33" s="56">
        <f t="shared" si="7"/>
        <v>42211</v>
      </c>
      <c r="FY33" s="51">
        <f t="shared" si="8"/>
        <v>0</v>
      </c>
      <c r="FZ33" s="45">
        <f t="shared" si="9"/>
        <v>0</v>
      </c>
      <c r="GA33" s="45">
        <f t="shared" si="10"/>
        <v>0</v>
      </c>
      <c r="GB33" s="45">
        <f t="shared" si="11"/>
        <v>0</v>
      </c>
    </row>
    <row r="34" spans="2:184" x14ac:dyDescent="0.25">
      <c r="B34" s="67">
        <f>B33+1</f>
        <v>42212</v>
      </c>
      <c r="C34" s="56">
        <f t="shared" si="0"/>
        <v>42212</v>
      </c>
      <c r="D34" s="68"/>
      <c r="E34" s="68"/>
      <c r="F34" s="68"/>
      <c r="G34" s="68"/>
      <c r="H34" s="69">
        <f>SUM(E34-D34,G34-F34)</f>
        <v>0</v>
      </c>
      <c r="K34" s="67">
        <f>K33+1</f>
        <v>42212</v>
      </c>
      <c r="L34" s="56">
        <f t="shared" si="1"/>
        <v>42212</v>
      </c>
      <c r="M34" s="68"/>
      <c r="N34" s="68"/>
      <c r="O34" s="68"/>
      <c r="P34" s="68"/>
      <c r="Q34" s="69">
        <f t="shared" si="2"/>
        <v>0</v>
      </c>
      <c r="T34" s="67">
        <f>T33+1</f>
        <v>42212</v>
      </c>
      <c r="U34" s="56">
        <f t="shared" si="3"/>
        <v>42212</v>
      </c>
      <c r="V34" s="68"/>
      <c r="W34" s="68"/>
      <c r="X34" s="68"/>
      <c r="Y34" s="68"/>
      <c r="Z34" s="69">
        <f t="shared" si="18"/>
        <v>0</v>
      </c>
      <c r="FN34" s="67">
        <f>FN33+1</f>
        <v>42212</v>
      </c>
      <c r="FO34" s="56">
        <f t="shared" si="5"/>
        <v>42212</v>
      </c>
      <c r="FP34" s="68"/>
      <c r="FQ34" s="68"/>
      <c r="FR34" s="68"/>
      <c r="FS34" s="68"/>
      <c r="FT34" s="69">
        <f>SUM(FQ34-FP34,FS34-FR34)</f>
        <v>0</v>
      </c>
      <c r="FW34" s="55">
        <f t="shared" si="6"/>
        <v>42212</v>
      </c>
      <c r="FX34" s="56">
        <f t="shared" si="7"/>
        <v>42212</v>
      </c>
      <c r="FY34" s="51">
        <f t="shared" si="8"/>
        <v>0</v>
      </c>
      <c r="FZ34" s="45">
        <f t="shared" si="9"/>
        <v>0</v>
      </c>
      <c r="GA34" s="45">
        <f t="shared" si="10"/>
        <v>0</v>
      </c>
      <c r="GB34" s="45">
        <f t="shared" si="11"/>
        <v>0</v>
      </c>
    </row>
    <row r="35" spans="2:184" x14ac:dyDescent="0.25">
      <c r="B35" s="67">
        <f>B34+1</f>
        <v>42213</v>
      </c>
      <c r="C35" s="56">
        <f t="shared" si="0"/>
        <v>42213</v>
      </c>
      <c r="D35" s="68"/>
      <c r="E35" s="68"/>
      <c r="F35" s="68"/>
      <c r="G35" s="68"/>
      <c r="H35" s="69">
        <f t="shared" si="13"/>
        <v>0</v>
      </c>
      <c r="K35" s="67">
        <f>K34+1</f>
        <v>42213</v>
      </c>
      <c r="L35" s="56">
        <f t="shared" si="1"/>
        <v>42213</v>
      </c>
      <c r="M35" s="68"/>
      <c r="N35" s="68"/>
      <c r="O35" s="68"/>
      <c r="P35" s="68"/>
      <c r="Q35" s="69">
        <f t="shared" si="2"/>
        <v>0</v>
      </c>
      <c r="T35" s="67">
        <f>T34+1</f>
        <v>42213</v>
      </c>
      <c r="U35" s="56">
        <f t="shared" si="3"/>
        <v>42213</v>
      </c>
      <c r="V35" s="68"/>
      <c r="W35" s="68"/>
      <c r="X35" s="68"/>
      <c r="Y35" s="68"/>
      <c r="Z35" s="69">
        <f t="shared" si="18"/>
        <v>0</v>
      </c>
      <c r="FN35" s="67">
        <f>FN34+1</f>
        <v>42213</v>
      </c>
      <c r="FO35" s="56">
        <f t="shared" si="5"/>
        <v>42213</v>
      </c>
      <c r="FP35" s="68"/>
      <c r="FQ35" s="68"/>
      <c r="FR35" s="68"/>
      <c r="FS35" s="68"/>
      <c r="FT35" s="69">
        <f>SUM(FQ35-FP35,FS35-FR35)</f>
        <v>0</v>
      </c>
      <c r="FW35" s="55">
        <f t="shared" si="6"/>
        <v>42213</v>
      </c>
      <c r="FX35" s="56">
        <f t="shared" si="7"/>
        <v>42213</v>
      </c>
      <c r="FY35" s="51">
        <f t="shared" si="8"/>
        <v>0</v>
      </c>
      <c r="FZ35" s="45">
        <f t="shared" si="9"/>
        <v>0</v>
      </c>
      <c r="GA35" s="45">
        <f t="shared" si="10"/>
        <v>0</v>
      </c>
      <c r="GB35" s="45">
        <f t="shared" si="11"/>
        <v>0</v>
      </c>
    </row>
    <row r="36" spans="2:184" x14ac:dyDescent="0.25">
      <c r="B36" s="67">
        <f>IF(MONTH($B$35+1)=MONTH($B$35),$B$35+1,"")</f>
        <v>42214</v>
      </c>
      <c r="C36" s="56">
        <f>IF(B36="","",C35+1)</f>
        <v>42214</v>
      </c>
      <c r="D36" s="68"/>
      <c r="E36" s="68"/>
      <c r="F36" s="68"/>
      <c r="G36" s="68"/>
      <c r="H36" s="69">
        <f t="shared" si="13"/>
        <v>0</v>
      </c>
      <c r="K36" s="67">
        <f>IF(MONTH($B$35+1)=MONTH($B$35),$B$35+1,"")</f>
        <v>42214</v>
      </c>
      <c r="L36" s="56">
        <f t="shared" si="1"/>
        <v>42214</v>
      </c>
      <c r="M36" s="68"/>
      <c r="N36" s="68"/>
      <c r="O36" s="68"/>
      <c r="P36" s="68"/>
      <c r="Q36" s="69">
        <f t="shared" si="2"/>
        <v>0</v>
      </c>
      <c r="T36" s="67">
        <f>IF(MONTH($B$35+1)=MONTH($B$35),$B$35+1,"")</f>
        <v>42214</v>
      </c>
      <c r="U36" s="56">
        <f t="shared" si="3"/>
        <v>42214</v>
      </c>
      <c r="V36" s="68"/>
      <c r="W36" s="68"/>
      <c r="X36" s="68"/>
      <c r="Y36" s="68"/>
      <c r="Z36" s="69">
        <f t="shared" si="18"/>
        <v>0</v>
      </c>
      <c r="FN36" s="67">
        <f>IF(MONTH($B$35+1)=MONTH($B$35),$B$35+1,"")</f>
        <v>42214</v>
      </c>
      <c r="FO36" s="56">
        <f>IF(FN36="","",FO35+1)</f>
        <v>42214</v>
      </c>
      <c r="FP36" s="68"/>
      <c r="FQ36" s="68"/>
      <c r="FR36" s="68"/>
      <c r="FS36" s="68"/>
      <c r="FT36" s="69">
        <f>SUM(FQ36-FP36,FS36-FR36)</f>
        <v>0</v>
      </c>
      <c r="FW36" s="55">
        <f>IF(MONTH($B$35+1)=MONTH($B$35),$B$35+1,"")</f>
        <v>42214</v>
      </c>
      <c r="FX36" s="56">
        <f>IF(FW36="","",FX35+1)</f>
        <v>42214</v>
      </c>
      <c r="FY36" s="51">
        <f t="shared" si="8"/>
        <v>0</v>
      </c>
      <c r="FZ36" s="45">
        <f t="shared" si="9"/>
        <v>0</v>
      </c>
      <c r="GA36" s="45">
        <f t="shared" si="10"/>
        <v>0</v>
      </c>
      <c r="GB36" s="45">
        <f t="shared" si="11"/>
        <v>0</v>
      </c>
    </row>
    <row r="37" spans="2:184" x14ac:dyDescent="0.25">
      <c r="B37" s="67">
        <f>IF(MONTH($B$35+2)=MONTH($B$35),$B$35+2,"")</f>
        <v>42215</v>
      </c>
      <c r="C37" s="56">
        <f>IF(B37="","",C36+1)</f>
        <v>42215</v>
      </c>
      <c r="D37" s="68"/>
      <c r="E37" s="68"/>
      <c r="F37" s="68"/>
      <c r="G37" s="68"/>
      <c r="H37" s="69">
        <f>SUM(E37-D37,G37-F37)</f>
        <v>0</v>
      </c>
      <c r="K37" s="67">
        <f>IF(MONTH($B$35+2)=MONTH($B$35),$B$35+2,"")</f>
        <v>42215</v>
      </c>
      <c r="L37" s="56">
        <f t="shared" si="1"/>
        <v>42215</v>
      </c>
      <c r="M37" s="68"/>
      <c r="N37" s="68"/>
      <c r="O37" s="68"/>
      <c r="P37" s="68"/>
      <c r="Q37" s="69">
        <f t="shared" si="2"/>
        <v>0</v>
      </c>
      <c r="T37" s="67">
        <f>IF(MONTH($B$35+2)=MONTH($B$35),$B$35+2,"")</f>
        <v>42215</v>
      </c>
      <c r="U37" s="56">
        <f t="shared" si="3"/>
        <v>42215</v>
      </c>
      <c r="V37" s="68"/>
      <c r="W37" s="68"/>
      <c r="X37" s="68"/>
      <c r="Y37" s="68"/>
      <c r="Z37" s="69">
        <f t="shared" si="18"/>
        <v>0</v>
      </c>
      <c r="FN37" s="67">
        <f>IF(MONTH($B$35+2)=MONTH($B$35),$B$35+2,"")</f>
        <v>42215</v>
      </c>
      <c r="FO37" s="56">
        <f>IF(FN37="","",FO36+1)</f>
        <v>42215</v>
      </c>
      <c r="FP37" s="68"/>
      <c r="FQ37" s="68"/>
      <c r="FR37" s="68"/>
      <c r="FS37" s="68"/>
      <c r="FT37" s="69">
        <f>SUM(FQ37-FP37,FS37-FR37)</f>
        <v>0</v>
      </c>
      <c r="FW37" s="55">
        <f>IF(MONTH($B$35+2)=MONTH($B$35),$B$35+2,"")</f>
        <v>42215</v>
      </c>
      <c r="FX37" s="56">
        <f>IF(FW37="","",FX36+1)</f>
        <v>42215</v>
      </c>
      <c r="FY37" s="51">
        <f t="shared" si="8"/>
        <v>0</v>
      </c>
      <c r="FZ37" s="45">
        <f t="shared" si="9"/>
        <v>0</v>
      </c>
      <c r="GA37" s="45">
        <f t="shared" si="10"/>
        <v>0</v>
      </c>
      <c r="GB37" s="45">
        <f t="shared" si="11"/>
        <v>0</v>
      </c>
    </row>
    <row r="38" spans="2:184" ht="15.75" thickBot="1" x14ac:dyDescent="0.3">
      <c r="B38" s="70">
        <f>IF(MONTH($B$35+3)=MONTH($B$35),$B$35+3,"")</f>
        <v>42216</v>
      </c>
      <c r="C38" s="71">
        <f>IF(B38="","",C37+1)</f>
        <v>42216</v>
      </c>
      <c r="D38" s="72"/>
      <c r="E38" s="72"/>
      <c r="F38" s="72"/>
      <c r="G38" s="72"/>
      <c r="H38" s="73">
        <f>SUM(E38-D38,G38-F38)</f>
        <v>0</v>
      </c>
      <c r="K38" s="70">
        <f>IF(MONTH($B$35+3)=MONTH($B$35),$B$35+3,"")</f>
        <v>42216</v>
      </c>
      <c r="L38" s="71">
        <f t="shared" si="1"/>
        <v>42216</v>
      </c>
      <c r="M38" s="72"/>
      <c r="N38" s="72"/>
      <c r="O38" s="72"/>
      <c r="P38" s="72"/>
      <c r="Q38" s="73">
        <f t="shared" si="2"/>
        <v>0</v>
      </c>
      <c r="T38" s="70">
        <f>IF(MONTH($B$35+3)=MONTH($B$35),$B$35+3,"")</f>
        <v>42216</v>
      </c>
      <c r="U38" s="71">
        <f t="shared" si="3"/>
        <v>42216</v>
      </c>
      <c r="V38" s="72"/>
      <c r="W38" s="72"/>
      <c r="X38" s="72"/>
      <c r="Y38" s="72"/>
      <c r="Z38" s="73">
        <f t="shared" si="18"/>
        <v>0</v>
      </c>
      <c r="FN38" s="70">
        <f>IF(MONTH($B$35+3)=MONTH($B$35),$B$35+3,"")</f>
        <v>42216</v>
      </c>
      <c r="FO38" s="71">
        <f>IF(FN38="","",FO37+1)</f>
        <v>42216</v>
      </c>
      <c r="FP38" s="72"/>
      <c r="FQ38" s="72"/>
      <c r="FR38" s="72"/>
      <c r="FS38" s="72"/>
      <c r="FT38" s="73">
        <f>SUM(FQ38-FP38,FS38-FR38)</f>
        <v>0</v>
      </c>
      <c r="FW38" s="57">
        <f>IF(MONTH($B$35+3)=MONTH($B$35),$B$35+3,"")</f>
        <v>42216</v>
      </c>
      <c r="FX38" s="58">
        <f>IF(FW38="","",FX37+1)</f>
        <v>42216</v>
      </c>
      <c r="FY38" s="52">
        <f t="shared" si="8"/>
        <v>0</v>
      </c>
      <c r="FZ38" s="46">
        <f t="shared" si="9"/>
        <v>0</v>
      </c>
      <c r="GA38" s="46">
        <f t="shared" si="10"/>
        <v>0</v>
      </c>
      <c r="GB38" s="46">
        <f t="shared" si="11"/>
        <v>0</v>
      </c>
    </row>
    <row r="39" spans="2:184" ht="15.75" thickBot="1" x14ac:dyDescent="0.3">
      <c r="B39" s="10"/>
      <c r="C39" s="10"/>
      <c r="G39" s="13" t="s">
        <v>15</v>
      </c>
      <c r="H39" s="27">
        <f>SUM(H8:H38)</f>
        <v>0</v>
      </c>
      <c r="K39" s="10"/>
      <c r="L39" s="10"/>
      <c r="P39" s="13" t="s">
        <v>15</v>
      </c>
      <c r="Q39" s="27">
        <f>SUM(Q8:Q38)</f>
        <v>0</v>
      </c>
      <c r="T39" s="10"/>
      <c r="U39" s="10"/>
      <c r="Y39" s="13" t="s">
        <v>15</v>
      </c>
      <c r="Z39" s="27">
        <f>SUM(Z8:Z38)</f>
        <v>0</v>
      </c>
      <c r="FN39" s="10"/>
      <c r="FO39" s="10"/>
      <c r="FS39" s="61" t="s">
        <v>15</v>
      </c>
      <c r="FT39" s="62">
        <f>SUM(FT8:FT38)</f>
        <v>0</v>
      </c>
      <c r="FY39" s="43">
        <f t="shared" si="8"/>
        <v>0</v>
      </c>
      <c r="FZ39" s="43">
        <f t="shared" si="9"/>
        <v>0</v>
      </c>
      <c r="GA39" s="43">
        <f t="shared" si="10"/>
        <v>0</v>
      </c>
      <c r="GB39" s="43">
        <f t="shared" si="11"/>
        <v>0</v>
      </c>
    </row>
  </sheetData>
  <conditionalFormatting sqref="E9:F9">
    <cfRule type="expression" dxfId="120" priority="11" stopIfTrue="1">
      <formula>COUNTIF(Fériés,$B9)&gt;0</formula>
    </cfRule>
    <cfRule type="expression" dxfId="119" priority="12" stopIfTrue="1">
      <formula>WEEKDAY($B9,2)&gt;5</formula>
    </cfRule>
  </conditionalFormatting>
  <conditionalFormatting sqref="FX8:FX38">
    <cfRule type="expression" dxfId="118" priority="13" stopIfTrue="1">
      <formula>COUNTIF(Fériés,$B8)&gt;0</formula>
    </cfRule>
    <cfRule type="expression" dxfId="117" priority="14" stopIfTrue="1">
      <formula>WEEKDAY($B8,2)&gt;5</formula>
    </cfRule>
  </conditionalFormatting>
  <conditionalFormatting sqref="B8:H38">
    <cfRule type="expression" dxfId="116" priority="9" stopIfTrue="1">
      <formula>COUNTIF(Fériés,$B8)&gt;0</formula>
    </cfRule>
    <cfRule type="expression" dxfId="115" priority="10" stopIfTrue="1">
      <formula>WEEKDAY($B8,2)&gt;5</formula>
    </cfRule>
  </conditionalFormatting>
  <conditionalFormatting sqref="N9:O9">
    <cfRule type="expression" dxfId="114" priority="7" stopIfTrue="1">
      <formula>COUNTIF(Fériés,$B9)&gt;0</formula>
    </cfRule>
    <cfRule type="expression" dxfId="113" priority="8" stopIfTrue="1">
      <formula>WEEKDAY($B9,2)&gt;5</formula>
    </cfRule>
  </conditionalFormatting>
  <conditionalFormatting sqref="K8:Q38">
    <cfRule type="expression" dxfId="112" priority="5" stopIfTrue="1">
      <formula>COUNTIF(Fériés,$B8)&gt;0</formula>
    </cfRule>
    <cfRule type="expression" dxfId="111" priority="6" stopIfTrue="1">
      <formula>WEEKDAY($B8,2)&gt;5</formula>
    </cfRule>
  </conditionalFormatting>
  <conditionalFormatting sqref="T8:Z38">
    <cfRule type="expression" dxfId="110" priority="1" stopIfTrue="1">
      <formula>COUNTIF(Fériés,$B8)&gt;0</formula>
    </cfRule>
    <cfRule type="expression" dxfId="109" priority="2" stopIfTrue="1">
      <formula>WEEKDAY($B8,2)&gt;5</formula>
    </cfRule>
  </conditionalFormatting>
  <conditionalFormatting sqref="W9:X9">
    <cfRule type="expression" dxfId="108" priority="3" stopIfTrue="1">
      <formula>COUNTIF(Fériés,$B9)&gt;0</formula>
    </cfRule>
    <cfRule type="expression" dxfId="107" priority="4" stopIfTrue="1">
      <formula>WEEKDAY($B9,2)&gt;5</formula>
    </cfRule>
  </conditionalFormatting>
  <conditionalFormatting sqref="FQ9:FR9">
    <cfRule type="expression" dxfId="106" priority="19" stopIfTrue="1">
      <formula>COUNTIF(Fériés,$B9)&gt;0</formula>
    </cfRule>
    <cfRule type="expression" dxfId="105" priority="20" stopIfTrue="1">
      <formula>WEEKDAY($B9,2)&gt;5</formula>
    </cfRule>
  </conditionalFormatting>
  <conditionalFormatting sqref="FN8:FT38">
    <cfRule type="expression" dxfId="104" priority="17" stopIfTrue="1">
      <formula>COUNTIF(Fériés,$B8)&gt;0</formula>
    </cfRule>
    <cfRule type="expression" dxfId="103" priority="18" stopIfTrue="1">
      <formula>WEEKDAY($B8,2)&gt;5</formula>
    </cfRule>
  </conditionalFormatting>
  <conditionalFormatting sqref="FW8:GB38">
    <cfRule type="expression" dxfId="102" priority="15" stopIfTrue="1">
      <formula>COUNTIF(Fériés,$B8)&gt;0</formula>
    </cfRule>
    <cfRule type="expression" dxfId="101" priority="16" stopIfTrue="1">
      <formula>WEEKDAY($B8,2)&gt;5</formula>
    </cfRule>
  </conditionalFormatting>
  <dataValidations count="3">
    <dataValidation type="list" allowBlank="1" showInputMessage="1" showErrorMessage="1" sqref="B2">
      <formula1>"2015,2016,2017,2018,2019,2020,2021,2022,2023,2024,2025"</formula1>
    </dataValidation>
    <dataValidation type="list" allowBlank="1" showInputMessage="1" showErrorMessage="1" sqref="A2">
      <formula1>"Janvier,Février,Mars,Avril,Mai,Juin,Juillet,Août,Septembre,Octobre,Novembre,Décembre"</formula1>
    </dataValidation>
    <dataValidation type="list" allowBlank="1" showInputMessage="1" showErrorMessage="1" sqref="C5 L5 U5 FO5 FY5:GB5">
      <formula1>Salaries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GB39"/>
  <sheetViews>
    <sheetView zoomScale="67" zoomScaleNormal="67" workbookViewId="0">
      <selection activeCell="A2" sqref="A2"/>
    </sheetView>
  </sheetViews>
  <sheetFormatPr baseColWidth="10" defaultColWidth="13" defaultRowHeight="15" x14ac:dyDescent="0.25"/>
  <cols>
    <col min="2" max="2" width="9.85546875" customWidth="1"/>
    <col min="3" max="3" width="7" customWidth="1"/>
    <col min="4" max="7" width="6.85546875" customWidth="1"/>
    <col min="8" max="8" width="10" customWidth="1"/>
    <col min="9" max="10" width="5.28515625" customWidth="1"/>
    <col min="11" max="11" width="9.85546875" customWidth="1"/>
    <col min="12" max="12" width="7" customWidth="1"/>
    <col min="13" max="16" width="6.85546875" customWidth="1"/>
    <col min="17" max="17" width="10" customWidth="1"/>
    <col min="18" max="19" width="5.28515625" customWidth="1"/>
    <col min="20" max="20" width="9.85546875" customWidth="1"/>
    <col min="21" max="21" width="7" customWidth="1"/>
    <col min="22" max="25" width="6.85546875" customWidth="1"/>
    <col min="26" max="26" width="10" customWidth="1"/>
    <col min="27" max="27" width="0" hidden="1" customWidth="1"/>
    <col min="28" max="167" width="13" hidden="1" customWidth="1"/>
    <col min="168" max="169" width="5.28515625" customWidth="1"/>
    <col min="170" max="170" width="9.85546875" customWidth="1"/>
    <col min="171" max="171" width="7.28515625" customWidth="1"/>
    <col min="172" max="175" width="6.85546875" customWidth="1"/>
    <col min="176" max="176" width="10" customWidth="1"/>
    <col min="177" max="178" width="5.28515625" customWidth="1"/>
    <col min="180" max="180" width="6" customWidth="1"/>
    <col min="181" max="184" width="9.42578125" customWidth="1"/>
  </cols>
  <sheetData>
    <row r="1" spans="1:184" ht="15.75" thickBot="1" x14ac:dyDescent="0.3">
      <c r="A1" s="8" t="s">
        <v>0</v>
      </c>
      <c r="B1" s="9" t="s">
        <v>1</v>
      </c>
      <c r="FS1" s="36"/>
      <c r="FT1" s="36"/>
    </row>
    <row r="2" spans="1:184" ht="15.75" thickBot="1" x14ac:dyDescent="0.3">
      <c r="A2" s="2" t="s">
        <v>30</v>
      </c>
      <c r="B2" s="14">
        <v>2015</v>
      </c>
      <c r="FS2" s="37"/>
      <c r="FT2" s="38"/>
    </row>
    <row r="4" spans="1:184" ht="15.75" thickBot="1" x14ac:dyDescent="0.3"/>
    <row r="5" spans="1:184" ht="15.75" thickBot="1" x14ac:dyDescent="0.3">
      <c r="C5" s="75" t="s">
        <v>4</v>
      </c>
      <c r="D5" s="76"/>
      <c r="E5" s="74"/>
      <c r="L5" s="75" t="s">
        <v>5</v>
      </c>
      <c r="M5" s="76"/>
      <c r="N5" s="74"/>
      <c r="O5" s="35"/>
      <c r="U5" s="75" t="s">
        <v>6</v>
      </c>
      <c r="V5" s="76"/>
      <c r="W5" s="74"/>
      <c r="X5" s="35"/>
      <c r="FO5" s="75" t="s">
        <v>7</v>
      </c>
      <c r="FP5" s="76"/>
      <c r="FQ5" s="74"/>
      <c r="FW5" s="49" t="str">
        <f>A2</f>
        <v>Août</v>
      </c>
      <c r="FX5" s="49"/>
      <c r="FY5" s="48" t="s">
        <v>4</v>
      </c>
      <c r="FZ5" s="48" t="s">
        <v>5</v>
      </c>
      <c r="GA5" s="48" t="s">
        <v>6</v>
      </c>
      <c r="GB5" s="48" t="s">
        <v>7</v>
      </c>
    </row>
    <row r="6" spans="1:184" ht="15.75" thickBot="1" x14ac:dyDescent="0.3">
      <c r="FW6" s="49">
        <f>An</f>
        <v>2015</v>
      </c>
      <c r="FX6" s="49"/>
    </row>
    <row r="7" spans="1:184" x14ac:dyDescent="0.25">
      <c r="B7" s="63" t="s">
        <v>2</v>
      </c>
      <c r="C7" s="64" t="s">
        <v>3</v>
      </c>
      <c r="D7" s="65" t="s">
        <v>52</v>
      </c>
      <c r="E7" s="65" t="s">
        <v>53</v>
      </c>
      <c r="F7" s="65" t="s">
        <v>52</v>
      </c>
      <c r="G7" s="65" t="s">
        <v>53</v>
      </c>
      <c r="H7" s="66" t="s">
        <v>51</v>
      </c>
      <c r="K7" s="63" t="s">
        <v>2</v>
      </c>
      <c r="L7" s="64" t="s">
        <v>3</v>
      </c>
      <c r="M7" s="65" t="s">
        <v>52</v>
      </c>
      <c r="N7" s="65" t="s">
        <v>53</v>
      </c>
      <c r="O7" s="65" t="s">
        <v>52</v>
      </c>
      <c r="P7" s="65" t="s">
        <v>53</v>
      </c>
      <c r="Q7" s="66" t="s">
        <v>51</v>
      </c>
      <c r="T7" s="63" t="s">
        <v>2</v>
      </c>
      <c r="U7" s="64" t="s">
        <v>3</v>
      </c>
      <c r="V7" s="65" t="s">
        <v>52</v>
      </c>
      <c r="W7" s="65" t="s">
        <v>53</v>
      </c>
      <c r="X7" s="65" t="s">
        <v>52</v>
      </c>
      <c r="Y7" s="65" t="s">
        <v>53</v>
      </c>
      <c r="Z7" s="66" t="s">
        <v>51</v>
      </c>
      <c r="FN7" s="63" t="s">
        <v>2</v>
      </c>
      <c r="FO7" s="64" t="s">
        <v>3</v>
      </c>
      <c r="FP7" s="65" t="s">
        <v>52</v>
      </c>
      <c r="FQ7" s="65" t="s">
        <v>53</v>
      </c>
      <c r="FR7" s="65" t="s">
        <v>52</v>
      </c>
      <c r="FS7" s="65" t="s">
        <v>53</v>
      </c>
      <c r="FT7" s="66" t="s">
        <v>51</v>
      </c>
      <c r="FW7" s="60" t="s">
        <v>2</v>
      </c>
      <c r="FX7" s="60" t="s">
        <v>3</v>
      </c>
      <c r="FY7" s="59" t="s">
        <v>51</v>
      </c>
      <c r="FZ7" s="47" t="s">
        <v>51</v>
      </c>
      <c r="GA7" s="47" t="s">
        <v>51</v>
      </c>
      <c r="GB7" s="47" t="s">
        <v>51</v>
      </c>
    </row>
    <row r="8" spans="1:184" x14ac:dyDescent="0.25">
      <c r="B8" s="67">
        <f>DATE(An,MONTH("1/"&amp;$A$2),1)</f>
        <v>42217</v>
      </c>
      <c r="C8" s="56">
        <f>B8</f>
        <v>42217</v>
      </c>
      <c r="D8" s="68"/>
      <c r="E8" s="68"/>
      <c r="F8" s="68"/>
      <c r="G8" s="68"/>
      <c r="H8" s="69">
        <f>SUM(E8-D8,G8-F8)</f>
        <v>0</v>
      </c>
      <c r="K8" s="67">
        <f>DATE(An,MONTH("1/"&amp;$A$2),1)</f>
        <v>42217</v>
      </c>
      <c r="L8" s="56">
        <f>$C8</f>
        <v>42217</v>
      </c>
      <c r="M8" s="68"/>
      <c r="N8" s="68"/>
      <c r="O8" s="68"/>
      <c r="P8" s="68"/>
      <c r="Q8" s="69">
        <f>SUM(N8-M8,P8-O8)</f>
        <v>0</v>
      </c>
      <c r="T8" s="67">
        <f>DATE(An,MONTH("1/"&amp;$A$2),1)</f>
        <v>42217</v>
      </c>
      <c r="U8" s="56">
        <f>$C8</f>
        <v>42217</v>
      </c>
      <c r="V8" s="68"/>
      <c r="W8" s="68"/>
      <c r="X8" s="68"/>
      <c r="Y8" s="68"/>
      <c r="Z8" s="69">
        <f>SUM(W8-V8,Y8-X8)</f>
        <v>0</v>
      </c>
      <c r="FN8" s="67">
        <f>DATE(An,MONTH("1/"&amp;$A$2),1)</f>
        <v>42217</v>
      </c>
      <c r="FO8" s="56">
        <f>FN8</f>
        <v>42217</v>
      </c>
      <c r="FP8" s="68"/>
      <c r="FQ8" s="68"/>
      <c r="FR8" s="68"/>
      <c r="FS8" s="68"/>
      <c r="FT8" s="69">
        <f>SUM(FQ8-FP8,FS8-FR8)</f>
        <v>0</v>
      </c>
      <c r="FW8" s="53">
        <f>DATE(An,MONTH("1/"&amp;$A$2),1)</f>
        <v>42217</v>
      </c>
      <c r="FX8" s="54">
        <f>FW8</f>
        <v>42217</v>
      </c>
      <c r="FY8" s="50">
        <f>H8</f>
        <v>0</v>
      </c>
      <c r="FZ8" s="44">
        <f>Q8</f>
        <v>0</v>
      </c>
      <c r="GA8" s="44">
        <f>Z8</f>
        <v>0</v>
      </c>
      <c r="GB8" s="44">
        <f>FT8</f>
        <v>0</v>
      </c>
    </row>
    <row r="9" spans="1:184" x14ac:dyDescent="0.25">
      <c r="B9" s="67">
        <f>B8+1</f>
        <v>42218</v>
      </c>
      <c r="C9" s="56">
        <f t="shared" ref="C9:C35" si="0">B9</f>
        <v>42218</v>
      </c>
      <c r="D9" s="68"/>
      <c r="E9" s="68"/>
      <c r="F9" s="68"/>
      <c r="G9" s="68"/>
      <c r="H9" s="69">
        <f>SUM(E9-D9,G9-F9)</f>
        <v>0</v>
      </c>
      <c r="K9" s="67">
        <f>K8+1</f>
        <v>42218</v>
      </c>
      <c r="L9" s="56">
        <f t="shared" ref="L9:L38" si="1">$C9</f>
        <v>42218</v>
      </c>
      <c r="M9" s="68"/>
      <c r="N9" s="68"/>
      <c r="O9" s="68"/>
      <c r="P9" s="68"/>
      <c r="Q9" s="69">
        <f t="shared" ref="Q9:Q38" si="2">SUM(N9-M9,P9-O9)</f>
        <v>0</v>
      </c>
      <c r="T9" s="67">
        <f>T8+1</f>
        <v>42218</v>
      </c>
      <c r="U9" s="56">
        <f t="shared" ref="U9:U38" si="3">$C9</f>
        <v>42218</v>
      </c>
      <c r="V9" s="68"/>
      <c r="W9" s="68"/>
      <c r="X9" s="68"/>
      <c r="Y9" s="68"/>
      <c r="Z9" s="69">
        <f t="shared" ref="Z9:Z30" si="4">SUM(W9-V9,Y9-X9)</f>
        <v>0</v>
      </c>
      <c r="FN9" s="67">
        <f>FN8+1</f>
        <v>42218</v>
      </c>
      <c r="FO9" s="56">
        <f t="shared" ref="FO9:FO35" si="5">FN9</f>
        <v>42218</v>
      </c>
      <c r="FP9" s="68"/>
      <c r="FQ9" s="68"/>
      <c r="FR9" s="68"/>
      <c r="FS9" s="68"/>
      <c r="FT9" s="69">
        <f>SUM(FQ9-FP9,FS9-FR9)</f>
        <v>0</v>
      </c>
      <c r="FW9" s="55">
        <f t="shared" ref="FW9:FW35" si="6">FW8+1</f>
        <v>42218</v>
      </c>
      <c r="FX9" s="56">
        <f t="shared" ref="FX9:FX35" si="7">FW9</f>
        <v>42218</v>
      </c>
      <c r="FY9" s="51">
        <f t="shared" ref="FY9:FY39" si="8">H9</f>
        <v>0</v>
      </c>
      <c r="FZ9" s="45">
        <f t="shared" ref="FZ9:FZ39" si="9">Q9</f>
        <v>0</v>
      </c>
      <c r="GA9" s="45">
        <f t="shared" ref="GA9:GA39" si="10">Z9</f>
        <v>0</v>
      </c>
      <c r="GB9" s="45">
        <f t="shared" ref="GB9:GB39" si="11">FT9</f>
        <v>0</v>
      </c>
    </row>
    <row r="10" spans="1:184" x14ac:dyDescent="0.25">
      <c r="B10" s="67">
        <f t="shared" ref="B10:B32" si="12">B9+1</f>
        <v>42219</v>
      </c>
      <c r="C10" s="56">
        <f t="shared" si="0"/>
        <v>42219</v>
      </c>
      <c r="D10" s="68"/>
      <c r="E10" s="68"/>
      <c r="F10" s="68"/>
      <c r="G10" s="68"/>
      <c r="H10" s="69">
        <f t="shared" ref="H10:H36" si="13">SUM(E10-D10,G10-F10)</f>
        <v>0</v>
      </c>
      <c r="K10" s="67">
        <f t="shared" ref="K10:K32" si="14">K9+1</f>
        <v>42219</v>
      </c>
      <c r="L10" s="56">
        <f t="shared" si="1"/>
        <v>42219</v>
      </c>
      <c r="M10" s="68"/>
      <c r="N10" s="68"/>
      <c r="O10" s="68"/>
      <c r="P10" s="68"/>
      <c r="Q10" s="69">
        <f t="shared" si="2"/>
        <v>0</v>
      </c>
      <c r="T10" s="67">
        <f t="shared" ref="T10:T32" si="15">T9+1</f>
        <v>42219</v>
      </c>
      <c r="U10" s="56">
        <f t="shared" si="3"/>
        <v>42219</v>
      </c>
      <c r="V10" s="68"/>
      <c r="W10" s="68"/>
      <c r="X10" s="68"/>
      <c r="Y10" s="68"/>
      <c r="Z10" s="69">
        <f t="shared" si="4"/>
        <v>0</v>
      </c>
      <c r="FN10" s="67">
        <f t="shared" ref="FN10:FN32" si="16">FN9+1</f>
        <v>42219</v>
      </c>
      <c r="FO10" s="56">
        <f t="shared" si="5"/>
        <v>42219</v>
      </c>
      <c r="FP10" s="68"/>
      <c r="FQ10" s="68"/>
      <c r="FR10" s="68"/>
      <c r="FS10" s="68"/>
      <c r="FT10" s="69">
        <f t="shared" ref="FT10:FT33" si="17">SUM(FQ10-FP10,FS10-FR10)</f>
        <v>0</v>
      </c>
      <c r="FW10" s="55">
        <f t="shared" si="6"/>
        <v>42219</v>
      </c>
      <c r="FX10" s="56">
        <f t="shared" si="7"/>
        <v>42219</v>
      </c>
      <c r="FY10" s="51">
        <f t="shared" si="8"/>
        <v>0</v>
      </c>
      <c r="FZ10" s="45">
        <f t="shared" si="9"/>
        <v>0</v>
      </c>
      <c r="GA10" s="45">
        <f t="shared" si="10"/>
        <v>0</v>
      </c>
      <c r="GB10" s="45">
        <f t="shared" si="11"/>
        <v>0</v>
      </c>
    </row>
    <row r="11" spans="1:184" x14ac:dyDescent="0.25">
      <c r="B11" s="67">
        <f t="shared" si="12"/>
        <v>42220</v>
      </c>
      <c r="C11" s="56">
        <f t="shared" si="0"/>
        <v>42220</v>
      </c>
      <c r="D11" s="68"/>
      <c r="E11" s="68"/>
      <c r="F11" s="68"/>
      <c r="G11" s="68"/>
      <c r="H11" s="69">
        <f t="shared" si="13"/>
        <v>0</v>
      </c>
      <c r="K11" s="67">
        <f t="shared" si="14"/>
        <v>42220</v>
      </c>
      <c r="L11" s="56">
        <f t="shared" si="1"/>
        <v>42220</v>
      </c>
      <c r="M11" s="68"/>
      <c r="N11" s="68"/>
      <c r="O11" s="68"/>
      <c r="P11" s="68"/>
      <c r="Q11" s="69">
        <f t="shared" si="2"/>
        <v>0</v>
      </c>
      <c r="T11" s="67">
        <f t="shared" si="15"/>
        <v>42220</v>
      </c>
      <c r="U11" s="56">
        <f t="shared" si="3"/>
        <v>42220</v>
      </c>
      <c r="V11" s="68"/>
      <c r="W11" s="68"/>
      <c r="X11" s="68"/>
      <c r="Y11" s="68"/>
      <c r="Z11" s="69">
        <f t="shared" si="4"/>
        <v>0</v>
      </c>
      <c r="FN11" s="67">
        <f t="shared" si="16"/>
        <v>42220</v>
      </c>
      <c r="FO11" s="56">
        <f t="shared" si="5"/>
        <v>42220</v>
      </c>
      <c r="FP11" s="68"/>
      <c r="FQ11" s="68"/>
      <c r="FR11" s="68"/>
      <c r="FS11" s="68"/>
      <c r="FT11" s="69">
        <f t="shared" si="17"/>
        <v>0</v>
      </c>
      <c r="FW11" s="55">
        <f t="shared" si="6"/>
        <v>42220</v>
      </c>
      <c r="FX11" s="56">
        <f t="shared" si="7"/>
        <v>42220</v>
      </c>
      <c r="FY11" s="51">
        <f t="shared" si="8"/>
        <v>0</v>
      </c>
      <c r="FZ11" s="45">
        <f t="shared" si="9"/>
        <v>0</v>
      </c>
      <c r="GA11" s="45">
        <f t="shared" si="10"/>
        <v>0</v>
      </c>
      <c r="GB11" s="45">
        <f t="shared" si="11"/>
        <v>0</v>
      </c>
    </row>
    <row r="12" spans="1:184" x14ac:dyDescent="0.25">
      <c r="B12" s="67">
        <f t="shared" si="12"/>
        <v>42221</v>
      </c>
      <c r="C12" s="56">
        <f t="shared" si="0"/>
        <v>42221</v>
      </c>
      <c r="D12" s="68"/>
      <c r="E12" s="68"/>
      <c r="F12" s="68"/>
      <c r="G12" s="68"/>
      <c r="H12" s="69">
        <f t="shared" si="13"/>
        <v>0</v>
      </c>
      <c r="K12" s="67">
        <f t="shared" si="14"/>
        <v>42221</v>
      </c>
      <c r="L12" s="56">
        <f t="shared" si="1"/>
        <v>42221</v>
      </c>
      <c r="M12" s="68"/>
      <c r="N12" s="68"/>
      <c r="O12" s="68"/>
      <c r="P12" s="68"/>
      <c r="Q12" s="69">
        <f t="shared" si="2"/>
        <v>0</v>
      </c>
      <c r="T12" s="67">
        <f t="shared" si="15"/>
        <v>42221</v>
      </c>
      <c r="U12" s="56">
        <f t="shared" si="3"/>
        <v>42221</v>
      </c>
      <c r="V12" s="68"/>
      <c r="W12" s="68"/>
      <c r="X12" s="68"/>
      <c r="Y12" s="68"/>
      <c r="Z12" s="69">
        <f t="shared" si="4"/>
        <v>0</v>
      </c>
      <c r="FN12" s="67">
        <f t="shared" si="16"/>
        <v>42221</v>
      </c>
      <c r="FO12" s="56">
        <f t="shared" si="5"/>
        <v>42221</v>
      </c>
      <c r="FP12" s="68"/>
      <c r="FQ12" s="68"/>
      <c r="FR12" s="68"/>
      <c r="FS12" s="68"/>
      <c r="FT12" s="69">
        <f t="shared" si="17"/>
        <v>0</v>
      </c>
      <c r="FW12" s="55">
        <f t="shared" si="6"/>
        <v>42221</v>
      </c>
      <c r="FX12" s="56">
        <f t="shared" si="7"/>
        <v>42221</v>
      </c>
      <c r="FY12" s="51">
        <f t="shared" si="8"/>
        <v>0</v>
      </c>
      <c r="FZ12" s="45">
        <f t="shared" si="9"/>
        <v>0</v>
      </c>
      <c r="GA12" s="45">
        <f t="shared" si="10"/>
        <v>0</v>
      </c>
      <c r="GB12" s="45">
        <f t="shared" si="11"/>
        <v>0</v>
      </c>
    </row>
    <row r="13" spans="1:184" x14ac:dyDescent="0.25">
      <c r="B13" s="67">
        <f t="shared" si="12"/>
        <v>42222</v>
      </c>
      <c r="C13" s="56">
        <f t="shared" si="0"/>
        <v>42222</v>
      </c>
      <c r="D13" s="68"/>
      <c r="E13" s="68"/>
      <c r="F13" s="68"/>
      <c r="G13" s="68"/>
      <c r="H13" s="69">
        <f t="shared" si="13"/>
        <v>0</v>
      </c>
      <c r="K13" s="67">
        <f t="shared" si="14"/>
        <v>42222</v>
      </c>
      <c r="L13" s="56">
        <f t="shared" si="1"/>
        <v>42222</v>
      </c>
      <c r="M13" s="68"/>
      <c r="N13" s="68"/>
      <c r="O13" s="68"/>
      <c r="P13" s="68"/>
      <c r="Q13" s="69">
        <f t="shared" si="2"/>
        <v>0</v>
      </c>
      <c r="T13" s="67">
        <f t="shared" si="15"/>
        <v>42222</v>
      </c>
      <c r="U13" s="56">
        <f t="shared" si="3"/>
        <v>42222</v>
      </c>
      <c r="V13" s="68"/>
      <c r="W13" s="68"/>
      <c r="X13" s="68"/>
      <c r="Y13" s="68"/>
      <c r="Z13" s="69">
        <f t="shared" si="4"/>
        <v>0</v>
      </c>
      <c r="FN13" s="67">
        <f t="shared" si="16"/>
        <v>42222</v>
      </c>
      <c r="FO13" s="56">
        <f t="shared" si="5"/>
        <v>42222</v>
      </c>
      <c r="FP13" s="68"/>
      <c r="FQ13" s="68"/>
      <c r="FR13" s="68"/>
      <c r="FS13" s="68"/>
      <c r="FT13" s="69">
        <f t="shared" si="17"/>
        <v>0</v>
      </c>
      <c r="FW13" s="55">
        <f t="shared" si="6"/>
        <v>42222</v>
      </c>
      <c r="FX13" s="56">
        <f t="shared" si="7"/>
        <v>42222</v>
      </c>
      <c r="FY13" s="51">
        <f t="shared" si="8"/>
        <v>0</v>
      </c>
      <c r="FZ13" s="45">
        <f t="shared" si="9"/>
        <v>0</v>
      </c>
      <c r="GA13" s="45">
        <f t="shared" si="10"/>
        <v>0</v>
      </c>
      <c r="GB13" s="45">
        <f t="shared" si="11"/>
        <v>0</v>
      </c>
    </row>
    <row r="14" spans="1:184" x14ac:dyDescent="0.25">
      <c r="B14" s="67">
        <f t="shared" si="12"/>
        <v>42223</v>
      </c>
      <c r="C14" s="56">
        <f t="shared" si="0"/>
        <v>42223</v>
      </c>
      <c r="D14" s="68"/>
      <c r="E14" s="68"/>
      <c r="F14" s="68"/>
      <c r="G14" s="68"/>
      <c r="H14" s="69">
        <f t="shared" si="13"/>
        <v>0</v>
      </c>
      <c r="K14" s="67">
        <f t="shared" si="14"/>
        <v>42223</v>
      </c>
      <c r="L14" s="56">
        <f t="shared" si="1"/>
        <v>42223</v>
      </c>
      <c r="M14" s="68"/>
      <c r="N14" s="68"/>
      <c r="O14" s="68"/>
      <c r="P14" s="68"/>
      <c r="Q14" s="69">
        <f t="shared" si="2"/>
        <v>0</v>
      </c>
      <c r="T14" s="67">
        <f t="shared" si="15"/>
        <v>42223</v>
      </c>
      <c r="U14" s="56">
        <f t="shared" si="3"/>
        <v>42223</v>
      </c>
      <c r="V14" s="68"/>
      <c r="W14" s="68"/>
      <c r="X14" s="68"/>
      <c r="Y14" s="68"/>
      <c r="Z14" s="69">
        <f t="shared" si="4"/>
        <v>0</v>
      </c>
      <c r="FN14" s="67">
        <f t="shared" si="16"/>
        <v>42223</v>
      </c>
      <c r="FO14" s="56">
        <f t="shared" si="5"/>
        <v>42223</v>
      </c>
      <c r="FP14" s="68"/>
      <c r="FQ14" s="68"/>
      <c r="FR14" s="68"/>
      <c r="FS14" s="68"/>
      <c r="FT14" s="69">
        <f t="shared" si="17"/>
        <v>0</v>
      </c>
      <c r="FW14" s="55">
        <f t="shared" si="6"/>
        <v>42223</v>
      </c>
      <c r="FX14" s="56">
        <f t="shared" si="7"/>
        <v>42223</v>
      </c>
      <c r="FY14" s="51">
        <f t="shared" si="8"/>
        <v>0</v>
      </c>
      <c r="FZ14" s="45">
        <f t="shared" si="9"/>
        <v>0</v>
      </c>
      <c r="GA14" s="45">
        <f t="shared" si="10"/>
        <v>0</v>
      </c>
      <c r="GB14" s="45">
        <f t="shared" si="11"/>
        <v>0</v>
      </c>
    </row>
    <row r="15" spans="1:184" x14ac:dyDescent="0.25">
      <c r="B15" s="67">
        <f t="shared" si="12"/>
        <v>42224</v>
      </c>
      <c r="C15" s="56">
        <f t="shared" si="0"/>
        <v>42224</v>
      </c>
      <c r="D15" s="68"/>
      <c r="E15" s="68"/>
      <c r="F15" s="68"/>
      <c r="G15" s="68"/>
      <c r="H15" s="69">
        <f t="shared" si="13"/>
        <v>0</v>
      </c>
      <c r="K15" s="67">
        <f t="shared" si="14"/>
        <v>42224</v>
      </c>
      <c r="L15" s="56">
        <f t="shared" si="1"/>
        <v>42224</v>
      </c>
      <c r="M15" s="68"/>
      <c r="N15" s="68"/>
      <c r="O15" s="68"/>
      <c r="P15" s="68"/>
      <c r="Q15" s="69">
        <f t="shared" si="2"/>
        <v>0</v>
      </c>
      <c r="T15" s="67">
        <f t="shared" si="15"/>
        <v>42224</v>
      </c>
      <c r="U15" s="56">
        <f t="shared" si="3"/>
        <v>42224</v>
      </c>
      <c r="V15" s="68"/>
      <c r="W15" s="68"/>
      <c r="X15" s="68"/>
      <c r="Y15" s="68"/>
      <c r="Z15" s="69">
        <f t="shared" si="4"/>
        <v>0</v>
      </c>
      <c r="FN15" s="67">
        <f t="shared" si="16"/>
        <v>42224</v>
      </c>
      <c r="FO15" s="56">
        <f t="shared" si="5"/>
        <v>42224</v>
      </c>
      <c r="FP15" s="68"/>
      <c r="FQ15" s="68"/>
      <c r="FR15" s="68"/>
      <c r="FS15" s="68"/>
      <c r="FT15" s="69">
        <f t="shared" si="17"/>
        <v>0</v>
      </c>
      <c r="FW15" s="55">
        <f t="shared" si="6"/>
        <v>42224</v>
      </c>
      <c r="FX15" s="56">
        <f t="shared" si="7"/>
        <v>42224</v>
      </c>
      <c r="FY15" s="51">
        <f t="shared" si="8"/>
        <v>0</v>
      </c>
      <c r="FZ15" s="45">
        <f t="shared" si="9"/>
        <v>0</v>
      </c>
      <c r="GA15" s="45">
        <f t="shared" si="10"/>
        <v>0</v>
      </c>
      <c r="GB15" s="45">
        <f t="shared" si="11"/>
        <v>0</v>
      </c>
    </row>
    <row r="16" spans="1:184" x14ac:dyDescent="0.25">
      <c r="B16" s="67">
        <f t="shared" si="12"/>
        <v>42225</v>
      </c>
      <c r="C16" s="56">
        <f t="shared" si="0"/>
        <v>42225</v>
      </c>
      <c r="D16" s="68"/>
      <c r="E16" s="68"/>
      <c r="F16" s="68"/>
      <c r="G16" s="68"/>
      <c r="H16" s="69">
        <f t="shared" si="13"/>
        <v>0</v>
      </c>
      <c r="K16" s="67">
        <f t="shared" si="14"/>
        <v>42225</v>
      </c>
      <c r="L16" s="56">
        <f t="shared" si="1"/>
        <v>42225</v>
      </c>
      <c r="M16" s="68"/>
      <c r="N16" s="68"/>
      <c r="O16" s="68"/>
      <c r="P16" s="68"/>
      <c r="Q16" s="69">
        <f t="shared" si="2"/>
        <v>0</v>
      </c>
      <c r="T16" s="67">
        <f t="shared" si="15"/>
        <v>42225</v>
      </c>
      <c r="U16" s="56">
        <f t="shared" si="3"/>
        <v>42225</v>
      </c>
      <c r="V16" s="68"/>
      <c r="W16" s="68"/>
      <c r="X16" s="68"/>
      <c r="Y16" s="68"/>
      <c r="Z16" s="69">
        <f t="shared" si="4"/>
        <v>0</v>
      </c>
      <c r="FN16" s="67">
        <f t="shared" si="16"/>
        <v>42225</v>
      </c>
      <c r="FO16" s="56">
        <f t="shared" si="5"/>
        <v>42225</v>
      </c>
      <c r="FP16" s="68"/>
      <c r="FQ16" s="68"/>
      <c r="FR16" s="68"/>
      <c r="FS16" s="68"/>
      <c r="FT16" s="69">
        <f t="shared" si="17"/>
        <v>0</v>
      </c>
      <c r="FW16" s="55">
        <f t="shared" si="6"/>
        <v>42225</v>
      </c>
      <c r="FX16" s="56">
        <f t="shared" si="7"/>
        <v>42225</v>
      </c>
      <c r="FY16" s="51">
        <f t="shared" si="8"/>
        <v>0</v>
      </c>
      <c r="FZ16" s="45">
        <f t="shared" si="9"/>
        <v>0</v>
      </c>
      <c r="GA16" s="45">
        <f t="shared" si="10"/>
        <v>0</v>
      </c>
      <c r="GB16" s="45">
        <f t="shared" si="11"/>
        <v>0</v>
      </c>
    </row>
    <row r="17" spans="2:184" x14ac:dyDescent="0.25">
      <c r="B17" s="67">
        <f t="shared" si="12"/>
        <v>42226</v>
      </c>
      <c r="C17" s="56">
        <f t="shared" si="0"/>
        <v>42226</v>
      </c>
      <c r="D17" s="68"/>
      <c r="E17" s="68"/>
      <c r="F17" s="68"/>
      <c r="G17" s="68"/>
      <c r="H17" s="69">
        <f t="shared" si="13"/>
        <v>0</v>
      </c>
      <c r="K17" s="67">
        <f t="shared" si="14"/>
        <v>42226</v>
      </c>
      <c r="L17" s="56">
        <f t="shared" si="1"/>
        <v>42226</v>
      </c>
      <c r="M17" s="68"/>
      <c r="N17" s="68"/>
      <c r="O17" s="68"/>
      <c r="P17" s="68"/>
      <c r="Q17" s="69">
        <f t="shared" si="2"/>
        <v>0</v>
      </c>
      <c r="T17" s="67">
        <f t="shared" si="15"/>
        <v>42226</v>
      </c>
      <c r="U17" s="56">
        <f t="shared" si="3"/>
        <v>42226</v>
      </c>
      <c r="V17" s="68"/>
      <c r="W17" s="68"/>
      <c r="X17" s="68"/>
      <c r="Y17" s="68"/>
      <c r="Z17" s="69">
        <f t="shared" si="4"/>
        <v>0</v>
      </c>
      <c r="FN17" s="67">
        <f t="shared" si="16"/>
        <v>42226</v>
      </c>
      <c r="FO17" s="56">
        <f t="shared" si="5"/>
        <v>42226</v>
      </c>
      <c r="FP17" s="68"/>
      <c r="FQ17" s="68"/>
      <c r="FR17" s="68"/>
      <c r="FS17" s="68"/>
      <c r="FT17" s="69">
        <f t="shared" si="17"/>
        <v>0</v>
      </c>
      <c r="FW17" s="55">
        <f t="shared" si="6"/>
        <v>42226</v>
      </c>
      <c r="FX17" s="56">
        <f t="shared" si="7"/>
        <v>42226</v>
      </c>
      <c r="FY17" s="51">
        <f t="shared" si="8"/>
        <v>0</v>
      </c>
      <c r="FZ17" s="45">
        <f t="shared" si="9"/>
        <v>0</v>
      </c>
      <c r="GA17" s="45">
        <f t="shared" si="10"/>
        <v>0</v>
      </c>
      <c r="GB17" s="45">
        <f t="shared" si="11"/>
        <v>0</v>
      </c>
    </row>
    <row r="18" spans="2:184" x14ac:dyDescent="0.25">
      <c r="B18" s="67">
        <f t="shared" si="12"/>
        <v>42227</v>
      </c>
      <c r="C18" s="56">
        <f t="shared" si="0"/>
        <v>42227</v>
      </c>
      <c r="D18" s="68"/>
      <c r="E18" s="68"/>
      <c r="F18" s="68"/>
      <c r="G18" s="68"/>
      <c r="H18" s="69">
        <f t="shared" si="13"/>
        <v>0</v>
      </c>
      <c r="K18" s="67">
        <f t="shared" si="14"/>
        <v>42227</v>
      </c>
      <c r="L18" s="56">
        <f t="shared" si="1"/>
        <v>42227</v>
      </c>
      <c r="M18" s="68"/>
      <c r="N18" s="68"/>
      <c r="O18" s="68"/>
      <c r="P18" s="68"/>
      <c r="Q18" s="69">
        <f t="shared" si="2"/>
        <v>0</v>
      </c>
      <c r="T18" s="67">
        <f t="shared" si="15"/>
        <v>42227</v>
      </c>
      <c r="U18" s="56">
        <f t="shared" si="3"/>
        <v>42227</v>
      </c>
      <c r="V18" s="68"/>
      <c r="W18" s="68"/>
      <c r="X18" s="68"/>
      <c r="Y18" s="68"/>
      <c r="Z18" s="69">
        <f t="shared" si="4"/>
        <v>0</v>
      </c>
      <c r="FN18" s="67">
        <f t="shared" si="16"/>
        <v>42227</v>
      </c>
      <c r="FO18" s="56">
        <f t="shared" si="5"/>
        <v>42227</v>
      </c>
      <c r="FP18" s="68"/>
      <c r="FQ18" s="68"/>
      <c r="FR18" s="68"/>
      <c r="FS18" s="68"/>
      <c r="FT18" s="69">
        <f t="shared" si="17"/>
        <v>0</v>
      </c>
      <c r="FW18" s="55">
        <f t="shared" si="6"/>
        <v>42227</v>
      </c>
      <c r="FX18" s="56">
        <f t="shared" si="7"/>
        <v>42227</v>
      </c>
      <c r="FY18" s="51">
        <f t="shared" si="8"/>
        <v>0</v>
      </c>
      <c r="FZ18" s="45">
        <f t="shared" si="9"/>
        <v>0</v>
      </c>
      <c r="GA18" s="45">
        <f t="shared" si="10"/>
        <v>0</v>
      </c>
      <c r="GB18" s="45">
        <f t="shared" si="11"/>
        <v>0</v>
      </c>
    </row>
    <row r="19" spans="2:184" x14ac:dyDescent="0.25">
      <c r="B19" s="67">
        <f t="shared" si="12"/>
        <v>42228</v>
      </c>
      <c r="C19" s="56">
        <f t="shared" si="0"/>
        <v>42228</v>
      </c>
      <c r="D19" s="68"/>
      <c r="E19" s="68"/>
      <c r="F19" s="68"/>
      <c r="G19" s="68"/>
      <c r="H19" s="69">
        <f t="shared" si="13"/>
        <v>0</v>
      </c>
      <c r="K19" s="67">
        <f t="shared" si="14"/>
        <v>42228</v>
      </c>
      <c r="L19" s="56">
        <f t="shared" si="1"/>
        <v>42228</v>
      </c>
      <c r="M19" s="68"/>
      <c r="N19" s="68"/>
      <c r="O19" s="68"/>
      <c r="P19" s="68"/>
      <c r="Q19" s="69">
        <f t="shared" si="2"/>
        <v>0</v>
      </c>
      <c r="T19" s="67">
        <f t="shared" si="15"/>
        <v>42228</v>
      </c>
      <c r="U19" s="56">
        <f t="shared" si="3"/>
        <v>42228</v>
      </c>
      <c r="V19" s="68"/>
      <c r="W19" s="68"/>
      <c r="X19" s="68"/>
      <c r="Y19" s="68"/>
      <c r="Z19" s="69">
        <f t="shared" si="4"/>
        <v>0</v>
      </c>
      <c r="FN19" s="67">
        <f t="shared" si="16"/>
        <v>42228</v>
      </c>
      <c r="FO19" s="56">
        <f t="shared" si="5"/>
        <v>42228</v>
      </c>
      <c r="FP19" s="68"/>
      <c r="FQ19" s="68"/>
      <c r="FR19" s="68"/>
      <c r="FS19" s="68"/>
      <c r="FT19" s="69">
        <f t="shared" si="17"/>
        <v>0</v>
      </c>
      <c r="FW19" s="55">
        <f t="shared" si="6"/>
        <v>42228</v>
      </c>
      <c r="FX19" s="56">
        <f t="shared" si="7"/>
        <v>42228</v>
      </c>
      <c r="FY19" s="51">
        <f t="shared" si="8"/>
        <v>0</v>
      </c>
      <c r="FZ19" s="45">
        <f t="shared" si="9"/>
        <v>0</v>
      </c>
      <c r="GA19" s="45">
        <f t="shared" si="10"/>
        <v>0</v>
      </c>
      <c r="GB19" s="45">
        <f t="shared" si="11"/>
        <v>0</v>
      </c>
    </row>
    <row r="20" spans="2:184" x14ac:dyDescent="0.25">
      <c r="B20" s="67">
        <f t="shared" si="12"/>
        <v>42229</v>
      </c>
      <c r="C20" s="56">
        <f t="shared" si="0"/>
        <v>42229</v>
      </c>
      <c r="D20" s="68"/>
      <c r="E20" s="68"/>
      <c r="F20" s="68"/>
      <c r="G20" s="68"/>
      <c r="H20" s="69">
        <f t="shared" si="13"/>
        <v>0</v>
      </c>
      <c r="K20" s="67">
        <f t="shared" si="14"/>
        <v>42229</v>
      </c>
      <c r="L20" s="56">
        <f t="shared" si="1"/>
        <v>42229</v>
      </c>
      <c r="M20" s="68"/>
      <c r="N20" s="68"/>
      <c r="O20" s="68"/>
      <c r="P20" s="68"/>
      <c r="Q20" s="69">
        <f t="shared" si="2"/>
        <v>0</v>
      </c>
      <c r="T20" s="67">
        <f t="shared" si="15"/>
        <v>42229</v>
      </c>
      <c r="U20" s="56">
        <f t="shared" si="3"/>
        <v>42229</v>
      </c>
      <c r="V20" s="68"/>
      <c r="W20" s="68"/>
      <c r="X20" s="68"/>
      <c r="Y20" s="68"/>
      <c r="Z20" s="69">
        <f t="shared" si="4"/>
        <v>0</v>
      </c>
      <c r="FN20" s="67">
        <f t="shared" si="16"/>
        <v>42229</v>
      </c>
      <c r="FO20" s="56">
        <f t="shared" si="5"/>
        <v>42229</v>
      </c>
      <c r="FP20" s="68"/>
      <c r="FQ20" s="68"/>
      <c r="FR20" s="68"/>
      <c r="FS20" s="68"/>
      <c r="FT20" s="69">
        <f t="shared" si="17"/>
        <v>0</v>
      </c>
      <c r="FW20" s="55">
        <f t="shared" si="6"/>
        <v>42229</v>
      </c>
      <c r="FX20" s="56">
        <f t="shared" si="7"/>
        <v>42229</v>
      </c>
      <c r="FY20" s="51">
        <f t="shared" si="8"/>
        <v>0</v>
      </c>
      <c r="FZ20" s="45">
        <f t="shared" si="9"/>
        <v>0</v>
      </c>
      <c r="GA20" s="45">
        <f t="shared" si="10"/>
        <v>0</v>
      </c>
      <c r="GB20" s="45">
        <f t="shared" si="11"/>
        <v>0</v>
      </c>
    </row>
    <row r="21" spans="2:184" x14ac:dyDescent="0.25">
      <c r="B21" s="67">
        <f t="shared" si="12"/>
        <v>42230</v>
      </c>
      <c r="C21" s="56">
        <f t="shared" si="0"/>
        <v>42230</v>
      </c>
      <c r="D21" s="68"/>
      <c r="E21" s="68"/>
      <c r="F21" s="68"/>
      <c r="G21" s="68"/>
      <c r="H21" s="69">
        <f t="shared" si="13"/>
        <v>0</v>
      </c>
      <c r="K21" s="67">
        <f t="shared" si="14"/>
        <v>42230</v>
      </c>
      <c r="L21" s="56">
        <f t="shared" si="1"/>
        <v>42230</v>
      </c>
      <c r="M21" s="68"/>
      <c r="N21" s="68"/>
      <c r="O21" s="68"/>
      <c r="P21" s="68"/>
      <c r="Q21" s="69">
        <f t="shared" si="2"/>
        <v>0</v>
      </c>
      <c r="T21" s="67">
        <f t="shared" si="15"/>
        <v>42230</v>
      </c>
      <c r="U21" s="56">
        <f t="shared" si="3"/>
        <v>42230</v>
      </c>
      <c r="V21" s="68"/>
      <c r="W21" s="68"/>
      <c r="X21" s="68"/>
      <c r="Y21" s="68"/>
      <c r="Z21" s="69">
        <f t="shared" si="4"/>
        <v>0</v>
      </c>
      <c r="FN21" s="67">
        <f t="shared" si="16"/>
        <v>42230</v>
      </c>
      <c r="FO21" s="56">
        <f t="shared" si="5"/>
        <v>42230</v>
      </c>
      <c r="FP21" s="68"/>
      <c r="FQ21" s="68"/>
      <c r="FR21" s="68"/>
      <c r="FS21" s="68"/>
      <c r="FT21" s="69">
        <f t="shared" si="17"/>
        <v>0</v>
      </c>
      <c r="FW21" s="55">
        <f t="shared" si="6"/>
        <v>42230</v>
      </c>
      <c r="FX21" s="56">
        <f t="shared" si="7"/>
        <v>42230</v>
      </c>
      <c r="FY21" s="51">
        <f t="shared" si="8"/>
        <v>0</v>
      </c>
      <c r="FZ21" s="45">
        <f t="shared" si="9"/>
        <v>0</v>
      </c>
      <c r="GA21" s="45">
        <f t="shared" si="10"/>
        <v>0</v>
      </c>
      <c r="GB21" s="45">
        <f t="shared" si="11"/>
        <v>0</v>
      </c>
    </row>
    <row r="22" spans="2:184" x14ac:dyDescent="0.25">
      <c r="B22" s="67">
        <f t="shared" si="12"/>
        <v>42231</v>
      </c>
      <c r="C22" s="56">
        <f t="shared" si="0"/>
        <v>42231</v>
      </c>
      <c r="D22" s="68"/>
      <c r="E22" s="68"/>
      <c r="F22" s="68"/>
      <c r="G22" s="68"/>
      <c r="H22" s="69">
        <f t="shared" si="13"/>
        <v>0</v>
      </c>
      <c r="K22" s="67">
        <f t="shared" si="14"/>
        <v>42231</v>
      </c>
      <c r="L22" s="56">
        <f t="shared" si="1"/>
        <v>42231</v>
      </c>
      <c r="M22" s="68"/>
      <c r="N22" s="68"/>
      <c r="O22" s="68"/>
      <c r="P22" s="68"/>
      <c r="Q22" s="69">
        <f t="shared" si="2"/>
        <v>0</v>
      </c>
      <c r="T22" s="67">
        <f t="shared" si="15"/>
        <v>42231</v>
      </c>
      <c r="U22" s="56">
        <f t="shared" si="3"/>
        <v>42231</v>
      </c>
      <c r="V22" s="68"/>
      <c r="W22" s="68"/>
      <c r="X22" s="68"/>
      <c r="Y22" s="68"/>
      <c r="Z22" s="69">
        <f t="shared" si="4"/>
        <v>0</v>
      </c>
      <c r="FN22" s="67">
        <f t="shared" si="16"/>
        <v>42231</v>
      </c>
      <c r="FO22" s="56">
        <f t="shared" si="5"/>
        <v>42231</v>
      </c>
      <c r="FP22" s="68"/>
      <c r="FQ22" s="68"/>
      <c r="FR22" s="68"/>
      <c r="FS22" s="68"/>
      <c r="FT22" s="69">
        <f t="shared" si="17"/>
        <v>0</v>
      </c>
      <c r="FW22" s="55">
        <f t="shared" si="6"/>
        <v>42231</v>
      </c>
      <c r="FX22" s="56">
        <f t="shared" si="7"/>
        <v>42231</v>
      </c>
      <c r="FY22" s="51">
        <f t="shared" si="8"/>
        <v>0</v>
      </c>
      <c r="FZ22" s="45">
        <f t="shared" si="9"/>
        <v>0</v>
      </c>
      <c r="GA22" s="45">
        <f t="shared" si="10"/>
        <v>0</v>
      </c>
      <c r="GB22" s="45">
        <f t="shared" si="11"/>
        <v>0</v>
      </c>
    </row>
    <row r="23" spans="2:184" x14ac:dyDescent="0.25">
      <c r="B23" s="67">
        <f t="shared" si="12"/>
        <v>42232</v>
      </c>
      <c r="C23" s="56">
        <f t="shared" si="0"/>
        <v>42232</v>
      </c>
      <c r="D23" s="68"/>
      <c r="E23" s="68"/>
      <c r="F23" s="68"/>
      <c r="G23" s="68"/>
      <c r="H23" s="69">
        <f t="shared" si="13"/>
        <v>0</v>
      </c>
      <c r="K23" s="67">
        <f t="shared" si="14"/>
        <v>42232</v>
      </c>
      <c r="L23" s="56">
        <f t="shared" si="1"/>
        <v>42232</v>
      </c>
      <c r="M23" s="68"/>
      <c r="N23" s="68"/>
      <c r="O23" s="68"/>
      <c r="P23" s="68"/>
      <c r="Q23" s="69">
        <f t="shared" si="2"/>
        <v>0</v>
      </c>
      <c r="T23" s="67">
        <f t="shared" si="15"/>
        <v>42232</v>
      </c>
      <c r="U23" s="56">
        <f t="shared" si="3"/>
        <v>42232</v>
      </c>
      <c r="V23" s="68"/>
      <c r="W23" s="68"/>
      <c r="X23" s="68"/>
      <c r="Y23" s="68"/>
      <c r="Z23" s="69">
        <f t="shared" si="4"/>
        <v>0</v>
      </c>
      <c r="FN23" s="67">
        <f t="shared" si="16"/>
        <v>42232</v>
      </c>
      <c r="FO23" s="56">
        <f t="shared" si="5"/>
        <v>42232</v>
      </c>
      <c r="FP23" s="68"/>
      <c r="FQ23" s="68"/>
      <c r="FR23" s="68"/>
      <c r="FS23" s="68"/>
      <c r="FT23" s="69">
        <f t="shared" si="17"/>
        <v>0</v>
      </c>
      <c r="FW23" s="55">
        <f t="shared" si="6"/>
        <v>42232</v>
      </c>
      <c r="FX23" s="56">
        <f t="shared" si="7"/>
        <v>42232</v>
      </c>
      <c r="FY23" s="51">
        <f t="shared" si="8"/>
        <v>0</v>
      </c>
      <c r="FZ23" s="45">
        <f t="shared" si="9"/>
        <v>0</v>
      </c>
      <c r="GA23" s="45">
        <f t="shared" si="10"/>
        <v>0</v>
      </c>
      <c r="GB23" s="45">
        <f t="shared" si="11"/>
        <v>0</v>
      </c>
    </row>
    <row r="24" spans="2:184" x14ac:dyDescent="0.25">
      <c r="B24" s="67">
        <f t="shared" si="12"/>
        <v>42233</v>
      </c>
      <c r="C24" s="56">
        <f t="shared" si="0"/>
        <v>42233</v>
      </c>
      <c r="D24" s="68"/>
      <c r="E24" s="68"/>
      <c r="F24" s="68"/>
      <c r="G24" s="68"/>
      <c r="H24" s="69">
        <f t="shared" si="13"/>
        <v>0</v>
      </c>
      <c r="K24" s="67">
        <f t="shared" si="14"/>
        <v>42233</v>
      </c>
      <c r="L24" s="56">
        <f t="shared" si="1"/>
        <v>42233</v>
      </c>
      <c r="M24" s="68"/>
      <c r="N24" s="68"/>
      <c r="O24" s="68"/>
      <c r="P24" s="68"/>
      <c r="Q24" s="69">
        <f t="shared" si="2"/>
        <v>0</v>
      </c>
      <c r="T24" s="67">
        <f t="shared" si="15"/>
        <v>42233</v>
      </c>
      <c r="U24" s="56">
        <f t="shared" si="3"/>
        <v>42233</v>
      </c>
      <c r="V24" s="68"/>
      <c r="W24" s="68"/>
      <c r="X24" s="68"/>
      <c r="Y24" s="68"/>
      <c r="Z24" s="69">
        <f t="shared" si="4"/>
        <v>0</v>
      </c>
      <c r="FN24" s="67">
        <f t="shared" si="16"/>
        <v>42233</v>
      </c>
      <c r="FO24" s="56">
        <f t="shared" si="5"/>
        <v>42233</v>
      </c>
      <c r="FP24" s="68"/>
      <c r="FQ24" s="68"/>
      <c r="FR24" s="68"/>
      <c r="FS24" s="68"/>
      <c r="FT24" s="69">
        <f t="shared" si="17"/>
        <v>0</v>
      </c>
      <c r="FW24" s="55">
        <f t="shared" si="6"/>
        <v>42233</v>
      </c>
      <c r="FX24" s="56">
        <f t="shared" si="7"/>
        <v>42233</v>
      </c>
      <c r="FY24" s="51">
        <f t="shared" si="8"/>
        <v>0</v>
      </c>
      <c r="FZ24" s="45">
        <f t="shared" si="9"/>
        <v>0</v>
      </c>
      <c r="GA24" s="45">
        <f t="shared" si="10"/>
        <v>0</v>
      </c>
      <c r="GB24" s="45">
        <f t="shared" si="11"/>
        <v>0</v>
      </c>
    </row>
    <row r="25" spans="2:184" x14ac:dyDescent="0.25">
      <c r="B25" s="67">
        <f t="shared" si="12"/>
        <v>42234</v>
      </c>
      <c r="C25" s="56">
        <f t="shared" si="0"/>
        <v>42234</v>
      </c>
      <c r="D25" s="68"/>
      <c r="E25" s="68"/>
      <c r="F25" s="68"/>
      <c r="G25" s="68"/>
      <c r="H25" s="69">
        <f t="shared" si="13"/>
        <v>0</v>
      </c>
      <c r="K25" s="67">
        <f t="shared" si="14"/>
        <v>42234</v>
      </c>
      <c r="L25" s="56">
        <f t="shared" si="1"/>
        <v>42234</v>
      </c>
      <c r="M25" s="68"/>
      <c r="N25" s="68"/>
      <c r="O25" s="68"/>
      <c r="P25" s="68"/>
      <c r="Q25" s="69">
        <f t="shared" si="2"/>
        <v>0</v>
      </c>
      <c r="T25" s="67">
        <f t="shared" si="15"/>
        <v>42234</v>
      </c>
      <c r="U25" s="56">
        <f t="shared" si="3"/>
        <v>42234</v>
      </c>
      <c r="V25" s="68"/>
      <c r="W25" s="68"/>
      <c r="X25" s="68"/>
      <c r="Y25" s="68"/>
      <c r="Z25" s="69">
        <f t="shared" si="4"/>
        <v>0</v>
      </c>
      <c r="FN25" s="67">
        <f t="shared" si="16"/>
        <v>42234</v>
      </c>
      <c r="FO25" s="56">
        <f t="shared" si="5"/>
        <v>42234</v>
      </c>
      <c r="FP25" s="68"/>
      <c r="FQ25" s="68"/>
      <c r="FR25" s="68"/>
      <c r="FS25" s="68"/>
      <c r="FT25" s="69">
        <f t="shared" si="17"/>
        <v>0</v>
      </c>
      <c r="FW25" s="55">
        <f t="shared" si="6"/>
        <v>42234</v>
      </c>
      <c r="FX25" s="56">
        <f t="shared" si="7"/>
        <v>42234</v>
      </c>
      <c r="FY25" s="51">
        <f t="shared" si="8"/>
        <v>0</v>
      </c>
      <c r="FZ25" s="45">
        <f t="shared" si="9"/>
        <v>0</v>
      </c>
      <c r="GA25" s="45">
        <f t="shared" si="10"/>
        <v>0</v>
      </c>
      <c r="GB25" s="45">
        <f t="shared" si="11"/>
        <v>0</v>
      </c>
    </row>
    <row r="26" spans="2:184" x14ac:dyDescent="0.25">
      <c r="B26" s="67">
        <f t="shared" si="12"/>
        <v>42235</v>
      </c>
      <c r="C26" s="56">
        <f t="shared" si="0"/>
        <v>42235</v>
      </c>
      <c r="D26" s="68"/>
      <c r="E26" s="68"/>
      <c r="F26" s="68"/>
      <c r="G26" s="68"/>
      <c r="H26" s="69">
        <f t="shared" si="13"/>
        <v>0</v>
      </c>
      <c r="K26" s="67">
        <f t="shared" si="14"/>
        <v>42235</v>
      </c>
      <c r="L26" s="56">
        <f t="shared" si="1"/>
        <v>42235</v>
      </c>
      <c r="M26" s="68"/>
      <c r="N26" s="68"/>
      <c r="O26" s="68"/>
      <c r="P26" s="68"/>
      <c r="Q26" s="69">
        <f t="shared" si="2"/>
        <v>0</v>
      </c>
      <c r="T26" s="67">
        <f t="shared" si="15"/>
        <v>42235</v>
      </c>
      <c r="U26" s="56">
        <f t="shared" si="3"/>
        <v>42235</v>
      </c>
      <c r="V26" s="68"/>
      <c r="W26" s="68"/>
      <c r="X26" s="68"/>
      <c r="Y26" s="68"/>
      <c r="Z26" s="69">
        <f t="shared" si="4"/>
        <v>0</v>
      </c>
      <c r="FN26" s="67">
        <f t="shared" si="16"/>
        <v>42235</v>
      </c>
      <c r="FO26" s="56">
        <f t="shared" si="5"/>
        <v>42235</v>
      </c>
      <c r="FP26" s="68"/>
      <c r="FQ26" s="68"/>
      <c r="FR26" s="68"/>
      <c r="FS26" s="68"/>
      <c r="FT26" s="69">
        <f t="shared" si="17"/>
        <v>0</v>
      </c>
      <c r="FW26" s="55">
        <f t="shared" si="6"/>
        <v>42235</v>
      </c>
      <c r="FX26" s="56">
        <f t="shared" si="7"/>
        <v>42235</v>
      </c>
      <c r="FY26" s="51">
        <f t="shared" si="8"/>
        <v>0</v>
      </c>
      <c r="FZ26" s="45">
        <f t="shared" si="9"/>
        <v>0</v>
      </c>
      <c r="GA26" s="45">
        <f t="shared" si="10"/>
        <v>0</v>
      </c>
      <c r="GB26" s="45">
        <f t="shared" si="11"/>
        <v>0</v>
      </c>
    </row>
    <row r="27" spans="2:184" x14ac:dyDescent="0.25">
      <c r="B27" s="67">
        <f t="shared" si="12"/>
        <v>42236</v>
      </c>
      <c r="C27" s="56">
        <f t="shared" si="0"/>
        <v>42236</v>
      </c>
      <c r="D27" s="68"/>
      <c r="E27" s="68"/>
      <c r="F27" s="68"/>
      <c r="G27" s="68"/>
      <c r="H27" s="69">
        <f t="shared" si="13"/>
        <v>0</v>
      </c>
      <c r="K27" s="67">
        <f t="shared" si="14"/>
        <v>42236</v>
      </c>
      <c r="L27" s="56">
        <f t="shared" si="1"/>
        <v>42236</v>
      </c>
      <c r="M27" s="68"/>
      <c r="N27" s="68"/>
      <c r="O27" s="68"/>
      <c r="P27" s="68"/>
      <c r="Q27" s="69">
        <f t="shared" si="2"/>
        <v>0</v>
      </c>
      <c r="T27" s="67">
        <f t="shared" si="15"/>
        <v>42236</v>
      </c>
      <c r="U27" s="56">
        <f t="shared" si="3"/>
        <v>42236</v>
      </c>
      <c r="V27" s="68"/>
      <c r="W27" s="68"/>
      <c r="X27" s="68"/>
      <c r="Y27" s="68"/>
      <c r="Z27" s="69">
        <f t="shared" si="4"/>
        <v>0</v>
      </c>
      <c r="FN27" s="67">
        <f t="shared" si="16"/>
        <v>42236</v>
      </c>
      <c r="FO27" s="56">
        <f t="shared" si="5"/>
        <v>42236</v>
      </c>
      <c r="FP27" s="68"/>
      <c r="FQ27" s="68"/>
      <c r="FR27" s="68"/>
      <c r="FS27" s="68"/>
      <c r="FT27" s="69">
        <f t="shared" si="17"/>
        <v>0</v>
      </c>
      <c r="FW27" s="55">
        <f t="shared" si="6"/>
        <v>42236</v>
      </c>
      <c r="FX27" s="56">
        <f t="shared" si="7"/>
        <v>42236</v>
      </c>
      <c r="FY27" s="51">
        <f t="shared" si="8"/>
        <v>0</v>
      </c>
      <c r="FZ27" s="45">
        <f t="shared" si="9"/>
        <v>0</v>
      </c>
      <c r="GA27" s="45">
        <f t="shared" si="10"/>
        <v>0</v>
      </c>
      <c r="GB27" s="45">
        <f t="shared" si="11"/>
        <v>0</v>
      </c>
    </row>
    <row r="28" spans="2:184" x14ac:dyDescent="0.25">
      <c r="B28" s="67">
        <f t="shared" si="12"/>
        <v>42237</v>
      </c>
      <c r="C28" s="56">
        <f t="shared" si="0"/>
        <v>42237</v>
      </c>
      <c r="D28" s="68"/>
      <c r="E28" s="68"/>
      <c r="F28" s="68"/>
      <c r="G28" s="68"/>
      <c r="H28" s="69">
        <f t="shared" si="13"/>
        <v>0</v>
      </c>
      <c r="K28" s="67">
        <f t="shared" si="14"/>
        <v>42237</v>
      </c>
      <c r="L28" s="56">
        <f t="shared" si="1"/>
        <v>42237</v>
      </c>
      <c r="M28" s="68"/>
      <c r="N28" s="68"/>
      <c r="O28" s="68"/>
      <c r="P28" s="68"/>
      <c r="Q28" s="69">
        <f t="shared" si="2"/>
        <v>0</v>
      </c>
      <c r="T28" s="67">
        <f t="shared" si="15"/>
        <v>42237</v>
      </c>
      <c r="U28" s="56">
        <f t="shared" si="3"/>
        <v>42237</v>
      </c>
      <c r="V28" s="68"/>
      <c r="W28" s="68"/>
      <c r="X28" s="68"/>
      <c r="Y28" s="68"/>
      <c r="Z28" s="69">
        <f t="shared" si="4"/>
        <v>0</v>
      </c>
      <c r="FN28" s="67">
        <f t="shared" si="16"/>
        <v>42237</v>
      </c>
      <c r="FO28" s="56">
        <f t="shared" si="5"/>
        <v>42237</v>
      </c>
      <c r="FP28" s="68"/>
      <c r="FQ28" s="68"/>
      <c r="FR28" s="68"/>
      <c r="FS28" s="68"/>
      <c r="FT28" s="69">
        <f t="shared" si="17"/>
        <v>0</v>
      </c>
      <c r="FW28" s="55">
        <f t="shared" si="6"/>
        <v>42237</v>
      </c>
      <c r="FX28" s="56">
        <f t="shared" si="7"/>
        <v>42237</v>
      </c>
      <c r="FY28" s="51">
        <f t="shared" si="8"/>
        <v>0</v>
      </c>
      <c r="FZ28" s="45">
        <f t="shared" si="9"/>
        <v>0</v>
      </c>
      <c r="GA28" s="45">
        <f t="shared" si="10"/>
        <v>0</v>
      </c>
      <c r="GB28" s="45">
        <f t="shared" si="11"/>
        <v>0</v>
      </c>
    </row>
    <row r="29" spans="2:184" x14ac:dyDescent="0.25">
      <c r="B29" s="67">
        <f t="shared" si="12"/>
        <v>42238</v>
      </c>
      <c r="C29" s="56">
        <f t="shared" si="0"/>
        <v>42238</v>
      </c>
      <c r="D29" s="68"/>
      <c r="E29" s="68"/>
      <c r="F29" s="68"/>
      <c r="G29" s="68"/>
      <c r="H29" s="69">
        <f t="shared" si="13"/>
        <v>0</v>
      </c>
      <c r="K29" s="67">
        <f t="shared" si="14"/>
        <v>42238</v>
      </c>
      <c r="L29" s="56">
        <f t="shared" si="1"/>
        <v>42238</v>
      </c>
      <c r="M29" s="68"/>
      <c r="N29" s="68"/>
      <c r="O29" s="68"/>
      <c r="P29" s="68"/>
      <c r="Q29" s="69">
        <f t="shared" si="2"/>
        <v>0</v>
      </c>
      <c r="T29" s="67">
        <f t="shared" si="15"/>
        <v>42238</v>
      </c>
      <c r="U29" s="56">
        <f t="shared" si="3"/>
        <v>42238</v>
      </c>
      <c r="V29" s="68"/>
      <c r="W29" s="68"/>
      <c r="X29" s="68"/>
      <c r="Y29" s="68"/>
      <c r="Z29" s="69">
        <f t="shared" si="4"/>
        <v>0</v>
      </c>
      <c r="FN29" s="67">
        <f t="shared" si="16"/>
        <v>42238</v>
      </c>
      <c r="FO29" s="56">
        <f t="shared" si="5"/>
        <v>42238</v>
      </c>
      <c r="FP29" s="68"/>
      <c r="FQ29" s="68"/>
      <c r="FR29" s="68"/>
      <c r="FS29" s="68"/>
      <c r="FT29" s="69">
        <f t="shared" si="17"/>
        <v>0</v>
      </c>
      <c r="FW29" s="55">
        <f t="shared" si="6"/>
        <v>42238</v>
      </c>
      <c r="FX29" s="56">
        <f t="shared" si="7"/>
        <v>42238</v>
      </c>
      <c r="FY29" s="51">
        <f t="shared" si="8"/>
        <v>0</v>
      </c>
      <c r="FZ29" s="45">
        <f t="shared" si="9"/>
        <v>0</v>
      </c>
      <c r="GA29" s="45">
        <f t="shared" si="10"/>
        <v>0</v>
      </c>
      <c r="GB29" s="45">
        <f t="shared" si="11"/>
        <v>0</v>
      </c>
    </row>
    <row r="30" spans="2:184" x14ac:dyDescent="0.25">
      <c r="B30" s="67">
        <f t="shared" si="12"/>
        <v>42239</v>
      </c>
      <c r="C30" s="56">
        <f t="shared" si="0"/>
        <v>42239</v>
      </c>
      <c r="D30" s="68"/>
      <c r="E30" s="68"/>
      <c r="F30" s="68"/>
      <c r="G30" s="68"/>
      <c r="H30" s="69">
        <f t="shared" si="13"/>
        <v>0</v>
      </c>
      <c r="K30" s="67">
        <f t="shared" si="14"/>
        <v>42239</v>
      </c>
      <c r="L30" s="56">
        <f t="shared" si="1"/>
        <v>42239</v>
      </c>
      <c r="M30" s="68"/>
      <c r="N30" s="68"/>
      <c r="O30" s="68"/>
      <c r="P30" s="68"/>
      <c r="Q30" s="69">
        <f t="shared" si="2"/>
        <v>0</v>
      </c>
      <c r="T30" s="67">
        <f t="shared" si="15"/>
        <v>42239</v>
      </c>
      <c r="U30" s="56">
        <f t="shared" si="3"/>
        <v>42239</v>
      </c>
      <c r="V30" s="68"/>
      <c r="W30" s="68"/>
      <c r="X30" s="68"/>
      <c r="Y30" s="68"/>
      <c r="Z30" s="69">
        <f t="shared" si="4"/>
        <v>0</v>
      </c>
      <c r="FN30" s="67">
        <f t="shared" si="16"/>
        <v>42239</v>
      </c>
      <c r="FO30" s="56">
        <f t="shared" si="5"/>
        <v>42239</v>
      </c>
      <c r="FP30" s="68"/>
      <c r="FQ30" s="68"/>
      <c r="FR30" s="68"/>
      <c r="FS30" s="68"/>
      <c r="FT30" s="69">
        <f t="shared" si="17"/>
        <v>0</v>
      </c>
      <c r="FW30" s="55">
        <f t="shared" si="6"/>
        <v>42239</v>
      </c>
      <c r="FX30" s="56">
        <f t="shared" si="7"/>
        <v>42239</v>
      </c>
      <c r="FY30" s="51">
        <f t="shared" si="8"/>
        <v>0</v>
      </c>
      <c r="FZ30" s="45">
        <f t="shared" si="9"/>
        <v>0</v>
      </c>
      <c r="GA30" s="45">
        <f t="shared" si="10"/>
        <v>0</v>
      </c>
      <c r="GB30" s="45">
        <f t="shared" si="11"/>
        <v>0</v>
      </c>
    </row>
    <row r="31" spans="2:184" x14ac:dyDescent="0.25">
      <c r="B31" s="67">
        <f t="shared" si="12"/>
        <v>42240</v>
      </c>
      <c r="C31" s="56">
        <f t="shared" si="0"/>
        <v>42240</v>
      </c>
      <c r="D31" s="68"/>
      <c r="E31" s="68"/>
      <c r="F31" s="68"/>
      <c r="G31" s="68"/>
      <c r="H31" s="69">
        <f t="shared" si="13"/>
        <v>0</v>
      </c>
      <c r="K31" s="67">
        <f t="shared" si="14"/>
        <v>42240</v>
      </c>
      <c r="L31" s="56">
        <f t="shared" si="1"/>
        <v>42240</v>
      </c>
      <c r="M31" s="68"/>
      <c r="N31" s="68"/>
      <c r="O31" s="68"/>
      <c r="P31" s="68"/>
      <c r="Q31" s="69">
        <f>SUM(N31-M31,P31-O31)</f>
        <v>0</v>
      </c>
      <c r="T31" s="67">
        <f t="shared" si="15"/>
        <v>42240</v>
      </c>
      <c r="U31" s="56">
        <f t="shared" si="3"/>
        <v>42240</v>
      </c>
      <c r="V31" s="68"/>
      <c r="W31" s="68"/>
      <c r="X31" s="68"/>
      <c r="Y31" s="68"/>
      <c r="Z31" s="69">
        <f>SUM(W31-V31,Y31-X31)</f>
        <v>0</v>
      </c>
      <c r="FN31" s="67">
        <f t="shared" si="16"/>
        <v>42240</v>
      </c>
      <c r="FO31" s="56">
        <f t="shared" si="5"/>
        <v>42240</v>
      </c>
      <c r="FP31" s="68"/>
      <c r="FQ31" s="68"/>
      <c r="FR31" s="68"/>
      <c r="FS31" s="68"/>
      <c r="FT31" s="69">
        <f t="shared" si="17"/>
        <v>0</v>
      </c>
      <c r="FW31" s="55">
        <f t="shared" si="6"/>
        <v>42240</v>
      </c>
      <c r="FX31" s="56">
        <f t="shared" si="7"/>
        <v>42240</v>
      </c>
      <c r="FY31" s="51">
        <f t="shared" si="8"/>
        <v>0</v>
      </c>
      <c r="FZ31" s="45">
        <f t="shared" si="9"/>
        <v>0</v>
      </c>
      <c r="GA31" s="45">
        <f t="shared" si="10"/>
        <v>0</v>
      </c>
      <c r="GB31" s="45">
        <f t="shared" si="11"/>
        <v>0</v>
      </c>
    </row>
    <row r="32" spans="2:184" x14ac:dyDescent="0.25">
      <c r="B32" s="67">
        <f t="shared" si="12"/>
        <v>42241</v>
      </c>
      <c r="C32" s="56">
        <f t="shared" si="0"/>
        <v>42241</v>
      </c>
      <c r="D32" s="68"/>
      <c r="E32" s="68"/>
      <c r="F32" s="68"/>
      <c r="G32" s="68"/>
      <c r="H32" s="69">
        <f t="shared" si="13"/>
        <v>0</v>
      </c>
      <c r="K32" s="67">
        <f t="shared" si="14"/>
        <v>42241</v>
      </c>
      <c r="L32" s="56">
        <f t="shared" si="1"/>
        <v>42241</v>
      </c>
      <c r="M32" s="68"/>
      <c r="N32" s="68"/>
      <c r="O32" s="68"/>
      <c r="P32" s="68"/>
      <c r="Q32" s="69">
        <f t="shared" si="2"/>
        <v>0</v>
      </c>
      <c r="T32" s="67">
        <f t="shared" si="15"/>
        <v>42241</v>
      </c>
      <c r="U32" s="56">
        <f t="shared" si="3"/>
        <v>42241</v>
      </c>
      <c r="V32" s="68"/>
      <c r="W32" s="68"/>
      <c r="X32" s="68"/>
      <c r="Y32" s="68"/>
      <c r="Z32" s="69">
        <f t="shared" ref="Z32:Z38" si="18">SUM(W32-V32,Y32-X32)</f>
        <v>0</v>
      </c>
      <c r="FN32" s="67">
        <f t="shared" si="16"/>
        <v>42241</v>
      </c>
      <c r="FO32" s="56">
        <f t="shared" si="5"/>
        <v>42241</v>
      </c>
      <c r="FP32" s="68"/>
      <c r="FQ32" s="68"/>
      <c r="FR32" s="68"/>
      <c r="FS32" s="68"/>
      <c r="FT32" s="69">
        <f t="shared" si="17"/>
        <v>0</v>
      </c>
      <c r="FW32" s="55">
        <f t="shared" si="6"/>
        <v>42241</v>
      </c>
      <c r="FX32" s="56">
        <f t="shared" si="7"/>
        <v>42241</v>
      </c>
      <c r="FY32" s="51">
        <f t="shared" si="8"/>
        <v>0</v>
      </c>
      <c r="FZ32" s="45">
        <f t="shared" si="9"/>
        <v>0</v>
      </c>
      <c r="GA32" s="45">
        <f t="shared" si="10"/>
        <v>0</v>
      </c>
      <c r="GB32" s="45">
        <f t="shared" si="11"/>
        <v>0</v>
      </c>
    </row>
    <row r="33" spans="2:184" x14ac:dyDescent="0.25">
      <c r="B33" s="67">
        <f>B32+1</f>
        <v>42242</v>
      </c>
      <c r="C33" s="56">
        <f t="shared" si="0"/>
        <v>42242</v>
      </c>
      <c r="D33" s="68"/>
      <c r="E33" s="68"/>
      <c r="F33" s="68"/>
      <c r="G33" s="68"/>
      <c r="H33" s="69">
        <f t="shared" si="13"/>
        <v>0</v>
      </c>
      <c r="K33" s="67">
        <f>K32+1</f>
        <v>42242</v>
      </c>
      <c r="L33" s="56">
        <f t="shared" si="1"/>
        <v>42242</v>
      </c>
      <c r="M33" s="68"/>
      <c r="N33" s="68"/>
      <c r="O33" s="68"/>
      <c r="P33" s="68"/>
      <c r="Q33" s="69">
        <f t="shared" si="2"/>
        <v>0</v>
      </c>
      <c r="T33" s="67">
        <f>T32+1</f>
        <v>42242</v>
      </c>
      <c r="U33" s="56">
        <f t="shared" si="3"/>
        <v>42242</v>
      </c>
      <c r="V33" s="68"/>
      <c r="W33" s="68"/>
      <c r="X33" s="68"/>
      <c r="Y33" s="68"/>
      <c r="Z33" s="69">
        <f t="shared" si="18"/>
        <v>0</v>
      </c>
      <c r="FN33" s="67">
        <f>FN32+1</f>
        <v>42242</v>
      </c>
      <c r="FO33" s="56">
        <f t="shared" si="5"/>
        <v>42242</v>
      </c>
      <c r="FP33" s="68"/>
      <c r="FQ33" s="68"/>
      <c r="FR33" s="68"/>
      <c r="FS33" s="68"/>
      <c r="FT33" s="69">
        <f t="shared" si="17"/>
        <v>0</v>
      </c>
      <c r="FW33" s="55">
        <f t="shared" si="6"/>
        <v>42242</v>
      </c>
      <c r="FX33" s="56">
        <f t="shared" si="7"/>
        <v>42242</v>
      </c>
      <c r="FY33" s="51">
        <f t="shared" si="8"/>
        <v>0</v>
      </c>
      <c r="FZ33" s="45">
        <f t="shared" si="9"/>
        <v>0</v>
      </c>
      <c r="GA33" s="45">
        <f t="shared" si="10"/>
        <v>0</v>
      </c>
      <c r="GB33" s="45">
        <f t="shared" si="11"/>
        <v>0</v>
      </c>
    </row>
    <row r="34" spans="2:184" x14ac:dyDescent="0.25">
      <c r="B34" s="67">
        <f>B33+1</f>
        <v>42243</v>
      </c>
      <c r="C34" s="56">
        <f t="shared" si="0"/>
        <v>42243</v>
      </c>
      <c r="D34" s="68"/>
      <c r="E34" s="68"/>
      <c r="F34" s="68"/>
      <c r="G34" s="68"/>
      <c r="H34" s="69">
        <f>SUM(E34-D34,G34-F34)</f>
        <v>0</v>
      </c>
      <c r="K34" s="67">
        <f>K33+1</f>
        <v>42243</v>
      </c>
      <c r="L34" s="56">
        <f t="shared" si="1"/>
        <v>42243</v>
      </c>
      <c r="M34" s="68"/>
      <c r="N34" s="68"/>
      <c r="O34" s="68"/>
      <c r="P34" s="68"/>
      <c r="Q34" s="69">
        <f t="shared" si="2"/>
        <v>0</v>
      </c>
      <c r="T34" s="67">
        <f>T33+1</f>
        <v>42243</v>
      </c>
      <c r="U34" s="56">
        <f t="shared" si="3"/>
        <v>42243</v>
      </c>
      <c r="V34" s="68"/>
      <c r="W34" s="68"/>
      <c r="X34" s="68"/>
      <c r="Y34" s="68"/>
      <c r="Z34" s="69">
        <f t="shared" si="18"/>
        <v>0</v>
      </c>
      <c r="FN34" s="67">
        <f>FN33+1</f>
        <v>42243</v>
      </c>
      <c r="FO34" s="56">
        <f t="shared" si="5"/>
        <v>42243</v>
      </c>
      <c r="FP34" s="68"/>
      <c r="FQ34" s="68"/>
      <c r="FR34" s="68"/>
      <c r="FS34" s="68"/>
      <c r="FT34" s="69">
        <f>SUM(FQ34-FP34,FS34-FR34)</f>
        <v>0</v>
      </c>
      <c r="FW34" s="55">
        <f t="shared" si="6"/>
        <v>42243</v>
      </c>
      <c r="FX34" s="56">
        <f t="shared" si="7"/>
        <v>42243</v>
      </c>
      <c r="FY34" s="51">
        <f t="shared" si="8"/>
        <v>0</v>
      </c>
      <c r="FZ34" s="45">
        <f t="shared" si="9"/>
        <v>0</v>
      </c>
      <c r="GA34" s="45">
        <f t="shared" si="10"/>
        <v>0</v>
      </c>
      <c r="GB34" s="45">
        <f t="shared" si="11"/>
        <v>0</v>
      </c>
    </row>
    <row r="35" spans="2:184" x14ac:dyDescent="0.25">
      <c r="B35" s="67">
        <f>B34+1</f>
        <v>42244</v>
      </c>
      <c r="C35" s="56">
        <f t="shared" si="0"/>
        <v>42244</v>
      </c>
      <c r="D35" s="68"/>
      <c r="E35" s="68"/>
      <c r="F35" s="68"/>
      <c r="G35" s="68"/>
      <c r="H35" s="69">
        <f t="shared" si="13"/>
        <v>0</v>
      </c>
      <c r="K35" s="67">
        <f>K34+1</f>
        <v>42244</v>
      </c>
      <c r="L35" s="56">
        <f t="shared" si="1"/>
        <v>42244</v>
      </c>
      <c r="M35" s="68"/>
      <c r="N35" s="68"/>
      <c r="O35" s="68"/>
      <c r="P35" s="68"/>
      <c r="Q35" s="69">
        <f t="shared" si="2"/>
        <v>0</v>
      </c>
      <c r="T35" s="67">
        <f>T34+1</f>
        <v>42244</v>
      </c>
      <c r="U35" s="56">
        <f t="shared" si="3"/>
        <v>42244</v>
      </c>
      <c r="V35" s="68"/>
      <c r="W35" s="68"/>
      <c r="X35" s="68"/>
      <c r="Y35" s="68"/>
      <c r="Z35" s="69">
        <f t="shared" si="18"/>
        <v>0</v>
      </c>
      <c r="FN35" s="67">
        <f>FN34+1</f>
        <v>42244</v>
      </c>
      <c r="FO35" s="56">
        <f t="shared" si="5"/>
        <v>42244</v>
      </c>
      <c r="FP35" s="68"/>
      <c r="FQ35" s="68"/>
      <c r="FR35" s="68"/>
      <c r="FS35" s="68"/>
      <c r="FT35" s="69">
        <f>SUM(FQ35-FP35,FS35-FR35)</f>
        <v>0</v>
      </c>
      <c r="FW35" s="55">
        <f t="shared" si="6"/>
        <v>42244</v>
      </c>
      <c r="FX35" s="56">
        <f t="shared" si="7"/>
        <v>42244</v>
      </c>
      <c r="FY35" s="51">
        <f t="shared" si="8"/>
        <v>0</v>
      </c>
      <c r="FZ35" s="45">
        <f t="shared" si="9"/>
        <v>0</v>
      </c>
      <c r="GA35" s="45">
        <f t="shared" si="10"/>
        <v>0</v>
      </c>
      <c r="GB35" s="45">
        <f t="shared" si="11"/>
        <v>0</v>
      </c>
    </row>
    <row r="36" spans="2:184" x14ac:dyDescent="0.25">
      <c r="B36" s="67">
        <f>IF(MONTH($B$35+1)=MONTH($B$35),$B$35+1,"")</f>
        <v>42245</v>
      </c>
      <c r="C36" s="56">
        <f>IF(B36="","",C35+1)</f>
        <v>42245</v>
      </c>
      <c r="D36" s="68"/>
      <c r="E36" s="68"/>
      <c r="F36" s="68"/>
      <c r="G36" s="68"/>
      <c r="H36" s="69">
        <f t="shared" si="13"/>
        <v>0</v>
      </c>
      <c r="K36" s="67">
        <f>IF(MONTH($B$35+1)=MONTH($B$35),$B$35+1,"")</f>
        <v>42245</v>
      </c>
      <c r="L36" s="56">
        <f t="shared" si="1"/>
        <v>42245</v>
      </c>
      <c r="M36" s="68"/>
      <c r="N36" s="68"/>
      <c r="O36" s="68"/>
      <c r="P36" s="68"/>
      <c r="Q36" s="69">
        <f t="shared" si="2"/>
        <v>0</v>
      </c>
      <c r="T36" s="67">
        <f>IF(MONTH($B$35+1)=MONTH($B$35),$B$35+1,"")</f>
        <v>42245</v>
      </c>
      <c r="U36" s="56">
        <f t="shared" si="3"/>
        <v>42245</v>
      </c>
      <c r="V36" s="68"/>
      <c r="W36" s="68"/>
      <c r="X36" s="68"/>
      <c r="Y36" s="68"/>
      <c r="Z36" s="69">
        <f t="shared" si="18"/>
        <v>0</v>
      </c>
      <c r="FN36" s="67">
        <f>IF(MONTH($B$35+1)=MONTH($B$35),$B$35+1,"")</f>
        <v>42245</v>
      </c>
      <c r="FO36" s="56">
        <f>IF(FN36="","",FO35+1)</f>
        <v>42245</v>
      </c>
      <c r="FP36" s="68"/>
      <c r="FQ36" s="68"/>
      <c r="FR36" s="68"/>
      <c r="FS36" s="68"/>
      <c r="FT36" s="69">
        <f>SUM(FQ36-FP36,FS36-FR36)</f>
        <v>0</v>
      </c>
      <c r="FW36" s="55">
        <f>IF(MONTH($B$35+1)=MONTH($B$35),$B$35+1,"")</f>
        <v>42245</v>
      </c>
      <c r="FX36" s="56">
        <f>IF(FW36="","",FX35+1)</f>
        <v>42245</v>
      </c>
      <c r="FY36" s="51">
        <f t="shared" si="8"/>
        <v>0</v>
      </c>
      <c r="FZ36" s="45">
        <f t="shared" si="9"/>
        <v>0</v>
      </c>
      <c r="GA36" s="45">
        <f t="shared" si="10"/>
        <v>0</v>
      </c>
      <c r="GB36" s="45">
        <f t="shared" si="11"/>
        <v>0</v>
      </c>
    </row>
    <row r="37" spans="2:184" x14ac:dyDescent="0.25">
      <c r="B37" s="67">
        <f>IF(MONTH($B$35+2)=MONTH($B$35),$B$35+2,"")</f>
        <v>42246</v>
      </c>
      <c r="C37" s="56">
        <f>IF(B37="","",C36+1)</f>
        <v>42246</v>
      </c>
      <c r="D37" s="68"/>
      <c r="E37" s="68"/>
      <c r="F37" s="68"/>
      <c r="G37" s="68"/>
      <c r="H37" s="69">
        <f>SUM(E37-D37,G37-F37)</f>
        <v>0</v>
      </c>
      <c r="K37" s="67">
        <f>IF(MONTH($B$35+2)=MONTH($B$35),$B$35+2,"")</f>
        <v>42246</v>
      </c>
      <c r="L37" s="56">
        <f t="shared" si="1"/>
        <v>42246</v>
      </c>
      <c r="M37" s="68"/>
      <c r="N37" s="68"/>
      <c r="O37" s="68"/>
      <c r="P37" s="68"/>
      <c r="Q37" s="69">
        <f t="shared" si="2"/>
        <v>0</v>
      </c>
      <c r="T37" s="67">
        <f>IF(MONTH($B$35+2)=MONTH($B$35),$B$35+2,"")</f>
        <v>42246</v>
      </c>
      <c r="U37" s="56">
        <f t="shared" si="3"/>
        <v>42246</v>
      </c>
      <c r="V37" s="68"/>
      <c r="W37" s="68"/>
      <c r="X37" s="68"/>
      <c r="Y37" s="68"/>
      <c r="Z37" s="69">
        <f t="shared" si="18"/>
        <v>0</v>
      </c>
      <c r="FN37" s="67">
        <f>IF(MONTH($B$35+2)=MONTH($B$35),$B$35+2,"")</f>
        <v>42246</v>
      </c>
      <c r="FO37" s="56">
        <f>IF(FN37="","",FO36+1)</f>
        <v>42246</v>
      </c>
      <c r="FP37" s="68"/>
      <c r="FQ37" s="68"/>
      <c r="FR37" s="68"/>
      <c r="FS37" s="68"/>
      <c r="FT37" s="69">
        <f>SUM(FQ37-FP37,FS37-FR37)</f>
        <v>0</v>
      </c>
      <c r="FW37" s="55">
        <f>IF(MONTH($B$35+2)=MONTH($B$35),$B$35+2,"")</f>
        <v>42246</v>
      </c>
      <c r="FX37" s="56">
        <f>IF(FW37="","",FX36+1)</f>
        <v>42246</v>
      </c>
      <c r="FY37" s="51">
        <f t="shared" si="8"/>
        <v>0</v>
      </c>
      <c r="FZ37" s="45">
        <f t="shared" si="9"/>
        <v>0</v>
      </c>
      <c r="GA37" s="45">
        <f t="shared" si="10"/>
        <v>0</v>
      </c>
      <c r="GB37" s="45">
        <f t="shared" si="11"/>
        <v>0</v>
      </c>
    </row>
    <row r="38" spans="2:184" ht="15.75" thickBot="1" x14ac:dyDescent="0.3">
      <c r="B38" s="70">
        <f>IF(MONTH($B$35+3)=MONTH($B$35),$B$35+3,"")</f>
        <v>42247</v>
      </c>
      <c r="C38" s="71">
        <f>IF(B38="","",C37+1)</f>
        <v>42247</v>
      </c>
      <c r="D38" s="72"/>
      <c r="E38" s="72"/>
      <c r="F38" s="72"/>
      <c r="G38" s="72"/>
      <c r="H38" s="73">
        <f>SUM(E38-D38,G38-F38)</f>
        <v>0</v>
      </c>
      <c r="K38" s="70">
        <f>IF(MONTH($B$35+3)=MONTH($B$35),$B$35+3,"")</f>
        <v>42247</v>
      </c>
      <c r="L38" s="71">
        <f t="shared" si="1"/>
        <v>42247</v>
      </c>
      <c r="M38" s="72"/>
      <c r="N38" s="72"/>
      <c r="O38" s="72"/>
      <c r="P38" s="72"/>
      <c r="Q38" s="73">
        <f t="shared" si="2"/>
        <v>0</v>
      </c>
      <c r="T38" s="70">
        <f>IF(MONTH($B$35+3)=MONTH($B$35),$B$35+3,"")</f>
        <v>42247</v>
      </c>
      <c r="U38" s="71">
        <f t="shared" si="3"/>
        <v>42247</v>
      </c>
      <c r="V38" s="72"/>
      <c r="W38" s="72"/>
      <c r="X38" s="72"/>
      <c r="Y38" s="72"/>
      <c r="Z38" s="73">
        <f t="shared" si="18"/>
        <v>0</v>
      </c>
      <c r="FN38" s="70">
        <f>IF(MONTH($B$35+3)=MONTH($B$35),$B$35+3,"")</f>
        <v>42247</v>
      </c>
      <c r="FO38" s="71">
        <f>IF(FN38="","",FO37+1)</f>
        <v>42247</v>
      </c>
      <c r="FP38" s="72"/>
      <c r="FQ38" s="72"/>
      <c r="FR38" s="72"/>
      <c r="FS38" s="72"/>
      <c r="FT38" s="73">
        <f>SUM(FQ38-FP38,FS38-FR38)</f>
        <v>0</v>
      </c>
      <c r="FW38" s="57">
        <f>IF(MONTH($B$35+3)=MONTH($B$35),$B$35+3,"")</f>
        <v>42247</v>
      </c>
      <c r="FX38" s="58">
        <f>IF(FW38="","",FX37+1)</f>
        <v>42247</v>
      </c>
      <c r="FY38" s="52">
        <f t="shared" si="8"/>
        <v>0</v>
      </c>
      <c r="FZ38" s="46">
        <f t="shared" si="9"/>
        <v>0</v>
      </c>
      <c r="GA38" s="46">
        <f t="shared" si="10"/>
        <v>0</v>
      </c>
      <c r="GB38" s="46">
        <f t="shared" si="11"/>
        <v>0</v>
      </c>
    </row>
    <row r="39" spans="2:184" ht="15.75" thickBot="1" x14ac:dyDescent="0.3">
      <c r="B39" s="10"/>
      <c r="C39" s="10"/>
      <c r="G39" s="13" t="s">
        <v>15</v>
      </c>
      <c r="H39" s="27">
        <f>SUM(H8:H38)</f>
        <v>0</v>
      </c>
      <c r="K39" s="10"/>
      <c r="L39" s="10"/>
      <c r="P39" s="13" t="s">
        <v>15</v>
      </c>
      <c r="Q39" s="27">
        <f>SUM(Q8:Q38)</f>
        <v>0</v>
      </c>
      <c r="T39" s="10"/>
      <c r="U39" s="10"/>
      <c r="Y39" s="13" t="s">
        <v>15</v>
      </c>
      <c r="Z39" s="27">
        <f>SUM(Z8:Z38)</f>
        <v>0</v>
      </c>
      <c r="FN39" s="10"/>
      <c r="FO39" s="10"/>
      <c r="FS39" s="61" t="s">
        <v>15</v>
      </c>
      <c r="FT39" s="62">
        <f>SUM(FT8:FT38)</f>
        <v>0</v>
      </c>
      <c r="FY39" s="43">
        <f t="shared" si="8"/>
        <v>0</v>
      </c>
      <c r="FZ39" s="43">
        <f t="shared" si="9"/>
        <v>0</v>
      </c>
      <c r="GA39" s="43">
        <f t="shared" si="10"/>
        <v>0</v>
      </c>
      <c r="GB39" s="43">
        <f t="shared" si="11"/>
        <v>0</v>
      </c>
    </row>
  </sheetData>
  <conditionalFormatting sqref="E9:F9">
    <cfRule type="expression" dxfId="100" priority="11" stopIfTrue="1">
      <formula>COUNTIF(Fériés,$B9)&gt;0</formula>
    </cfRule>
    <cfRule type="expression" dxfId="99" priority="12" stopIfTrue="1">
      <formula>WEEKDAY($B9,2)&gt;5</formula>
    </cfRule>
  </conditionalFormatting>
  <conditionalFormatting sqref="FX8:FX38">
    <cfRule type="expression" dxfId="98" priority="13" stopIfTrue="1">
      <formula>COUNTIF(Fériés,$B8)&gt;0</formula>
    </cfRule>
    <cfRule type="expression" dxfId="97" priority="14" stopIfTrue="1">
      <formula>WEEKDAY($B8,2)&gt;5</formula>
    </cfRule>
  </conditionalFormatting>
  <conditionalFormatting sqref="B8:H38">
    <cfRule type="expression" dxfId="96" priority="9" stopIfTrue="1">
      <formula>COUNTIF(Fériés,$B8)&gt;0</formula>
    </cfRule>
    <cfRule type="expression" dxfId="95" priority="10" stopIfTrue="1">
      <formula>WEEKDAY($B8,2)&gt;5</formula>
    </cfRule>
  </conditionalFormatting>
  <conditionalFormatting sqref="N9:O9">
    <cfRule type="expression" dxfId="94" priority="7" stopIfTrue="1">
      <formula>COUNTIF(Fériés,$B9)&gt;0</formula>
    </cfRule>
    <cfRule type="expression" dxfId="93" priority="8" stopIfTrue="1">
      <formula>WEEKDAY($B9,2)&gt;5</formula>
    </cfRule>
  </conditionalFormatting>
  <conditionalFormatting sqref="K8:Q38">
    <cfRule type="expression" dxfId="92" priority="5" stopIfTrue="1">
      <formula>COUNTIF(Fériés,$B8)&gt;0</formula>
    </cfRule>
    <cfRule type="expression" dxfId="91" priority="6" stopIfTrue="1">
      <formula>WEEKDAY($B8,2)&gt;5</formula>
    </cfRule>
  </conditionalFormatting>
  <conditionalFormatting sqref="T8:Z38">
    <cfRule type="expression" dxfId="90" priority="1" stopIfTrue="1">
      <formula>COUNTIF(Fériés,$B8)&gt;0</formula>
    </cfRule>
    <cfRule type="expression" dxfId="89" priority="2" stopIfTrue="1">
      <formula>WEEKDAY($B8,2)&gt;5</formula>
    </cfRule>
  </conditionalFormatting>
  <conditionalFormatting sqref="W9:X9">
    <cfRule type="expression" dxfId="88" priority="3" stopIfTrue="1">
      <formula>COUNTIF(Fériés,$B9)&gt;0</formula>
    </cfRule>
    <cfRule type="expression" dxfId="87" priority="4" stopIfTrue="1">
      <formula>WEEKDAY($B9,2)&gt;5</formula>
    </cfRule>
  </conditionalFormatting>
  <conditionalFormatting sqref="FQ9:FR9">
    <cfRule type="expression" dxfId="86" priority="19" stopIfTrue="1">
      <formula>COUNTIF(Fériés,$B9)&gt;0</formula>
    </cfRule>
    <cfRule type="expression" dxfId="85" priority="20" stopIfTrue="1">
      <formula>WEEKDAY($B9,2)&gt;5</formula>
    </cfRule>
  </conditionalFormatting>
  <conditionalFormatting sqref="FN8:FT38">
    <cfRule type="expression" dxfId="84" priority="17" stopIfTrue="1">
      <formula>COUNTIF(Fériés,$B8)&gt;0</formula>
    </cfRule>
    <cfRule type="expression" dxfId="83" priority="18" stopIfTrue="1">
      <formula>WEEKDAY($B8,2)&gt;5</formula>
    </cfRule>
  </conditionalFormatting>
  <conditionalFormatting sqref="FW8:GB38">
    <cfRule type="expression" dxfId="82" priority="15" stopIfTrue="1">
      <formula>COUNTIF(Fériés,$B8)&gt;0</formula>
    </cfRule>
    <cfRule type="expression" dxfId="81" priority="16" stopIfTrue="1">
      <formula>WEEKDAY($B8,2)&gt;5</formula>
    </cfRule>
  </conditionalFormatting>
  <dataValidations count="3">
    <dataValidation type="list" allowBlank="1" showInputMessage="1" showErrorMessage="1" sqref="B2">
      <formula1>"2015,2016,2017,2018,2019,2020,2021,2022,2023,2024,2025"</formula1>
    </dataValidation>
    <dataValidation type="list" allowBlank="1" showInputMessage="1" showErrorMessage="1" sqref="A2">
      <formula1>"Janvier,Février,Mars,Avril,Mai,Juin,Juillet,Août,Septembre,Octobre,Novembre,Décembre"</formula1>
    </dataValidation>
    <dataValidation type="list" allowBlank="1" showInputMessage="1" showErrorMessage="1" sqref="C5 L5 U5 FO5 FY5:GB5">
      <formula1>Salaries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GB39"/>
  <sheetViews>
    <sheetView zoomScale="67" zoomScaleNormal="67" workbookViewId="0">
      <selection activeCell="A2" sqref="A2"/>
    </sheetView>
  </sheetViews>
  <sheetFormatPr baseColWidth="10" defaultColWidth="13" defaultRowHeight="15" x14ac:dyDescent="0.25"/>
  <cols>
    <col min="2" max="2" width="9.85546875" customWidth="1"/>
    <col min="3" max="3" width="7" customWidth="1"/>
    <col min="4" max="7" width="6.85546875" customWidth="1"/>
    <col min="8" max="8" width="10" customWidth="1"/>
    <col min="9" max="10" width="5.28515625" customWidth="1"/>
    <col min="11" max="11" width="9.85546875" customWidth="1"/>
    <col min="12" max="12" width="7" customWidth="1"/>
    <col min="13" max="16" width="6.85546875" customWidth="1"/>
    <col min="17" max="17" width="10" customWidth="1"/>
    <col min="18" max="19" width="5.28515625" customWidth="1"/>
    <col min="20" max="20" width="9.85546875" customWidth="1"/>
    <col min="21" max="21" width="7" customWidth="1"/>
    <col min="22" max="25" width="6.85546875" customWidth="1"/>
    <col min="26" max="26" width="10" customWidth="1"/>
    <col min="27" max="27" width="0" hidden="1" customWidth="1"/>
    <col min="28" max="167" width="13" hidden="1" customWidth="1"/>
    <col min="168" max="169" width="5.28515625" customWidth="1"/>
    <col min="170" max="170" width="9.85546875" customWidth="1"/>
    <col min="171" max="171" width="7.28515625" customWidth="1"/>
    <col min="172" max="175" width="6.85546875" customWidth="1"/>
    <col min="176" max="176" width="10" customWidth="1"/>
    <col min="177" max="178" width="5.28515625" customWidth="1"/>
    <col min="180" max="180" width="6" customWidth="1"/>
    <col min="181" max="184" width="9.42578125" customWidth="1"/>
  </cols>
  <sheetData>
    <row r="1" spans="1:184" ht="15.75" thickBot="1" x14ac:dyDescent="0.3">
      <c r="A1" s="8" t="s">
        <v>0</v>
      </c>
      <c r="B1" s="9" t="s">
        <v>1</v>
      </c>
      <c r="FS1" s="36"/>
      <c r="FT1" s="36"/>
    </row>
    <row r="2" spans="1:184" ht="15.75" thickBot="1" x14ac:dyDescent="0.3">
      <c r="A2" s="2" t="s">
        <v>37</v>
      </c>
      <c r="B2" s="14">
        <v>2015</v>
      </c>
      <c r="FS2" s="37"/>
      <c r="FT2" s="38"/>
    </row>
    <row r="4" spans="1:184" ht="15.75" thickBot="1" x14ac:dyDescent="0.3"/>
    <row r="5" spans="1:184" ht="15.75" thickBot="1" x14ac:dyDescent="0.3">
      <c r="C5" s="75" t="s">
        <v>4</v>
      </c>
      <c r="D5" s="76"/>
      <c r="E5" s="74"/>
      <c r="L5" s="75" t="s">
        <v>5</v>
      </c>
      <c r="M5" s="76"/>
      <c r="N5" s="74"/>
      <c r="O5" s="35"/>
      <c r="U5" s="75" t="s">
        <v>6</v>
      </c>
      <c r="V5" s="76"/>
      <c r="W5" s="74"/>
      <c r="X5" s="35"/>
      <c r="FO5" s="75" t="s">
        <v>7</v>
      </c>
      <c r="FP5" s="76"/>
      <c r="FQ5" s="74"/>
      <c r="FW5" s="49" t="str">
        <f>A2</f>
        <v>Septembre</v>
      </c>
      <c r="FX5" s="49"/>
      <c r="FY5" s="48" t="s">
        <v>4</v>
      </c>
      <c r="FZ5" s="48" t="s">
        <v>5</v>
      </c>
      <c r="GA5" s="48" t="s">
        <v>6</v>
      </c>
      <c r="GB5" s="48" t="s">
        <v>7</v>
      </c>
    </row>
    <row r="6" spans="1:184" ht="15.75" thickBot="1" x14ac:dyDescent="0.3">
      <c r="FW6" s="49">
        <f>An</f>
        <v>2015</v>
      </c>
      <c r="FX6" s="49"/>
    </row>
    <row r="7" spans="1:184" x14ac:dyDescent="0.25">
      <c r="B7" s="63" t="s">
        <v>2</v>
      </c>
      <c r="C7" s="64" t="s">
        <v>3</v>
      </c>
      <c r="D7" s="65" t="s">
        <v>52</v>
      </c>
      <c r="E7" s="65" t="s">
        <v>53</v>
      </c>
      <c r="F7" s="65" t="s">
        <v>52</v>
      </c>
      <c r="G7" s="65" t="s">
        <v>53</v>
      </c>
      <c r="H7" s="66" t="s">
        <v>51</v>
      </c>
      <c r="K7" s="63" t="s">
        <v>2</v>
      </c>
      <c r="L7" s="64" t="s">
        <v>3</v>
      </c>
      <c r="M7" s="65" t="s">
        <v>52</v>
      </c>
      <c r="N7" s="65" t="s">
        <v>53</v>
      </c>
      <c r="O7" s="65" t="s">
        <v>52</v>
      </c>
      <c r="P7" s="65" t="s">
        <v>53</v>
      </c>
      <c r="Q7" s="66" t="s">
        <v>51</v>
      </c>
      <c r="T7" s="63" t="s">
        <v>2</v>
      </c>
      <c r="U7" s="64" t="s">
        <v>3</v>
      </c>
      <c r="V7" s="65" t="s">
        <v>52</v>
      </c>
      <c r="W7" s="65" t="s">
        <v>53</v>
      </c>
      <c r="X7" s="65" t="s">
        <v>52</v>
      </c>
      <c r="Y7" s="65" t="s">
        <v>53</v>
      </c>
      <c r="Z7" s="66" t="s">
        <v>51</v>
      </c>
      <c r="FN7" s="63" t="s">
        <v>2</v>
      </c>
      <c r="FO7" s="64" t="s">
        <v>3</v>
      </c>
      <c r="FP7" s="65" t="s">
        <v>52</v>
      </c>
      <c r="FQ7" s="65" t="s">
        <v>53</v>
      </c>
      <c r="FR7" s="65" t="s">
        <v>52</v>
      </c>
      <c r="FS7" s="65" t="s">
        <v>53</v>
      </c>
      <c r="FT7" s="66" t="s">
        <v>51</v>
      </c>
      <c r="FW7" s="60" t="s">
        <v>2</v>
      </c>
      <c r="FX7" s="60" t="s">
        <v>3</v>
      </c>
      <c r="FY7" s="59" t="s">
        <v>51</v>
      </c>
      <c r="FZ7" s="47" t="s">
        <v>51</v>
      </c>
      <c r="GA7" s="47" t="s">
        <v>51</v>
      </c>
      <c r="GB7" s="47" t="s">
        <v>51</v>
      </c>
    </row>
    <row r="8" spans="1:184" x14ac:dyDescent="0.25">
      <c r="B8" s="67">
        <f>DATE(An,MONTH("1/"&amp;$A$2),1)</f>
        <v>42248</v>
      </c>
      <c r="C8" s="56">
        <f>B8</f>
        <v>42248</v>
      </c>
      <c r="D8" s="68"/>
      <c r="E8" s="68"/>
      <c r="F8" s="68"/>
      <c r="G8" s="68"/>
      <c r="H8" s="69">
        <f>SUM(E8-D8,G8-F8)</f>
        <v>0</v>
      </c>
      <c r="K8" s="67">
        <f>DATE(An,MONTH("1/"&amp;$A$2),1)</f>
        <v>42248</v>
      </c>
      <c r="L8" s="56">
        <f>$C8</f>
        <v>42248</v>
      </c>
      <c r="M8" s="68"/>
      <c r="N8" s="68"/>
      <c r="O8" s="68"/>
      <c r="P8" s="68"/>
      <c r="Q8" s="69">
        <f>SUM(N8-M8,P8-O8)</f>
        <v>0</v>
      </c>
      <c r="T8" s="67">
        <f>DATE(An,MONTH("1/"&amp;$A$2),1)</f>
        <v>42248</v>
      </c>
      <c r="U8" s="56">
        <f>$C8</f>
        <v>42248</v>
      </c>
      <c r="V8" s="68"/>
      <c r="W8" s="68"/>
      <c r="X8" s="68"/>
      <c r="Y8" s="68"/>
      <c r="Z8" s="69">
        <f>SUM(W8-V8,Y8-X8)</f>
        <v>0</v>
      </c>
      <c r="FN8" s="67">
        <f>DATE(An,MONTH("1/"&amp;$A$2),1)</f>
        <v>42248</v>
      </c>
      <c r="FO8" s="56">
        <f>FN8</f>
        <v>42248</v>
      </c>
      <c r="FP8" s="68"/>
      <c r="FQ8" s="68"/>
      <c r="FR8" s="68"/>
      <c r="FS8" s="68"/>
      <c r="FT8" s="69">
        <f>SUM(FQ8-FP8,FS8-FR8)</f>
        <v>0</v>
      </c>
      <c r="FW8" s="53">
        <f>DATE(An,MONTH("1/"&amp;$A$2),1)</f>
        <v>42248</v>
      </c>
      <c r="FX8" s="54">
        <f>FW8</f>
        <v>42248</v>
      </c>
      <c r="FY8" s="50">
        <f>H8</f>
        <v>0</v>
      </c>
      <c r="FZ8" s="44">
        <f>Q8</f>
        <v>0</v>
      </c>
      <c r="GA8" s="44">
        <f>Z8</f>
        <v>0</v>
      </c>
      <c r="GB8" s="44">
        <f>FT8</f>
        <v>0</v>
      </c>
    </row>
    <row r="9" spans="1:184" x14ac:dyDescent="0.25">
      <c r="B9" s="67">
        <f>B8+1</f>
        <v>42249</v>
      </c>
      <c r="C9" s="56">
        <f t="shared" ref="C9:C35" si="0">B9</f>
        <v>42249</v>
      </c>
      <c r="D9" s="68"/>
      <c r="E9" s="68"/>
      <c r="F9" s="68"/>
      <c r="G9" s="68"/>
      <c r="H9" s="69">
        <f>SUM(E9-D9,G9-F9)</f>
        <v>0</v>
      </c>
      <c r="K9" s="67">
        <f>K8+1</f>
        <v>42249</v>
      </c>
      <c r="L9" s="56">
        <f t="shared" ref="L9:L38" si="1">$C9</f>
        <v>42249</v>
      </c>
      <c r="M9" s="68"/>
      <c r="N9" s="68"/>
      <c r="O9" s="68"/>
      <c r="P9" s="68"/>
      <c r="Q9" s="69">
        <f t="shared" ref="Q9:Q38" si="2">SUM(N9-M9,P9-O9)</f>
        <v>0</v>
      </c>
      <c r="T9" s="67">
        <f>T8+1</f>
        <v>42249</v>
      </c>
      <c r="U9" s="56">
        <f t="shared" ref="U9:U38" si="3">$C9</f>
        <v>42249</v>
      </c>
      <c r="V9" s="68"/>
      <c r="W9" s="68"/>
      <c r="X9" s="68"/>
      <c r="Y9" s="68"/>
      <c r="Z9" s="69">
        <f t="shared" ref="Z9:Z30" si="4">SUM(W9-V9,Y9-X9)</f>
        <v>0</v>
      </c>
      <c r="FN9" s="67">
        <f>FN8+1</f>
        <v>42249</v>
      </c>
      <c r="FO9" s="56">
        <f t="shared" ref="FO9:FO35" si="5">FN9</f>
        <v>42249</v>
      </c>
      <c r="FP9" s="68"/>
      <c r="FQ9" s="68"/>
      <c r="FR9" s="68"/>
      <c r="FS9" s="68"/>
      <c r="FT9" s="69">
        <f>SUM(FQ9-FP9,FS9-FR9)</f>
        <v>0</v>
      </c>
      <c r="FW9" s="55">
        <f t="shared" ref="FW9:FW35" si="6">FW8+1</f>
        <v>42249</v>
      </c>
      <c r="FX9" s="56">
        <f t="shared" ref="FX9:FX35" si="7">FW9</f>
        <v>42249</v>
      </c>
      <c r="FY9" s="51">
        <f t="shared" ref="FY9:FY39" si="8">H9</f>
        <v>0</v>
      </c>
      <c r="FZ9" s="45">
        <f t="shared" ref="FZ9:FZ39" si="9">Q9</f>
        <v>0</v>
      </c>
      <c r="GA9" s="45">
        <f t="shared" ref="GA9:GA39" si="10">Z9</f>
        <v>0</v>
      </c>
      <c r="GB9" s="45">
        <f t="shared" ref="GB9:GB39" si="11">FT9</f>
        <v>0</v>
      </c>
    </row>
    <row r="10" spans="1:184" x14ac:dyDescent="0.25">
      <c r="B10" s="67">
        <f t="shared" ref="B10:B32" si="12">B9+1</f>
        <v>42250</v>
      </c>
      <c r="C10" s="56">
        <f t="shared" si="0"/>
        <v>42250</v>
      </c>
      <c r="D10" s="68"/>
      <c r="E10" s="68"/>
      <c r="F10" s="68"/>
      <c r="G10" s="68"/>
      <c r="H10" s="69">
        <f t="shared" ref="H10:H36" si="13">SUM(E10-D10,G10-F10)</f>
        <v>0</v>
      </c>
      <c r="K10" s="67">
        <f t="shared" ref="K10:K32" si="14">K9+1</f>
        <v>42250</v>
      </c>
      <c r="L10" s="56">
        <f t="shared" si="1"/>
        <v>42250</v>
      </c>
      <c r="M10" s="68"/>
      <c r="N10" s="68"/>
      <c r="O10" s="68"/>
      <c r="P10" s="68"/>
      <c r="Q10" s="69">
        <f t="shared" si="2"/>
        <v>0</v>
      </c>
      <c r="T10" s="67">
        <f t="shared" ref="T10:T32" si="15">T9+1</f>
        <v>42250</v>
      </c>
      <c r="U10" s="56">
        <f t="shared" si="3"/>
        <v>42250</v>
      </c>
      <c r="V10" s="68"/>
      <c r="W10" s="68"/>
      <c r="X10" s="68"/>
      <c r="Y10" s="68"/>
      <c r="Z10" s="69">
        <f t="shared" si="4"/>
        <v>0</v>
      </c>
      <c r="FN10" s="67">
        <f t="shared" ref="FN10:FN32" si="16">FN9+1</f>
        <v>42250</v>
      </c>
      <c r="FO10" s="56">
        <f t="shared" si="5"/>
        <v>42250</v>
      </c>
      <c r="FP10" s="68"/>
      <c r="FQ10" s="68"/>
      <c r="FR10" s="68"/>
      <c r="FS10" s="68"/>
      <c r="FT10" s="69">
        <f t="shared" ref="FT10:FT33" si="17">SUM(FQ10-FP10,FS10-FR10)</f>
        <v>0</v>
      </c>
      <c r="FW10" s="55">
        <f t="shared" si="6"/>
        <v>42250</v>
      </c>
      <c r="FX10" s="56">
        <f t="shared" si="7"/>
        <v>42250</v>
      </c>
      <c r="FY10" s="51">
        <f t="shared" si="8"/>
        <v>0</v>
      </c>
      <c r="FZ10" s="45">
        <f t="shared" si="9"/>
        <v>0</v>
      </c>
      <c r="GA10" s="45">
        <f t="shared" si="10"/>
        <v>0</v>
      </c>
      <c r="GB10" s="45">
        <f t="shared" si="11"/>
        <v>0</v>
      </c>
    </row>
    <row r="11" spans="1:184" x14ac:dyDescent="0.25">
      <c r="B11" s="67">
        <f t="shared" si="12"/>
        <v>42251</v>
      </c>
      <c r="C11" s="56">
        <f t="shared" si="0"/>
        <v>42251</v>
      </c>
      <c r="D11" s="68"/>
      <c r="E11" s="68"/>
      <c r="F11" s="68"/>
      <c r="G11" s="68"/>
      <c r="H11" s="69">
        <f t="shared" si="13"/>
        <v>0</v>
      </c>
      <c r="K11" s="67">
        <f t="shared" si="14"/>
        <v>42251</v>
      </c>
      <c r="L11" s="56">
        <f t="shared" si="1"/>
        <v>42251</v>
      </c>
      <c r="M11" s="68"/>
      <c r="N11" s="68"/>
      <c r="O11" s="68"/>
      <c r="P11" s="68"/>
      <c r="Q11" s="69">
        <f t="shared" si="2"/>
        <v>0</v>
      </c>
      <c r="T11" s="67">
        <f t="shared" si="15"/>
        <v>42251</v>
      </c>
      <c r="U11" s="56">
        <f t="shared" si="3"/>
        <v>42251</v>
      </c>
      <c r="V11" s="68"/>
      <c r="W11" s="68"/>
      <c r="X11" s="68"/>
      <c r="Y11" s="68"/>
      <c r="Z11" s="69">
        <f t="shared" si="4"/>
        <v>0</v>
      </c>
      <c r="FN11" s="67">
        <f t="shared" si="16"/>
        <v>42251</v>
      </c>
      <c r="FO11" s="56">
        <f t="shared" si="5"/>
        <v>42251</v>
      </c>
      <c r="FP11" s="68"/>
      <c r="FQ11" s="68"/>
      <c r="FR11" s="68"/>
      <c r="FS11" s="68"/>
      <c r="FT11" s="69">
        <f t="shared" si="17"/>
        <v>0</v>
      </c>
      <c r="FW11" s="55">
        <f t="shared" si="6"/>
        <v>42251</v>
      </c>
      <c r="FX11" s="56">
        <f t="shared" si="7"/>
        <v>42251</v>
      </c>
      <c r="FY11" s="51">
        <f t="shared" si="8"/>
        <v>0</v>
      </c>
      <c r="FZ11" s="45">
        <f t="shared" si="9"/>
        <v>0</v>
      </c>
      <c r="GA11" s="45">
        <f t="shared" si="10"/>
        <v>0</v>
      </c>
      <c r="GB11" s="45">
        <f t="shared" si="11"/>
        <v>0</v>
      </c>
    </row>
    <row r="12" spans="1:184" x14ac:dyDescent="0.25">
      <c r="B12" s="67">
        <f t="shared" si="12"/>
        <v>42252</v>
      </c>
      <c r="C12" s="56">
        <f t="shared" si="0"/>
        <v>42252</v>
      </c>
      <c r="D12" s="68"/>
      <c r="E12" s="68"/>
      <c r="F12" s="68"/>
      <c r="G12" s="68"/>
      <c r="H12" s="69">
        <f t="shared" si="13"/>
        <v>0</v>
      </c>
      <c r="K12" s="67">
        <f t="shared" si="14"/>
        <v>42252</v>
      </c>
      <c r="L12" s="56">
        <f t="shared" si="1"/>
        <v>42252</v>
      </c>
      <c r="M12" s="68"/>
      <c r="N12" s="68"/>
      <c r="O12" s="68"/>
      <c r="P12" s="68"/>
      <c r="Q12" s="69">
        <f t="shared" si="2"/>
        <v>0</v>
      </c>
      <c r="T12" s="67">
        <f t="shared" si="15"/>
        <v>42252</v>
      </c>
      <c r="U12" s="56">
        <f t="shared" si="3"/>
        <v>42252</v>
      </c>
      <c r="V12" s="68"/>
      <c r="W12" s="68"/>
      <c r="X12" s="68"/>
      <c r="Y12" s="68"/>
      <c r="Z12" s="69">
        <f t="shared" si="4"/>
        <v>0</v>
      </c>
      <c r="FN12" s="67">
        <f t="shared" si="16"/>
        <v>42252</v>
      </c>
      <c r="FO12" s="56">
        <f t="shared" si="5"/>
        <v>42252</v>
      </c>
      <c r="FP12" s="68"/>
      <c r="FQ12" s="68"/>
      <c r="FR12" s="68"/>
      <c r="FS12" s="68"/>
      <c r="FT12" s="69">
        <f t="shared" si="17"/>
        <v>0</v>
      </c>
      <c r="FW12" s="55">
        <f t="shared" si="6"/>
        <v>42252</v>
      </c>
      <c r="FX12" s="56">
        <f t="shared" si="7"/>
        <v>42252</v>
      </c>
      <c r="FY12" s="51">
        <f t="shared" si="8"/>
        <v>0</v>
      </c>
      <c r="FZ12" s="45">
        <f t="shared" si="9"/>
        <v>0</v>
      </c>
      <c r="GA12" s="45">
        <f t="shared" si="10"/>
        <v>0</v>
      </c>
      <c r="GB12" s="45">
        <f t="shared" si="11"/>
        <v>0</v>
      </c>
    </row>
    <row r="13" spans="1:184" x14ac:dyDescent="0.25">
      <c r="B13" s="67">
        <f t="shared" si="12"/>
        <v>42253</v>
      </c>
      <c r="C13" s="56">
        <f t="shared" si="0"/>
        <v>42253</v>
      </c>
      <c r="D13" s="68"/>
      <c r="E13" s="68"/>
      <c r="F13" s="68"/>
      <c r="G13" s="68"/>
      <c r="H13" s="69">
        <f t="shared" si="13"/>
        <v>0</v>
      </c>
      <c r="K13" s="67">
        <f t="shared" si="14"/>
        <v>42253</v>
      </c>
      <c r="L13" s="56">
        <f t="shared" si="1"/>
        <v>42253</v>
      </c>
      <c r="M13" s="68"/>
      <c r="N13" s="68"/>
      <c r="O13" s="68"/>
      <c r="P13" s="68"/>
      <c r="Q13" s="69">
        <f t="shared" si="2"/>
        <v>0</v>
      </c>
      <c r="T13" s="67">
        <f t="shared" si="15"/>
        <v>42253</v>
      </c>
      <c r="U13" s="56">
        <f t="shared" si="3"/>
        <v>42253</v>
      </c>
      <c r="V13" s="68"/>
      <c r="W13" s="68"/>
      <c r="X13" s="68"/>
      <c r="Y13" s="68"/>
      <c r="Z13" s="69">
        <f t="shared" si="4"/>
        <v>0</v>
      </c>
      <c r="FN13" s="67">
        <f t="shared" si="16"/>
        <v>42253</v>
      </c>
      <c r="FO13" s="56">
        <f t="shared" si="5"/>
        <v>42253</v>
      </c>
      <c r="FP13" s="68"/>
      <c r="FQ13" s="68"/>
      <c r="FR13" s="68"/>
      <c r="FS13" s="68"/>
      <c r="FT13" s="69">
        <f t="shared" si="17"/>
        <v>0</v>
      </c>
      <c r="FW13" s="55">
        <f t="shared" si="6"/>
        <v>42253</v>
      </c>
      <c r="FX13" s="56">
        <f t="shared" si="7"/>
        <v>42253</v>
      </c>
      <c r="FY13" s="51">
        <f t="shared" si="8"/>
        <v>0</v>
      </c>
      <c r="FZ13" s="45">
        <f t="shared" si="9"/>
        <v>0</v>
      </c>
      <c r="GA13" s="45">
        <f t="shared" si="10"/>
        <v>0</v>
      </c>
      <c r="GB13" s="45">
        <f t="shared" si="11"/>
        <v>0</v>
      </c>
    </row>
    <row r="14" spans="1:184" x14ac:dyDescent="0.25">
      <c r="B14" s="67">
        <f t="shared" si="12"/>
        <v>42254</v>
      </c>
      <c r="C14" s="56">
        <f t="shared" si="0"/>
        <v>42254</v>
      </c>
      <c r="D14" s="68"/>
      <c r="E14" s="68"/>
      <c r="F14" s="68"/>
      <c r="G14" s="68"/>
      <c r="H14" s="69">
        <f t="shared" si="13"/>
        <v>0</v>
      </c>
      <c r="K14" s="67">
        <f t="shared" si="14"/>
        <v>42254</v>
      </c>
      <c r="L14" s="56">
        <f t="shared" si="1"/>
        <v>42254</v>
      </c>
      <c r="M14" s="68"/>
      <c r="N14" s="68"/>
      <c r="O14" s="68"/>
      <c r="P14" s="68"/>
      <c r="Q14" s="69">
        <f t="shared" si="2"/>
        <v>0</v>
      </c>
      <c r="T14" s="67">
        <f t="shared" si="15"/>
        <v>42254</v>
      </c>
      <c r="U14" s="56">
        <f t="shared" si="3"/>
        <v>42254</v>
      </c>
      <c r="V14" s="68"/>
      <c r="W14" s="68"/>
      <c r="X14" s="68"/>
      <c r="Y14" s="68"/>
      <c r="Z14" s="69">
        <f t="shared" si="4"/>
        <v>0</v>
      </c>
      <c r="FN14" s="67">
        <f t="shared" si="16"/>
        <v>42254</v>
      </c>
      <c r="FO14" s="56">
        <f t="shared" si="5"/>
        <v>42254</v>
      </c>
      <c r="FP14" s="68"/>
      <c r="FQ14" s="68"/>
      <c r="FR14" s="68"/>
      <c r="FS14" s="68"/>
      <c r="FT14" s="69">
        <f t="shared" si="17"/>
        <v>0</v>
      </c>
      <c r="FW14" s="55">
        <f t="shared" si="6"/>
        <v>42254</v>
      </c>
      <c r="FX14" s="56">
        <f t="shared" si="7"/>
        <v>42254</v>
      </c>
      <c r="FY14" s="51">
        <f t="shared" si="8"/>
        <v>0</v>
      </c>
      <c r="FZ14" s="45">
        <f t="shared" si="9"/>
        <v>0</v>
      </c>
      <c r="GA14" s="45">
        <f t="shared" si="10"/>
        <v>0</v>
      </c>
      <c r="GB14" s="45">
        <f t="shared" si="11"/>
        <v>0</v>
      </c>
    </row>
    <row r="15" spans="1:184" x14ac:dyDescent="0.25">
      <c r="B15" s="67">
        <f t="shared" si="12"/>
        <v>42255</v>
      </c>
      <c r="C15" s="56">
        <f t="shared" si="0"/>
        <v>42255</v>
      </c>
      <c r="D15" s="68"/>
      <c r="E15" s="68"/>
      <c r="F15" s="68"/>
      <c r="G15" s="68"/>
      <c r="H15" s="69">
        <f t="shared" si="13"/>
        <v>0</v>
      </c>
      <c r="K15" s="67">
        <f t="shared" si="14"/>
        <v>42255</v>
      </c>
      <c r="L15" s="56">
        <f t="shared" si="1"/>
        <v>42255</v>
      </c>
      <c r="M15" s="68"/>
      <c r="N15" s="68"/>
      <c r="O15" s="68"/>
      <c r="P15" s="68"/>
      <c r="Q15" s="69">
        <f t="shared" si="2"/>
        <v>0</v>
      </c>
      <c r="T15" s="67">
        <f t="shared" si="15"/>
        <v>42255</v>
      </c>
      <c r="U15" s="56">
        <f t="shared" si="3"/>
        <v>42255</v>
      </c>
      <c r="V15" s="68"/>
      <c r="W15" s="68"/>
      <c r="X15" s="68"/>
      <c r="Y15" s="68"/>
      <c r="Z15" s="69">
        <f t="shared" si="4"/>
        <v>0</v>
      </c>
      <c r="FN15" s="67">
        <f t="shared" si="16"/>
        <v>42255</v>
      </c>
      <c r="FO15" s="56">
        <f t="shared" si="5"/>
        <v>42255</v>
      </c>
      <c r="FP15" s="68"/>
      <c r="FQ15" s="68"/>
      <c r="FR15" s="68"/>
      <c r="FS15" s="68"/>
      <c r="FT15" s="69">
        <f t="shared" si="17"/>
        <v>0</v>
      </c>
      <c r="FW15" s="55">
        <f t="shared" si="6"/>
        <v>42255</v>
      </c>
      <c r="FX15" s="56">
        <f t="shared" si="7"/>
        <v>42255</v>
      </c>
      <c r="FY15" s="51">
        <f t="shared" si="8"/>
        <v>0</v>
      </c>
      <c r="FZ15" s="45">
        <f t="shared" si="9"/>
        <v>0</v>
      </c>
      <c r="GA15" s="45">
        <f t="shared" si="10"/>
        <v>0</v>
      </c>
      <c r="GB15" s="45">
        <f t="shared" si="11"/>
        <v>0</v>
      </c>
    </row>
    <row r="16" spans="1:184" x14ac:dyDescent="0.25">
      <c r="B16" s="67">
        <f t="shared" si="12"/>
        <v>42256</v>
      </c>
      <c r="C16" s="56">
        <f t="shared" si="0"/>
        <v>42256</v>
      </c>
      <c r="D16" s="68"/>
      <c r="E16" s="68"/>
      <c r="F16" s="68"/>
      <c r="G16" s="68"/>
      <c r="H16" s="69">
        <f t="shared" si="13"/>
        <v>0</v>
      </c>
      <c r="K16" s="67">
        <f t="shared" si="14"/>
        <v>42256</v>
      </c>
      <c r="L16" s="56">
        <f t="shared" si="1"/>
        <v>42256</v>
      </c>
      <c r="M16" s="68"/>
      <c r="N16" s="68"/>
      <c r="O16" s="68"/>
      <c r="P16" s="68"/>
      <c r="Q16" s="69">
        <f t="shared" si="2"/>
        <v>0</v>
      </c>
      <c r="T16" s="67">
        <f t="shared" si="15"/>
        <v>42256</v>
      </c>
      <c r="U16" s="56">
        <f t="shared" si="3"/>
        <v>42256</v>
      </c>
      <c r="V16" s="68"/>
      <c r="W16" s="68"/>
      <c r="X16" s="68"/>
      <c r="Y16" s="68"/>
      <c r="Z16" s="69">
        <f t="shared" si="4"/>
        <v>0</v>
      </c>
      <c r="FN16" s="67">
        <f t="shared" si="16"/>
        <v>42256</v>
      </c>
      <c r="FO16" s="56">
        <f t="shared" si="5"/>
        <v>42256</v>
      </c>
      <c r="FP16" s="68"/>
      <c r="FQ16" s="68"/>
      <c r="FR16" s="68"/>
      <c r="FS16" s="68"/>
      <c r="FT16" s="69">
        <f t="shared" si="17"/>
        <v>0</v>
      </c>
      <c r="FW16" s="55">
        <f t="shared" si="6"/>
        <v>42256</v>
      </c>
      <c r="FX16" s="56">
        <f t="shared" si="7"/>
        <v>42256</v>
      </c>
      <c r="FY16" s="51">
        <f t="shared" si="8"/>
        <v>0</v>
      </c>
      <c r="FZ16" s="45">
        <f t="shared" si="9"/>
        <v>0</v>
      </c>
      <c r="GA16" s="45">
        <f t="shared" si="10"/>
        <v>0</v>
      </c>
      <c r="GB16" s="45">
        <f t="shared" si="11"/>
        <v>0</v>
      </c>
    </row>
    <row r="17" spans="2:184" x14ac:dyDescent="0.25">
      <c r="B17" s="67">
        <f t="shared" si="12"/>
        <v>42257</v>
      </c>
      <c r="C17" s="56">
        <f t="shared" si="0"/>
        <v>42257</v>
      </c>
      <c r="D17" s="68"/>
      <c r="E17" s="68"/>
      <c r="F17" s="68"/>
      <c r="G17" s="68"/>
      <c r="H17" s="69">
        <f t="shared" si="13"/>
        <v>0</v>
      </c>
      <c r="K17" s="67">
        <f t="shared" si="14"/>
        <v>42257</v>
      </c>
      <c r="L17" s="56">
        <f t="shared" si="1"/>
        <v>42257</v>
      </c>
      <c r="M17" s="68"/>
      <c r="N17" s="68"/>
      <c r="O17" s="68"/>
      <c r="P17" s="68"/>
      <c r="Q17" s="69">
        <f t="shared" si="2"/>
        <v>0</v>
      </c>
      <c r="T17" s="67">
        <f t="shared" si="15"/>
        <v>42257</v>
      </c>
      <c r="U17" s="56">
        <f t="shared" si="3"/>
        <v>42257</v>
      </c>
      <c r="V17" s="68"/>
      <c r="W17" s="68"/>
      <c r="X17" s="68"/>
      <c r="Y17" s="68"/>
      <c r="Z17" s="69">
        <f t="shared" si="4"/>
        <v>0</v>
      </c>
      <c r="FN17" s="67">
        <f t="shared" si="16"/>
        <v>42257</v>
      </c>
      <c r="FO17" s="56">
        <f t="shared" si="5"/>
        <v>42257</v>
      </c>
      <c r="FP17" s="68"/>
      <c r="FQ17" s="68"/>
      <c r="FR17" s="68"/>
      <c r="FS17" s="68"/>
      <c r="FT17" s="69">
        <f t="shared" si="17"/>
        <v>0</v>
      </c>
      <c r="FW17" s="55">
        <f t="shared" si="6"/>
        <v>42257</v>
      </c>
      <c r="FX17" s="56">
        <f t="shared" si="7"/>
        <v>42257</v>
      </c>
      <c r="FY17" s="51">
        <f t="shared" si="8"/>
        <v>0</v>
      </c>
      <c r="FZ17" s="45">
        <f t="shared" si="9"/>
        <v>0</v>
      </c>
      <c r="GA17" s="45">
        <f t="shared" si="10"/>
        <v>0</v>
      </c>
      <c r="GB17" s="45">
        <f t="shared" si="11"/>
        <v>0</v>
      </c>
    </row>
    <row r="18" spans="2:184" x14ac:dyDescent="0.25">
      <c r="B18" s="67">
        <f t="shared" si="12"/>
        <v>42258</v>
      </c>
      <c r="C18" s="56">
        <f t="shared" si="0"/>
        <v>42258</v>
      </c>
      <c r="D18" s="68"/>
      <c r="E18" s="68"/>
      <c r="F18" s="68"/>
      <c r="G18" s="68"/>
      <c r="H18" s="69">
        <f t="shared" si="13"/>
        <v>0</v>
      </c>
      <c r="K18" s="67">
        <f t="shared" si="14"/>
        <v>42258</v>
      </c>
      <c r="L18" s="56">
        <f t="shared" si="1"/>
        <v>42258</v>
      </c>
      <c r="M18" s="68"/>
      <c r="N18" s="68"/>
      <c r="O18" s="68"/>
      <c r="P18" s="68"/>
      <c r="Q18" s="69">
        <f t="shared" si="2"/>
        <v>0</v>
      </c>
      <c r="T18" s="67">
        <f t="shared" si="15"/>
        <v>42258</v>
      </c>
      <c r="U18" s="56">
        <f t="shared" si="3"/>
        <v>42258</v>
      </c>
      <c r="V18" s="68"/>
      <c r="W18" s="68"/>
      <c r="X18" s="68"/>
      <c r="Y18" s="68"/>
      <c r="Z18" s="69">
        <f t="shared" si="4"/>
        <v>0</v>
      </c>
      <c r="FN18" s="67">
        <f t="shared" si="16"/>
        <v>42258</v>
      </c>
      <c r="FO18" s="56">
        <f t="shared" si="5"/>
        <v>42258</v>
      </c>
      <c r="FP18" s="68"/>
      <c r="FQ18" s="68"/>
      <c r="FR18" s="68"/>
      <c r="FS18" s="68"/>
      <c r="FT18" s="69">
        <f t="shared" si="17"/>
        <v>0</v>
      </c>
      <c r="FW18" s="55">
        <f t="shared" si="6"/>
        <v>42258</v>
      </c>
      <c r="FX18" s="56">
        <f t="shared" si="7"/>
        <v>42258</v>
      </c>
      <c r="FY18" s="51">
        <f t="shared" si="8"/>
        <v>0</v>
      </c>
      <c r="FZ18" s="45">
        <f t="shared" si="9"/>
        <v>0</v>
      </c>
      <c r="GA18" s="45">
        <f t="shared" si="10"/>
        <v>0</v>
      </c>
      <c r="GB18" s="45">
        <f t="shared" si="11"/>
        <v>0</v>
      </c>
    </row>
    <row r="19" spans="2:184" x14ac:dyDescent="0.25">
      <c r="B19" s="67">
        <f t="shared" si="12"/>
        <v>42259</v>
      </c>
      <c r="C19" s="56">
        <f t="shared" si="0"/>
        <v>42259</v>
      </c>
      <c r="D19" s="68"/>
      <c r="E19" s="68"/>
      <c r="F19" s="68"/>
      <c r="G19" s="68"/>
      <c r="H19" s="69">
        <f t="shared" si="13"/>
        <v>0</v>
      </c>
      <c r="K19" s="67">
        <f t="shared" si="14"/>
        <v>42259</v>
      </c>
      <c r="L19" s="56">
        <f t="shared" si="1"/>
        <v>42259</v>
      </c>
      <c r="M19" s="68"/>
      <c r="N19" s="68"/>
      <c r="O19" s="68"/>
      <c r="P19" s="68"/>
      <c r="Q19" s="69">
        <f t="shared" si="2"/>
        <v>0</v>
      </c>
      <c r="T19" s="67">
        <f t="shared" si="15"/>
        <v>42259</v>
      </c>
      <c r="U19" s="56">
        <f t="shared" si="3"/>
        <v>42259</v>
      </c>
      <c r="V19" s="68"/>
      <c r="W19" s="68"/>
      <c r="X19" s="68"/>
      <c r="Y19" s="68"/>
      <c r="Z19" s="69">
        <f t="shared" si="4"/>
        <v>0</v>
      </c>
      <c r="FN19" s="67">
        <f t="shared" si="16"/>
        <v>42259</v>
      </c>
      <c r="FO19" s="56">
        <f t="shared" si="5"/>
        <v>42259</v>
      </c>
      <c r="FP19" s="68"/>
      <c r="FQ19" s="68"/>
      <c r="FR19" s="68"/>
      <c r="FS19" s="68"/>
      <c r="FT19" s="69">
        <f t="shared" si="17"/>
        <v>0</v>
      </c>
      <c r="FW19" s="55">
        <f t="shared" si="6"/>
        <v>42259</v>
      </c>
      <c r="FX19" s="56">
        <f t="shared" si="7"/>
        <v>42259</v>
      </c>
      <c r="FY19" s="51">
        <f t="shared" si="8"/>
        <v>0</v>
      </c>
      <c r="FZ19" s="45">
        <f t="shared" si="9"/>
        <v>0</v>
      </c>
      <c r="GA19" s="45">
        <f t="shared" si="10"/>
        <v>0</v>
      </c>
      <c r="GB19" s="45">
        <f t="shared" si="11"/>
        <v>0</v>
      </c>
    </row>
    <row r="20" spans="2:184" x14ac:dyDescent="0.25">
      <c r="B20" s="67">
        <f t="shared" si="12"/>
        <v>42260</v>
      </c>
      <c r="C20" s="56">
        <f t="shared" si="0"/>
        <v>42260</v>
      </c>
      <c r="D20" s="68"/>
      <c r="E20" s="68"/>
      <c r="F20" s="68"/>
      <c r="G20" s="68"/>
      <c r="H20" s="69">
        <f t="shared" si="13"/>
        <v>0</v>
      </c>
      <c r="K20" s="67">
        <f t="shared" si="14"/>
        <v>42260</v>
      </c>
      <c r="L20" s="56">
        <f t="shared" si="1"/>
        <v>42260</v>
      </c>
      <c r="M20" s="68"/>
      <c r="N20" s="68"/>
      <c r="O20" s="68"/>
      <c r="P20" s="68"/>
      <c r="Q20" s="69">
        <f t="shared" si="2"/>
        <v>0</v>
      </c>
      <c r="T20" s="67">
        <f t="shared" si="15"/>
        <v>42260</v>
      </c>
      <c r="U20" s="56">
        <f t="shared" si="3"/>
        <v>42260</v>
      </c>
      <c r="V20" s="68"/>
      <c r="W20" s="68"/>
      <c r="X20" s="68"/>
      <c r="Y20" s="68"/>
      <c r="Z20" s="69">
        <f t="shared" si="4"/>
        <v>0</v>
      </c>
      <c r="FN20" s="67">
        <f t="shared" si="16"/>
        <v>42260</v>
      </c>
      <c r="FO20" s="56">
        <f t="shared" si="5"/>
        <v>42260</v>
      </c>
      <c r="FP20" s="68"/>
      <c r="FQ20" s="68"/>
      <c r="FR20" s="68"/>
      <c r="FS20" s="68"/>
      <c r="FT20" s="69">
        <f t="shared" si="17"/>
        <v>0</v>
      </c>
      <c r="FW20" s="55">
        <f t="shared" si="6"/>
        <v>42260</v>
      </c>
      <c r="FX20" s="56">
        <f t="shared" si="7"/>
        <v>42260</v>
      </c>
      <c r="FY20" s="51">
        <f t="shared" si="8"/>
        <v>0</v>
      </c>
      <c r="FZ20" s="45">
        <f t="shared" si="9"/>
        <v>0</v>
      </c>
      <c r="GA20" s="45">
        <f t="shared" si="10"/>
        <v>0</v>
      </c>
      <c r="GB20" s="45">
        <f t="shared" si="11"/>
        <v>0</v>
      </c>
    </row>
    <row r="21" spans="2:184" x14ac:dyDescent="0.25">
      <c r="B21" s="67">
        <f t="shared" si="12"/>
        <v>42261</v>
      </c>
      <c r="C21" s="56">
        <f t="shared" si="0"/>
        <v>42261</v>
      </c>
      <c r="D21" s="68"/>
      <c r="E21" s="68"/>
      <c r="F21" s="68"/>
      <c r="G21" s="68"/>
      <c r="H21" s="69">
        <f t="shared" si="13"/>
        <v>0</v>
      </c>
      <c r="K21" s="67">
        <f t="shared" si="14"/>
        <v>42261</v>
      </c>
      <c r="L21" s="56">
        <f t="shared" si="1"/>
        <v>42261</v>
      </c>
      <c r="M21" s="68"/>
      <c r="N21" s="68"/>
      <c r="O21" s="68"/>
      <c r="P21" s="68"/>
      <c r="Q21" s="69">
        <f t="shared" si="2"/>
        <v>0</v>
      </c>
      <c r="T21" s="67">
        <f t="shared" si="15"/>
        <v>42261</v>
      </c>
      <c r="U21" s="56">
        <f t="shared" si="3"/>
        <v>42261</v>
      </c>
      <c r="V21" s="68"/>
      <c r="W21" s="68"/>
      <c r="X21" s="68"/>
      <c r="Y21" s="68"/>
      <c r="Z21" s="69">
        <f t="shared" si="4"/>
        <v>0</v>
      </c>
      <c r="FN21" s="67">
        <f t="shared" si="16"/>
        <v>42261</v>
      </c>
      <c r="FO21" s="56">
        <f t="shared" si="5"/>
        <v>42261</v>
      </c>
      <c r="FP21" s="68"/>
      <c r="FQ21" s="68"/>
      <c r="FR21" s="68"/>
      <c r="FS21" s="68"/>
      <c r="FT21" s="69">
        <f t="shared" si="17"/>
        <v>0</v>
      </c>
      <c r="FW21" s="55">
        <f t="shared" si="6"/>
        <v>42261</v>
      </c>
      <c r="FX21" s="56">
        <f t="shared" si="7"/>
        <v>42261</v>
      </c>
      <c r="FY21" s="51">
        <f t="shared" si="8"/>
        <v>0</v>
      </c>
      <c r="FZ21" s="45">
        <f t="shared" si="9"/>
        <v>0</v>
      </c>
      <c r="GA21" s="45">
        <f t="shared" si="10"/>
        <v>0</v>
      </c>
      <c r="GB21" s="45">
        <f t="shared" si="11"/>
        <v>0</v>
      </c>
    </row>
    <row r="22" spans="2:184" x14ac:dyDescent="0.25">
      <c r="B22" s="67">
        <f t="shared" si="12"/>
        <v>42262</v>
      </c>
      <c r="C22" s="56">
        <f t="shared" si="0"/>
        <v>42262</v>
      </c>
      <c r="D22" s="68"/>
      <c r="E22" s="68"/>
      <c r="F22" s="68"/>
      <c r="G22" s="68"/>
      <c r="H22" s="69">
        <f t="shared" si="13"/>
        <v>0</v>
      </c>
      <c r="K22" s="67">
        <f t="shared" si="14"/>
        <v>42262</v>
      </c>
      <c r="L22" s="56">
        <f t="shared" si="1"/>
        <v>42262</v>
      </c>
      <c r="M22" s="68"/>
      <c r="N22" s="68"/>
      <c r="O22" s="68"/>
      <c r="P22" s="68"/>
      <c r="Q22" s="69">
        <f t="shared" si="2"/>
        <v>0</v>
      </c>
      <c r="T22" s="67">
        <f t="shared" si="15"/>
        <v>42262</v>
      </c>
      <c r="U22" s="56">
        <f t="shared" si="3"/>
        <v>42262</v>
      </c>
      <c r="V22" s="68"/>
      <c r="W22" s="68"/>
      <c r="X22" s="68"/>
      <c r="Y22" s="68"/>
      <c r="Z22" s="69">
        <f t="shared" si="4"/>
        <v>0</v>
      </c>
      <c r="FN22" s="67">
        <f t="shared" si="16"/>
        <v>42262</v>
      </c>
      <c r="FO22" s="56">
        <f t="shared" si="5"/>
        <v>42262</v>
      </c>
      <c r="FP22" s="68"/>
      <c r="FQ22" s="68"/>
      <c r="FR22" s="68"/>
      <c r="FS22" s="68"/>
      <c r="FT22" s="69">
        <f t="shared" si="17"/>
        <v>0</v>
      </c>
      <c r="FW22" s="55">
        <f t="shared" si="6"/>
        <v>42262</v>
      </c>
      <c r="FX22" s="56">
        <f t="shared" si="7"/>
        <v>42262</v>
      </c>
      <c r="FY22" s="51">
        <f t="shared" si="8"/>
        <v>0</v>
      </c>
      <c r="FZ22" s="45">
        <f t="shared" si="9"/>
        <v>0</v>
      </c>
      <c r="GA22" s="45">
        <f t="shared" si="10"/>
        <v>0</v>
      </c>
      <c r="GB22" s="45">
        <f t="shared" si="11"/>
        <v>0</v>
      </c>
    </row>
    <row r="23" spans="2:184" x14ac:dyDescent="0.25">
      <c r="B23" s="67">
        <f t="shared" si="12"/>
        <v>42263</v>
      </c>
      <c r="C23" s="56">
        <f t="shared" si="0"/>
        <v>42263</v>
      </c>
      <c r="D23" s="68"/>
      <c r="E23" s="68"/>
      <c r="F23" s="68"/>
      <c r="G23" s="68"/>
      <c r="H23" s="69">
        <f t="shared" si="13"/>
        <v>0</v>
      </c>
      <c r="K23" s="67">
        <f t="shared" si="14"/>
        <v>42263</v>
      </c>
      <c r="L23" s="56">
        <f t="shared" si="1"/>
        <v>42263</v>
      </c>
      <c r="M23" s="68"/>
      <c r="N23" s="68"/>
      <c r="O23" s="68"/>
      <c r="P23" s="68"/>
      <c r="Q23" s="69">
        <f t="shared" si="2"/>
        <v>0</v>
      </c>
      <c r="T23" s="67">
        <f t="shared" si="15"/>
        <v>42263</v>
      </c>
      <c r="U23" s="56">
        <f t="shared" si="3"/>
        <v>42263</v>
      </c>
      <c r="V23" s="68"/>
      <c r="W23" s="68"/>
      <c r="X23" s="68"/>
      <c r="Y23" s="68"/>
      <c r="Z23" s="69">
        <f t="shared" si="4"/>
        <v>0</v>
      </c>
      <c r="FN23" s="67">
        <f t="shared" si="16"/>
        <v>42263</v>
      </c>
      <c r="FO23" s="56">
        <f t="shared" si="5"/>
        <v>42263</v>
      </c>
      <c r="FP23" s="68"/>
      <c r="FQ23" s="68"/>
      <c r="FR23" s="68"/>
      <c r="FS23" s="68"/>
      <c r="FT23" s="69">
        <f t="shared" si="17"/>
        <v>0</v>
      </c>
      <c r="FW23" s="55">
        <f t="shared" si="6"/>
        <v>42263</v>
      </c>
      <c r="FX23" s="56">
        <f t="shared" si="7"/>
        <v>42263</v>
      </c>
      <c r="FY23" s="51">
        <f t="shared" si="8"/>
        <v>0</v>
      </c>
      <c r="FZ23" s="45">
        <f t="shared" si="9"/>
        <v>0</v>
      </c>
      <c r="GA23" s="45">
        <f t="shared" si="10"/>
        <v>0</v>
      </c>
      <c r="GB23" s="45">
        <f t="shared" si="11"/>
        <v>0</v>
      </c>
    </row>
    <row r="24" spans="2:184" x14ac:dyDescent="0.25">
      <c r="B24" s="67">
        <f t="shared" si="12"/>
        <v>42264</v>
      </c>
      <c r="C24" s="56">
        <f t="shared" si="0"/>
        <v>42264</v>
      </c>
      <c r="D24" s="68"/>
      <c r="E24" s="68"/>
      <c r="F24" s="68"/>
      <c r="G24" s="68"/>
      <c r="H24" s="69">
        <f t="shared" si="13"/>
        <v>0</v>
      </c>
      <c r="K24" s="67">
        <f t="shared" si="14"/>
        <v>42264</v>
      </c>
      <c r="L24" s="56">
        <f t="shared" si="1"/>
        <v>42264</v>
      </c>
      <c r="M24" s="68"/>
      <c r="N24" s="68"/>
      <c r="O24" s="68"/>
      <c r="P24" s="68"/>
      <c r="Q24" s="69">
        <f t="shared" si="2"/>
        <v>0</v>
      </c>
      <c r="T24" s="67">
        <f t="shared" si="15"/>
        <v>42264</v>
      </c>
      <c r="U24" s="56">
        <f t="shared" si="3"/>
        <v>42264</v>
      </c>
      <c r="V24" s="68"/>
      <c r="W24" s="68"/>
      <c r="X24" s="68"/>
      <c r="Y24" s="68"/>
      <c r="Z24" s="69">
        <f t="shared" si="4"/>
        <v>0</v>
      </c>
      <c r="FN24" s="67">
        <f t="shared" si="16"/>
        <v>42264</v>
      </c>
      <c r="FO24" s="56">
        <f t="shared" si="5"/>
        <v>42264</v>
      </c>
      <c r="FP24" s="68"/>
      <c r="FQ24" s="68"/>
      <c r="FR24" s="68"/>
      <c r="FS24" s="68"/>
      <c r="FT24" s="69">
        <f t="shared" si="17"/>
        <v>0</v>
      </c>
      <c r="FW24" s="55">
        <f t="shared" si="6"/>
        <v>42264</v>
      </c>
      <c r="FX24" s="56">
        <f t="shared" si="7"/>
        <v>42264</v>
      </c>
      <c r="FY24" s="51">
        <f t="shared" si="8"/>
        <v>0</v>
      </c>
      <c r="FZ24" s="45">
        <f t="shared" si="9"/>
        <v>0</v>
      </c>
      <c r="GA24" s="45">
        <f t="shared" si="10"/>
        <v>0</v>
      </c>
      <c r="GB24" s="45">
        <f t="shared" si="11"/>
        <v>0</v>
      </c>
    </row>
    <row r="25" spans="2:184" x14ac:dyDescent="0.25">
      <c r="B25" s="67">
        <f t="shared" si="12"/>
        <v>42265</v>
      </c>
      <c r="C25" s="56">
        <f t="shared" si="0"/>
        <v>42265</v>
      </c>
      <c r="D25" s="68"/>
      <c r="E25" s="68"/>
      <c r="F25" s="68"/>
      <c r="G25" s="68"/>
      <c r="H25" s="69">
        <f t="shared" si="13"/>
        <v>0</v>
      </c>
      <c r="K25" s="67">
        <f t="shared" si="14"/>
        <v>42265</v>
      </c>
      <c r="L25" s="56">
        <f t="shared" si="1"/>
        <v>42265</v>
      </c>
      <c r="M25" s="68"/>
      <c r="N25" s="68"/>
      <c r="O25" s="68"/>
      <c r="P25" s="68"/>
      <c r="Q25" s="69">
        <f t="shared" si="2"/>
        <v>0</v>
      </c>
      <c r="T25" s="67">
        <f t="shared" si="15"/>
        <v>42265</v>
      </c>
      <c r="U25" s="56">
        <f t="shared" si="3"/>
        <v>42265</v>
      </c>
      <c r="V25" s="68"/>
      <c r="W25" s="68"/>
      <c r="X25" s="68"/>
      <c r="Y25" s="68"/>
      <c r="Z25" s="69">
        <f t="shared" si="4"/>
        <v>0</v>
      </c>
      <c r="FN25" s="67">
        <f t="shared" si="16"/>
        <v>42265</v>
      </c>
      <c r="FO25" s="56">
        <f t="shared" si="5"/>
        <v>42265</v>
      </c>
      <c r="FP25" s="68"/>
      <c r="FQ25" s="68"/>
      <c r="FR25" s="68"/>
      <c r="FS25" s="68"/>
      <c r="FT25" s="69">
        <f t="shared" si="17"/>
        <v>0</v>
      </c>
      <c r="FW25" s="55">
        <f t="shared" si="6"/>
        <v>42265</v>
      </c>
      <c r="FX25" s="56">
        <f t="shared" si="7"/>
        <v>42265</v>
      </c>
      <c r="FY25" s="51">
        <f t="shared" si="8"/>
        <v>0</v>
      </c>
      <c r="FZ25" s="45">
        <f t="shared" si="9"/>
        <v>0</v>
      </c>
      <c r="GA25" s="45">
        <f t="shared" si="10"/>
        <v>0</v>
      </c>
      <c r="GB25" s="45">
        <f t="shared" si="11"/>
        <v>0</v>
      </c>
    </row>
    <row r="26" spans="2:184" x14ac:dyDescent="0.25">
      <c r="B26" s="67">
        <f t="shared" si="12"/>
        <v>42266</v>
      </c>
      <c r="C26" s="56">
        <f t="shared" si="0"/>
        <v>42266</v>
      </c>
      <c r="D26" s="68"/>
      <c r="E26" s="68"/>
      <c r="F26" s="68"/>
      <c r="G26" s="68"/>
      <c r="H26" s="69">
        <f t="shared" si="13"/>
        <v>0</v>
      </c>
      <c r="K26" s="67">
        <f t="shared" si="14"/>
        <v>42266</v>
      </c>
      <c r="L26" s="56">
        <f t="shared" si="1"/>
        <v>42266</v>
      </c>
      <c r="M26" s="68"/>
      <c r="N26" s="68"/>
      <c r="O26" s="68"/>
      <c r="P26" s="68"/>
      <c r="Q26" s="69">
        <f t="shared" si="2"/>
        <v>0</v>
      </c>
      <c r="T26" s="67">
        <f t="shared" si="15"/>
        <v>42266</v>
      </c>
      <c r="U26" s="56">
        <f t="shared" si="3"/>
        <v>42266</v>
      </c>
      <c r="V26" s="68"/>
      <c r="W26" s="68"/>
      <c r="X26" s="68"/>
      <c r="Y26" s="68"/>
      <c r="Z26" s="69">
        <f t="shared" si="4"/>
        <v>0</v>
      </c>
      <c r="FN26" s="67">
        <f t="shared" si="16"/>
        <v>42266</v>
      </c>
      <c r="FO26" s="56">
        <f t="shared" si="5"/>
        <v>42266</v>
      </c>
      <c r="FP26" s="68"/>
      <c r="FQ26" s="68"/>
      <c r="FR26" s="68"/>
      <c r="FS26" s="68"/>
      <c r="FT26" s="69">
        <f t="shared" si="17"/>
        <v>0</v>
      </c>
      <c r="FW26" s="55">
        <f t="shared" si="6"/>
        <v>42266</v>
      </c>
      <c r="FX26" s="56">
        <f t="shared" si="7"/>
        <v>42266</v>
      </c>
      <c r="FY26" s="51">
        <f t="shared" si="8"/>
        <v>0</v>
      </c>
      <c r="FZ26" s="45">
        <f t="shared" si="9"/>
        <v>0</v>
      </c>
      <c r="GA26" s="45">
        <f t="shared" si="10"/>
        <v>0</v>
      </c>
      <c r="GB26" s="45">
        <f t="shared" si="11"/>
        <v>0</v>
      </c>
    </row>
    <row r="27" spans="2:184" x14ac:dyDescent="0.25">
      <c r="B27" s="67">
        <f t="shared" si="12"/>
        <v>42267</v>
      </c>
      <c r="C27" s="56">
        <f t="shared" si="0"/>
        <v>42267</v>
      </c>
      <c r="D27" s="68"/>
      <c r="E27" s="68"/>
      <c r="F27" s="68"/>
      <c r="G27" s="68"/>
      <c r="H27" s="69">
        <f t="shared" si="13"/>
        <v>0</v>
      </c>
      <c r="K27" s="67">
        <f t="shared" si="14"/>
        <v>42267</v>
      </c>
      <c r="L27" s="56">
        <f t="shared" si="1"/>
        <v>42267</v>
      </c>
      <c r="M27" s="68"/>
      <c r="N27" s="68"/>
      <c r="O27" s="68"/>
      <c r="P27" s="68"/>
      <c r="Q27" s="69">
        <f t="shared" si="2"/>
        <v>0</v>
      </c>
      <c r="T27" s="67">
        <f t="shared" si="15"/>
        <v>42267</v>
      </c>
      <c r="U27" s="56">
        <f t="shared" si="3"/>
        <v>42267</v>
      </c>
      <c r="V27" s="68"/>
      <c r="W27" s="68"/>
      <c r="X27" s="68"/>
      <c r="Y27" s="68"/>
      <c r="Z27" s="69">
        <f t="shared" si="4"/>
        <v>0</v>
      </c>
      <c r="FN27" s="67">
        <f t="shared" si="16"/>
        <v>42267</v>
      </c>
      <c r="FO27" s="56">
        <f t="shared" si="5"/>
        <v>42267</v>
      </c>
      <c r="FP27" s="68"/>
      <c r="FQ27" s="68"/>
      <c r="FR27" s="68"/>
      <c r="FS27" s="68"/>
      <c r="FT27" s="69">
        <f t="shared" si="17"/>
        <v>0</v>
      </c>
      <c r="FW27" s="55">
        <f t="shared" si="6"/>
        <v>42267</v>
      </c>
      <c r="FX27" s="56">
        <f t="shared" si="7"/>
        <v>42267</v>
      </c>
      <c r="FY27" s="51">
        <f t="shared" si="8"/>
        <v>0</v>
      </c>
      <c r="FZ27" s="45">
        <f t="shared" si="9"/>
        <v>0</v>
      </c>
      <c r="GA27" s="45">
        <f t="shared" si="10"/>
        <v>0</v>
      </c>
      <c r="GB27" s="45">
        <f t="shared" si="11"/>
        <v>0</v>
      </c>
    </row>
    <row r="28" spans="2:184" x14ac:dyDescent="0.25">
      <c r="B28" s="67">
        <f t="shared" si="12"/>
        <v>42268</v>
      </c>
      <c r="C28" s="56">
        <f t="shared" si="0"/>
        <v>42268</v>
      </c>
      <c r="D28" s="68"/>
      <c r="E28" s="68"/>
      <c r="F28" s="68"/>
      <c r="G28" s="68"/>
      <c r="H28" s="69">
        <f t="shared" si="13"/>
        <v>0</v>
      </c>
      <c r="K28" s="67">
        <f t="shared" si="14"/>
        <v>42268</v>
      </c>
      <c r="L28" s="56">
        <f t="shared" si="1"/>
        <v>42268</v>
      </c>
      <c r="M28" s="68"/>
      <c r="N28" s="68"/>
      <c r="O28" s="68"/>
      <c r="P28" s="68"/>
      <c r="Q28" s="69">
        <f t="shared" si="2"/>
        <v>0</v>
      </c>
      <c r="T28" s="67">
        <f t="shared" si="15"/>
        <v>42268</v>
      </c>
      <c r="U28" s="56">
        <f t="shared" si="3"/>
        <v>42268</v>
      </c>
      <c r="V28" s="68"/>
      <c r="W28" s="68"/>
      <c r="X28" s="68"/>
      <c r="Y28" s="68"/>
      <c r="Z28" s="69">
        <f t="shared" si="4"/>
        <v>0</v>
      </c>
      <c r="FN28" s="67">
        <f t="shared" si="16"/>
        <v>42268</v>
      </c>
      <c r="FO28" s="56">
        <f t="shared" si="5"/>
        <v>42268</v>
      </c>
      <c r="FP28" s="68"/>
      <c r="FQ28" s="68"/>
      <c r="FR28" s="68"/>
      <c r="FS28" s="68"/>
      <c r="FT28" s="69">
        <f t="shared" si="17"/>
        <v>0</v>
      </c>
      <c r="FW28" s="55">
        <f t="shared" si="6"/>
        <v>42268</v>
      </c>
      <c r="FX28" s="56">
        <f t="shared" si="7"/>
        <v>42268</v>
      </c>
      <c r="FY28" s="51">
        <f t="shared" si="8"/>
        <v>0</v>
      </c>
      <c r="FZ28" s="45">
        <f t="shared" si="9"/>
        <v>0</v>
      </c>
      <c r="GA28" s="45">
        <f t="shared" si="10"/>
        <v>0</v>
      </c>
      <c r="GB28" s="45">
        <f t="shared" si="11"/>
        <v>0</v>
      </c>
    </row>
    <row r="29" spans="2:184" x14ac:dyDescent="0.25">
      <c r="B29" s="67">
        <f t="shared" si="12"/>
        <v>42269</v>
      </c>
      <c r="C29" s="56">
        <f t="shared" si="0"/>
        <v>42269</v>
      </c>
      <c r="D29" s="68"/>
      <c r="E29" s="68"/>
      <c r="F29" s="68"/>
      <c r="G29" s="68"/>
      <c r="H29" s="69">
        <f t="shared" si="13"/>
        <v>0</v>
      </c>
      <c r="K29" s="67">
        <f t="shared" si="14"/>
        <v>42269</v>
      </c>
      <c r="L29" s="56">
        <f t="shared" si="1"/>
        <v>42269</v>
      </c>
      <c r="M29" s="68"/>
      <c r="N29" s="68"/>
      <c r="O29" s="68"/>
      <c r="P29" s="68"/>
      <c r="Q29" s="69">
        <f t="shared" si="2"/>
        <v>0</v>
      </c>
      <c r="T29" s="67">
        <f t="shared" si="15"/>
        <v>42269</v>
      </c>
      <c r="U29" s="56">
        <f t="shared" si="3"/>
        <v>42269</v>
      </c>
      <c r="V29" s="68"/>
      <c r="W29" s="68"/>
      <c r="X29" s="68"/>
      <c r="Y29" s="68"/>
      <c r="Z29" s="69">
        <f t="shared" si="4"/>
        <v>0</v>
      </c>
      <c r="FN29" s="67">
        <f t="shared" si="16"/>
        <v>42269</v>
      </c>
      <c r="FO29" s="56">
        <f t="shared" si="5"/>
        <v>42269</v>
      </c>
      <c r="FP29" s="68"/>
      <c r="FQ29" s="68"/>
      <c r="FR29" s="68"/>
      <c r="FS29" s="68"/>
      <c r="FT29" s="69">
        <f t="shared" si="17"/>
        <v>0</v>
      </c>
      <c r="FW29" s="55">
        <f t="shared" si="6"/>
        <v>42269</v>
      </c>
      <c r="FX29" s="56">
        <f t="shared" si="7"/>
        <v>42269</v>
      </c>
      <c r="FY29" s="51">
        <f t="shared" si="8"/>
        <v>0</v>
      </c>
      <c r="FZ29" s="45">
        <f t="shared" si="9"/>
        <v>0</v>
      </c>
      <c r="GA29" s="45">
        <f t="shared" si="10"/>
        <v>0</v>
      </c>
      <c r="GB29" s="45">
        <f t="shared" si="11"/>
        <v>0</v>
      </c>
    </row>
    <row r="30" spans="2:184" x14ac:dyDescent="0.25">
      <c r="B30" s="67">
        <f t="shared" si="12"/>
        <v>42270</v>
      </c>
      <c r="C30" s="56">
        <f t="shared" si="0"/>
        <v>42270</v>
      </c>
      <c r="D30" s="68"/>
      <c r="E30" s="68"/>
      <c r="F30" s="68"/>
      <c r="G30" s="68"/>
      <c r="H30" s="69">
        <f t="shared" si="13"/>
        <v>0</v>
      </c>
      <c r="K30" s="67">
        <f t="shared" si="14"/>
        <v>42270</v>
      </c>
      <c r="L30" s="56">
        <f t="shared" si="1"/>
        <v>42270</v>
      </c>
      <c r="M30" s="68"/>
      <c r="N30" s="68"/>
      <c r="O30" s="68"/>
      <c r="P30" s="68"/>
      <c r="Q30" s="69">
        <f t="shared" si="2"/>
        <v>0</v>
      </c>
      <c r="T30" s="67">
        <f t="shared" si="15"/>
        <v>42270</v>
      </c>
      <c r="U30" s="56">
        <f t="shared" si="3"/>
        <v>42270</v>
      </c>
      <c r="V30" s="68"/>
      <c r="W30" s="68"/>
      <c r="X30" s="68"/>
      <c r="Y30" s="68"/>
      <c r="Z30" s="69">
        <f t="shared" si="4"/>
        <v>0</v>
      </c>
      <c r="FN30" s="67">
        <f t="shared" si="16"/>
        <v>42270</v>
      </c>
      <c r="FO30" s="56">
        <f t="shared" si="5"/>
        <v>42270</v>
      </c>
      <c r="FP30" s="68"/>
      <c r="FQ30" s="68"/>
      <c r="FR30" s="68"/>
      <c r="FS30" s="68"/>
      <c r="FT30" s="69">
        <f t="shared" si="17"/>
        <v>0</v>
      </c>
      <c r="FW30" s="55">
        <f t="shared" si="6"/>
        <v>42270</v>
      </c>
      <c r="FX30" s="56">
        <f t="shared" si="7"/>
        <v>42270</v>
      </c>
      <c r="FY30" s="51">
        <f t="shared" si="8"/>
        <v>0</v>
      </c>
      <c r="FZ30" s="45">
        <f t="shared" si="9"/>
        <v>0</v>
      </c>
      <c r="GA30" s="45">
        <f t="shared" si="10"/>
        <v>0</v>
      </c>
      <c r="GB30" s="45">
        <f t="shared" si="11"/>
        <v>0</v>
      </c>
    </row>
    <row r="31" spans="2:184" x14ac:dyDescent="0.25">
      <c r="B31" s="67">
        <f t="shared" si="12"/>
        <v>42271</v>
      </c>
      <c r="C31" s="56">
        <f t="shared" si="0"/>
        <v>42271</v>
      </c>
      <c r="D31" s="68"/>
      <c r="E31" s="68"/>
      <c r="F31" s="68"/>
      <c r="G31" s="68"/>
      <c r="H31" s="69">
        <f t="shared" si="13"/>
        <v>0</v>
      </c>
      <c r="K31" s="67">
        <f t="shared" si="14"/>
        <v>42271</v>
      </c>
      <c r="L31" s="56">
        <f t="shared" si="1"/>
        <v>42271</v>
      </c>
      <c r="M31" s="68"/>
      <c r="N31" s="68"/>
      <c r="O31" s="68"/>
      <c r="P31" s="68"/>
      <c r="Q31" s="69">
        <f>SUM(N31-M31,P31-O31)</f>
        <v>0</v>
      </c>
      <c r="T31" s="67">
        <f t="shared" si="15"/>
        <v>42271</v>
      </c>
      <c r="U31" s="56">
        <f t="shared" si="3"/>
        <v>42271</v>
      </c>
      <c r="V31" s="68"/>
      <c r="W31" s="68"/>
      <c r="X31" s="68"/>
      <c r="Y31" s="68"/>
      <c r="Z31" s="69">
        <f>SUM(W31-V31,Y31-X31)</f>
        <v>0</v>
      </c>
      <c r="FN31" s="67">
        <f t="shared" si="16"/>
        <v>42271</v>
      </c>
      <c r="FO31" s="56">
        <f t="shared" si="5"/>
        <v>42271</v>
      </c>
      <c r="FP31" s="68"/>
      <c r="FQ31" s="68"/>
      <c r="FR31" s="68"/>
      <c r="FS31" s="68"/>
      <c r="FT31" s="69">
        <f t="shared" si="17"/>
        <v>0</v>
      </c>
      <c r="FW31" s="55">
        <f t="shared" si="6"/>
        <v>42271</v>
      </c>
      <c r="FX31" s="56">
        <f t="shared" si="7"/>
        <v>42271</v>
      </c>
      <c r="FY31" s="51">
        <f t="shared" si="8"/>
        <v>0</v>
      </c>
      <c r="FZ31" s="45">
        <f t="shared" si="9"/>
        <v>0</v>
      </c>
      <c r="GA31" s="45">
        <f t="shared" si="10"/>
        <v>0</v>
      </c>
      <c r="GB31" s="45">
        <f t="shared" si="11"/>
        <v>0</v>
      </c>
    </row>
    <row r="32" spans="2:184" x14ac:dyDescent="0.25">
      <c r="B32" s="67">
        <f t="shared" si="12"/>
        <v>42272</v>
      </c>
      <c r="C32" s="56">
        <f t="shared" si="0"/>
        <v>42272</v>
      </c>
      <c r="D32" s="68"/>
      <c r="E32" s="68"/>
      <c r="F32" s="68"/>
      <c r="G32" s="68"/>
      <c r="H32" s="69">
        <f t="shared" si="13"/>
        <v>0</v>
      </c>
      <c r="K32" s="67">
        <f t="shared" si="14"/>
        <v>42272</v>
      </c>
      <c r="L32" s="56">
        <f t="shared" si="1"/>
        <v>42272</v>
      </c>
      <c r="M32" s="68"/>
      <c r="N32" s="68"/>
      <c r="O32" s="68"/>
      <c r="P32" s="68"/>
      <c r="Q32" s="69">
        <f t="shared" si="2"/>
        <v>0</v>
      </c>
      <c r="T32" s="67">
        <f t="shared" si="15"/>
        <v>42272</v>
      </c>
      <c r="U32" s="56">
        <f t="shared" si="3"/>
        <v>42272</v>
      </c>
      <c r="V32" s="68"/>
      <c r="W32" s="68"/>
      <c r="X32" s="68"/>
      <c r="Y32" s="68"/>
      <c r="Z32" s="69">
        <f t="shared" ref="Z32:Z38" si="18">SUM(W32-V32,Y32-X32)</f>
        <v>0</v>
      </c>
      <c r="FN32" s="67">
        <f t="shared" si="16"/>
        <v>42272</v>
      </c>
      <c r="FO32" s="56">
        <f t="shared" si="5"/>
        <v>42272</v>
      </c>
      <c r="FP32" s="68"/>
      <c r="FQ32" s="68"/>
      <c r="FR32" s="68"/>
      <c r="FS32" s="68"/>
      <c r="FT32" s="69">
        <f t="shared" si="17"/>
        <v>0</v>
      </c>
      <c r="FW32" s="55">
        <f t="shared" si="6"/>
        <v>42272</v>
      </c>
      <c r="FX32" s="56">
        <f t="shared" si="7"/>
        <v>42272</v>
      </c>
      <c r="FY32" s="51">
        <f t="shared" si="8"/>
        <v>0</v>
      </c>
      <c r="FZ32" s="45">
        <f t="shared" si="9"/>
        <v>0</v>
      </c>
      <c r="GA32" s="45">
        <f t="shared" si="10"/>
        <v>0</v>
      </c>
      <c r="GB32" s="45">
        <f t="shared" si="11"/>
        <v>0</v>
      </c>
    </row>
    <row r="33" spans="2:184" x14ac:dyDescent="0.25">
      <c r="B33" s="67">
        <f>B32+1</f>
        <v>42273</v>
      </c>
      <c r="C33" s="56">
        <f t="shared" si="0"/>
        <v>42273</v>
      </c>
      <c r="D33" s="68"/>
      <c r="E33" s="68"/>
      <c r="F33" s="68"/>
      <c r="G33" s="68"/>
      <c r="H33" s="69">
        <f t="shared" si="13"/>
        <v>0</v>
      </c>
      <c r="K33" s="67">
        <f>K32+1</f>
        <v>42273</v>
      </c>
      <c r="L33" s="56">
        <f t="shared" si="1"/>
        <v>42273</v>
      </c>
      <c r="M33" s="68"/>
      <c r="N33" s="68"/>
      <c r="O33" s="68"/>
      <c r="P33" s="68"/>
      <c r="Q33" s="69">
        <f t="shared" si="2"/>
        <v>0</v>
      </c>
      <c r="T33" s="67">
        <f>T32+1</f>
        <v>42273</v>
      </c>
      <c r="U33" s="56">
        <f t="shared" si="3"/>
        <v>42273</v>
      </c>
      <c r="V33" s="68"/>
      <c r="W33" s="68"/>
      <c r="X33" s="68"/>
      <c r="Y33" s="68"/>
      <c r="Z33" s="69">
        <f t="shared" si="18"/>
        <v>0</v>
      </c>
      <c r="FN33" s="67">
        <f>FN32+1</f>
        <v>42273</v>
      </c>
      <c r="FO33" s="56">
        <f t="shared" si="5"/>
        <v>42273</v>
      </c>
      <c r="FP33" s="68"/>
      <c r="FQ33" s="68"/>
      <c r="FR33" s="68"/>
      <c r="FS33" s="68"/>
      <c r="FT33" s="69">
        <f t="shared" si="17"/>
        <v>0</v>
      </c>
      <c r="FW33" s="55">
        <f t="shared" si="6"/>
        <v>42273</v>
      </c>
      <c r="FX33" s="56">
        <f t="shared" si="7"/>
        <v>42273</v>
      </c>
      <c r="FY33" s="51">
        <f t="shared" si="8"/>
        <v>0</v>
      </c>
      <c r="FZ33" s="45">
        <f t="shared" si="9"/>
        <v>0</v>
      </c>
      <c r="GA33" s="45">
        <f t="shared" si="10"/>
        <v>0</v>
      </c>
      <c r="GB33" s="45">
        <f t="shared" si="11"/>
        <v>0</v>
      </c>
    </row>
    <row r="34" spans="2:184" x14ac:dyDescent="0.25">
      <c r="B34" s="67">
        <f>B33+1</f>
        <v>42274</v>
      </c>
      <c r="C34" s="56">
        <f t="shared" si="0"/>
        <v>42274</v>
      </c>
      <c r="D34" s="68"/>
      <c r="E34" s="68"/>
      <c r="F34" s="68"/>
      <c r="G34" s="68"/>
      <c r="H34" s="69">
        <f>SUM(E34-D34,G34-F34)</f>
        <v>0</v>
      </c>
      <c r="K34" s="67">
        <f>K33+1</f>
        <v>42274</v>
      </c>
      <c r="L34" s="56">
        <f t="shared" si="1"/>
        <v>42274</v>
      </c>
      <c r="M34" s="68"/>
      <c r="N34" s="68"/>
      <c r="O34" s="68"/>
      <c r="P34" s="68"/>
      <c r="Q34" s="69">
        <f t="shared" si="2"/>
        <v>0</v>
      </c>
      <c r="T34" s="67">
        <f>T33+1</f>
        <v>42274</v>
      </c>
      <c r="U34" s="56">
        <f t="shared" si="3"/>
        <v>42274</v>
      </c>
      <c r="V34" s="68"/>
      <c r="W34" s="68"/>
      <c r="X34" s="68"/>
      <c r="Y34" s="68"/>
      <c r="Z34" s="69">
        <f t="shared" si="18"/>
        <v>0</v>
      </c>
      <c r="FN34" s="67">
        <f>FN33+1</f>
        <v>42274</v>
      </c>
      <c r="FO34" s="56">
        <f t="shared" si="5"/>
        <v>42274</v>
      </c>
      <c r="FP34" s="68"/>
      <c r="FQ34" s="68"/>
      <c r="FR34" s="68"/>
      <c r="FS34" s="68"/>
      <c r="FT34" s="69">
        <f>SUM(FQ34-FP34,FS34-FR34)</f>
        <v>0</v>
      </c>
      <c r="FW34" s="55">
        <f t="shared" si="6"/>
        <v>42274</v>
      </c>
      <c r="FX34" s="56">
        <f t="shared" si="7"/>
        <v>42274</v>
      </c>
      <c r="FY34" s="51">
        <f t="shared" si="8"/>
        <v>0</v>
      </c>
      <c r="FZ34" s="45">
        <f t="shared" si="9"/>
        <v>0</v>
      </c>
      <c r="GA34" s="45">
        <f t="shared" si="10"/>
        <v>0</v>
      </c>
      <c r="GB34" s="45">
        <f t="shared" si="11"/>
        <v>0</v>
      </c>
    </row>
    <row r="35" spans="2:184" x14ac:dyDescent="0.25">
      <c r="B35" s="67">
        <f>B34+1</f>
        <v>42275</v>
      </c>
      <c r="C35" s="56">
        <f t="shared" si="0"/>
        <v>42275</v>
      </c>
      <c r="D35" s="68"/>
      <c r="E35" s="68"/>
      <c r="F35" s="68"/>
      <c r="G35" s="68"/>
      <c r="H35" s="69">
        <f t="shared" si="13"/>
        <v>0</v>
      </c>
      <c r="K35" s="67">
        <f>K34+1</f>
        <v>42275</v>
      </c>
      <c r="L35" s="56">
        <f t="shared" si="1"/>
        <v>42275</v>
      </c>
      <c r="M35" s="68"/>
      <c r="N35" s="68"/>
      <c r="O35" s="68"/>
      <c r="P35" s="68"/>
      <c r="Q35" s="69">
        <f t="shared" si="2"/>
        <v>0</v>
      </c>
      <c r="T35" s="67">
        <f>T34+1</f>
        <v>42275</v>
      </c>
      <c r="U35" s="56">
        <f t="shared" si="3"/>
        <v>42275</v>
      </c>
      <c r="V35" s="68"/>
      <c r="W35" s="68"/>
      <c r="X35" s="68"/>
      <c r="Y35" s="68"/>
      <c r="Z35" s="69">
        <f t="shared" si="18"/>
        <v>0</v>
      </c>
      <c r="FN35" s="67">
        <f>FN34+1</f>
        <v>42275</v>
      </c>
      <c r="FO35" s="56">
        <f t="shared" si="5"/>
        <v>42275</v>
      </c>
      <c r="FP35" s="68"/>
      <c r="FQ35" s="68"/>
      <c r="FR35" s="68"/>
      <c r="FS35" s="68"/>
      <c r="FT35" s="69">
        <f>SUM(FQ35-FP35,FS35-FR35)</f>
        <v>0</v>
      </c>
      <c r="FW35" s="55">
        <f t="shared" si="6"/>
        <v>42275</v>
      </c>
      <c r="FX35" s="56">
        <f t="shared" si="7"/>
        <v>42275</v>
      </c>
      <c r="FY35" s="51">
        <f t="shared" si="8"/>
        <v>0</v>
      </c>
      <c r="FZ35" s="45">
        <f t="shared" si="9"/>
        <v>0</v>
      </c>
      <c r="GA35" s="45">
        <f t="shared" si="10"/>
        <v>0</v>
      </c>
      <c r="GB35" s="45">
        <f t="shared" si="11"/>
        <v>0</v>
      </c>
    </row>
    <row r="36" spans="2:184" x14ac:dyDescent="0.25">
      <c r="B36" s="67">
        <f>IF(MONTH($B$35+1)=MONTH($B$35),$B$35+1,"")</f>
        <v>42276</v>
      </c>
      <c r="C36" s="56">
        <f>IF(B36="","",C35+1)</f>
        <v>42276</v>
      </c>
      <c r="D36" s="68"/>
      <c r="E36" s="68"/>
      <c r="F36" s="68"/>
      <c r="G36" s="68"/>
      <c r="H36" s="69">
        <f t="shared" si="13"/>
        <v>0</v>
      </c>
      <c r="K36" s="67">
        <f>IF(MONTH($B$35+1)=MONTH($B$35),$B$35+1,"")</f>
        <v>42276</v>
      </c>
      <c r="L36" s="56">
        <f t="shared" si="1"/>
        <v>42276</v>
      </c>
      <c r="M36" s="68"/>
      <c r="N36" s="68"/>
      <c r="O36" s="68"/>
      <c r="P36" s="68"/>
      <c r="Q36" s="69">
        <f t="shared" si="2"/>
        <v>0</v>
      </c>
      <c r="T36" s="67">
        <f>IF(MONTH($B$35+1)=MONTH($B$35),$B$35+1,"")</f>
        <v>42276</v>
      </c>
      <c r="U36" s="56">
        <f t="shared" si="3"/>
        <v>42276</v>
      </c>
      <c r="V36" s="68"/>
      <c r="W36" s="68"/>
      <c r="X36" s="68"/>
      <c r="Y36" s="68"/>
      <c r="Z36" s="69">
        <f t="shared" si="18"/>
        <v>0</v>
      </c>
      <c r="FN36" s="67">
        <f>IF(MONTH($B$35+1)=MONTH($B$35),$B$35+1,"")</f>
        <v>42276</v>
      </c>
      <c r="FO36" s="56">
        <f>IF(FN36="","",FO35+1)</f>
        <v>42276</v>
      </c>
      <c r="FP36" s="68"/>
      <c r="FQ36" s="68"/>
      <c r="FR36" s="68"/>
      <c r="FS36" s="68"/>
      <c r="FT36" s="69">
        <f>SUM(FQ36-FP36,FS36-FR36)</f>
        <v>0</v>
      </c>
      <c r="FW36" s="55">
        <f>IF(MONTH($B$35+1)=MONTH($B$35),$B$35+1,"")</f>
        <v>42276</v>
      </c>
      <c r="FX36" s="56">
        <f>IF(FW36="","",FX35+1)</f>
        <v>42276</v>
      </c>
      <c r="FY36" s="51">
        <f t="shared" si="8"/>
        <v>0</v>
      </c>
      <c r="FZ36" s="45">
        <f t="shared" si="9"/>
        <v>0</v>
      </c>
      <c r="GA36" s="45">
        <f t="shared" si="10"/>
        <v>0</v>
      </c>
      <c r="GB36" s="45">
        <f t="shared" si="11"/>
        <v>0</v>
      </c>
    </row>
    <row r="37" spans="2:184" x14ac:dyDescent="0.25">
      <c r="B37" s="67">
        <f>IF(MONTH($B$35+2)=MONTH($B$35),$B$35+2,"")</f>
        <v>42277</v>
      </c>
      <c r="C37" s="56">
        <f>IF(B37="","",C36+1)</f>
        <v>42277</v>
      </c>
      <c r="D37" s="68"/>
      <c r="E37" s="68"/>
      <c r="F37" s="68"/>
      <c r="G37" s="68"/>
      <c r="H37" s="69">
        <f>SUM(E37-D37,G37-F37)</f>
        <v>0</v>
      </c>
      <c r="K37" s="67">
        <f>IF(MONTH($B$35+2)=MONTH($B$35),$B$35+2,"")</f>
        <v>42277</v>
      </c>
      <c r="L37" s="56">
        <f t="shared" si="1"/>
        <v>42277</v>
      </c>
      <c r="M37" s="68"/>
      <c r="N37" s="68"/>
      <c r="O37" s="68"/>
      <c r="P37" s="68"/>
      <c r="Q37" s="69">
        <f t="shared" si="2"/>
        <v>0</v>
      </c>
      <c r="T37" s="67">
        <f>IF(MONTH($B$35+2)=MONTH($B$35),$B$35+2,"")</f>
        <v>42277</v>
      </c>
      <c r="U37" s="56">
        <f t="shared" si="3"/>
        <v>42277</v>
      </c>
      <c r="V37" s="68"/>
      <c r="W37" s="68"/>
      <c r="X37" s="68"/>
      <c r="Y37" s="68"/>
      <c r="Z37" s="69">
        <f t="shared" si="18"/>
        <v>0</v>
      </c>
      <c r="FN37" s="67">
        <f>IF(MONTH($B$35+2)=MONTH($B$35),$B$35+2,"")</f>
        <v>42277</v>
      </c>
      <c r="FO37" s="56">
        <f>IF(FN37="","",FO36+1)</f>
        <v>42277</v>
      </c>
      <c r="FP37" s="68"/>
      <c r="FQ37" s="68"/>
      <c r="FR37" s="68"/>
      <c r="FS37" s="68"/>
      <c r="FT37" s="69">
        <f>SUM(FQ37-FP37,FS37-FR37)</f>
        <v>0</v>
      </c>
      <c r="FW37" s="55">
        <f>IF(MONTH($B$35+2)=MONTH($B$35),$B$35+2,"")</f>
        <v>42277</v>
      </c>
      <c r="FX37" s="56">
        <f>IF(FW37="","",FX36+1)</f>
        <v>42277</v>
      </c>
      <c r="FY37" s="51">
        <f t="shared" si="8"/>
        <v>0</v>
      </c>
      <c r="FZ37" s="45">
        <f t="shared" si="9"/>
        <v>0</v>
      </c>
      <c r="GA37" s="45">
        <f t="shared" si="10"/>
        <v>0</v>
      </c>
      <c r="GB37" s="45">
        <f t="shared" si="11"/>
        <v>0</v>
      </c>
    </row>
    <row r="38" spans="2:184" ht="15.75" thickBot="1" x14ac:dyDescent="0.3">
      <c r="B38" s="70" t="str">
        <f>IF(MONTH($B$35+3)=MONTH($B$35),$B$35+3,"")</f>
        <v/>
      </c>
      <c r="C38" s="71" t="str">
        <f>IF(B38="","",C37+1)</f>
        <v/>
      </c>
      <c r="D38" s="72"/>
      <c r="E38" s="72"/>
      <c r="F38" s="72"/>
      <c r="G38" s="72"/>
      <c r="H38" s="73">
        <f>SUM(E38-D38,G38-F38)</f>
        <v>0</v>
      </c>
      <c r="K38" s="70" t="str">
        <f>IF(MONTH($B$35+3)=MONTH($B$35),$B$35+3,"")</f>
        <v/>
      </c>
      <c r="L38" s="71" t="str">
        <f t="shared" si="1"/>
        <v/>
      </c>
      <c r="M38" s="72"/>
      <c r="N38" s="72"/>
      <c r="O38" s="72"/>
      <c r="P38" s="72"/>
      <c r="Q38" s="73">
        <f t="shared" si="2"/>
        <v>0</v>
      </c>
      <c r="T38" s="70" t="str">
        <f>IF(MONTH($B$35+3)=MONTH($B$35),$B$35+3,"")</f>
        <v/>
      </c>
      <c r="U38" s="71" t="str">
        <f t="shared" si="3"/>
        <v/>
      </c>
      <c r="V38" s="72"/>
      <c r="W38" s="72"/>
      <c r="X38" s="72"/>
      <c r="Y38" s="72"/>
      <c r="Z38" s="73">
        <f t="shared" si="18"/>
        <v>0</v>
      </c>
      <c r="FN38" s="70" t="str">
        <f>IF(MONTH($B$35+3)=MONTH($B$35),$B$35+3,"")</f>
        <v/>
      </c>
      <c r="FO38" s="71" t="str">
        <f>IF(FN38="","",FO37+1)</f>
        <v/>
      </c>
      <c r="FP38" s="72"/>
      <c r="FQ38" s="72"/>
      <c r="FR38" s="72"/>
      <c r="FS38" s="72"/>
      <c r="FT38" s="73">
        <f>SUM(FQ38-FP38,FS38-FR38)</f>
        <v>0</v>
      </c>
      <c r="FW38" s="57" t="str">
        <f>IF(MONTH($B$35+3)=MONTH($B$35),$B$35+3,"")</f>
        <v/>
      </c>
      <c r="FX38" s="58" t="str">
        <f>IF(FW38="","",FX37+1)</f>
        <v/>
      </c>
      <c r="FY38" s="52">
        <f t="shared" si="8"/>
        <v>0</v>
      </c>
      <c r="FZ38" s="46">
        <f t="shared" si="9"/>
        <v>0</v>
      </c>
      <c r="GA38" s="46">
        <f t="shared" si="10"/>
        <v>0</v>
      </c>
      <c r="GB38" s="46">
        <f t="shared" si="11"/>
        <v>0</v>
      </c>
    </row>
    <row r="39" spans="2:184" ht="15.75" thickBot="1" x14ac:dyDescent="0.3">
      <c r="B39" s="10"/>
      <c r="C39" s="10"/>
      <c r="G39" s="13" t="s">
        <v>15</v>
      </c>
      <c r="H39" s="27">
        <f>SUM(H8:H38)</f>
        <v>0</v>
      </c>
      <c r="K39" s="10"/>
      <c r="L39" s="10"/>
      <c r="P39" s="13" t="s">
        <v>15</v>
      </c>
      <c r="Q39" s="27">
        <f>SUM(Q8:Q38)</f>
        <v>0</v>
      </c>
      <c r="T39" s="10"/>
      <c r="U39" s="10"/>
      <c r="Y39" s="13" t="s">
        <v>15</v>
      </c>
      <c r="Z39" s="27">
        <f>SUM(Z8:Z38)</f>
        <v>0</v>
      </c>
      <c r="FN39" s="10"/>
      <c r="FO39" s="10"/>
      <c r="FS39" s="61" t="s">
        <v>15</v>
      </c>
      <c r="FT39" s="62">
        <f>SUM(FT8:FT38)</f>
        <v>0</v>
      </c>
      <c r="FY39" s="43">
        <f t="shared" si="8"/>
        <v>0</v>
      </c>
      <c r="FZ39" s="43">
        <f t="shared" si="9"/>
        <v>0</v>
      </c>
      <c r="GA39" s="43">
        <f t="shared" si="10"/>
        <v>0</v>
      </c>
      <c r="GB39" s="43">
        <f t="shared" si="11"/>
        <v>0</v>
      </c>
    </row>
  </sheetData>
  <conditionalFormatting sqref="E9:F9">
    <cfRule type="expression" dxfId="80" priority="11" stopIfTrue="1">
      <formula>COUNTIF(Fériés,$B9)&gt;0</formula>
    </cfRule>
    <cfRule type="expression" dxfId="79" priority="12" stopIfTrue="1">
      <formula>WEEKDAY($B9,2)&gt;5</formula>
    </cfRule>
  </conditionalFormatting>
  <conditionalFormatting sqref="FX8:FX38">
    <cfRule type="expression" dxfId="78" priority="13" stopIfTrue="1">
      <formula>COUNTIF(Fériés,$B8)&gt;0</formula>
    </cfRule>
    <cfRule type="expression" dxfId="77" priority="14" stopIfTrue="1">
      <formula>WEEKDAY($B8,2)&gt;5</formula>
    </cfRule>
  </conditionalFormatting>
  <conditionalFormatting sqref="B8:H38">
    <cfRule type="expression" dxfId="76" priority="9" stopIfTrue="1">
      <formula>COUNTIF(Fériés,$B8)&gt;0</formula>
    </cfRule>
    <cfRule type="expression" dxfId="75" priority="10" stopIfTrue="1">
      <formula>WEEKDAY($B8,2)&gt;5</formula>
    </cfRule>
  </conditionalFormatting>
  <conditionalFormatting sqref="N9:O9">
    <cfRule type="expression" dxfId="74" priority="7" stopIfTrue="1">
      <formula>COUNTIF(Fériés,$B9)&gt;0</formula>
    </cfRule>
    <cfRule type="expression" dxfId="73" priority="8" stopIfTrue="1">
      <formula>WEEKDAY($B9,2)&gt;5</formula>
    </cfRule>
  </conditionalFormatting>
  <conditionalFormatting sqref="K8:Q38">
    <cfRule type="expression" dxfId="72" priority="5" stopIfTrue="1">
      <formula>COUNTIF(Fériés,$B8)&gt;0</formula>
    </cfRule>
    <cfRule type="expression" dxfId="71" priority="6" stopIfTrue="1">
      <formula>WEEKDAY($B8,2)&gt;5</formula>
    </cfRule>
  </conditionalFormatting>
  <conditionalFormatting sqref="T8:Z38">
    <cfRule type="expression" dxfId="70" priority="1" stopIfTrue="1">
      <formula>COUNTIF(Fériés,$B8)&gt;0</formula>
    </cfRule>
    <cfRule type="expression" dxfId="69" priority="2" stopIfTrue="1">
      <formula>WEEKDAY($B8,2)&gt;5</formula>
    </cfRule>
  </conditionalFormatting>
  <conditionalFormatting sqref="W9:X9">
    <cfRule type="expression" dxfId="68" priority="3" stopIfTrue="1">
      <formula>COUNTIF(Fériés,$B9)&gt;0</formula>
    </cfRule>
    <cfRule type="expression" dxfId="67" priority="4" stopIfTrue="1">
      <formula>WEEKDAY($B9,2)&gt;5</formula>
    </cfRule>
  </conditionalFormatting>
  <conditionalFormatting sqref="FQ9:FR9">
    <cfRule type="expression" dxfId="66" priority="19" stopIfTrue="1">
      <formula>COUNTIF(Fériés,$B9)&gt;0</formula>
    </cfRule>
    <cfRule type="expression" dxfId="65" priority="20" stopIfTrue="1">
      <formula>WEEKDAY($B9,2)&gt;5</formula>
    </cfRule>
  </conditionalFormatting>
  <conditionalFormatting sqref="FN8:FT38">
    <cfRule type="expression" dxfId="64" priority="17" stopIfTrue="1">
      <formula>COUNTIF(Fériés,$B8)&gt;0</formula>
    </cfRule>
    <cfRule type="expression" dxfId="63" priority="18" stopIfTrue="1">
      <formula>WEEKDAY($B8,2)&gt;5</formula>
    </cfRule>
  </conditionalFormatting>
  <conditionalFormatting sqref="FW8:GB38">
    <cfRule type="expression" dxfId="62" priority="15" stopIfTrue="1">
      <formula>COUNTIF(Fériés,$B8)&gt;0</formula>
    </cfRule>
    <cfRule type="expression" dxfId="61" priority="16" stopIfTrue="1">
      <formula>WEEKDAY($B8,2)&gt;5</formula>
    </cfRule>
  </conditionalFormatting>
  <dataValidations count="3">
    <dataValidation type="list" allowBlank="1" showInputMessage="1" showErrorMessage="1" sqref="B2">
      <formula1>"2015,2016,2017,2018,2019,2020,2021,2022,2023,2024,2025"</formula1>
    </dataValidation>
    <dataValidation type="list" allowBlank="1" showInputMessage="1" showErrorMessage="1" sqref="A2">
      <formula1>"Janvier,Février,Mars,Avril,Mai,Juin,Juillet,Août,Septembre,Octobre,Novembre,Décembre"</formula1>
    </dataValidation>
    <dataValidation type="list" allowBlank="1" showInputMessage="1" showErrorMessage="1" sqref="C5 L5 U5 FO5 FY5:GB5">
      <formula1>Salaries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GB39"/>
  <sheetViews>
    <sheetView zoomScale="67" zoomScaleNormal="67" workbookViewId="0">
      <selection activeCell="A2" sqref="A2"/>
    </sheetView>
  </sheetViews>
  <sheetFormatPr baseColWidth="10" defaultColWidth="13" defaultRowHeight="15" x14ac:dyDescent="0.25"/>
  <cols>
    <col min="2" max="2" width="9.85546875" customWidth="1"/>
    <col min="3" max="3" width="7" customWidth="1"/>
    <col min="4" max="7" width="6.85546875" customWidth="1"/>
    <col min="8" max="8" width="10" customWidth="1"/>
    <col min="9" max="10" width="5.28515625" customWidth="1"/>
    <col min="11" max="11" width="9.85546875" customWidth="1"/>
    <col min="12" max="12" width="7" customWidth="1"/>
    <col min="13" max="16" width="6.85546875" customWidth="1"/>
    <col min="17" max="17" width="10" customWidth="1"/>
    <col min="18" max="19" width="5.28515625" customWidth="1"/>
    <col min="20" max="20" width="9.85546875" customWidth="1"/>
    <col min="21" max="21" width="7" customWidth="1"/>
    <col min="22" max="25" width="6.85546875" customWidth="1"/>
    <col min="26" max="26" width="10" customWidth="1"/>
    <col min="27" max="27" width="0" hidden="1" customWidth="1"/>
    <col min="28" max="167" width="13" hidden="1" customWidth="1"/>
    <col min="168" max="169" width="5.28515625" customWidth="1"/>
    <col min="170" max="170" width="9.85546875" customWidth="1"/>
    <col min="171" max="171" width="7.28515625" customWidth="1"/>
    <col min="172" max="175" width="6.85546875" customWidth="1"/>
    <col min="176" max="176" width="10" customWidth="1"/>
    <col min="177" max="178" width="5.28515625" customWidth="1"/>
    <col min="180" max="180" width="6" customWidth="1"/>
    <col min="181" max="184" width="9.42578125" customWidth="1"/>
  </cols>
  <sheetData>
    <row r="1" spans="1:184" ht="15.75" thickBot="1" x14ac:dyDescent="0.3">
      <c r="A1" s="8" t="s">
        <v>0</v>
      </c>
      <c r="B1" s="9" t="s">
        <v>1</v>
      </c>
      <c r="FS1" s="36"/>
      <c r="FT1" s="36"/>
    </row>
    <row r="2" spans="1:184" ht="15.75" thickBot="1" x14ac:dyDescent="0.3">
      <c r="A2" s="2" t="s">
        <v>38</v>
      </c>
      <c r="B2" s="14">
        <v>2015</v>
      </c>
      <c r="FS2" s="37"/>
      <c r="FT2" s="38"/>
    </row>
    <row r="4" spans="1:184" ht="15.75" thickBot="1" x14ac:dyDescent="0.3"/>
    <row r="5" spans="1:184" ht="15.75" thickBot="1" x14ac:dyDescent="0.3">
      <c r="C5" s="75" t="s">
        <v>4</v>
      </c>
      <c r="D5" s="76"/>
      <c r="E5" s="74"/>
      <c r="L5" s="75" t="s">
        <v>5</v>
      </c>
      <c r="M5" s="76"/>
      <c r="N5" s="74"/>
      <c r="O5" s="35"/>
      <c r="U5" s="75" t="s">
        <v>6</v>
      </c>
      <c r="V5" s="76"/>
      <c r="W5" s="74"/>
      <c r="X5" s="35"/>
      <c r="FO5" s="75" t="s">
        <v>7</v>
      </c>
      <c r="FP5" s="76"/>
      <c r="FQ5" s="74"/>
      <c r="FW5" s="49" t="str">
        <f>A2</f>
        <v>Octobre</v>
      </c>
      <c r="FX5" s="49"/>
      <c r="FY5" s="48" t="s">
        <v>4</v>
      </c>
      <c r="FZ5" s="48" t="s">
        <v>5</v>
      </c>
      <c r="GA5" s="48" t="s">
        <v>6</v>
      </c>
      <c r="GB5" s="48" t="s">
        <v>7</v>
      </c>
    </row>
    <row r="6" spans="1:184" ht="15.75" thickBot="1" x14ac:dyDescent="0.3">
      <c r="FW6" s="49">
        <f>An</f>
        <v>2015</v>
      </c>
      <c r="FX6" s="49"/>
    </row>
    <row r="7" spans="1:184" x14ac:dyDescent="0.25">
      <c r="B7" s="63" t="s">
        <v>2</v>
      </c>
      <c r="C7" s="64" t="s">
        <v>3</v>
      </c>
      <c r="D7" s="65" t="s">
        <v>52</v>
      </c>
      <c r="E7" s="65" t="s">
        <v>53</v>
      </c>
      <c r="F7" s="65" t="s">
        <v>52</v>
      </c>
      <c r="G7" s="65" t="s">
        <v>53</v>
      </c>
      <c r="H7" s="66" t="s">
        <v>51</v>
      </c>
      <c r="K7" s="63" t="s">
        <v>2</v>
      </c>
      <c r="L7" s="64" t="s">
        <v>3</v>
      </c>
      <c r="M7" s="65" t="s">
        <v>52</v>
      </c>
      <c r="N7" s="65" t="s">
        <v>53</v>
      </c>
      <c r="O7" s="65" t="s">
        <v>52</v>
      </c>
      <c r="P7" s="65" t="s">
        <v>53</v>
      </c>
      <c r="Q7" s="66" t="s">
        <v>51</v>
      </c>
      <c r="T7" s="63" t="s">
        <v>2</v>
      </c>
      <c r="U7" s="64" t="s">
        <v>3</v>
      </c>
      <c r="V7" s="65" t="s">
        <v>52</v>
      </c>
      <c r="W7" s="65" t="s">
        <v>53</v>
      </c>
      <c r="X7" s="65" t="s">
        <v>52</v>
      </c>
      <c r="Y7" s="65" t="s">
        <v>53</v>
      </c>
      <c r="Z7" s="66" t="s">
        <v>51</v>
      </c>
      <c r="FN7" s="63" t="s">
        <v>2</v>
      </c>
      <c r="FO7" s="64" t="s">
        <v>3</v>
      </c>
      <c r="FP7" s="65" t="s">
        <v>52</v>
      </c>
      <c r="FQ7" s="65" t="s">
        <v>53</v>
      </c>
      <c r="FR7" s="65" t="s">
        <v>52</v>
      </c>
      <c r="FS7" s="65" t="s">
        <v>53</v>
      </c>
      <c r="FT7" s="66" t="s">
        <v>51</v>
      </c>
      <c r="FW7" s="60" t="s">
        <v>2</v>
      </c>
      <c r="FX7" s="60" t="s">
        <v>3</v>
      </c>
      <c r="FY7" s="59" t="s">
        <v>51</v>
      </c>
      <c r="FZ7" s="47" t="s">
        <v>51</v>
      </c>
      <c r="GA7" s="47" t="s">
        <v>51</v>
      </c>
      <c r="GB7" s="47" t="s">
        <v>51</v>
      </c>
    </row>
    <row r="8" spans="1:184" x14ac:dyDescent="0.25">
      <c r="B8" s="67">
        <f>DATE(An,MONTH("1/"&amp;$A$2),1)</f>
        <v>42278</v>
      </c>
      <c r="C8" s="56">
        <f>B8</f>
        <v>42278</v>
      </c>
      <c r="D8" s="68"/>
      <c r="E8" s="68"/>
      <c r="F8" s="68"/>
      <c r="G8" s="68"/>
      <c r="H8" s="69">
        <f>SUM(E8-D8,G8-F8)</f>
        <v>0</v>
      </c>
      <c r="K8" s="67">
        <f>DATE(An,MONTH("1/"&amp;$A$2),1)</f>
        <v>42278</v>
      </c>
      <c r="L8" s="56">
        <f>$C8</f>
        <v>42278</v>
      </c>
      <c r="M8" s="68"/>
      <c r="N8" s="68"/>
      <c r="O8" s="68"/>
      <c r="P8" s="68"/>
      <c r="Q8" s="69">
        <f>SUM(N8-M8,P8-O8)</f>
        <v>0</v>
      </c>
      <c r="T8" s="67">
        <f>DATE(An,MONTH("1/"&amp;$A$2),1)</f>
        <v>42278</v>
      </c>
      <c r="U8" s="56">
        <f>$C8</f>
        <v>42278</v>
      </c>
      <c r="V8" s="68"/>
      <c r="W8" s="68"/>
      <c r="X8" s="68"/>
      <c r="Y8" s="68"/>
      <c r="Z8" s="69">
        <f>SUM(W8-V8,Y8-X8)</f>
        <v>0</v>
      </c>
      <c r="FN8" s="67">
        <f>DATE(An,MONTH("1/"&amp;$A$2),1)</f>
        <v>42278</v>
      </c>
      <c r="FO8" s="56">
        <f>FN8</f>
        <v>42278</v>
      </c>
      <c r="FP8" s="68"/>
      <c r="FQ8" s="68"/>
      <c r="FR8" s="68"/>
      <c r="FS8" s="68"/>
      <c r="FT8" s="69">
        <f>SUM(FQ8-FP8,FS8-FR8)</f>
        <v>0</v>
      </c>
      <c r="FW8" s="53">
        <f>DATE(An,MONTH("1/"&amp;$A$2),1)</f>
        <v>42278</v>
      </c>
      <c r="FX8" s="54">
        <f>FW8</f>
        <v>42278</v>
      </c>
      <c r="FY8" s="50">
        <f>H8</f>
        <v>0</v>
      </c>
      <c r="FZ8" s="44">
        <f>Q8</f>
        <v>0</v>
      </c>
      <c r="GA8" s="44">
        <f>Z8</f>
        <v>0</v>
      </c>
      <c r="GB8" s="44">
        <f>FT8</f>
        <v>0</v>
      </c>
    </row>
    <row r="9" spans="1:184" x14ac:dyDescent="0.25">
      <c r="B9" s="67">
        <f>B8+1</f>
        <v>42279</v>
      </c>
      <c r="C9" s="56">
        <f t="shared" ref="C9:C35" si="0">B9</f>
        <v>42279</v>
      </c>
      <c r="D9" s="68"/>
      <c r="E9" s="68"/>
      <c r="F9" s="68"/>
      <c r="G9" s="68"/>
      <c r="H9" s="69">
        <f>SUM(E9-D9,G9-F9)</f>
        <v>0</v>
      </c>
      <c r="K9" s="67">
        <f>K8+1</f>
        <v>42279</v>
      </c>
      <c r="L9" s="56">
        <f t="shared" ref="L9:L38" si="1">$C9</f>
        <v>42279</v>
      </c>
      <c r="M9" s="68"/>
      <c r="N9" s="68"/>
      <c r="O9" s="68"/>
      <c r="P9" s="68"/>
      <c r="Q9" s="69">
        <f t="shared" ref="Q9:Q38" si="2">SUM(N9-M9,P9-O9)</f>
        <v>0</v>
      </c>
      <c r="T9" s="67">
        <f>T8+1</f>
        <v>42279</v>
      </c>
      <c r="U9" s="56">
        <f t="shared" ref="U9:U38" si="3">$C9</f>
        <v>42279</v>
      </c>
      <c r="V9" s="68"/>
      <c r="W9" s="68"/>
      <c r="X9" s="68"/>
      <c r="Y9" s="68"/>
      <c r="Z9" s="69">
        <f t="shared" ref="Z9:Z30" si="4">SUM(W9-V9,Y9-X9)</f>
        <v>0</v>
      </c>
      <c r="FN9" s="67">
        <f>FN8+1</f>
        <v>42279</v>
      </c>
      <c r="FO9" s="56">
        <f t="shared" ref="FO9:FO35" si="5">FN9</f>
        <v>42279</v>
      </c>
      <c r="FP9" s="68"/>
      <c r="FQ9" s="68"/>
      <c r="FR9" s="68"/>
      <c r="FS9" s="68"/>
      <c r="FT9" s="69">
        <f>SUM(FQ9-FP9,FS9-FR9)</f>
        <v>0</v>
      </c>
      <c r="FW9" s="55">
        <f t="shared" ref="FW9:FW35" si="6">FW8+1</f>
        <v>42279</v>
      </c>
      <c r="FX9" s="56">
        <f t="shared" ref="FX9:FX35" si="7">FW9</f>
        <v>42279</v>
      </c>
      <c r="FY9" s="51">
        <f t="shared" ref="FY9:FY39" si="8">H9</f>
        <v>0</v>
      </c>
      <c r="FZ9" s="45">
        <f t="shared" ref="FZ9:FZ39" si="9">Q9</f>
        <v>0</v>
      </c>
      <c r="GA9" s="45">
        <f t="shared" ref="GA9:GA39" si="10">Z9</f>
        <v>0</v>
      </c>
      <c r="GB9" s="45">
        <f t="shared" ref="GB9:GB39" si="11">FT9</f>
        <v>0</v>
      </c>
    </row>
    <row r="10" spans="1:184" x14ac:dyDescent="0.25">
      <c r="B10" s="67">
        <f t="shared" ref="B10:B32" si="12">B9+1</f>
        <v>42280</v>
      </c>
      <c r="C10" s="56">
        <f t="shared" si="0"/>
        <v>42280</v>
      </c>
      <c r="D10" s="68"/>
      <c r="E10" s="68"/>
      <c r="F10" s="68"/>
      <c r="G10" s="68"/>
      <c r="H10" s="69">
        <f t="shared" ref="H10:H36" si="13">SUM(E10-D10,G10-F10)</f>
        <v>0</v>
      </c>
      <c r="K10" s="67">
        <f t="shared" ref="K10:K32" si="14">K9+1</f>
        <v>42280</v>
      </c>
      <c r="L10" s="56">
        <f t="shared" si="1"/>
        <v>42280</v>
      </c>
      <c r="M10" s="68"/>
      <c r="N10" s="68"/>
      <c r="O10" s="68"/>
      <c r="P10" s="68"/>
      <c r="Q10" s="69">
        <f t="shared" si="2"/>
        <v>0</v>
      </c>
      <c r="T10" s="67">
        <f t="shared" ref="T10:T32" si="15">T9+1</f>
        <v>42280</v>
      </c>
      <c r="U10" s="56">
        <f t="shared" si="3"/>
        <v>42280</v>
      </c>
      <c r="V10" s="68"/>
      <c r="W10" s="68"/>
      <c r="X10" s="68"/>
      <c r="Y10" s="68"/>
      <c r="Z10" s="69">
        <f t="shared" si="4"/>
        <v>0</v>
      </c>
      <c r="FN10" s="67">
        <f t="shared" ref="FN10:FN32" si="16">FN9+1</f>
        <v>42280</v>
      </c>
      <c r="FO10" s="56">
        <f t="shared" si="5"/>
        <v>42280</v>
      </c>
      <c r="FP10" s="68"/>
      <c r="FQ10" s="68"/>
      <c r="FR10" s="68"/>
      <c r="FS10" s="68"/>
      <c r="FT10" s="69">
        <f t="shared" ref="FT10:FT33" si="17">SUM(FQ10-FP10,FS10-FR10)</f>
        <v>0</v>
      </c>
      <c r="FW10" s="55">
        <f t="shared" si="6"/>
        <v>42280</v>
      </c>
      <c r="FX10" s="56">
        <f t="shared" si="7"/>
        <v>42280</v>
      </c>
      <c r="FY10" s="51">
        <f t="shared" si="8"/>
        <v>0</v>
      </c>
      <c r="FZ10" s="45">
        <f t="shared" si="9"/>
        <v>0</v>
      </c>
      <c r="GA10" s="45">
        <f t="shared" si="10"/>
        <v>0</v>
      </c>
      <c r="GB10" s="45">
        <f t="shared" si="11"/>
        <v>0</v>
      </c>
    </row>
    <row r="11" spans="1:184" x14ac:dyDescent="0.25">
      <c r="B11" s="67">
        <f t="shared" si="12"/>
        <v>42281</v>
      </c>
      <c r="C11" s="56">
        <f t="shared" si="0"/>
        <v>42281</v>
      </c>
      <c r="D11" s="68"/>
      <c r="E11" s="68"/>
      <c r="F11" s="68"/>
      <c r="G11" s="68"/>
      <c r="H11" s="69">
        <f t="shared" si="13"/>
        <v>0</v>
      </c>
      <c r="K11" s="67">
        <f t="shared" si="14"/>
        <v>42281</v>
      </c>
      <c r="L11" s="56">
        <f t="shared" si="1"/>
        <v>42281</v>
      </c>
      <c r="M11" s="68"/>
      <c r="N11" s="68"/>
      <c r="O11" s="68"/>
      <c r="P11" s="68"/>
      <c r="Q11" s="69">
        <f t="shared" si="2"/>
        <v>0</v>
      </c>
      <c r="T11" s="67">
        <f t="shared" si="15"/>
        <v>42281</v>
      </c>
      <c r="U11" s="56">
        <f t="shared" si="3"/>
        <v>42281</v>
      </c>
      <c r="V11" s="68"/>
      <c r="W11" s="68"/>
      <c r="X11" s="68"/>
      <c r="Y11" s="68"/>
      <c r="Z11" s="69">
        <f t="shared" si="4"/>
        <v>0</v>
      </c>
      <c r="FN11" s="67">
        <f t="shared" si="16"/>
        <v>42281</v>
      </c>
      <c r="FO11" s="56">
        <f t="shared" si="5"/>
        <v>42281</v>
      </c>
      <c r="FP11" s="68"/>
      <c r="FQ11" s="68"/>
      <c r="FR11" s="68"/>
      <c r="FS11" s="68"/>
      <c r="FT11" s="69">
        <f t="shared" si="17"/>
        <v>0</v>
      </c>
      <c r="FW11" s="55">
        <f t="shared" si="6"/>
        <v>42281</v>
      </c>
      <c r="FX11" s="56">
        <f t="shared" si="7"/>
        <v>42281</v>
      </c>
      <c r="FY11" s="51">
        <f t="shared" si="8"/>
        <v>0</v>
      </c>
      <c r="FZ11" s="45">
        <f t="shared" si="9"/>
        <v>0</v>
      </c>
      <c r="GA11" s="45">
        <f t="shared" si="10"/>
        <v>0</v>
      </c>
      <c r="GB11" s="45">
        <f t="shared" si="11"/>
        <v>0</v>
      </c>
    </row>
    <row r="12" spans="1:184" x14ac:dyDescent="0.25">
      <c r="B12" s="67">
        <f t="shared" si="12"/>
        <v>42282</v>
      </c>
      <c r="C12" s="56">
        <f t="shared" si="0"/>
        <v>42282</v>
      </c>
      <c r="D12" s="68"/>
      <c r="E12" s="68"/>
      <c r="F12" s="68"/>
      <c r="G12" s="68"/>
      <c r="H12" s="69">
        <f t="shared" si="13"/>
        <v>0</v>
      </c>
      <c r="K12" s="67">
        <f t="shared" si="14"/>
        <v>42282</v>
      </c>
      <c r="L12" s="56">
        <f t="shared" si="1"/>
        <v>42282</v>
      </c>
      <c r="M12" s="68"/>
      <c r="N12" s="68"/>
      <c r="O12" s="68"/>
      <c r="P12" s="68"/>
      <c r="Q12" s="69">
        <f t="shared" si="2"/>
        <v>0</v>
      </c>
      <c r="T12" s="67">
        <f t="shared" si="15"/>
        <v>42282</v>
      </c>
      <c r="U12" s="56">
        <f t="shared" si="3"/>
        <v>42282</v>
      </c>
      <c r="V12" s="68"/>
      <c r="W12" s="68"/>
      <c r="X12" s="68"/>
      <c r="Y12" s="68"/>
      <c r="Z12" s="69">
        <f t="shared" si="4"/>
        <v>0</v>
      </c>
      <c r="FN12" s="67">
        <f t="shared" si="16"/>
        <v>42282</v>
      </c>
      <c r="FO12" s="56">
        <f t="shared" si="5"/>
        <v>42282</v>
      </c>
      <c r="FP12" s="68"/>
      <c r="FQ12" s="68"/>
      <c r="FR12" s="68"/>
      <c r="FS12" s="68"/>
      <c r="FT12" s="69">
        <f t="shared" si="17"/>
        <v>0</v>
      </c>
      <c r="FW12" s="55">
        <f t="shared" si="6"/>
        <v>42282</v>
      </c>
      <c r="FX12" s="56">
        <f t="shared" si="7"/>
        <v>42282</v>
      </c>
      <c r="FY12" s="51">
        <f t="shared" si="8"/>
        <v>0</v>
      </c>
      <c r="FZ12" s="45">
        <f t="shared" si="9"/>
        <v>0</v>
      </c>
      <c r="GA12" s="45">
        <f t="shared" si="10"/>
        <v>0</v>
      </c>
      <c r="GB12" s="45">
        <f t="shared" si="11"/>
        <v>0</v>
      </c>
    </row>
    <row r="13" spans="1:184" x14ac:dyDescent="0.25">
      <c r="B13" s="67">
        <f t="shared" si="12"/>
        <v>42283</v>
      </c>
      <c r="C13" s="56">
        <f t="shared" si="0"/>
        <v>42283</v>
      </c>
      <c r="D13" s="68"/>
      <c r="E13" s="68"/>
      <c r="F13" s="68"/>
      <c r="G13" s="68"/>
      <c r="H13" s="69">
        <f t="shared" si="13"/>
        <v>0</v>
      </c>
      <c r="K13" s="67">
        <f t="shared" si="14"/>
        <v>42283</v>
      </c>
      <c r="L13" s="56">
        <f t="shared" si="1"/>
        <v>42283</v>
      </c>
      <c r="M13" s="68"/>
      <c r="N13" s="68"/>
      <c r="O13" s="68"/>
      <c r="P13" s="68"/>
      <c r="Q13" s="69">
        <f t="shared" si="2"/>
        <v>0</v>
      </c>
      <c r="T13" s="67">
        <f t="shared" si="15"/>
        <v>42283</v>
      </c>
      <c r="U13" s="56">
        <f t="shared" si="3"/>
        <v>42283</v>
      </c>
      <c r="V13" s="68"/>
      <c r="W13" s="68"/>
      <c r="X13" s="68"/>
      <c r="Y13" s="68"/>
      <c r="Z13" s="69">
        <f t="shared" si="4"/>
        <v>0</v>
      </c>
      <c r="FN13" s="67">
        <f t="shared" si="16"/>
        <v>42283</v>
      </c>
      <c r="FO13" s="56">
        <f t="shared" si="5"/>
        <v>42283</v>
      </c>
      <c r="FP13" s="68"/>
      <c r="FQ13" s="68"/>
      <c r="FR13" s="68"/>
      <c r="FS13" s="68"/>
      <c r="FT13" s="69">
        <f t="shared" si="17"/>
        <v>0</v>
      </c>
      <c r="FW13" s="55">
        <f t="shared" si="6"/>
        <v>42283</v>
      </c>
      <c r="FX13" s="56">
        <f t="shared" si="7"/>
        <v>42283</v>
      </c>
      <c r="FY13" s="51">
        <f t="shared" si="8"/>
        <v>0</v>
      </c>
      <c r="FZ13" s="45">
        <f t="shared" si="9"/>
        <v>0</v>
      </c>
      <c r="GA13" s="45">
        <f t="shared" si="10"/>
        <v>0</v>
      </c>
      <c r="GB13" s="45">
        <f t="shared" si="11"/>
        <v>0</v>
      </c>
    </row>
    <row r="14" spans="1:184" x14ac:dyDescent="0.25">
      <c r="B14" s="67">
        <f t="shared" si="12"/>
        <v>42284</v>
      </c>
      <c r="C14" s="56">
        <f t="shared" si="0"/>
        <v>42284</v>
      </c>
      <c r="D14" s="68"/>
      <c r="E14" s="68"/>
      <c r="F14" s="68"/>
      <c r="G14" s="68"/>
      <c r="H14" s="69">
        <f t="shared" si="13"/>
        <v>0</v>
      </c>
      <c r="K14" s="67">
        <f t="shared" si="14"/>
        <v>42284</v>
      </c>
      <c r="L14" s="56">
        <f t="shared" si="1"/>
        <v>42284</v>
      </c>
      <c r="M14" s="68"/>
      <c r="N14" s="68"/>
      <c r="O14" s="68"/>
      <c r="P14" s="68"/>
      <c r="Q14" s="69">
        <f t="shared" si="2"/>
        <v>0</v>
      </c>
      <c r="T14" s="67">
        <f t="shared" si="15"/>
        <v>42284</v>
      </c>
      <c r="U14" s="56">
        <f t="shared" si="3"/>
        <v>42284</v>
      </c>
      <c r="V14" s="68"/>
      <c r="W14" s="68"/>
      <c r="X14" s="68"/>
      <c r="Y14" s="68"/>
      <c r="Z14" s="69">
        <f t="shared" si="4"/>
        <v>0</v>
      </c>
      <c r="FN14" s="67">
        <f t="shared" si="16"/>
        <v>42284</v>
      </c>
      <c r="FO14" s="56">
        <f t="shared" si="5"/>
        <v>42284</v>
      </c>
      <c r="FP14" s="68"/>
      <c r="FQ14" s="68"/>
      <c r="FR14" s="68"/>
      <c r="FS14" s="68"/>
      <c r="FT14" s="69">
        <f t="shared" si="17"/>
        <v>0</v>
      </c>
      <c r="FW14" s="55">
        <f t="shared" si="6"/>
        <v>42284</v>
      </c>
      <c r="FX14" s="56">
        <f t="shared" si="7"/>
        <v>42284</v>
      </c>
      <c r="FY14" s="51">
        <f t="shared" si="8"/>
        <v>0</v>
      </c>
      <c r="FZ14" s="45">
        <f t="shared" si="9"/>
        <v>0</v>
      </c>
      <c r="GA14" s="45">
        <f t="shared" si="10"/>
        <v>0</v>
      </c>
      <c r="GB14" s="45">
        <f t="shared" si="11"/>
        <v>0</v>
      </c>
    </row>
    <row r="15" spans="1:184" x14ac:dyDescent="0.25">
      <c r="B15" s="67">
        <f t="shared" si="12"/>
        <v>42285</v>
      </c>
      <c r="C15" s="56">
        <f t="shared" si="0"/>
        <v>42285</v>
      </c>
      <c r="D15" s="68"/>
      <c r="E15" s="68"/>
      <c r="F15" s="68"/>
      <c r="G15" s="68"/>
      <c r="H15" s="69">
        <f t="shared" si="13"/>
        <v>0</v>
      </c>
      <c r="K15" s="67">
        <f t="shared" si="14"/>
        <v>42285</v>
      </c>
      <c r="L15" s="56">
        <f t="shared" si="1"/>
        <v>42285</v>
      </c>
      <c r="M15" s="68"/>
      <c r="N15" s="68"/>
      <c r="O15" s="68"/>
      <c r="P15" s="68"/>
      <c r="Q15" s="69">
        <f t="shared" si="2"/>
        <v>0</v>
      </c>
      <c r="T15" s="67">
        <f t="shared" si="15"/>
        <v>42285</v>
      </c>
      <c r="U15" s="56">
        <f t="shared" si="3"/>
        <v>42285</v>
      </c>
      <c r="V15" s="68"/>
      <c r="W15" s="68"/>
      <c r="X15" s="68"/>
      <c r="Y15" s="68"/>
      <c r="Z15" s="69">
        <f t="shared" si="4"/>
        <v>0</v>
      </c>
      <c r="FN15" s="67">
        <f t="shared" si="16"/>
        <v>42285</v>
      </c>
      <c r="FO15" s="56">
        <f t="shared" si="5"/>
        <v>42285</v>
      </c>
      <c r="FP15" s="68"/>
      <c r="FQ15" s="68"/>
      <c r="FR15" s="68"/>
      <c r="FS15" s="68"/>
      <c r="FT15" s="69">
        <f t="shared" si="17"/>
        <v>0</v>
      </c>
      <c r="FW15" s="55">
        <f t="shared" si="6"/>
        <v>42285</v>
      </c>
      <c r="FX15" s="56">
        <f t="shared" si="7"/>
        <v>42285</v>
      </c>
      <c r="FY15" s="51">
        <f t="shared" si="8"/>
        <v>0</v>
      </c>
      <c r="FZ15" s="45">
        <f t="shared" si="9"/>
        <v>0</v>
      </c>
      <c r="GA15" s="45">
        <f t="shared" si="10"/>
        <v>0</v>
      </c>
      <c r="GB15" s="45">
        <f t="shared" si="11"/>
        <v>0</v>
      </c>
    </row>
    <row r="16" spans="1:184" x14ac:dyDescent="0.25">
      <c r="B16" s="67">
        <f t="shared" si="12"/>
        <v>42286</v>
      </c>
      <c r="C16" s="56">
        <f t="shared" si="0"/>
        <v>42286</v>
      </c>
      <c r="D16" s="68"/>
      <c r="E16" s="68"/>
      <c r="F16" s="68"/>
      <c r="G16" s="68"/>
      <c r="H16" s="69">
        <f t="shared" si="13"/>
        <v>0</v>
      </c>
      <c r="K16" s="67">
        <f t="shared" si="14"/>
        <v>42286</v>
      </c>
      <c r="L16" s="56">
        <f t="shared" si="1"/>
        <v>42286</v>
      </c>
      <c r="M16" s="68"/>
      <c r="N16" s="68"/>
      <c r="O16" s="68"/>
      <c r="P16" s="68"/>
      <c r="Q16" s="69">
        <f t="shared" si="2"/>
        <v>0</v>
      </c>
      <c r="T16" s="67">
        <f t="shared" si="15"/>
        <v>42286</v>
      </c>
      <c r="U16" s="56">
        <f t="shared" si="3"/>
        <v>42286</v>
      </c>
      <c r="V16" s="68"/>
      <c r="W16" s="68"/>
      <c r="X16" s="68"/>
      <c r="Y16" s="68"/>
      <c r="Z16" s="69">
        <f t="shared" si="4"/>
        <v>0</v>
      </c>
      <c r="FN16" s="67">
        <f t="shared" si="16"/>
        <v>42286</v>
      </c>
      <c r="FO16" s="56">
        <f t="shared" si="5"/>
        <v>42286</v>
      </c>
      <c r="FP16" s="68"/>
      <c r="FQ16" s="68"/>
      <c r="FR16" s="68"/>
      <c r="FS16" s="68"/>
      <c r="FT16" s="69">
        <f t="shared" si="17"/>
        <v>0</v>
      </c>
      <c r="FW16" s="55">
        <f t="shared" si="6"/>
        <v>42286</v>
      </c>
      <c r="FX16" s="56">
        <f t="shared" si="7"/>
        <v>42286</v>
      </c>
      <c r="FY16" s="51">
        <f t="shared" si="8"/>
        <v>0</v>
      </c>
      <c r="FZ16" s="45">
        <f t="shared" si="9"/>
        <v>0</v>
      </c>
      <c r="GA16" s="45">
        <f t="shared" si="10"/>
        <v>0</v>
      </c>
      <c r="GB16" s="45">
        <f t="shared" si="11"/>
        <v>0</v>
      </c>
    </row>
    <row r="17" spans="2:184" x14ac:dyDescent="0.25">
      <c r="B17" s="67">
        <f t="shared" si="12"/>
        <v>42287</v>
      </c>
      <c r="C17" s="56">
        <f t="shared" si="0"/>
        <v>42287</v>
      </c>
      <c r="D17" s="68"/>
      <c r="E17" s="68"/>
      <c r="F17" s="68"/>
      <c r="G17" s="68"/>
      <c r="H17" s="69">
        <f t="shared" si="13"/>
        <v>0</v>
      </c>
      <c r="K17" s="67">
        <f t="shared" si="14"/>
        <v>42287</v>
      </c>
      <c r="L17" s="56">
        <f t="shared" si="1"/>
        <v>42287</v>
      </c>
      <c r="M17" s="68"/>
      <c r="N17" s="68"/>
      <c r="O17" s="68"/>
      <c r="P17" s="68"/>
      <c r="Q17" s="69">
        <f t="shared" si="2"/>
        <v>0</v>
      </c>
      <c r="T17" s="67">
        <f t="shared" si="15"/>
        <v>42287</v>
      </c>
      <c r="U17" s="56">
        <f t="shared" si="3"/>
        <v>42287</v>
      </c>
      <c r="V17" s="68"/>
      <c r="W17" s="68"/>
      <c r="X17" s="68"/>
      <c r="Y17" s="68"/>
      <c r="Z17" s="69">
        <f t="shared" si="4"/>
        <v>0</v>
      </c>
      <c r="FN17" s="67">
        <f t="shared" si="16"/>
        <v>42287</v>
      </c>
      <c r="FO17" s="56">
        <f t="shared" si="5"/>
        <v>42287</v>
      </c>
      <c r="FP17" s="68"/>
      <c r="FQ17" s="68"/>
      <c r="FR17" s="68"/>
      <c r="FS17" s="68"/>
      <c r="FT17" s="69">
        <f t="shared" si="17"/>
        <v>0</v>
      </c>
      <c r="FW17" s="55">
        <f t="shared" si="6"/>
        <v>42287</v>
      </c>
      <c r="FX17" s="56">
        <f t="shared" si="7"/>
        <v>42287</v>
      </c>
      <c r="FY17" s="51">
        <f t="shared" si="8"/>
        <v>0</v>
      </c>
      <c r="FZ17" s="45">
        <f t="shared" si="9"/>
        <v>0</v>
      </c>
      <c r="GA17" s="45">
        <f t="shared" si="10"/>
        <v>0</v>
      </c>
      <c r="GB17" s="45">
        <f t="shared" si="11"/>
        <v>0</v>
      </c>
    </row>
    <row r="18" spans="2:184" x14ac:dyDescent="0.25">
      <c r="B18" s="67">
        <f t="shared" si="12"/>
        <v>42288</v>
      </c>
      <c r="C18" s="56">
        <f t="shared" si="0"/>
        <v>42288</v>
      </c>
      <c r="D18" s="68"/>
      <c r="E18" s="68"/>
      <c r="F18" s="68"/>
      <c r="G18" s="68"/>
      <c r="H18" s="69">
        <f t="shared" si="13"/>
        <v>0</v>
      </c>
      <c r="K18" s="67">
        <f t="shared" si="14"/>
        <v>42288</v>
      </c>
      <c r="L18" s="56">
        <f t="shared" si="1"/>
        <v>42288</v>
      </c>
      <c r="M18" s="68"/>
      <c r="N18" s="68"/>
      <c r="O18" s="68"/>
      <c r="P18" s="68"/>
      <c r="Q18" s="69">
        <f t="shared" si="2"/>
        <v>0</v>
      </c>
      <c r="T18" s="67">
        <f t="shared" si="15"/>
        <v>42288</v>
      </c>
      <c r="U18" s="56">
        <f t="shared" si="3"/>
        <v>42288</v>
      </c>
      <c r="V18" s="68"/>
      <c r="W18" s="68"/>
      <c r="X18" s="68"/>
      <c r="Y18" s="68"/>
      <c r="Z18" s="69">
        <f t="shared" si="4"/>
        <v>0</v>
      </c>
      <c r="FN18" s="67">
        <f t="shared" si="16"/>
        <v>42288</v>
      </c>
      <c r="FO18" s="56">
        <f t="shared" si="5"/>
        <v>42288</v>
      </c>
      <c r="FP18" s="68"/>
      <c r="FQ18" s="68"/>
      <c r="FR18" s="68"/>
      <c r="FS18" s="68"/>
      <c r="FT18" s="69">
        <f t="shared" si="17"/>
        <v>0</v>
      </c>
      <c r="FW18" s="55">
        <f t="shared" si="6"/>
        <v>42288</v>
      </c>
      <c r="FX18" s="56">
        <f t="shared" si="7"/>
        <v>42288</v>
      </c>
      <c r="FY18" s="51">
        <f t="shared" si="8"/>
        <v>0</v>
      </c>
      <c r="FZ18" s="45">
        <f t="shared" si="9"/>
        <v>0</v>
      </c>
      <c r="GA18" s="45">
        <f t="shared" si="10"/>
        <v>0</v>
      </c>
      <c r="GB18" s="45">
        <f t="shared" si="11"/>
        <v>0</v>
      </c>
    </row>
    <row r="19" spans="2:184" x14ac:dyDescent="0.25">
      <c r="B19" s="67">
        <f t="shared" si="12"/>
        <v>42289</v>
      </c>
      <c r="C19" s="56">
        <f t="shared" si="0"/>
        <v>42289</v>
      </c>
      <c r="D19" s="68"/>
      <c r="E19" s="68"/>
      <c r="F19" s="68"/>
      <c r="G19" s="68"/>
      <c r="H19" s="69">
        <f t="shared" si="13"/>
        <v>0</v>
      </c>
      <c r="K19" s="67">
        <f t="shared" si="14"/>
        <v>42289</v>
      </c>
      <c r="L19" s="56">
        <f t="shared" si="1"/>
        <v>42289</v>
      </c>
      <c r="M19" s="68"/>
      <c r="N19" s="68"/>
      <c r="O19" s="68"/>
      <c r="P19" s="68"/>
      <c r="Q19" s="69">
        <f t="shared" si="2"/>
        <v>0</v>
      </c>
      <c r="T19" s="67">
        <f t="shared" si="15"/>
        <v>42289</v>
      </c>
      <c r="U19" s="56">
        <f t="shared" si="3"/>
        <v>42289</v>
      </c>
      <c r="V19" s="68"/>
      <c r="W19" s="68"/>
      <c r="X19" s="68"/>
      <c r="Y19" s="68"/>
      <c r="Z19" s="69">
        <f t="shared" si="4"/>
        <v>0</v>
      </c>
      <c r="FN19" s="67">
        <f t="shared" si="16"/>
        <v>42289</v>
      </c>
      <c r="FO19" s="56">
        <f t="shared" si="5"/>
        <v>42289</v>
      </c>
      <c r="FP19" s="68"/>
      <c r="FQ19" s="68"/>
      <c r="FR19" s="68"/>
      <c r="FS19" s="68"/>
      <c r="FT19" s="69">
        <f t="shared" si="17"/>
        <v>0</v>
      </c>
      <c r="FW19" s="55">
        <f t="shared" si="6"/>
        <v>42289</v>
      </c>
      <c r="FX19" s="56">
        <f t="shared" si="7"/>
        <v>42289</v>
      </c>
      <c r="FY19" s="51">
        <f t="shared" si="8"/>
        <v>0</v>
      </c>
      <c r="FZ19" s="45">
        <f t="shared" si="9"/>
        <v>0</v>
      </c>
      <c r="GA19" s="45">
        <f t="shared" si="10"/>
        <v>0</v>
      </c>
      <c r="GB19" s="45">
        <f t="shared" si="11"/>
        <v>0</v>
      </c>
    </row>
    <row r="20" spans="2:184" x14ac:dyDescent="0.25">
      <c r="B20" s="67">
        <f t="shared" si="12"/>
        <v>42290</v>
      </c>
      <c r="C20" s="56">
        <f t="shared" si="0"/>
        <v>42290</v>
      </c>
      <c r="D20" s="68"/>
      <c r="E20" s="68"/>
      <c r="F20" s="68"/>
      <c r="G20" s="68"/>
      <c r="H20" s="69">
        <f t="shared" si="13"/>
        <v>0</v>
      </c>
      <c r="K20" s="67">
        <f t="shared" si="14"/>
        <v>42290</v>
      </c>
      <c r="L20" s="56">
        <f t="shared" si="1"/>
        <v>42290</v>
      </c>
      <c r="M20" s="68"/>
      <c r="N20" s="68"/>
      <c r="O20" s="68"/>
      <c r="P20" s="68"/>
      <c r="Q20" s="69">
        <f t="shared" si="2"/>
        <v>0</v>
      </c>
      <c r="T20" s="67">
        <f t="shared" si="15"/>
        <v>42290</v>
      </c>
      <c r="U20" s="56">
        <f t="shared" si="3"/>
        <v>42290</v>
      </c>
      <c r="V20" s="68"/>
      <c r="W20" s="68"/>
      <c r="X20" s="68"/>
      <c r="Y20" s="68"/>
      <c r="Z20" s="69">
        <f t="shared" si="4"/>
        <v>0</v>
      </c>
      <c r="FN20" s="67">
        <f t="shared" si="16"/>
        <v>42290</v>
      </c>
      <c r="FO20" s="56">
        <f t="shared" si="5"/>
        <v>42290</v>
      </c>
      <c r="FP20" s="68"/>
      <c r="FQ20" s="68"/>
      <c r="FR20" s="68"/>
      <c r="FS20" s="68"/>
      <c r="FT20" s="69">
        <f t="shared" si="17"/>
        <v>0</v>
      </c>
      <c r="FW20" s="55">
        <f t="shared" si="6"/>
        <v>42290</v>
      </c>
      <c r="FX20" s="56">
        <f t="shared" si="7"/>
        <v>42290</v>
      </c>
      <c r="FY20" s="51">
        <f t="shared" si="8"/>
        <v>0</v>
      </c>
      <c r="FZ20" s="45">
        <f t="shared" si="9"/>
        <v>0</v>
      </c>
      <c r="GA20" s="45">
        <f t="shared" si="10"/>
        <v>0</v>
      </c>
      <c r="GB20" s="45">
        <f t="shared" si="11"/>
        <v>0</v>
      </c>
    </row>
    <row r="21" spans="2:184" x14ac:dyDescent="0.25">
      <c r="B21" s="67">
        <f t="shared" si="12"/>
        <v>42291</v>
      </c>
      <c r="C21" s="56">
        <f t="shared" si="0"/>
        <v>42291</v>
      </c>
      <c r="D21" s="68"/>
      <c r="E21" s="68"/>
      <c r="F21" s="68"/>
      <c r="G21" s="68"/>
      <c r="H21" s="69">
        <f t="shared" si="13"/>
        <v>0</v>
      </c>
      <c r="K21" s="67">
        <f t="shared" si="14"/>
        <v>42291</v>
      </c>
      <c r="L21" s="56">
        <f t="shared" si="1"/>
        <v>42291</v>
      </c>
      <c r="M21" s="68"/>
      <c r="N21" s="68"/>
      <c r="O21" s="68"/>
      <c r="P21" s="68"/>
      <c r="Q21" s="69">
        <f t="shared" si="2"/>
        <v>0</v>
      </c>
      <c r="T21" s="67">
        <f t="shared" si="15"/>
        <v>42291</v>
      </c>
      <c r="U21" s="56">
        <f t="shared" si="3"/>
        <v>42291</v>
      </c>
      <c r="V21" s="68"/>
      <c r="W21" s="68"/>
      <c r="X21" s="68"/>
      <c r="Y21" s="68"/>
      <c r="Z21" s="69">
        <f t="shared" si="4"/>
        <v>0</v>
      </c>
      <c r="FN21" s="67">
        <f t="shared" si="16"/>
        <v>42291</v>
      </c>
      <c r="FO21" s="56">
        <f t="shared" si="5"/>
        <v>42291</v>
      </c>
      <c r="FP21" s="68"/>
      <c r="FQ21" s="68"/>
      <c r="FR21" s="68"/>
      <c r="FS21" s="68"/>
      <c r="FT21" s="69">
        <f t="shared" si="17"/>
        <v>0</v>
      </c>
      <c r="FW21" s="55">
        <f t="shared" si="6"/>
        <v>42291</v>
      </c>
      <c r="FX21" s="56">
        <f t="shared" si="7"/>
        <v>42291</v>
      </c>
      <c r="FY21" s="51">
        <f t="shared" si="8"/>
        <v>0</v>
      </c>
      <c r="FZ21" s="45">
        <f t="shared" si="9"/>
        <v>0</v>
      </c>
      <c r="GA21" s="45">
        <f t="shared" si="10"/>
        <v>0</v>
      </c>
      <c r="GB21" s="45">
        <f t="shared" si="11"/>
        <v>0</v>
      </c>
    </row>
    <row r="22" spans="2:184" x14ac:dyDescent="0.25">
      <c r="B22" s="67">
        <f t="shared" si="12"/>
        <v>42292</v>
      </c>
      <c r="C22" s="56">
        <f t="shared" si="0"/>
        <v>42292</v>
      </c>
      <c r="D22" s="68"/>
      <c r="E22" s="68"/>
      <c r="F22" s="68"/>
      <c r="G22" s="68"/>
      <c r="H22" s="69">
        <f t="shared" si="13"/>
        <v>0</v>
      </c>
      <c r="K22" s="67">
        <f t="shared" si="14"/>
        <v>42292</v>
      </c>
      <c r="L22" s="56">
        <f t="shared" si="1"/>
        <v>42292</v>
      </c>
      <c r="M22" s="68"/>
      <c r="N22" s="68"/>
      <c r="O22" s="68"/>
      <c r="P22" s="68"/>
      <c r="Q22" s="69">
        <f t="shared" si="2"/>
        <v>0</v>
      </c>
      <c r="T22" s="67">
        <f t="shared" si="15"/>
        <v>42292</v>
      </c>
      <c r="U22" s="56">
        <f t="shared" si="3"/>
        <v>42292</v>
      </c>
      <c r="V22" s="68"/>
      <c r="W22" s="68"/>
      <c r="X22" s="68"/>
      <c r="Y22" s="68"/>
      <c r="Z22" s="69">
        <f t="shared" si="4"/>
        <v>0</v>
      </c>
      <c r="FN22" s="67">
        <f t="shared" si="16"/>
        <v>42292</v>
      </c>
      <c r="FO22" s="56">
        <f t="shared" si="5"/>
        <v>42292</v>
      </c>
      <c r="FP22" s="68"/>
      <c r="FQ22" s="68"/>
      <c r="FR22" s="68"/>
      <c r="FS22" s="68"/>
      <c r="FT22" s="69">
        <f t="shared" si="17"/>
        <v>0</v>
      </c>
      <c r="FW22" s="55">
        <f t="shared" si="6"/>
        <v>42292</v>
      </c>
      <c r="FX22" s="56">
        <f t="shared" si="7"/>
        <v>42292</v>
      </c>
      <c r="FY22" s="51">
        <f t="shared" si="8"/>
        <v>0</v>
      </c>
      <c r="FZ22" s="45">
        <f t="shared" si="9"/>
        <v>0</v>
      </c>
      <c r="GA22" s="45">
        <f t="shared" si="10"/>
        <v>0</v>
      </c>
      <c r="GB22" s="45">
        <f t="shared" si="11"/>
        <v>0</v>
      </c>
    </row>
    <row r="23" spans="2:184" x14ac:dyDescent="0.25">
      <c r="B23" s="67">
        <f t="shared" si="12"/>
        <v>42293</v>
      </c>
      <c r="C23" s="56">
        <f t="shared" si="0"/>
        <v>42293</v>
      </c>
      <c r="D23" s="68"/>
      <c r="E23" s="68"/>
      <c r="F23" s="68"/>
      <c r="G23" s="68"/>
      <c r="H23" s="69">
        <f t="shared" si="13"/>
        <v>0</v>
      </c>
      <c r="K23" s="67">
        <f t="shared" si="14"/>
        <v>42293</v>
      </c>
      <c r="L23" s="56">
        <f t="shared" si="1"/>
        <v>42293</v>
      </c>
      <c r="M23" s="68"/>
      <c r="N23" s="68"/>
      <c r="O23" s="68"/>
      <c r="P23" s="68"/>
      <c r="Q23" s="69">
        <f t="shared" si="2"/>
        <v>0</v>
      </c>
      <c r="T23" s="67">
        <f t="shared" si="15"/>
        <v>42293</v>
      </c>
      <c r="U23" s="56">
        <f t="shared" si="3"/>
        <v>42293</v>
      </c>
      <c r="V23" s="68"/>
      <c r="W23" s="68"/>
      <c r="X23" s="68"/>
      <c r="Y23" s="68"/>
      <c r="Z23" s="69">
        <f t="shared" si="4"/>
        <v>0</v>
      </c>
      <c r="FN23" s="67">
        <f t="shared" si="16"/>
        <v>42293</v>
      </c>
      <c r="FO23" s="56">
        <f t="shared" si="5"/>
        <v>42293</v>
      </c>
      <c r="FP23" s="68"/>
      <c r="FQ23" s="68"/>
      <c r="FR23" s="68"/>
      <c r="FS23" s="68"/>
      <c r="FT23" s="69">
        <f t="shared" si="17"/>
        <v>0</v>
      </c>
      <c r="FW23" s="55">
        <f t="shared" si="6"/>
        <v>42293</v>
      </c>
      <c r="FX23" s="56">
        <f t="shared" si="7"/>
        <v>42293</v>
      </c>
      <c r="FY23" s="51">
        <f t="shared" si="8"/>
        <v>0</v>
      </c>
      <c r="FZ23" s="45">
        <f t="shared" si="9"/>
        <v>0</v>
      </c>
      <c r="GA23" s="45">
        <f t="shared" si="10"/>
        <v>0</v>
      </c>
      <c r="GB23" s="45">
        <f t="shared" si="11"/>
        <v>0</v>
      </c>
    </row>
    <row r="24" spans="2:184" x14ac:dyDescent="0.25">
      <c r="B24" s="67">
        <f t="shared" si="12"/>
        <v>42294</v>
      </c>
      <c r="C24" s="56">
        <f t="shared" si="0"/>
        <v>42294</v>
      </c>
      <c r="D24" s="68"/>
      <c r="E24" s="68"/>
      <c r="F24" s="68"/>
      <c r="G24" s="68"/>
      <c r="H24" s="69">
        <f t="shared" si="13"/>
        <v>0</v>
      </c>
      <c r="K24" s="67">
        <f t="shared" si="14"/>
        <v>42294</v>
      </c>
      <c r="L24" s="56">
        <f t="shared" si="1"/>
        <v>42294</v>
      </c>
      <c r="M24" s="68"/>
      <c r="N24" s="68"/>
      <c r="O24" s="68"/>
      <c r="P24" s="68"/>
      <c r="Q24" s="69">
        <f t="shared" si="2"/>
        <v>0</v>
      </c>
      <c r="T24" s="67">
        <f t="shared" si="15"/>
        <v>42294</v>
      </c>
      <c r="U24" s="56">
        <f t="shared" si="3"/>
        <v>42294</v>
      </c>
      <c r="V24" s="68"/>
      <c r="W24" s="68"/>
      <c r="X24" s="68"/>
      <c r="Y24" s="68"/>
      <c r="Z24" s="69">
        <f t="shared" si="4"/>
        <v>0</v>
      </c>
      <c r="FN24" s="67">
        <f t="shared" si="16"/>
        <v>42294</v>
      </c>
      <c r="FO24" s="56">
        <f t="shared" si="5"/>
        <v>42294</v>
      </c>
      <c r="FP24" s="68"/>
      <c r="FQ24" s="68"/>
      <c r="FR24" s="68"/>
      <c r="FS24" s="68"/>
      <c r="FT24" s="69">
        <f t="shared" si="17"/>
        <v>0</v>
      </c>
      <c r="FW24" s="55">
        <f t="shared" si="6"/>
        <v>42294</v>
      </c>
      <c r="FX24" s="56">
        <f t="shared" si="7"/>
        <v>42294</v>
      </c>
      <c r="FY24" s="51">
        <f t="shared" si="8"/>
        <v>0</v>
      </c>
      <c r="FZ24" s="45">
        <f t="shared" si="9"/>
        <v>0</v>
      </c>
      <c r="GA24" s="45">
        <f t="shared" si="10"/>
        <v>0</v>
      </c>
      <c r="GB24" s="45">
        <f t="shared" si="11"/>
        <v>0</v>
      </c>
    </row>
    <row r="25" spans="2:184" x14ac:dyDescent="0.25">
      <c r="B25" s="67">
        <f t="shared" si="12"/>
        <v>42295</v>
      </c>
      <c r="C25" s="56">
        <f t="shared" si="0"/>
        <v>42295</v>
      </c>
      <c r="D25" s="68"/>
      <c r="E25" s="68"/>
      <c r="F25" s="68"/>
      <c r="G25" s="68"/>
      <c r="H25" s="69">
        <f t="shared" si="13"/>
        <v>0</v>
      </c>
      <c r="K25" s="67">
        <f t="shared" si="14"/>
        <v>42295</v>
      </c>
      <c r="L25" s="56">
        <f t="shared" si="1"/>
        <v>42295</v>
      </c>
      <c r="M25" s="68"/>
      <c r="N25" s="68"/>
      <c r="O25" s="68"/>
      <c r="P25" s="68"/>
      <c r="Q25" s="69">
        <f t="shared" si="2"/>
        <v>0</v>
      </c>
      <c r="T25" s="67">
        <f t="shared" si="15"/>
        <v>42295</v>
      </c>
      <c r="U25" s="56">
        <f t="shared" si="3"/>
        <v>42295</v>
      </c>
      <c r="V25" s="68"/>
      <c r="W25" s="68"/>
      <c r="X25" s="68"/>
      <c r="Y25" s="68"/>
      <c r="Z25" s="69">
        <f t="shared" si="4"/>
        <v>0</v>
      </c>
      <c r="FN25" s="67">
        <f t="shared" si="16"/>
        <v>42295</v>
      </c>
      <c r="FO25" s="56">
        <f t="shared" si="5"/>
        <v>42295</v>
      </c>
      <c r="FP25" s="68"/>
      <c r="FQ25" s="68"/>
      <c r="FR25" s="68"/>
      <c r="FS25" s="68"/>
      <c r="FT25" s="69">
        <f t="shared" si="17"/>
        <v>0</v>
      </c>
      <c r="FW25" s="55">
        <f t="shared" si="6"/>
        <v>42295</v>
      </c>
      <c r="FX25" s="56">
        <f t="shared" si="7"/>
        <v>42295</v>
      </c>
      <c r="FY25" s="51">
        <f t="shared" si="8"/>
        <v>0</v>
      </c>
      <c r="FZ25" s="45">
        <f t="shared" si="9"/>
        <v>0</v>
      </c>
      <c r="GA25" s="45">
        <f t="shared" si="10"/>
        <v>0</v>
      </c>
      <c r="GB25" s="45">
        <f t="shared" si="11"/>
        <v>0</v>
      </c>
    </row>
    <row r="26" spans="2:184" x14ac:dyDescent="0.25">
      <c r="B26" s="67">
        <f t="shared" si="12"/>
        <v>42296</v>
      </c>
      <c r="C26" s="56">
        <f t="shared" si="0"/>
        <v>42296</v>
      </c>
      <c r="D26" s="68"/>
      <c r="E26" s="68"/>
      <c r="F26" s="68"/>
      <c r="G26" s="68"/>
      <c r="H26" s="69">
        <f t="shared" si="13"/>
        <v>0</v>
      </c>
      <c r="K26" s="67">
        <f t="shared" si="14"/>
        <v>42296</v>
      </c>
      <c r="L26" s="56">
        <f t="shared" si="1"/>
        <v>42296</v>
      </c>
      <c r="M26" s="68"/>
      <c r="N26" s="68"/>
      <c r="O26" s="68"/>
      <c r="P26" s="68"/>
      <c r="Q26" s="69">
        <f t="shared" si="2"/>
        <v>0</v>
      </c>
      <c r="T26" s="67">
        <f t="shared" si="15"/>
        <v>42296</v>
      </c>
      <c r="U26" s="56">
        <f t="shared" si="3"/>
        <v>42296</v>
      </c>
      <c r="V26" s="68"/>
      <c r="W26" s="68"/>
      <c r="X26" s="68"/>
      <c r="Y26" s="68"/>
      <c r="Z26" s="69">
        <f t="shared" si="4"/>
        <v>0</v>
      </c>
      <c r="FN26" s="67">
        <f t="shared" si="16"/>
        <v>42296</v>
      </c>
      <c r="FO26" s="56">
        <f t="shared" si="5"/>
        <v>42296</v>
      </c>
      <c r="FP26" s="68"/>
      <c r="FQ26" s="68"/>
      <c r="FR26" s="68"/>
      <c r="FS26" s="68"/>
      <c r="FT26" s="69">
        <f t="shared" si="17"/>
        <v>0</v>
      </c>
      <c r="FW26" s="55">
        <f t="shared" si="6"/>
        <v>42296</v>
      </c>
      <c r="FX26" s="56">
        <f t="shared" si="7"/>
        <v>42296</v>
      </c>
      <c r="FY26" s="51">
        <f t="shared" si="8"/>
        <v>0</v>
      </c>
      <c r="FZ26" s="45">
        <f t="shared" si="9"/>
        <v>0</v>
      </c>
      <c r="GA26" s="45">
        <f t="shared" si="10"/>
        <v>0</v>
      </c>
      <c r="GB26" s="45">
        <f t="shared" si="11"/>
        <v>0</v>
      </c>
    </row>
    <row r="27" spans="2:184" x14ac:dyDescent="0.25">
      <c r="B27" s="67">
        <f t="shared" si="12"/>
        <v>42297</v>
      </c>
      <c r="C27" s="56">
        <f t="shared" si="0"/>
        <v>42297</v>
      </c>
      <c r="D27" s="68"/>
      <c r="E27" s="68"/>
      <c r="F27" s="68"/>
      <c r="G27" s="68"/>
      <c r="H27" s="69">
        <f t="shared" si="13"/>
        <v>0</v>
      </c>
      <c r="K27" s="67">
        <f t="shared" si="14"/>
        <v>42297</v>
      </c>
      <c r="L27" s="56">
        <f t="shared" si="1"/>
        <v>42297</v>
      </c>
      <c r="M27" s="68"/>
      <c r="N27" s="68"/>
      <c r="O27" s="68"/>
      <c r="P27" s="68"/>
      <c r="Q27" s="69">
        <f t="shared" si="2"/>
        <v>0</v>
      </c>
      <c r="T27" s="67">
        <f t="shared" si="15"/>
        <v>42297</v>
      </c>
      <c r="U27" s="56">
        <f t="shared" si="3"/>
        <v>42297</v>
      </c>
      <c r="V27" s="68"/>
      <c r="W27" s="68"/>
      <c r="X27" s="68"/>
      <c r="Y27" s="68"/>
      <c r="Z27" s="69">
        <f t="shared" si="4"/>
        <v>0</v>
      </c>
      <c r="FN27" s="67">
        <f t="shared" si="16"/>
        <v>42297</v>
      </c>
      <c r="FO27" s="56">
        <f t="shared" si="5"/>
        <v>42297</v>
      </c>
      <c r="FP27" s="68"/>
      <c r="FQ27" s="68"/>
      <c r="FR27" s="68"/>
      <c r="FS27" s="68"/>
      <c r="FT27" s="69">
        <f t="shared" si="17"/>
        <v>0</v>
      </c>
      <c r="FW27" s="55">
        <f t="shared" si="6"/>
        <v>42297</v>
      </c>
      <c r="FX27" s="56">
        <f t="shared" si="7"/>
        <v>42297</v>
      </c>
      <c r="FY27" s="51">
        <f t="shared" si="8"/>
        <v>0</v>
      </c>
      <c r="FZ27" s="45">
        <f t="shared" si="9"/>
        <v>0</v>
      </c>
      <c r="GA27" s="45">
        <f t="shared" si="10"/>
        <v>0</v>
      </c>
      <c r="GB27" s="45">
        <f t="shared" si="11"/>
        <v>0</v>
      </c>
    </row>
    <row r="28" spans="2:184" x14ac:dyDescent="0.25">
      <c r="B28" s="67">
        <f t="shared" si="12"/>
        <v>42298</v>
      </c>
      <c r="C28" s="56">
        <f t="shared" si="0"/>
        <v>42298</v>
      </c>
      <c r="D28" s="68"/>
      <c r="E28" s="68"/>
      <c r="F28" s="68"/>
      <c r="G28" s="68"/>
      <c r="H28" s="69">
        <f t="shared" si="13"/>
        <v>0</v>
      </c>
      <c r="K28" s="67">
        <f t="shared" si="14"/>
        <v>42298</v>
      </c>
      <c r="L28" s="56">
        <f t="shared" si="1"/>
        <v>42298</v>
      </c>
      <c r="M28" s="68"/>
      <c r="N28" s="68"/>
      <c r="O28" s="68"/>
      <c r="P28" s="68"/>
      <c r="Q28" s="69">
        <f t="shared" si="2"/>
        <v>0</v>
      </c>
      <c r="T28" s="67">
        <f t="shared" si="15"/>
        <v>42298</v>
      </c>
      <c r="U28" s="56">
        <f t="shared" si="3"/>
        <v>42298</v>
      </c>
      <c r="V28" s="68"/>
      <c r="W28" s="68"/>
      <c r="X28" s="68"/>
      <c r="Y28" s="68"/>
      <c r="Z28" s="69">
        <f t="shared" si="4"/>
        <v>0</v>
      </c>
      <c r="FN28" s="67">
        <f t="shared" si="16"/>
        <v>42298</v>
      </c>
      <c r="FO28" s="56">
        <f t="shared" si="5"/>
        <v>42298</v>
      </c>
      <c r="FP28" s="68"/>
      <c r="FQ28" s="68"/>
      <c r="FR28" s="68"/>
      <c r="FS28" s="68"/>
      <c r="FT28" s="69">
        <f t="shared" si="17"/>
        <v>0</v>
      </c>
      <c r="FW28" s="55">
        <f t="shared" si="6"/>
        <v>42298</v>
      </c>
      <c r="FX28" s="56">
        <f t="shared" si="7"/>
        <v>42298</v>
      </c>
      <c r="FY28" s="51">
        <f t="shared" si="8"/>
        <v>0</v>
      </c>
      <c r="FZ28" s="45">
        <f t="shared" si="9"/>
        <v>0</v>
      </c>
      <c r="GA28" s="45">
        <f t="shared" si="10"/>
        <v>0</v>
      </c>
      <c r="GB28" s="45">
        <f t="shared" si="11"/>
        <v>0</v>
      </c>
    </row>
    <row r="29" spans="2:184" x14ac:dyDescent="0.25">
      <c r="B29" s="67">
        <f t="shared" si="12"/>
        <v>42299</v>
      </c>
      <c r="C29" s="56">
        <f t="shared" si="0"/>
        <v>42299</v>
      </c>
      <c r="D29" s="68"/>
      <c r="E29" s="68"/>
      <c r="F29" s="68"/>
      <c r="G29" s="68"/>
      <c r="H29" s="69">
        <f t="shared" si="13"/>
        <v>0</v>
      </c>
      <c r="K29" s="67">
        <f t="shared" si="14"/>
        <v>42299</v>
      </c>
      <c r="L29" s="56">
        <f t="shared" si="1"/>
        <v>42299</v>
      </c>
      <c r="M29" s="68"/>
      <c r="N29" s="68"/>
      <c r="O29" s="68"/>
      <c r="P29" s="68"/>
      <c r="Q29" s="69">
        <f t="shared" si="2"/>
        <v>0</v>
      </c>
      <c r="T29" s="67">
        <f t="shared" si="15"/>
        <v>42299</v>
      </c>
      <c r="U29" s="56">
        <f t="shared" si="3"/>
        <v>42299</v>
      </c>
      <c r="V29" s="68"/>
      <c r="W29" s="68"/>
      <c r="X29" s="68"/>
      <c r="Y29" s="68"/>
      <c r="Z29" s="69">
        <f t="shared" si="4"/>
        <v>0</v>
      </c>
      <c r="FN29" s="67">
        <f t="shared" si="16"/>
        <v>42299</v>
      </c>
      <c r="FO29" s="56">
        <f t="shared" si="5"/>
        <v>42299</v>
      </c>
      <c r="FP29" s="68"/>
      <c r="FQ29" s="68"/>
      <c r="FR29" s="68"/>
      <c r="FS29" s="68"/>
      <c r="FT29" s="69">
        <f t="shared" si="17"/>
        <v>0</v>
      </c>
      <c r="FW29" s="55">
        <f t="shared" si="6"/>
        <v>42299</v>
      </c>
      <c r="FX29" s="56">
        <f t="shared" si="7"/>
        <v>42299</v>
      </c>
      <c r="FY29" s="51">
        <f t="shared" si="8"/>
        <v>0</v>
      </c>
      <c r="FZ29" s="45">
        <f t="shared" si="9"/>
        <v>0</v>
      </c>
      <c r="GA29" s="45">
        <f t="shared" si="10"/>
        <v>0</v>
      </c>
      <c r="GB29" s="45">
        <f t="shared" si="11"/>
        <v>0</v>
      </c>
    </row>
    <row r="30" spans="2:184" x14ac:dyDescent="0.25">
      <c r="B30" s="67">
        <f t="shared" si="12"/>
        <v>42300</v>
      </c>
      <c r="C30" s="56">
        <f t="shared" si="0"/>
        <v>42300</v>
      </c>
      <c r="D30" s="68"/>
      <c r="E30" s="68"/>
      <c r="F30" s="68"/>
      <c r="G30" s="68"/>
      <c r="H30" s="69">
        <f t="shared" si="13"/>
        <v>0</v>
      </c>
      <c r="K30" s="67">
        <f t="shared" si="14"/>
        <v>42300</v>
      </c>
      <c r="L30" s="56">
        <f t="shared" si="1"/>
        <v>42300</v>
      </c>
      <c r="M30" s="68"/>
      <c r="N30" s="68"/>
      <c r="O30" s="68"/>
      <c r="P30" s="68"/>
      <c r="Q30" s="69">
        <f t="shared" si="2"/>
        <v>0</v>
      </c>
      <c r="T30" s="67">
        <f t="shared" si="15"/>
        <v>42300</v>
      </c>
      <c r="U30" s="56">
        <f t="shared" si="3"/>
        <v>42300</v>
      </c>
      <c r="V30" s="68"/>
      <c r="W30" s="68"/>
      <c r="X30" s="68"/>
      <c r="Y30" s="68"/>
      <c r="Z30" s="69">
        <f t="shared" si="4"/>
        <v>0</v>
      </c>
      <c r="FN30" s="67">
        <f t="shared" si="16"/>
        <v>42300</v>
      </c>
      <c r="FO30" s="56">
        <f t="shared" si="5"/>
        <v>42300</v>
      </c>
      <c r="FP30" s="68"/>
      <c r="FQ30" s="68"/>
      <c r="FR30" s="68"/>
      <c r="FS30" s="68"/>
      <c r="FT30" s="69">
        <f t="shared" si="17"/>
        <v>0</v>
      </c>
      <c r="FW30" s="55">
        <f t="shared" si="6"/>
        <v>42300</v>
      </c>
      <c r="FX30" s="56">
        <f t="shared" si="7"/>
        <v>42300</v>
      </c>
      <c r="FY30" s="51">
        <f t="shared" si="8"/>
        <v>0</v>
      </c>
      <c r="FZ30" s="45">
        <f t="shared" si="9"/>
        <v>0</v>
      </c>
      <c r="GA30" s="45">
        <f t="shared" si="10"/>
        <v>0</v>
      </c>
      <c r="GB30" s="45">
        <f t="shared" si="11"/>
        <v>0</v>
      </c>
    </row>
    <row r="31" spans="2:184" x14ac:dyDescent="0.25">
      <c r="B31" s="67">
        <f t="shared" si="12"/>
        <v>42301</v>
      </c>
      <c r="C31" s="56">
        <f t="shared" si="0"/>
        <v>42301</v>
      </c>
      <c r="D31" s="68"/>
      <c r="E31" s="68"/>
      <c r="F31" s="68"/>
      <c r="G31" s="68"/>
      <c r="H31" s="69">
        <f t="shared" si="13"/>
        <v>0</v>
      </c>
      <c r="K31" s="67">
        <f t="shared" si="14"/>
        <v>42301</v>
      </c>
      <c r="L31" s="56">
        <f t="shared" si="1"/>
        <v>42301</v>
      </c>
      <c r="M31" s="68"/>
      <c r="N31" s="68"/>
      <c r="O31" s="68"/>
      <c r="P31" s="68"/>
      <c r="Q31" s="69">
        <f>SUM(N31-M31,P31-O31)</f>
        <v>0</v>
      </c>
      <c r="T31" s="67">
        <f t="shared" si="15"/>
        <v>42301</v>
      </c>
      <c r="U31" s="56">
        <f t="shared" si="3"/>
        <v>42301</v>
      </c>
      <c r="V31" s="68"/>
      <c r="W31" s="68"/>
      <c r="X31" s="68"/>
      <c r="Y31" s="68"/>
      <c r="Z31" s="69">
        <f>SUM(W31-V31,Y31-X31)</f>
        <v>0</v>
      </c>
      <c r="FN31" s="67">
        <f t="shared" si="16"/>
        <v>42301</v>
      </c>
      <c r="FO31" s="56">
        <f t="shared" si="5"/>
        <v>42301</v>
      </c>
      <c r="FP31" s="68"/>
      <c r="FQ31" s="68"/>
      <c r="FR31" s="68"/>
      <c r="FS31" s="68"/>
      <c r="FT31" s="69">
        <f t="shared" si="17"/>
        <v>0</v>
      </c>
      <c r="FW31" s="55">
        <f t="shared" si="6"/>
        <v>42301</v>
      </c>
      <c r="FX31" s="56">
        <f t="shared" si="7"/>
        <v>42301</v>
      </c>
      <c r="FY31" s="51">
        <f t="shared" si="8"/>
        <v>0</v>
      </c>
      <c r="FZ31" s="45">
        <f t="shared" si="9"/>
        <v>0</v>
      </c>
      <c r="GA31" s="45">
        <f t="shared" si="10"/>
        <v>0</v>
      </c>
      <c r="GB31" s="45">
        <f t="shared" si="11"/>
        <v>0</v>
      </c>
    </row>
    <row r="32" spans="2:184" x14ac:dyDescent="0.25">
      <c r="B32" s="67">
        <f t="shared" si="12"/>
        <v>42302</v>
      </c>
      <c r="C32" s="56">
        <f t="shared" si="0"/>
        <v>42302</v>
      </c>
      <c r="D32" s="68"/>
      <c r="E32" s="68"/>
      <c r="F32" s="68"/>
      <c r="G32" s="68"/>
      <c r="H32" s="69">
        <f t="shared" si="13"/>
        <v>0</v>
      </c>
      <c r="K32" s="67">
        <f t="shared" si="14"/>
        <v>42302</v>
      </c>
      <c r="L32" s="56">
        <f t="shared" si="1"/>
        <v>42302</v>
      </c>
      <c r="M32" s="68"/>
      <c r="N32" s="68"/>
      <c r="O32" s="68"/>
      <c r="P32" s="68"/>
      <c r="Q32" s="69">
        <f t="shared" si="2"/>
        <v>0</v>
      </c>
      <c r="T32" s="67">
        <f t="shared" si="15"/>
        <v>42302</v>
      </c>
      <c r="U32" s="56">
        <f t="shared" si="3"/>
        <v>42302</v>
      </c>
      <c r="V32" s="68"/>
      <c r="W32" s="68"/>
      <c r="X32" s="68"/>
      <c r="Y32" s="68"/>
      <c r="Z32" s="69">
        <f t="shared" ref="Z32:Z38" si="18">SUM(W32-V32,Y32-X32)</f>
        <v>0</v>
      </c>
      <c r="FN32" s="67">
        <f t="shared" si="16"/>
        <v>42302</v>
      </c>
      <c r="FO32" s="56">
        <f t="shared" si="5"/>
        <v>42302</v>
      </c>
      <c r="FP32" s="68"/>
      <c r="FQ32" s="68"/>
      <c r="FR32" s="68"/>
      <c r="FS32" s="68"/>
      <c r="FT32" s="69">
        <f t="shared" si="17"/>
        <v>0</v>
      </c>
      <c r="FW32" s="55">
        <f t="shared" si="6"/>
        <v>42302</v>
      </c>
      <c r="FX32" s="56">
        <f t="shared" si="7"/>
        <v>42302</v>
      </c>
      <c r="FY32" s="51">
        <f t="shared" si="8"/>
        <v>0</v>
      </c>
      <c r="FZ32" s="45">
        <f t="shared" si="9"/>
        <v>0</v>
      </c>
      <c r="GA32" s="45">
        <f t="shared" si="10"/>
        <v>0</v>
      </c>
      <c r="GB32" s="45">
        <f t="shared" si="11"/>
        <v>0</v>
      </c>
    </row>
    <row r="33" spans="2:184" x14ac:dyDescent="0.25">
      <c r="B33" s="67">
        <f>B32+1</f>
        <v>42303</v>
      </c>
      <c r="C33" s="56">
        <f t="shared" si="0"/>
        <v>42303</v>
      </c>
      <c r="D33" s="68"/>
      <c r="E33" s="68"/>
      <c r="F33" s="68"/>
      <c r="G33" s="68"/>
      <c r="H33" s="69">
        <f t="shared" si="13"/>
        <v>0</v>
      </c>
      <c r="K33" s="67">
        <f>K32+1</f>
        <v>42303</v>
      </c>
      <c r="L33" s="56">
        <f t="shared" si="1"/>
        <v>42303</v>
      </c>
      <c r="M33" s="68"/>
      <c r="N33" s="68"/>
      <c r="O33" s="68"/>
      <c r="P33" s="68"/>
      <c r="Q33" s="69">
        <f t="shared" si="2"/>
        <v>0</v>
      </c>
      <c r="T33" s="67">
        <f>T32+1</f>
        <v>42303</v>
      </c>
      <c r="U33" s="56">
        <f t="shared" si="3"/>
        <v>42303</v>
      </c>
      <c r="V33" s="68"/>
      <c r="W33" s="68"/>
      <c r="X33" s="68"/>
      <c r="Y33" s="68"/>
      <c r="Z33" s="69">
        <f t="shared" si="18"/>
        <v>0</v>
      </c>
      <c r="FN33" s="67">
        <f>FN32+1</f>
        <v>42303</v>
      </c>
      <c r="FO33" s="56">
        <f t="shared" si="5"/>
        <v>42303</v>
      </c>
      <c r="FP33" s="68"/>
      <c r="FQ33" s="68"/>
      <c r="FR33" s="68"/>
      <c r="FS33" s="68"/>
      <c r="FT33" s="69">
        <f t="shared" si="17"/>
        <v>0</v>
      </c>
      <c r="FW33" s="55">
        <f t="shared" si="6"/>
        <v>42303</v>
      </c>
      <c r="FX33" s="56">
        <f t="shared" si="7"/>
        <v>42303</v>
      </c>
      <c r="FY33" s="51">
        <f t="shared" si="8"/>
        <v>0</v>
      </c>
      <c r="FZ33" s="45">
        <f t="shared" si="9"/>
        <v>0</v>
      </c>
      <c r="GA33" s="45">
        <f t="shared" si="10"/>
        <v>0</v>
      </c>
      <c r="GB33" s="45">
        <f t="shared" si="11"/>
        <v>0</v>
      </c>
    </row>
    <row r="34" spans="2:184" x14ac:dyDescent="0.25">
      <c r="B34" s="67">
        <f>B33+1</f>
        <v>42304</v>
      </c>
      <c r="C34" s="56">
        <f t="shared" si="0"/>
        <v>42304</v>
      </c>
      <c r="D34" s="68"/>
      <c r="E34" s="68"/>
      <c r="F34" s="68"/>
      <c r="G34" s="68"/>
      <c r="H34" s="69">
        <f>SUM(E34-D34,G34-F34)</f>
        <v>0</v>
      </c>
      <c r="K34" s="67">
        <f>K33+1</f>
        <v>42304</v>
      </c>
      <c r="L34" s="56">
        <f t="shared" si="1"/>
        <v>42304</v>
      </c>
      <c r="M34" s="68"/>
      <c r="N34" s="68"/>
      <c r="O34" s="68"/>
      <c r="P34" s="68"/>
      <c r="Q34" s="69">
        <f t="shared" si="2"/>
        <v>0</v>
      </c>
      <c r="T34" s="67">
        <f>T33+1</f>
        <v>42304</v>
      </c>
      <c r="U34" s="56">
        <f t="shared" si="3"/>
        <v>42304</v>
      </c>
      <c r="V34" s="68"/>
      <c r="W34" s="68"/>
      <c r="X34" s="68"/>
      <c r="Y34" s="68"/>
      <c r="Z34" s="69">
        <f t="shared" si="18"/>
        <v>0</v>
      </c>
      <c r="FN34" s="67">
        <f>FN33+1</f>
        <v>42304</v>
      </c>
      <c r="FO34" s="56">
        <f t="shared" si="5"/>
        <v>42304</v>
      </c>
      <c r="FP34" s="68"/>
      <c r="FQ34" s="68"/>
      <c r="FR34" s="68"/>
      <c r="FS34" s="68"/>
      <c r="FT34" s="69">
        <f>SUM(FQ34-FP34,FS34-FR34)</f>
        <v>0</v>
      </c>
      <c r="FW34" s="55">
        <f t="shared" si="6"/>
        <v>42304</v>
      </c>
      <c r="FX34" s="56">
        <f t="shared" si="7"/>
        <v>42304</v>
      </c>
      <c r="FY34" s="51">
        <f t="shared" si="8"/>
        <v>0</v>
      </c>
      <c r="FZ34" s="45">
        <f t="shared" si="9"/>
        <v>0</v>
      </c>
      <c r="GA34" s="45">
        <f t="shared" si="10"/>
        <v>0</v>
      </c>
      <c r="GB34" s="45">
        <f t="shared" si="11"/>
        <v>0</v>
      </c>
    </row>
    <row r="35" spans="2:184" x14ac:dyDescent="0.25">
      <c r="B35" s="67">
        <f>B34+1</f>
        <v>42305</v>
      </c>
      <c r="C35" s="56">
        <f t="shared" si="0"/>
        <v>42305</v>
      </c>
      <c r="D35" s="68"/>
      <c r="E35" s="68"/>
      <c r="F35" s="68"/>
      <c r="G35" s="68"/>
      <c r="H35" s="69">
        <f t="shared" si="13"/>
        <v>0</v>
      </c>
      <c r="K35" s="67">
        <f>K34+1</f>
        <v>42305</v>
      </c>
      <c r="L35" s="56">
        <f t="shared" si="1"/>
        <v>42305</v>
      </c>
      <c r="M35" s="68"/>
      <c r="N35" s="68"/>
      <c r="O35" s="68"/>
      <c r="P35" s="68"/>
      <c r="Q35" s="69">
        <f t="shared" si="2"/>
        <v>0</v>
      </c>
      <c r="T35" s="67">
        <f>T34+1</f>
        <v>42305</v>
      </c>
      <c r="U35" s="56">
        <f t="shared" si="3"/>
        <v>42305</v>
      </c>
      <c r="V35" s="68"/>
      <c r="W35" s="68"/>
      <c r="X35" s="68"/>
      <c r="Y35" s="68"/>
      <c r="Z35" s="69">
        <f t="shared" si="18"/>
        <v>0</v>
      </c>
      <c r="FN35" s="67">
        <f>FN34+1</f>
        <v>42305</v>
      </c>
      <c r="FO35" s="56">
        <f t="shared" si="5"/>
        <v>42305</v>
      </c>
      <c r="FP35" s="68"/>
      <c r="FQ35" s="68"/>
      <c r="FR35" s="68"/>
      <c r="FS35" s="68"/>
      <c r="FT35" s="69">
        <f>SUM(FQ35-FP35,FS35-FR35)</f>
        <v>0</v>
      </c>
      <c r="FW35" s="55">
        <f t="shared" si="6"/>
        <v>42305</v>
      </c>
      <c r="FX35" s="56">
        <f t="shared" si="7"/>
        <v>42305</v>
      </c>
      <c r="FY35" s="51">
        <f t="shared" si="8"/>
        <v>0</v>
      </c>
      <c r="FZ35" s="45">
        <f t="shared" si="9"/>
        <v>0</v>
      </c>
      <c r="GA35" s="45">
        <f t="shared" si="10"/>
        <v>0</v>
      </c>
      <c r="GB35" s="45">
        <f t="shared" si="11"/>
        <v>0</v>
      </c>
    </row>
    <row r="36" spans="2:184" x14ac:dyDescent="0.25">
      <c r="B36" s="67">
        <f>IF(MONTH($B$35+1)=MONTH($B$35),$B$35+1,"")</f>
        <v>42306</v>
      </c>
      <c r="C36" s="56">
        <f>IF(B36="","",C35+1)</f>
        <v>42306</v>
      </c>
      <c r="D36" s="68"/>
      <c r="E36" s="68"/>
      <c r="F36" s="68"/>
      <c r="G36" s="68"/>
      <c r="H36" s="69">
        <f t="shared" si="13"/>
        <v>0</v>
      </c>
      <c r="K36" s="67">
        <f>IF(MONTH($B$35+1)=MONTH($B$35),$B$35+1,"")</f>
        <v>42306</v>
      </c>
      <c r="L36" s="56">
        <f t="shared" si="1"/>
        <v>42306</v>
      </c>
      <c r="M36" s="68"/>
      <c r="N36" s="68"/>
      <c r="O36" s="68"/>
      <c r="P36" s="68"/>
      <c r="Q36" s="69">
        <f t="shared" si="2"/>
        <v>0</v>
      </c>
      <c r="T36" s="67">
        <f>IF(MONTH($B$35+1)=MONTH($B$35),$B$35+1,"")</f>
        <v>42306</v>
      </c>
      <c r="U36" s="56">
        <f t="shared" si="3"/>
        <v>42306</v>
      </c>
      <c r="V36" s="68"/>
      <c r="W36" s="68"/>
      <c r="X36" s="68"/>
      <c r="Y36" s="68"/>
      <c r="Z36" s="69">
        <f t="shared" si="18"/>
        <v>0</v>
      </c>
      <c r="FN36" s="67">
        <f>IF(MONTH($B$35+1)=MONTH($B$35),$B$35+1,"")</f>
        <v>42306</v>
      </c>
      <c r="FO36" s="56">
        <f>IF(FN36="","",FO35+1)</f>
        <v>42306</v>
      </c>
      <c r="FP36" s="68"/>
      <c r="FQ36" s="68"/>
      <c r="FR36" s="68"/>
      <c r="FS36" s="68"/>
      <c r="FT36" s="69">
        <f>SUM(FQ36-FP36,FS36-FR36)</f>
        <v>0</v>
      </c>
      <c r="FW36" s="55">
        <f>IF(MONTH($B$35+1)=MONTH($B$35),$B$35+1,"")</f>
        <v>42306</v>
      </c>
      <c r="FX36" s="56">
        <f>IF(FW36="","",FX35+1)</f>
        <v>42306</v>
      </c>
      <c r="FY36" s="51">
        <f t="shared" si="8"/>
        <v>0</v>
      </c>
      <c r="FZ36" s="45">
        <f t="shared" si="9"/>
        <v>0</v>
      </c>
      <c r="GA36" s="45">
        <f t="shared" si="10"/>
        <v>0</v>
      </c>
      <c r="GB36" s="45">
        <f t="shared" si="11"/>
        <v>0</v>
      </c>
    </row>
    <row r="37" spans="2:184" x14ac:dyDescent="0.25">
      <c r="B37" s="67">
        <f>IF(MONTH($B$35+2)=MONTH($B$35),$B$35+2,"")</f>
        <v>42307</v>
      </c>
      <c r="C37" s="56">
        <f>IF(B37="","",C36+1)</f>
        <v>42307</v>
      </c>
      <c r="D37" s="68"/>
      <c r="E37" s="68"/>
      <c r="F37" s="68"/>
      <c r="G37" s="68"/>
      <c r="H37" s="69">
        <f>SUM(E37-D37,G37-F37)</f>
        <v>0</v>
      </c>
      <c r="K37" s="67">
        <f>IF(MONTH($B$35+2)=MONTH($B$35),$B$35+2,"")</f>
        <v>42307</v>
      </c>
      <c r="L37" s="56">
        <f t="shared" si="1"/>
        <v>42307</v>
      </c>
      <c r="M37" s="68"/>
      <c r="N37" s="68"/>
      <c r="O37" s="68"/>
      <c r="P37" s="68"/>
      <c r="Q37" s="69">
        <f t="shared" si="2"/>
        <v>0</v>
      </c>
      <c r="T37" s="67">
        <f>IF(MONTH($B$35+2)=MONTH($B$35),$B$35+2,"")</f>
        <v>42307</v>
      </c>
      <c r="U37" s="56">
        <f t="shared" si="3"/>
        <v>42307</v>
      </c>
      <c r="V37" s="68"/>
      <c r="W37" s="68"/>
      <c r="X37" s="68"/>
      <c r="Y37" s="68"/>
      <c r="Z37" s="69">
        <f t="shared" si="18"/>
        <v>0</v>
      </c>
      <c r="FN37" s="67">
        <f>IF(MONTH($B$35+2)=MONTH($B$35),$B$35+2,"")</f>
        <v>42307</v>
      </c>
      <c r="FO37" s="56">
        <f>IF(FN37="","",FO36+1)</f>
        <v>42307</v>
      </c>
      <c r="FP37" s="68"/>
      <c r="FQ37" s="68"/>
      <c r="FR37" s="68"/>
      <c r="FS37" s="68"/>
      <c r="FT37" s="69">
        <f>SUM(FQ37-FP37,FS37-FR37)</f>
        <v>0</v>
      </c>
      <c r="FW37" s="55">
        <f>IF(MONTH($B$35+2)=MONTH($B$35),$B$35+2,"")</f>
        <v>42307</v>
      </c>
      <c r="FX37" s="56">
        <f>IF(FW37="","",FX36+1)</f>
        <v>42307</v>
      </c>
      <c r="FY37" s="51">
        <f t="shared" si="8"/>
        <v>0</v>
      </c>
      <c r="FZ37" s="45">
        <f t="shared" si="9"/>
        <v>0</v>
      </c>
      <c r="GA37" s="45">
        <f t="shared" si="10"/>
        <v>0</v>
      </c>
      <c r="GB37" s="45">
        <f t="shared" si="11"/>
        <v>0</v>
      </c>
    </row>
    <row r="38" spans="2:184" ht="15.75" thickBot="1" x14ac:dyDescent="0.3">
      <c r="B38" s="70">
        <f>IF(MONTH($B$35+3)=MONTH($B$35),$B$35+3,"")</f>
        <v>42308</v>
      </c>
      <c r="C38" s="71">
        <f>IF(B38="","",C37+1)</f>
        <v>42308</v>
      </c>
      <c r="D38" s="72"/>
      <c r="E38" s="72"/>
      <c r="F38" s="72"/>
      <c r="G38" s="72"/>
      <c r="H38" s="73">
        <f>SUM(E38-D38,G38-F38)</f>
        <v>0</v>
      </c>
      <c r="K38" s="70">
        <f>IF(MONTH($B$35+3)=MONTH($B$35),$B$35+3,"")</f>
        <v>42308</v>
      </c>
      <c r="L38" s="71">
        <f t="shared" si="1"/>
        <v>42308</v>
      </c>
      <c r="M38" s="72"/>
      <c r="N38" s="72"/>
      <c r="O38" s="72"/>
      <c r="P38" s="72"/>
      <c r="Q38" s="73">
        <f t="shared" si="2"/>
        <v>0</v>
      </c>
      <c r="T38" s="70">
        <f>IF(MONTH($B$35+3)=MONTH($B$35),$B$35+3,"")</f>
        <v>42308</v>
      </c>
      <c r="U38" s="71">
        <f t="shared" si="3"/>
        <v>42308</v>
      </c>
      <c r="V38" s="72"/>
      <c r="W38" s="72"/>
      <c r="X38" s="72"/>
      <c r="Y38" s="72"/>
      <c r="Z38" s="73">
        <f t="shared" si="18"/>
        <v>0</v>
      </c>
      <c r="FN38" s="70">
        <f>IF(MONTH($B$35+3)=MONTH($B$35),$B$35+3,"")</f>
        <v>42308</v>
      </c>
      <c r="FO38" s="71">
        <f>IF(FN38="","",FO37+1)</f>
        <v>42308</v>
      </c>
      <c r="FP38" s="72"/>
      <c r="FQ38" s="72"/>
      <c r="FR38" s="72"/>
      <c r="FS38" s="72"/>
      <c r="FT38" s="73">
        <f>SUM(FQ38-FP38,FS38-FR38)</f>
        <v>0</v>
      </c>
      <c r="FW38" s="57">
        <f>IF(MONTH($B$35+3)=MONTH($B$35),$B$35+3,"")</f>
        <v>42308</v>
      </c>
      <c r="FX38" s="58">
        <f>IF(FW38="","",FX37+1)</f>
        <v>42308</v>
      </c>
      <c r="FY38" s="52">
        <f t="shared" si="8"/>
        <v>0</v>
      </c>
      <c r="FZ38" s="46">
        <f t="shared" si="9"/>
        <v>0</v>
      </c>
      <c r="GA38" s="46">
        <f t="shared" si="10"/>
        <v>0</v>
      </c>
      <c r="GB38" s="46">
        <f t="shared" si="11"/>
        <v>0</v>
      </c>
    </row>
    <row r="39" spans="2:184" ht="15.75" thickBot="1" x14ac:dyDescent="0.3">
      <c r="B39" s="10"/>
      <c r="C39" s="10"/>
      <c r="G39" s="13" t="s">
        <v>15</v>
      </c>
      <c r="H39" s="27">
        <f>SUM(H8:H38)</f>
        <v>0</v>
      </c>
      <c r="K39" s="10"/>
      <c r="L39" s="10"/>
      <c r="P39" s="13" t="s">
        <v>15</v>
      </c>
      <c r="Q39" s="27">
        <f>SUM(Q8:Q38)</f>
        <v>0</v>
      </c>
      <c r="T39" s="10"/>
      <c r="U39" s="10"/>
      <c r="Y39" s="13" t="s">
        <v>15</v>
      </c>
      <c r="Z39" s="27">
        <f>SUM(Z8:Z38)</f>
        <v>0</v>
      </c>
      <c r="FN39" s="10"/>
      <c r="FO39" s="10"/>
      <c r="FS39" s="61" t="s">
        <v>15</v>
      </c>
      <c r="FT39" s="62">
        <f>SUM(FT8:FT38)</f>
        <v>0</v>
      </c>
      <c r="FY39" s="43">
        <f t="shared" si="8"/>
        <v>0</v>
      </c>
      <c r="FZ39" s="43">
        <f t="shared" si="9"/>
        <v>0</v>
      </c>
      <c r="GA39" s="43">
        <f t="shared" si="10"/>
        <v>0</v>
      </c>
      <c r="GB39" s="43">
        <f t="shared" si="11"/>
        <v>0</v>
      </c>
    </row>
  </sheetData>
  <conditionalFormatting sqref="E9:F9">
    <cfRule type="expression" dxfId="60" priority="11" stopIfTrue="1">
      <formula>COUNTIF(Fériés,$B9)&gt;0</formula>
    </cfRule>
    <cfRule type="expression" dxfId="59" priority="12" stopIfTrue="1">
      <formula>WEEKDAY($B9,2)&gt;5</formula>
    </cfRule>
  </conditionalFormatting>
  <conditionalFormatting sqref="FX8:FX38">
    <cfRule type="expression" dxfId="58" priority="13" stopIfTrue="1">
      <formula>COUNTIF(Fériés,$B8)&gt;0</formula>
    </cfRule>
    <cfRule type="expression" dxfId="57" priority="14" stopIfTrue="1">
      <formula>WEEKDAY($B8,2)&gt;5</formula>
    </cfRule>
  </conditionalFormatting>
  <conditionalFormatting sqref="B8:H38">
    <cfRule type="expression" dxfId="56" priority="9" stopIfTrue="1">
      <formula>COUNTIF(Fériés,$B8)&gt;0</formula>
    </cfRule>
    <cfRule type="expression" dxfId="55" priority="10" stopIfTrue="1">
      <formula>WEEKDAY($B8,2)&gt;5</formula>
    </cfRule>
  </conditionalFormatting>
  <conditionalFormatting sqref="N9:O9">
    <cfRule type="expression" dxfId="54" priority="7" stopIfTrue="1">
      <formula>COUNTIF(Fériés,$B9)&gt;0</formula>
    </cfRule>
    <cfRule type="expression" dxfId="53" priority="8" stopIfTrue="1">
      <formula>WEEKDAY($B9,2)&gt;5</formula>
    </cfRule>
  </conditionalFormatting>
  <conditionalFormatting sqref="K8:Q38">
    <cfRule type="expression" dxfId="52" priority="5" stopIfTrue="1">
      <formula>COUNTIF(Fériés,$B8)&gt;0</formula>
    </cfRule>
    <cfRule type="expression" dxfId="51" priority="6" stopIfTrue="1">
      <formula>WEEKDAY($B8,2)&gt;5</formula>
    </cfRule>
  </conditionalFormatting>
  <conditionalFormatting sqref="T8:Z38">
    <cfRule type="expression" dxfId="50" priority="1" stopIfTrue="1">
      <formula>COUNTIF(Fériés,$B8)&gt;0</formula>
    </cfRule>
    <cfRule type="expression" dxfId="49" priority="2" stopIfTrue="1">
      <formula>WEEKDAY($B8,2)&gt;5</formula>
    </cfRule>
  </conditionalFormatting>
  <conditionalFormatting sqref="W9:X9">
    <cfRule type="expression" dxfId="48" priority="3" stopIfTrue="1">
      <formula>COUNTIF(Fériés,$B9)&gt;0</formula>
    </cfRule>
    <cfRule type="expression" dxfId="47" priority="4" stopIfTrue="1">
      <formula>WEEKDAY($B9,2)&gt;5</formula>
    </cfRule>
  </conditionalFormatting>
  <conditionalFormatting sqref="FQ9:FR9">
    <cfRule type="expression" dxfId="46" priority="19" stopIfTrue="1">
      <formula>COUNTIF(Fériés,$B9)&gt;0</formula>
    </cfRule>
    <cfRule type="expression" dxfId="45" priority="20" stopIfTrue="1">
      <formula>WEEKDAY($B9,2)&gt;5</formula>
    </cfRule>
  </conditionalFormatting>
  <conditionalFormatting sqref="FN8:FT38">
    <cfRule type="expression" dxfId="44" priority="17" stopIfTrue="1">
      <formula>COUNTIF(Fériés,$B8)&gt;0</formula>
    </cfRule>
    <cfRule type="expression" dxfId="43" priority="18" stopIfTrue="1">
      <formula>WEEKDAY($B8,2)&gt;5</formula>
    </cfRule>
  </conditionalFormatting>
  <conditionalFormatting sqref="FW8:GB38">
    <cfRule type="expression" dxfId="42" priority="15" stopIfTrue="1">
      <formula>COUNTIF(Fériés,$B8)&gt;0</formula>
    </cfRule>
    <cfRule type="expression" dxfId="41" priority="16" stopIfTrue="1">
      <formula>WEEKDAY($B8,2)&gt;5</formula>
    </cfRule>
  </conditionalFormatting>
  <dataValidations count="3">
    <dataValidation type="list" allowBlank="1" showInputMessage="1" showErrorMessage="1" sqref="B2">
      <formula1>"2015,2016,2017,2018,2019,2020,2021,2022,2023,2024,2025"</formula1>
    </dataValidation>
    <dataValidation type="list" allowBlank="1" showInputMessage="1" showErrorMessage="1" sqref="A2">
      <formula1>"Janvier,Février,Mars,Avril,Mai,Juin,Juillet,Août,Septembre,Octobre,Novembre,Décembre"</formula1>
    </dataValidation>
    <dataValidation type="list" allowBlank="1" showInputMessage="1" showErrorMessage="1" sqref="C5 L5 U5 FO5 FY5:GB5">
      <formula1>Salaries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GB39"/>
  <sheetViews>
    <sheetView zoomScale="67" zoomScaleNormal="67" workbookViewId="0">
      <selection activeCell="A2" sqref="A2"/>
    </sheetView>
  </sheetViews>
  <sheetFormatPr baseColWidth="10" defaultColWidth="13" defaultRowHeight="15" x14ac:dyDescent="0.25"/>
  <cols>
    <col min="2" max="2" width="9.85546875" customWidth="1"/>
    <col min="3" max="3" width="7" customWidth="1"/>
    <col min="4" max="7" width="6.85546875" customWidth="1"/>
    <col min="8" max="8" width="10" customWidth="1"/>
    <col min="9" max="10" width="5.28515625" customWidth="1"/>
    <col min="11" max="11" width="9.85546875" customWidth="1"/>
    <col min="12" max="12" width="7" customWidth="1"/>
    <col min="13" max="16" width="6.85546875" customWidth="1"/>
    <col min="17" max="17" width="10" customWidth="1"/>
    <col min="18" max="19" width="5.28515625" customWidth="1"/>
    <col min="20" max="20" width="9.85546875" customWidth="1"/>
    <col min="21" max="21" width="7" customWidth="1"/>
    <col min="22" max="25" width="6.85546875" customWidth="1"/>
    <col min="26" max="26" width="10" customWidth="1"/>
    <col min="27" max="27" width="0" hidden="1" customWidth="1"/>
    <col min="28" max="167" width="13" hidden="1" customWidth="1"/>
    <col min="168" max="169" width="5.28515625" customWidth="1"/>
    <col min="170" max="170" width="9.85546875" customWidth="1"/>
    <col min="171" max="171" width="7.28515625" customWidth="1"/>
    <col min="172" max="175" width="6.85546875" customWidth="1"/>
    <col min="176" max="176" width="10" customWidth="1"/>
    <col min="177" max="178" width="5.28515625" customWidth="1"/>
    <col min="180" max="180" width="6" customWidth="1"/>
    <col min="181" max="184" width="9.42578125" customWidth="1"/>
  </cols>
  <sheetData>
    <row r="1" spans="1:184" ht="15.75" thickBot="1" x14ac:dyDescent="0.3">
      <c r="A1" s="8" t="s">
        <v>0</v>
      </c>
      <c r="B1" s="9" t="s">
        <v>1</v>
      </c>
      <c r="FS1" s="36"/>
      <c r="FT1" s="36"/>
    </row>
    <row r="2" spans="1:184" ht="15.75" thickBot="1" x14ac:dyDescent="0.3">
      <c r="A2" s="2" t="s">
        <v>39</v>
      </c>
      <c r="B2" s="14">
        <v>2015</v>
      </c>
      <c r="FS2" s="37"/>
      <c r="FT2" s="38"/>
    </row>
    <row r="4" spans="1:184" ht="15.75" thickBot="1" x14ac:dyDescent="0.3"/>
    <row r="5" spans="1:184" ht="15.75" thickBot="1" x14ac:dyDescent="0.3">
      <c r="C5" s="75" t="s">
        <v>4</v>
      </c>
      <c r="D5" s="76"/>
      <c r="E5" s="74"/>
      <c r="L5" s="75" t="s">
        <v>5</v>
      </c>
      <c r="M5" s="76"/>
      <c r="N5" s="74"/>
      <c r="O5" s="35"/>
      <c r="U5" s="75" t="s">
        <v>6</v>
      </c>
      <c r="V5" s="76"/>
      <c r="W5" s="74"/>
      <c r="X5" s="35"/>
      <c r="FO5" s="75" t="s">
        <v>7</v>
      </c>
      <c r="FP5" s="76"/>
      <c r="FQ5" s="74"/>
      <c r="FW5" s="49" t="str">
        <f>A2</f>
        <v>Novembre</v>
      </c>
      <c r="FX5" s="49"/>
      <c r="FY5" s="48" t="s">
        <v>4</v>
      </c>
      <c r="FZ5" s="48" t="s">
        <v>5</v>
      </c>
      <c r="GA5" s="48" t="s">
        <v>6</v>
      </c>
      <c r="GB5" s="48" t="s">
        <v>7</v>
      </c>
    </row>
    <row r="6" spans="1:184" ht="15.75" thickBot="1" x14ac:dyDescent="0.3">
      <c r="FW6" s="49">
        <f>An</f>
        <v>2015</v>
      </c>
      <c r="FX6" s="49"/>
    </row>
    <row r="7" spans="1:184" x14ac:dyDescent="0.25">
      <c r="B7" s="63" t="s">
        <v>2</v>
      </c>
      <c r="C7" s="64" t="s">
        <v>3</v>
      </c>
      <c r="D7" s="65" t="s">
        <v>52</v>
      </c>
      <c r="E7" s="65" t="s">
        <v>53</v>
      </c>
      <c r="F7" s="65" t="s">
        <v>52</v>
      </c>
      <c r="G7" s="65" t="s">
        <v>53</v>
      </c>
      <c r="H7" s="66" t="s">
        <v>51</v>
      </c>
      <c r="K7" s="63" t="s">
        <v>2</v>
      </c>
      <c r="L7" s="64" t="s">
        <v>3</v>
      </c>
      <c r="M7" s="65" t="s">
        <v>52</v>
      </c>
      <c r="N7" s="65" t="s">
        <v>53</v>
      </c>
      <c r="O7" s="65" t="s">
        <v>52</v>
      </c>
      <c r="P7" s="65" t="s">
        <v>53</v>
      </c>
      <c r="Q7" s="66" t="s">
        <v>51</v>
      </c>
      <c r="T7" s="63" t="s">
        <v>2</v>
      </c>
      <c r="U7" s="64" t="s">
        <v>3</v>
      </c>
      <c r="V7" s="65" t="s">
        <v>52</v>
      </c>
      <c r="W7" s="65" t="s">
        <v>53</v>
      </c>
      <c r="X7" s="65" t="s">
        <v>52</v>
      </c>
      <c r="Y7" s="65" t="s">
        <v>53</v>
      </c>
      <c r="Z7" s="66" t="s">
        <v>51</v>
      </c>
      <c r="FN7" s="63" t="s">
        <v>2</v>
      </c>
      <c r="FO7" s="64" t="s">
        <v>3</v>
      </c>
      <c r="FP7" s="65" t="s">
        <v>52</v>
      </c>
      <c r="FQ7" s="65" t="s">
        <v>53</v>
      </c>
      <c r="FR7" s="65" t="s">
        <v>52</v>
      </c>
      <c r="FS7" s="65" t="s">
        <v>53</v>
      </c>
      <c r="FT7" s="66" t="s">
        <v>51</v>
      </c>
      <c r="FW7" s="60" t="s">
        <v>2</v>
      </c>
      <c r="FX7" s="60" t="s">
        <v>3</v>
      </c>
      <c r="FY7" s="59" t="s">
        <v>51</v>
      </c>
      <c r="FZ7" s="47" t="s">
        <v>51</v>
      </c>
      <c r="GA7" s="47" t="s">
        <v>51</v>
      </c>
      <c r="GB7" s="47" t="s">
        <v>51</v>
      </c>
    </row>
    <row r="8" spans="1:184" x14ac:dyDescent="0.25">
      <c r="B8" s="67">
        <f>DATE(An,MONTH("1/"&amp;$A$2),1)</f>
        <v>42309</v>
      </c>
      <c r="C8" s="56">
        <f>B8</f>
        <v>42309</v>
      </c>
      <c r="D8" s="68"/>
      <c r="E8" s="68"/>
      <c r="F8" s="68"/>
      <c r="G8" s="68"/>
      <c r="H8" s="69">
        <f>SUM(E8-D8,G8-F8)</f>
        <v>0</v>
      </c>
      <c r="K8" s="67">
        <f>DATE(An,MONTH("1/"&amp;$A$2),1)</f>
        <v>42309</v>
      </c>
      <c r="L8" s="56">
        <f>$C8</f>
        <v>42309</v>
      </c>
      <c r="M8" s="68"/>
      <c r="N8" s="68"/>
      <c r="O8" s="68"/>
      <c r="P8" s="68"/>
      <c r="Q8" s="69">
        <f>SUM(N8-M8,P8-O8)</f>
        <v>0</v>
      </c>
      <c r="T8" s="67">
        <f>DATE(An,MONTH("1/"&amp;$A$2),1)</f>
        <v>42309</v>
      </c>
      <c r="U8" s="56">
        <f>$C8</f>
        <v>42309</v>
      </c>
      <c r="V8" s="68"/>
      <c r="W8" s="68"/>
      <c r="X8" s="68"/>
      <c r="Y8" s="68"/>
      <c r="Z8" s="69">
        <f>SUM(W8-V8,Y8-X8)</f>
        <v>0</v>
      </c>
      <c r="FN8" s="67">
        <f>DATE(An,MONTH("1/"&amp;$A$2),1)</f>
        <v>42309</v>
      </c>
      <c r="FO8" s="56">
        <f>FN8</f>
        <v>42309</v>
      </c>
      <c r="FP8" s="68"/>
      <c r="FQ8" s="68"/>
      <c r="FR8" s="68"/>
      <c r="FS8" s="68"/>
      <c r="FT8" s="69">
        <f>SUM(FQ8-FP8,FS8-FR8)</f>
        <v>0</v>
      </c>
      <c r="FW8" s="53">
        <f>DATE(An,MONTH("1/"&amp;$A$2),1)</f>
        <v>42309</v>
      </c>
      <c r="FX8" s="54">
        <f>FW8</f>
        <v>42309</v>
      </c>
      <c r="FY8" s="50">
        <f>H8</f>
        <v>0</v>
      </c>
      <c r="FZ8" s="44">
        <f>Q8</f>
        <v>0</v>
      </c>
      <c r="GA8" s="44">
        <f>Z8</f>
        <v>0</v>
      </c>
      <c r="GB8" s="44">
        <f>FT8</f>
        <v>0</v>
      </c>
    </row>
    <row r="9" spans="1:184" x14ac:dyDescent="0.25">
      <c r="B9" s="67">
        <f>B8+1</f>
        <v>42310</v>
      </c>
      <c r="C9" s="56">
        <f t="shared" ref="C9:C35" si="0">B9</f>
        <v>42310</v>
      </c>
      <c r="D9" s="68"/>
      <c r="E9" s="68"/>
      <c r="F9" s="68"/>
      <c r="G9" s="68"/>
      <c r="H9" s="69">
        <f>SUM(E9-D9,G9-F9)</f>
        <v>0</v>
      </c>
      <c r="K9" s="67">
        <f>K8+1</f>
        <v>42310</v>
      </c>
      <c r="L9" s="56">
        <f t="shared" ref="L9:L38" si="1">$C9</f>
        <v>42310</v>
      </c>
      <c r="M9" s="68"/>
      <c r="N9" s="68"/>
      <c r="O9" s="68"/>
      <c r="P9" s="68"/>
      <c r="Q9" s="69">
        <f t="shared" ref="Q9:Q38" si="2">SUM(N9-M9,P9-O9)</f>
        <v>0</v>
      </c>
      <c r="T9" s="67">
        <f>T8+1</f>
        <v>42310</v>
      </c>
      <c r="U9" s="56">
        <f t="shared" ref="U9:U38" si="3">$C9</f>
        <v>42310</v>
      </c>
      <c r="V9" s="68"/>
      <c r="W9" s="68"/>
      <c r="X9" s="68"/>
      <c r="Y9" s="68"/>
      <c r="Z9" s="69">
        <f t="shared" ref="Z9:Z30" si="4">SUM(W9-V9,Y9-X9)</f>
        <v>0</v>
      </c>
      <c r="FN9" s="67">
        <f>FN8+1</f>
        <v>42310</v>
      </c>
      <c r="FO9" s="56">
        <f t="shared" ref="FO9:FO35" si="5">FN9</f>
        <v>42310</v>
      </c>
      <c r="FP9" s="68"/>
      <c r="FQ9" s="68"/>
      <c r="FR9" s="68"/>
      <c r="FS9" s="68"/>
      <c r="FT9" s="69">
        <f>SUM(FQ9-FP9,FS9-FR9)</f>
        <v>0</v>
      </c>
      <c r="FW9" s="55">
        <f t="shared" ref="FW9:FW35" si="6">FW8+1</f>
        <v>42310</v>
      </c>
      <c r="FX9" s="56">
        <f t="shared" ref="FX9:FX35" si="7">FW9</f>
        <v>42310</v>
      </c>
      <c r="FY9" s="51">
        <f t="shared" ref="FY9:FY39" si="8">H9</f>
        <v>0</v>
      </c>
      <c r="FZ9" s="45">
        <f t="shared" ref="FZ9:FZ39" si="9">Q9</f>
        <v>0</v>
      </c>
      <c r="GA9" s="45">
        <f t="shared" ref="GA9:GA39" si="10">Z9</f>
        <v>0</v>
      </c>
      <c r="GB9" s="45">
        <f t="shared" ref="GB9:GB39" si="11">FT9</f>
        <v>0</v>
      </c>
    </row>
    <row r="10" spans="1:184" x14ac:dyDescent="0.25">
      <c r="B10" s="67">
        <f t="shared" ref="B10:B32" si="12">B9+1</f>
        <v>42311</v>
      </c>
      <c r="C10" s="56">
        <f t="shared" si="0"/>
        <v>42311</v>
      </c>
      <c r="D10" s="68"/>
      <c r="E10" s="68"/>
      <c r="F10" s="68"/>
      <c r="G10" s="68"/>
      <c r="H10" s="69">
        <f t="shared" ref="H10:H36" si="13">SUM(E10-D10,G10-F10)</f>
        <v>0</v>
      </c>
      <c r="K10" s="67">
        <f t="shared" ref="K10:K32" si="14">K9+1</f>
        <v>42311</v>
      </c>
      <c r="L10" s="56">
        <f t="shared" si="1"/>
        <v>42311</v>
      </c>
      <c r="M10" s="68"/>
      <c r="N10" s="68"/>
      <c r="O10" s="68"/>
      <c r="P10" s="68"/>
      <c r="Q10" s="69">
        <f t="shared" si="2"/>
        <v>0</v>
      </c>
      <c r="T10" s="67">
        <f t="shared" ref="T10:T32" si="15">T9+1</f>
        <v>42311</v>
      </c>
      <c r="U10" s="56">
        <f t="shared" si="3"/>
        <v>42311</v>
      </c>
      <c r="V10" s="68"/>
      <c r="W10" s="68"/>
      <c r="X10" s="68"/>
      <c r="Y10" s="68"/>
      <c r="Z10" s="69">
        <f t="shared" si="4"/>
        <v>0</v>
      </c>
      <c r="FN10" s="67">
        <f t="shared" ref="FN10:FN32" si="16">FN9+1</f>
        <v>42311</v>
      </c>
      <c r="FO10" s="56">
        <f t="shared" si="5"/>
        <v>42311</v>
      </c>
      <c r="FP10" s="68"/>
      <c r="FQ10" s="68"/>
      <c r="FR10" s="68"/>
      <c r="FS10" s="68"/>
      <c r="FT10" s="69">
        <f t="shared" ref="FT10:FT33" si="17">SUM(FQ10-FP10,FS10-FR10)</f>
        <v>0</v>
      </c>
      <c r="FW10" s="55">
        <f t="shared" si="6"/>
        <v>42311</v>
      </c>
      <c r="FX10" s="56">
        <f t="shared" si="7"/>
        <v>42311</v>
      </c>
      <c r="FY10" s="51">
        <f t="shared" si="8"/>
        <v>0</v>
      </c>
      <c r="FZ10" s="45">
        <f t="shared" si="9"/>
        <v>0</v>
      </c>
      <c r="GA10" s="45">
        <f t="shared" si="10"/>
        <v>0</v>
      </c>
      <c r="GB10" s="45">
        <f t="shared" si="11"/>
        <v>0</v>
      </c>
    </row>
    <row r="11" spans="1:184" x14ac:dyDescent="0.25">
      <c r="B11" s="67">
        <f t="shared" si="12"/>
        <v>42312</v>
      </c>
      <c r="C11" s="56">
        <f t="shared" si="0"/>
        <v>42312</v>
      </c>
      <c r="D11" s="68"/>
      <c r="E11" s="68"/>
      <c r="F11" s="68"/>
      <c r="G11" s="68"/>
      <c r="H11" s="69">
        <f t="shared" si="13"/>
        <v>0</v>
      </c>
      <c r="K11" s="67">
        <f t="shared" si="14"/>
        <v>42312</v>
      </c>
      <c r="L11" s="56">
        <f t="shared" si="1"/>
        <v>42312</v>
      </c>
      <c r="M11" s="68"/>
      <c r="N11" s="68"/>
      <c r="O11" s="68"/>
      <c r="P11" s="68"/>
      <c r="Q11" s="69">
        <f t="shared" si="2"/>
        <v>0</v>
      </c>
      <c r="T11" s="67">
        <f t="shared" si="15"/>
        <v>42312</v>
      </c>
      <c r="U11" s="56">
        <f t="shared" si="3"/>
        <v>42312</v>
      </c>
      <c r="V11" s="68"/>
      <c r="W11" s="68"/>
      <c r="X11" s="68"/>
      <c r="Y11" s="68"/>
      <c r="Z11" s="69">
        <f t="shared" si="4"/>
        <v>0</v>
      </c>
      <c r="FN11" s="67">
        <f t="shared" si="16"/>
        <v>42312</v>
      </c>
      <c r="FO11" s="56">
        <f t="shared" si="5"/>
        <v>42312</v>
      </c>
      <c r="FP11" s="68"/>
      <c r="FQ11" s="68"/>
      <c r="FR11" s="68"/>
      <c r="FS11" s="68"/>
      <c r="FT11" s="69">
        <f t="shared" si="17"/>
        <v>0</v>
      </c>
      <c r="FW11" s="55">
        <f t="shared" si="6"/>
        <v>42312</v>
      </c>
      <c r="FX11" s="56">
        <f t="shared" si="7"/>
        <v>42312</v>
      </c>
      <c r="FY11" s="51">
        <f t="shared" si="8"/>
        <v>0</v>
      </c>
      <c r="FZ11" s="45">
        <f t="shared" si="9"/>
        <v>0</v>
      </c>
      <c r="GA11" s="45">
        <f t="shared" si="10"/>
        <v>0</v>
      </c>
      <c r="GB11" s="45">
        <f t="shared" si="11"/>
        <v>0</v>
      </c>
    </row>
    <row r="12" spans="1:184" x14ac:dyDescent="0.25">
      <c r="B12" s="67">
        <f t="shared" si="12"/>
        <v>42313</v>
      </c>
      <c r="C12" s="56">
        <f t="shared" si="0"/>
        <v>42313</v>
      </c>
      <c r="D12" s="68"/>
      <c r="E12" s="68"/>
      <c r="F12" s="68"/>
      <c r="G12" s="68"/>
      <c r="H12" s="69">
        <f t="shared" si="13"/>
        <v>0</v>
      </c>
      <c r="K12" s="67">
        <f t="shared" si="14"/>
        <v>42313</v>
      </c>
      <c r="L12" s="56">
        <f t="shared" si="1"/>
        <v>42313</v>
      </c>
      <c r="M12" s="68"/>
      <c r="N12" s="68"/>
      <c r="O12" s="68"/>
      <c r="P12" s="68"/>
      <c r="Q12" s="69">
        <f t="shared" si="2"/>
        <v>0</v>
      </c>
      <c r="T12" s="67">
        <f t="shared" si="15"/>
        <v>42313</v>
      </c>
      <c r="U12" s="56">
        <f t="shared" si="3"/>
        <v>42313</v>
      </c>
      <c r="V12" s="68"/>
      <c r="W12" s="68"/>
      <c r="X12" s="68"/>
      <c r="Y12" s="68"/>
      <c r="Z12" s="69">
        <f t="shared" si="4"/>
        <v>0</v>
      </c>
      <c r="FN12" s="67">
        <f t="shared" si="16"/>
        <v>42313</v>
      </c>
      <c r="FO12" s="56">
        <f t="shared" si="5"/>
        <v>42313</v>
      </c>
      <c r="FP12" s="68"/>
      <c r="FQ12" s="68"/>
      <c r="FR12" s="68"/>
      <c r="FS12" s="68"/>
      <c r="FT12" s="69">
        <f t="shared" si="17"/>
        <v>0</v>
      </c>
      <c r="FW12" s="55">
        <f t="shared" si="6"/>
        <v>42313</v>
      </c>
      <c r="FX12" s="56">
        <f t="shared" si="7"/>
        <v>42313</v>
      </c>
      <c r="FY12" s="51">
        <f t="shared" si="8"/>
        <v>0</v>
      </c>
      <c r="FZ12" s="45">
        <f t="shared" si="9"/>
        <v>0</v>
      </c>
      <c r="GA12" s="45">
        <f t="shared" si="10"/>
        <v>0</v>
      </c>
      <c r="GB12" s="45">
        <f t="shared" si="11"/>
        <v>0</v>
      </c>
    </row>
    <row r="13" spans="1:184" x14ac:dyDescent="0.25">
      <c r="B13" s="67">
        <f t="shared" si="12"/>
        <v>42314</v>
      </c>
      <c r="C13" s="56">
        <f t="shared" si="0"/>
        <v>42314</v>
      </c>
      <c r="D13" s="68"/>
      <c r="E13" s="68"/>
      <c r="F13" s="68"/>
      <c r="G13" s="68"/>
      <c r="H13" s="69">
        <f t="shared" si="13"/>
        <v>0</v>
      </c>
      <c r="K13" s="67">
        <f t="shared" si="14"/>
        <v>42314</v>
      </c>
      <c r="L13" s="56">
        <f t="shared" si="1"/>
        <v>42314</v>
      </c>
      <c r="M13" s="68"/>
      <c r="N13" s="68"/>
      <c r="O13" s="68"/>
      <c r="P13" s="68"/>
      <c r="Q13" s="69">
        <f t="shared" si="2"/>
        <v>0</v>
      </c>
      <c r="T13" s="67">
        <f t="shared" si="15"/>
        <v>42314</v>
      </c>
      <c r="U13" s="56">
        <f t="shared" si="3"/>
        <v>42314</v>
      </c>
      <c r="V13" s="68"/>
      <c r="W13" s="68"/>
      <c r="X13" s="68"/>
      <c r="Y13" s="68"/>
      <c r="Z13" s="69">
        <f t="shared" si="4"/>
        <v>0</v>
      </c>
      <c r="FN13" s="67">
        <f t="shared" si="16"/>
        <v>42314</v>
      </c>
      <c r="FO13" s="56">
        <f t="shared" si="5"/>
        <v>42314</v>
      </c>
      <c r="FP13" s="68"/>
      <c r="FQ13" s="68"/>
      <c r="FR13" s="68"/>
      <c r="FS13" s="68"/>
      <c r="FT13" s="69">
        <f t="shared" si="17"/>
        <v>0</v>
      </c>
      <c r="FW13" s="55">
        <f t="shared" si="6"/>
        <v>42314</v>
      </c>
      <c r="FX13" s="56">
        <f t="shared" si="7"/>
        <v>42314</v>
      </c>
      <c r="FY13" s="51">
        <f t="shared" si="8"/>
        <v>0</v>
      </c>
      <c r="FZ13" s="45">
        <f t="shared" si="9"/>
        <v>0</v>
      </c>
      <c r="GA13" s="45">
        <f t="shared" si="10"/>
        <v>0</v>
      </c>
      <c r="GB13" s="45">
        <f t="shared" si="11"/>
        <v>0</v>
      </c>
    </row>
    <row r="14" spans="1:184" x14ac:dyDescent="0.25">
      <c r="B14" s="67">
        <f t="shared" si="12"/>
        <v>42315</v>
      </c>
      <c r="C14" s="56">
        <f t="shared" si="0"/>
        <v>42315</v>
      </c>
      <c r="D14" s="68"/>
      <c r="E14" s="68"/>
      <c r="F14" s="68"/>
      <c r="G14" s="68"/>
      <c r="H14" s="69">
        <f t="shared" si="13"/>
        <v>0</v>
      </c>
      <c r="K14" s="67">
        <f t="shared" si="14"/>
        <v>42315</v>
      </c>
      <c r="L14" s="56">
        <f t="shared" si="1"/>
        <v>42315</v>
      </c>
      <c r="M14" s="68"/>
      <c r="N14" s="68"/>
      <c r="O14" s="68"/>
      <c r="P14" s="68"/>
      <c r="Q14" s="69">
        <f t="shared" si="2"/>
        <v>0</v>
      </c>
      <c r="T14" s="67">
        <f t="shared" si="15"/>
        <v>42315</v>
      </c>
      <c r="U14" s="56">
        <f t="shared" si="3"/>
        <v>42315</v>
      </c>
      <c r="V14" s="68"/>
      <c r="W14" s="68"/>
      <c r="X14" s="68"/>
      <c r="Y14" s="68"/>
      <c r="Z14" s="69">
        <f t="shared" si="4"/>
        <v>0</v>
      </c>
      <c r="FN14" s="67">
        <f t="shared" si="16"/>
        <v>42315</v>
      </c>
      <c r="FO14" s="56">
        <f t="shared" si="5"/>
        <v>42315</v>
      </c>
      <c r="FP14" s="68"/>
      <c r="FQ14" s="68"/>
      <c r="FR14" s="68"/>
      <c r="FS14" s="68"/>
      <c r="FT14" s="69">
        <f t="shared" si="17"/>
        <v>0</v>
      </c>
      <c r="FW14" s="55">
        <f t="shared" si="6"/>
        <v>42315</v>
      </c>
      <c r="FX14" s="56">
        <f t="shared" si="7"/>
        <v>42315</v>
      </c>
      <c r="FY14" s="51">
        <f t="shared" si="8"/>
        <v>0</v>
      </c>
      <c r="FZ14" s="45">
        <f t="shared" si="9"/>
        <v>0</v>
      </c>
      <c r="GA14" s="45">
        <f t="shared" si="10"/>
        <v>0</v>
      </c>
      <c r="GB14" s="45">
        <f t="shared" si="11"/>
        <v>0</v>
      </c>
    </row>
    <row r="15" spans="1:184" x14ac:dyDescent="0.25">
      <c r="B15" s="67">
        <f t="shared" si="12"/>
        <v>42316</v>
      </c>
      <c r="C15" s="56">
        <f t="shared" si="0"/>
        <v>42316</v>
      </c>
      <c r="D15" s="68"/>
      <c r="E15" s="68"/>
      <c r="F15" s="68"/>
      <c r="G15" s="68"/>
      <c r="H15" s="69">
        <f t="shared" si="13"/>
        <v>0</v>
      </c>
      <c r="K15" s="67">
        <f t="shared" si="14"/>
        <v>42316</v>
      </c>
      <c r="L15" s="56">
        <f t="shared" si="1"/>
        <v>42316</v>
      </c>
      <c r="M15" s="68"/>
      <c r="N15" s="68"/>
      <c r="O15" s="68"/>
      <c r="P15" s="68"/>
      <c r="Q15" s="69">
        <f t="shared" si="2"/>
        <v>0</v>
      </c>
      <c r="T15" s="67">
        <f t="shared" si="15"/>
        <v>42316</v>
      </c>
      <c r="U15" s="56">
        <f t="shared" si="3"/>
        <v>42316</v>
      </c>
      <c r="V15" s="68"/>
      <c r="W15" s="68"/>
      <c r="X15" s="68"/>
      <c r="Y15" s="68"/>
      <c r="Z15" s="69">
        <f t="shared" si="4"/>
        <v>0</v>
      </c>
      <c r="FN15" s="67">
        <f t="shared" si="16"/>
        <v>42316</v>
      </c>
      <c r="FO15" s="56">
        <f t="shared" si="5"/>
        <v>42316</v>
      </c>
      <c r="FP15" s="68"/>
      <c r="FQ15" s="68"/>
      <c r="FR15" s="68"/>
      <c r="FS15" s="68"/>
      <c r="FT15" s="69">
        <f t="shared" si="17"/>
        <v>0</v>
      </c>
      <c r="FW15" s="55">
        <f t="shared" si="6"/>
        <v>42316</v>
      </c>
      <c r="FX15" s="56">
        <f t="shared" si="7"/>
        <v>42316</v>
      </c>
      <c r="FY15" s="51">
        <f t="shared" si="8"/>
        <v>0</v>
      </c>
      <c r="FZ15" s="45">
        <f t="shared" si="9"/>
        <v>0</v>
      </c>
      <c r="GA15" s="45">
        <f t="shared" si="10"/>
        <v>0</v>
      </c>
      <c r="GB15" s="45">
        <f t="shared" si="11"/>
        <v>0</v>
      </c>
    </row>
    <row r="16" spans="1:184" x14ac:dyDescent="0.25">
      <c r="B16" s="67">
        <f t="shared" si="12"/>
        <v>42317</v>
      </c>
      <c r="C16" s="56">
        <f t="shared" si="0"/>
        <v>42317</v>
      </c>
      <c r="D16" s="68"/>
      <c r="E16" s="68"/>
      <c r="F16" s="68"/>
      <c r="G16" s="68"/>
      <c r="H16" s="69">
        <f t="shared" si="13"/>
        <v>0</v>
      </c>
      <c r="K16" s="67">
        <f t="shared" si="14"/>
        <v>42317</v>
      </c>
      <c r="L16" s="56">
        <f t="shared" si="1"/>
        <v>42317</v>
      </c>
      <c r="M16" s="68"/>
      <c r="N16" s="68"/>
      <c r="O16" s="68"/>
      <c r="P16" s="68"/>
      <c r="Q16" s="69">
        <f t="shared" si="2"/>
        <v>0</v>
      </c>
      <c r="T16" s="67">
        <f t="shared" si="15"/>
        <v>42317</v>
      </c>
      <c r="U16" s="56">
        <f t="shared" si="3"/>
        <v>42317</v>
      </c>
      <c r="V16" s="68"/>
      <c r="W16" s="68"/>
      <c r="X16" s="68"/>
      <c r="Y16" s="68"/>
      <c r="Z16" s="69">
        <f t="shared" si="4"/>
        <v>0</v>
      </c>
      <c r="FN16" s="67">
        <f t="shared" si="16"/>
        <v>42317</v>
      </c>
      <c r="FO16" s="56">
        <f t="shared" si="5"/>
        <v>42317</v>
      </c>
      <c r="FP16" s="68"/>
      <c r="FQ16" s="68"/>
      <c r="FR16" s="68"/>
      <c r="FS16" s="68"/>
      <c r="FT16" s="69">
        <f t="shared" si="17"/>
        <v>0</v>
      </c>
      <c r="FW16" s="55">
        <f t="shared" si="6"/>
        <v>42317</v>
      </c>
      <c r="FX16" s="56">
        <f t="shared" si="7"/>
        <v>42317</v>
      </c>
      <c r="FY16" s="51">
        <f t="shared" si="8"/>
        <v>0</v>
      </c>
      <c r="FZ16" s="45">
        <f t="shared" si="9"/>
        <v>0</v>
      </c>
      <c r="GA16" s="45">
        <f t="shared" si="10"/>
        <v>0</v>
      </c>
      <c r="GB16" s="45">
        <f t="shared" si="11"/>
        <v>0</v>
      </c>
    </row>
    <row r="17" spans="2:184" x14ac:dyDescent="0.25">
      <c r="B17" s="67">
        <f t="shared" si="12"/>
        <v>42318</v>
      </c>
      <c r="C17" s="56">
        <f t="shared" si="0"/>
        <v>42318</v>
      </c>
      <c r="D17" s="68"/>
      <c r="E17" s="68"/>
      <c r="F17" s="68"/>
      <c r="G17" s="68"/>
      <c r="H17" s="69">
        <f t="shared" si="13"/>
        <v>0</v>
      </c>
      <c r="K17" s="67">
        <f t="shared" si="14"/>
        <v>42318</v>
      </c>
      <c r="L17" s="56">
        <f t="shared" si="1"/>
        <v>42318</v>
      </c>
      <c r="M17" s="68"/>
      <c r="N17" s="68"/>
      <c r="O17" s="68"/>
      <c r="P17" s="68"/>
      <c r="Q17" s="69">
        <f t="shared" si="2"/>
        <v>0</v>
      </c>
      <c r="T17" s="67">
        <f t="shared" si="15"/>
        <v>42318</v>
      </c>
      <c r="U17" s="56">
        <f t="shared" si="3"/>
        <v>42318</v>
      </c>
      <c r="V17" s="68"/>
      <c r="W17" s="68"/>
      <c r="X17" s="68"/>
      <c r="Y17" s="68"/>
      <c r="Z17" s="69">
        <f t="shared" si="4"/>
        <v>0</v>
      </c>
      <c r="FN17" s="67">
        <f t="shared" si="16"/>
        <v>42318</v>
      </c>
      <c r="FO17" s="56">
        <f t="shared" si="5"/>
        <v>42318</v>
      </c>
      <c r="FP17" s="68"/>
      <c r="FQ17" s="68"/>
      <c r="FR17" s="68"/>
      <c r="FS17" s="68"/>
      <c r="FT17" s="69">
        <f t="shared" si="17"/>
        <v>0</v>
      </c>
      <c r="FW17" s="55">
        <f t="shared" si="6"/>
        <v>42318</v>
      </c>
      <c r="FX17" s="56">
        <f t="shared" si="7"/>
        <v>42318</v>
      </c>
      <c r="FY17" s="51">
        <f t="shared" si="8"/>
        <v>0</v>
      </c>
      <c r="FZ17" s="45">
        <f t="shared" si="9"/>
        <v>0</v>
      </c>
      <c r="GA17" s="45">
        <f t="shared" si="10"/>
        <v>0</v>
      </c>
      <c r="GB17" s="45">
        <f t="shared" si="11"/>
        <v>0</v>
      </c>
    </row>
    <row r="18" spans="2:184" x14ac:dyDescent="0.25">
      <c r="B18" s="67">
        <f t="shared" si="12"/>
        <v>42319</v>
      </c>
      <c r="C18" s="56">
        <f t="shared" si="0"/>
        <v>42319</v>
      </c>
      <c r="D18" s="68"/>
      <c r="E18" s="68"/>
      <c r="F18" s="68"/>
      <c r="G18" s="68"/>
      <c r="H18" s="69">
        <f t="shared" si="13"/>
        <v>0</v>
      </c>
      <c r="K18" s="67">
        <f t="shared" si="14"/>
        <v>42319</v>
      </c>
      <c r="L18" s="56">
        <f t="shared" si="1"/>
        <v>42319</v>
      </c>
      <c r="M18" s="68"/>
      <c r="N18" s="68"/>
      <c r="O18" s="68"/>
      <c r="P18" s="68"/>
      <c r="Q18" s="69">
        <f t="shared" si="2"/>
        <v>0</v>
      </c>
      <c r="T18" s="67">
        <f t="shared" si="15"/>
        <v>42319</v>
      </c>
      <c r="U18" s="56">
        <f t="shared" si="3"/>
        <v>42319</v>
      </c>
      <c r="V18" s="68"/>
      <c r="W18" s="68"/>
      <c r="X18" s="68"/>
      <c r="Y18" s="68"/>
      <c r="Z18" s="69">
        <f t="shared" si="4"/>
        <v>0</v>
      </c>
      <c r="FN18" s="67">
        <f t="shared" si="16"/>
        <v>42319</v>
      </c>
      <c r="FO18" s="56">
        <f t="shared" si="5"/>
        <v>42319</v>
      </c>
      <c r="FP18" s="68"/>
      <c r="FQ18" s="68"/>
      <c r="FR18" s="68"/>
      <c r="FS18" s="68"/>
      <c r="FT18" s="69">
        <f t="shared" si="17"/>
        <v>0</v>
      </c>
      <c r="FW18" s="55">
        <f t="shared" si="6"/>
        <v>42319</v>
      </c>
      <c r="FX18" s="56">
        <f t="shared" si="7"/>
        <v>42319</v>
      </c>
      <c r="FY18" s="51">
        <f t="shared" si="8"/>
        <v>0</v>
      </c>
      <c r="FZ18" s="45">
        <f t="shared" si="9"/>
        <v>0</v>
      </c>
      <c r="GA18" s="45">
        <f t="shared" si="10"/>
        <v>0</v>
      </c>
      <c r="GB18" s="45">
        <f t="shared" si="11"/>
        <v>0</v>
      </c>
    </row>
    <row r="19" spans="2:184" x14ac:dyDescent="0.25">
      <c r="B19" s="67">
        <f t="shared" si="12"/>
        <v>42320</v>
      </c>
      <c r="C19" s="56">
        <f t="shared" si="0"/>
        <v>42320</v>
      </c>
      <c r="D19" s="68"/>
      <c r="E19" s="68"/>
      <c r="F19" s="68"/>
      <c r="G19" s="68"/>
      <c r="H19" s="69">
        <f t="shared" si="13"/>
        <v>0</v>
      </c>
      <c r="K19" s="67">
        <f t="shared" si="14"/>
        <v>42320</v>
      </c>
      <c r="L19" s="56">
        <f t="shared" si="1"/>
        <v>42320</v>
      </c>
      <c r="M19" s="68"/>
      <c r="N19" s="68"/>
      <c r="O19" s="68"/>
      <c r="P19" s="68"/>
      <c r="Q19" s="69">
        <f t="shared" si="2"/>
        <v>0</v>
      </c>
      <c r="T19" s="67">
        <f t="shared" si="15"/>
        <v>42320</v>
      </c>
      <c r="U19" s="56">
        <f t="shared" si="3"/>
        <v>42320</v>
      </c>
      <c r="V19" s="68"/>
      <c r="W19" s="68"/>
      <c r="X19" s="68"/>
      <c r="Y19" s="68"/>
      <c r="Z19" s="69">
        <f t="shared" si="4"/>
        <v>0</v>
      </c>
      <c r="FN19" s="67">
        <f t="shared" si="16"/>
        <v>42320</v>
      </c>
      <c r="FO19" s="56">
        <f t="shared" si="5"/>
        <v>42320</v>
      </c>
      <c r="FP19" s="68"/>
      <c r="FQ19" s="68"/>
      <c r="FR19" s="68"/>
      <c r="FS19" s="68"/>
      <c r="FT19" s="69">
        <f t="shared" si="17"/>
        <v>0</v>
      </c>
      <c r="FW19" s="55">
        <f t="shared" si="6"/>
        <v>42320</v>
      </c>
      <c r="FX19" s="56">
        <f t="shared" si="7"/>
        <v>42320</v>
      </c>
      <c r="FY19" s="51">
        <f t="shared" si="8"/>
        <v>0</v>
      </c>
      <c r="FZ19" s="45">
        <f t="shared" si="9"/>
        <v>0</v>
      </c>
      <c r="GA19" s="45">
        <f t="shared" si="10"/>
        <v>0</v>
      </c>
      <c r="GB19" s="45">
        <f t="shared" si="11"/>
        <v>0</v>
      </c>
    </row>
    <row r="20" spans="2:184" x14ac:dyDescent="0.25">
      <c r="B20" s="67">
        <f t="shared" si="12"/>
        <v>42321</v>
      </c>
      <c r="C20" s="56">
        <f t="shared" si="0"/>
        <v>42321</v>
      </c>
      <c r="D20" s="68"/>
      <c r="E20" s="68"/>
      <c r="F20" s="68"/>
      <c r="G20" s="68"/>
      <c r="H20" s="69">
        <f t="shared" si="13"/>
        <v>0</v>
      </c>
      <c r="K20" s="67">
        <f t="shared" si="14"/>
        <v>42321</v>
      </c>
      <c r="L20" s="56">
        <f t="shared" si="1"/>
        <v>42321</v>
      </c>
      <c r="M20" s="68"/>
      <c r="N20" s="68"/>
      <c r="O20" s="68"/>
      <c r="P20" s="68"/>
      <c r="Q20" s="69">
        <f t="shared" si="2"/>
        <v>0</v>
      </c>
      <c r="T20" s="67">
        <f t="shared" si="15"/>
        <v>42321</v>
      </c>
      <c r="U20" s="56">
        <f t="shared" si="3"/>
        <v>42321</v>
      </c>
      <c r="V20" s="68"/>
      <c r="W20" s="68"/>
      <c r="X20" s="68"/>
      <c r="Y20" s="68"/>
      <c r="Z20" s="69">
        <f t="shared" si="4"/>
        <v>0</v>
      </c>
      <c r="FN20" s="67">
        <f t="shared" si="16"/>
        <v>42321</v>
      </c>
      <c r="FO20" s="56">
        <f t="shared" si="5"/>
        <v>42321</v>
      </c>
      <c r="FP20" s="68"/>
      <c r="FQ20" s="68"/>
      <c r="FR20" s="68"/>
      <c r="FS20" s="68"/>
      <c r="FT20" s="69">
        <f t="shared" si="17"/>
        <v>0</v>
      </c>
      <c r="FW20" s="55">
        <f t="shared" si="6"/>
        <v>42321</v>
      </c>
      <c r="FX20" s="56">
        <f t="shared" si="7"/>
        <v>42321</v>
      </c>
      <c r="FY20" s="51">
        <f t="shared" si="8"/>
        <v>0</v>
      </c>
      <c r="FZ20" s="45">
        <f t="shared" si="9"/>
        <v>0</v>
      </c>
      <c r="GA20" s="45">
        <f t="shared" si="10"/>
        <v>0</v>
      </c>
      <c r="GB20" s="45">
        <f t="shared" si="11"/>
        <v>0</v>
      </c>
    </row>
    <row r="21" spans="2:184" x14ac:dyDescent="0.25">
      <c r="B21" s="67">
        <f t="shared" si="12"/>
        <v>42322</v>
      </c>
      <c r="C21" s="56">
        <f t="shared" si="0"/>
        <v>42322</v>
      </c>
      <c r="D21" s="68"/>
      <c r="E21" s="68"/>
      <c r="F21" s="68"/>
      <c r="G21" s="68"/>
      <c r="H21" s="69">
        <f t="shared" si="13"/>
        <v>0</v>
      </c>
      <c r="K21" s="67">
        <f t="shared" si="14"/>
        <v>42322</v>
      </c>
      <c r="L21" s="56">
        <f t="shared" si="1"/>
        <v>42322</v>
      </c>
      <c r="M21" s="68"/>
      <c r="N21" s="68"/>
      <c r="O21" s="68"/>
      <c r="P21" s="68"/>
      <c r="Q21" s="69">
        <f t="shared" si="2"/>
        <v>0</v>
      </c>
      <c r="T21" s="67">
        <f t="shared" si="15"/>
        <v>42322</v>
      </c>
      <c r="U21" s="56">
        <f t="shared" si="3"/>
        <v>42322</v>
      </c>
      <c r="V21" s="68"/>
      <c r="W21" s="68"/>
      <c r="X21" s="68"/>
      <c r="Y21" s="68"/>
      <c r="Z21" s="69">
        <f t="shared" si="4"/>
        <v>0</v>
      </c>
      <c r="FN21" s="67">
        <f t="shared" si="16"/>
        <v>42322</v>
      </c>
      <c r="FO21" s="56">
        <f t="shared" si="5"/>
        <v>42322</v>
      </c>
      <c r="FP21" s="68"/>
      <c r="FQ21" s="68"/>
      <c r="FR21" s="68"/>
      <c r="FS21" s="68"/>
      <c r="FT21" s="69">
        <f t="shared" si="17"/>
        <v>0</v>
      </c>
      <c r="FW21" s="55">
        <f t="shared" si="6"/>
        <v>42322</v>
      </c>
      <c r="FX21" s="56">
        <f t="shared" si="7"/>
        <v>42322</v>
      </c>
      <c r="FY21" s="51">
        <f t="shared" si="8"/>
        <v>0</v>
      </c>
      <c r="FZ21" s="45">
        <f t="shared" si="9"/>
        <v>0</v>
      </c>
      <c r="GA21" s="45">
        <f t="shared" si="10"/>
        <v>0</v>
      </c>
      <c r="GB21" s="45">
        <f t="shared" si="11"/>
        <v>0</v>
      </c>
    </row>
    <row r="22" spans="2:184" x14ac:dyDescent="0.25">
      <c r="B22" s="67">
        <f t="shared" si="12"/>
        <v>42323</v>
      </c>
      <c r="C22" s="56">
        <f t="shared" si="0"/>
        <v>42323</v>
      </c>
      <c r="D22" s="68"/>
      <c r="E22" s="68"/>
      <c r="F22" s="68"/>
      <c r="G22" s="68"/>
      <c r="H22" s="69">
        <f t="shared" si="13"/>
        <v>0</v>
      </c>
      <c r="K22" s="67">
        <f t="shared" si="14"/>
        <v>42323</v>
      </c>
      <c r="L22" s="56">
        <f t="shared" si="1"/>
        <v>42323</v>
      </c>
      <c r="M22" s="68"/>
      <c r="N22" s="68"/>
      <c r="O22" s="68"/>
      <c r="P22" s="68"/>
      <c r="Q22" s="69">
        <f t="shared" si="2"/>
        <v>0</v>
      </c>
      <c r="T22" s="67">
        <f t="shared" si="15"/>
        <v>42323</v>
      </c>
      <c r="U22" s="56">
        <f t="shared" si="3"/>
        <v>42323</v>
      </c>
      <c r="V22" s="68"/>
      <c r="W22" s="68"/>
      <c r="X22" s="68"/>
      <c r="Y22" s="68"/>
      <c r="Z22" s="69">
        <f t="shared" si="4"/>
        <v>0</v>
      </c>
      <c r="FN22" s="67">
        <f t="shared" si="16"/>
        <v>42323</v>
      </c>
      <c r="FO22" s="56">
        <f t="shared" si="5"/>
        <v>42323</v>
      </c>
      <c r="FP22" s="68"/>
      <c r="FQ22" s="68"/>
      <c r="FR22" s="68"/>
      <c r="FS22" s="68"/>
      <c r="FT22" s="69">
        <f t="shared" si="17"/>
        <v>0</v>
      </c>
      <c r="FW22" s="55">
        <f t="shared" si="6"/>
        <v>42323</v>
      </c>
      <c r="FX22" s="56">
        <f t="shared" si="7"/>
        <v>42323</v>
      </c>
      <c r="FY22" s="51">
        <f t="shared" si="8"/>
        <v>0</v>
      </c>
      <c r="FZ22" s="45">
        <f t="shared" si="9"/>
        <v>0</v>
      </c>
      <c r="GA22" s="45">
        <f t="shared" si="10"/>
        <v>0</v>
      </c>
      <c r="GB22" s="45">
        <f t="shared" si="11"/>
        <v>0</v>
      </c>
    </row>
    <row r="23" spans="2:184" x14ac:dyDescent="0.25">
      <c r="B23" s="67">
        <f t="shared" si="12"/>
        <v>42324</v>
      </c>
      <c r="C23" s="56">
        <f t="shared" si="0"/>
        <v>42324</v>
      </c>
      <c r="D23" s="68"/>
      <c r="E23" s="68"/>
      <c r="F23" s="68"/>
      <c r="G23" s="68"/>
      <c r="H23" s="69">
        <f t="shared" si="13"/>
        <v>0</v>
      </c>
      <c r="K23" s="67">
        <f t="shared" si="14"/>
        <v>42324</v>
      </c>
      <c r="L23" s="56">
        <f t="shared" si="1"/>
        <v>42324</v>
      </c>
      <c r="M23" s="68"/>
      <c r="N23" s="68"/>
      <c r="O23" s="68"/>
      <c r="P23" s="68"/>
      <c r="Q23" s="69">
        <f t="shared" si="2"/>
        <v>0</v>
      </c>
      <c r="T23" s="67">
        <f t="shared" si="15"/>
        <v>42324</v>
      </c>
      <c r="U23" s="56">
        <f t="shared" si="3"/>
        <v>42324</v>
      </c>
      <c r="V23" s="68"/>
      <c r="W23" s="68"/>
      <c r="X23" s="68"/>
      <c r="Y23" s="68"/>
      <c r="Z23" s="69">
        <f t="shared" si="4"/>
        <v>0</v>
      </c>
      <c r="FN23" s="67">
        <f t="shared" si="16"/>
        <v>42324</v>
      </c>
      <c r="FO23" s="56">
        <f t="shared" si="5"/>
        <v>42324</v>
      </c>
      <c r="FP23" s="68"/>
      <c r="FQ23" s="68"/>
      <c r="FR23" s="68"/>
      <c r="FS23" s="68"/>
      <c r="FT23" s="69">
        <f t="shared" si="17"/>
        <v>0</v>
      </c>
      <c r="FW23" s="55">
        <f t="shared" si="6"/>
        <v>42324</v>
      </c>
      <c r="FX23" s="56">
        <f t="shared" si="7"/>
        <v>42324</v>
      </c>
      <c r="FY23" s="51">
        <f t="shared" si="8"/>
        <v>0</v>
      </c>
      <c r="FZ23" s="45">
        <f t="shared" si="9"/>
        <v>0</v>
      </c>
      <c r="GA23" s="45">
        <f t="shared" si="10"/>
        <v>0</v>
      </c>
      <c r="GB23" s="45">
        <f t="shared" si="11"/>
        <v>0</v>
      </c>
    </row>
    <row r="24" spans="2:184" x14ac:dyDescent="0.25">
      <c r="B24" s="67">
        <f t="shared" si="12"/>
        <v>42325</v>
      </c>
      <c r="C24" s="56">
        <f t="shared" si="0"/>
        <v>42325</v>
      </c>
      <c r="D24" s="68"/>
      <c r="E24" s="68"/>
      <c r="F24" s="68"/>
      <c r="G24" s="68"/>
      <c r="H24" s="69">
        <f t="shared" si="13"/>
        <v>0</v>
      </c>
      <c r="K24" s="67">
        <f t="shared" si="14"/>
        <v>42325</v>
      </c>
      <c r="L24" s="56">
        <f t="shared" si="1"/>
        <v>42325</v>
      </c>
      <c r="M24" s="68"/>
      <c r="N24" s="68"/>
      <c r="O24" s="68"/>
      <c r="P24" s="68"/>
      <c r="Q24" s="69">
        <f t="shared" si="2"/>
        <v>0</v>
      </c>
      <c r="T24" s="67">
        <f t="shared" si="15"/>
        <v>42325</v>
      </c>
      <c r="U24" s="56">
        <f t="shared" si="3"/>
        <v>42325</v>
      </c>
      <c r="V24" s="68"/>
      <c r="W24" s="68"/>
      <c r="X24" s="68"/>
      <c r="Y24" s="68"/>
      <c r="Z24" s="69">
        <f t="shared" si="4"/>
        <v>0</v>
      </c>
      <c r="FN24" s="67">
        <f t="shared" si="16"/>
        <v>42325</v>
      </c>
      <c r="FO24" s="56">
        <f t="shared" si="5"/>
        <v>42325</v>
      </c>
      <c r="FP24" s="68"/>
      <c r="FQ24" s="68"/>
      <c r="FR24" s="68"/>
      <c r="FS24" s="68"/>
      <c r="FT24" s="69">
        <f t="shared" si="17"/>
        <v>0</v>
      </c>
      <c r="FW24" s="55">
        <f t="shared" si="6"/>
        <v>42325</v>
      </c>
      <c r="FX24" s="56">
        <f t="shared" si="7"/>
        <v>42325</v>
      </c>
      <c r="FY24" s="51">
        <f t="shared" si="8"/>
        <v>0</v>
      </c>
      <c r="FZ24" s="45">
        <f t="shared" si="9"/>
        <v>0</v>
      </c>
      <c r="GA24" s="45">
        <f t="shared" si="10"/>
        <v>0</v>
      </c>
      <c r="GB24" s="45">
        <f t="shared" si="11"/>
        <v>0</v>
      </c>
    </row>
    <row r="25" spans="2:184" x14ac:dyDescent="0.25">
      <c r="B25" s="67">
        <f t="shared" si="12"/>
        <v>42326</v>
      </c>
      <c r="C25" s="56">
        <f t="shared" si="0"/>
        <v>42326</v>
      </c>
      <c r="D25" s="68"/>
      <c r="E25" s="68"/>
      <c r="F25" s="68"/>
      <c r="G25" s="68"/>
      <c r="H25" s="69">
        <f t="shared" si="13"/>
        <v>0</v>
      </c>
      <c r="K25" s="67">
        <f t="shared" si="14"/>
        <v>42326</v>
      </c>
      <c r="L25" s="56">
        <f t="shared" si="1"/>
        <v>42326</v>
      </c>
      <c r="M25" s="68"/>
      <c r="N25" s="68"/>
      <c r="O25" s="68"/>
      <c r="P25" s="68"/>
      <c r="Q25" s="69">
        <f t="shared" si="2"/>
        <v>0</v>
      </c>
      <c r="T25" s="67">
        <f t="shared" si="15"/>
        <v>42326</v>
      </c>
      <c r="U25" s="56">
        <f t="shared" si="3"/>
        <v>42326</v>
      </c>
      <c r="V25" s="68"/>
      <c r="W25" s="68"/>
      <c r="X25" s="68"/>
      <c r="Y25" s="68"/>
      <c r="Z25" s="69">
        <f t="shared" si="4"/>
        <v>0</v>
      </c>
      <c r="FN25" s="67">
        <f t="shared" si="16"/>
        <v>42326</v>
      </c>
      <c r="FO25" s="56">
        <f t="shared" si="5"/>
        <v>42326</v>
      </c>
      <c r="FP25" s="68"/>
      <c r="FQ25" s="68"/>
      <c r="FR25" s="68"/>
      <c r="FS25" s="68"/>
      <c r="FT25" s="69">
        <f t="shared" si="17"/>
        <v>0</v>
      </c>
      <c r="FW25" s="55">
        <f t="shared" si="6"/>
        <v>42326</v>
      </c>
      <c r="FX25" s="56">
        <f t="shared" si="7"/>
        <v>42326</v>
      </c>
      <c r="FY25" s="51">
        <f t="shared" si="8"/>
        <v>0</v>
      </c>
      <c r="FZ25" s="45">
        <f t="shared" si="9"/>
        <v>0</v>
      </c>
      <c r="GA25" s="45">
        <f t="shared" si="10"/>
        <v>0</v>
      </c>
      <c r="GB25" s="45">
        <f t="shared" si="11"/>
        <v>0</v>
      </c>
    </row>
    <row r="26" spans="2:184" x14ac:dyDescent="0.25">
      <c r="B26" s="67">
        <f t="shared" si="12"/>
        <v>42327</v>
      </c>
      <c r="C26" s="56">
        <f t="shared" si="0"/>
        <v>42327</v>
      </c>
      <c r="D26" s="68"/>
      <c r="E26" s="68"/>
      <c r="F26" s="68"/>
      <c r="G26" s="68"/>
      <c r="H26" s="69">
        <f t="shared" si="13"/>
        <v>0</v>
      </c>
      <c r="K26" s="67">
        <f t="shared" si="14"/>
        <v>42327</v>
      </c>
      <c r="L26" s="56">
        <f t="shared" si="1"/>
        <v>42327</v>
      </c>
      <c r="M26" s="68"/>
      <c r="N26" s="68"/>
      <c r="O26" s="68"/>
      <c r="P26" s="68"/>
      <c r="Q26" s="69">
        <f t="shared" si="2"/>
        <v>0</v>
      </c>
      <c r="T26" s="67">
        <f t="shared" si="15"/>
        <v>42327</v>
      </c>
      <c r="U26" s="56">
        <f t="shared" si="3"/>
        <v>42327</v>
      </c>
      <c r="V26" s="68"/>
      <c r="W26" s="68"/>
      <c r="X26" s="68"/>
      <c r="Y26" s="68"/>
      <c r="Z26" s="69">
        <f t="shared" si="4"/>
        <v>0</v>
      </c>
      <c r="FN26" s="67">
        <f t="shared" si="16"/>
        <v>42327</v>
      </c>
      <c r="FO26" s="56">
        <f t="shared" si="5"/>
        <v>42327</v>
      </c>
      <c r="FP26" s="68"/>
      <c r="FQ26" s="68"/>
      <c r="FR26" s="68"/>
      <c r="FS26" s="68"/>
      <c r="FT26" s="69">
        <f t="shared" si="17"/>
        <v>0</v>
      </c>
      <c r="FW26" s="55">
        <f t="shared" si="6"/>
        <v>42327</v>
      </c>
      <c r="FX26" s="56">
        <f t="shared" si="7"/>
        <v>42327</v>
      </c>
      <c r="FY26" s="51">
        <f t="shared" si="8"/>
        <v>0</v>
      </c>
      <c r="FZ26" s="45">
        <f t="shared" si="9"/>
        <v>0</v>
      </c>
      <c r="GA26" s="45">
        <f t="shared" si="10"/>
        <v>0</v>
      </c>
      <c r="GB26" s="45">
        <f t="shared" si="11"/>
        <v>0</v>
      </c>
    </row>
    <row r="27" spans="2:184" x14ac:dyDescent="0.25">
      <c r="B27" s="67">
        <f t="shared" si="12"/>
        <v>42328</v>
      </c>
      <c r="C27" s="56">
        <f t="shared" si="0"/>
        <v>42328</v>
      </c>
      <c r="D27" s="68"/>
      <c r="E27" s="68"/>
      <c r="F27" s="68"/>
      <c r="G27" s="68"/>
      <c r="H27" s="69">
        <f t="shared" si="13"/>
        <v>0</v>
      </c>
      <c r="K27" s="67">
        <f t="shared" si="14"/>
        <v>42328</v>
      </c>
      <c r="L27" s="56">
        <f t="shared" si="1"/>
        <v>42328</v>
      </c>
      <c r="M27" s="68"/>
      <c r="N27" s="68"/>
      <c r="O27" s="68"/>
      <c r="P27" s="68"/>
      <c r="Q27" s="69">
        <f t="shared" si="2"/>
        <v>0</v>
      </c>
      <c r="T27" s="67">
        <f t="shared" si="15"/>
        <v>42328</v>
      </c>
      <c r="U27" s="56">
        <f t="shared" si="3"/>
        <v>42328</v>
      </c>
      <c r="V27" s="68"/>
      <c r="W27" s="68"/>
      <c r="X27" s="68"/>
      <c r="Y27" s="68"/>
      <c r="Z27" s="69">
        <f t="shared" si="4"/>
        <v>0</v>
      </c>
      <c r="FN27" s="67">
        <f t="shared" si="16"/>
        <v>42328</v>
      </c>
      <c r="FO27" s="56">
        <f t="shared" si="5"/>
        <v>42328</v>
      </c>
      <c r="FP27" s="68"/>
      <c r="FQ27" s="68"/>
      <c r="FR27" s="68"/>
      <c r="FS27" s="68"/>
      <c r="FT27" s="69">
        <f t="shared" si="17"/>
        <v>0</v>
      </c>
      <c r="FW27" s="55">
        <f t="shared" si="6"/>
        <v>42328</v>
      </c>
      <c r="FX27" s="56">
        <f t="shared" si="7"/>
        <v>42328</v>
      </c>
      <c r="FY27" s="51">
        <f t="shared" si="8"/>
        <v>0</v>
      </c>
      <c r="FZ27" s="45">
        <f t="shared" si="9"/>
        <v>0</v>
      </c>
      <c r="GA27" s="45">
        <f t="shared" si="10"/>
        <v>0</v>
      </c>
      <c r="GB27" s="45">
        <f t="shared" si="11"/>
        <v>0</v>
      </c>
    </row>
    <row r="28" spans="2:184" x14ac:dyDescent="0.25">
      <c r="B28" s="67">
        <f t="shared" si="12"/>
        <v>42329</v>
      </c>
      <c r="C28" s="56">
        <f t="shared" si="0"/>
        <v>42329</v>
      </c>
      <c r="D28" s="68"/>
      <c r="E28" s="68"/>
      <c r="F28" s="68"/>
      <c r="G28" s="68"/>
      <c r="H28" s="69">
        <f t="shared" si="13"/>
        <v>0</v>
      </c>
      <c r="K28" s="67">
        <f t="shared" si="14"/>
        <v>42329</v>
      </c>
      <c r="L28" s="56">
        <f t="shared" si="1"/>
        <v>42329</v>
      </c>
      <c r="M28" s="68"/>
      <c r="N28" s="68"/>
      <c r="O28" s="68"/>
      <c r="P28" s="68"/>
      <c r="Q28" s="69">
        <f t="shared" si="2"/>
        <v>0</v>
      </c>
      <c r="T28" s="67">
        <f t="shared" si="15"/>
        <v>42329</v>
      </c>
      <c r="U28" s="56">
        <f t="shared" si="3"/>
        <v>42329</v>
      </c>
      <c r="V28" s="68"/>
      <c r="W28" s="68"/>
      <c r="X28" s="68"/>
      <c r="Y28" s="68"/>
      <c r="Z28" s="69">
        <f t="shared" si="4"/>
        <v>0</v>
      </c>
      <c r="FN28" s="67">
        <f t="shared" si="16"/>
        <v>42329</v>
      </c>
      <c r="FO28" s="56">
        <f t="shared" si="5"/>
        <v>42329</v>
      </c>
      <c r="FP28" s="68"/>
      <c r="FQ28" s="68"/>
      <c r="FR28" s="68"/>
      <c r="FS28" s="68"/>
      <c r="FT28" s="69">
        <f t="shared" si="17"/>
        <v>0</v>
      </c>
      <c r="FW28" s="55">
        <f t="shared" si="6"/>
        <v>42329</v>
      </c>
      <c r="FX28" s="56">
        <f t="shared" si="7"/>
        <v>42329</v>
      </c>
      <c r="FY28" s="51">
        <f t="shared" si="8"/>
        <v>0</v>
      </c>
      <c r="FZ28" s="45">
        <f t="shared" si="9"/>
        <v>0</v>
      </c>
      <c r="GA28" s="45">
        <f t="shared" si="10"/>
        <v>0</v>
      </c>
      <c r="GB28" s="45">
        <f t="shared" si="11"/>
        <v>0</v>
      </c>
    </row>
    <row r="29" spans="2:184" x14ac:dyDescent="0.25">
      <c r="B29" s="67">
        <f t="shared" si="12"/>
        <v>42330</v>
      </c>
      <c r="C29" s="56">
        <f t="shared" si="0"/>
        <v>42330</v>
      </c>
      <c r="D29" s="68"/>
      <c r="E29" s="68"/>
      <c r="F29" s="68"/>
      <c r="G29" s="68"/>
      <c r="H29" s="69">
        <f t="shared" si="13"/>
        <v>0</v>
      </c>
      <c r="K29" s="67">
        <f t="shared" si="14"/>
        <v>42330</v>
      </c>
      <c r="L29" s="56">
        <f t="shared" si="1"/>
        <v>42330</v>
      </c>
      <c r="M29" s="68"/>
      <c r="N29" s="68"/>
      <c r="O29" s="68"/>
      <c r="P29" s="68"/>
      <c r="Q29" s="69">
        <f t="shared" si="2"/>
        <v>0</v>
      </c>
      <c r="T29" s="67">
        <f t="shared" si="15"/>
        <v>42330</v>
      </c>
      <c r="U29" s="56">
        <f t="shared" si="3"/>
        <v>42330</v>
      </c>
      <c r="V29" s="68"/>
      <c r="W29" s="68"/>
      <c r="X29" s="68"/>
      <c r="Y29" s="68"/>
      <c r="Z29" s="69">
        <f t="shared" si="4"/>
        <v>0</v>
      </c>
      <c r="FN29" s="67">
        <f t="shared" si="16"/>
        <v>42330</v>
      </c>
      <c r="FO29" s="56">
        <f t="shared" si="5"/>
        <v>42330</v>
      </c>
      <c r="FP29" s="68"/>
      <c r="FQ29" s="68"/>
      <c r="FR29" s="68"/>
      <c r="FS29" s="68"/>
      <c r="FT29" s="69">
        <f t="shared" si="17"/>
        <v>0</v>
      </c>
      <c r="FW29" s="55">
        <f t="shared" si="6"/>
        <v>42330</v>
      </c>
      <c r="FX29" s="56">
        <f t="shared" si="7"/>
        <v>42330</v>
      </c>
      <c r="FY29" s="51">
        <f t="shared" si="8"/>
        <v>0</v>
      </c>
      <c r="FZ29" s="45">
        <f t="shared" si="9"/>
        <v>0</v>
      </c>
      <c r="GA29" s="45">
        <f t="shared" si="10"/>
        <v>0</v>
      </c>
      <c r="GB29" s="45">
        <f t="shared" si="11"/>
        <v>0</v>
      </c>
    </row>
    <row r="30" spans="2:184" x14ac:dyDescent="0.25">
      <c r="B30" s="67">
        <f t="shared" si="12"/>
        <v>42331</v>
      </c>
      <c r="C30" s="56">
        <f t="shared" si="0"/>
        <v>42331</v>
      </c>
      <c r="D30" s="68"/>
      <c r="E30" s="68"/>
      <c r="F30" s="68"/>
      <c r="G30" s="68"/>
      <c r="H30" s="69">
        <f t="shared" si="13"/>
        <v>0</v>
      </c>
      <c r="K30" s="67">
        <f t="shared" si="14"/>
        <v>42331</v>
      </c>
      <c r="L30" s="56">
        <f t="shared" si="1"/>
        <v>42331</v>
      </c>
      <c r="M30" s="68"/>
      <c r="N30" s="68"/>
      <c r="O30" s="68"/>
      <c r="P30" s="68"/>
      <c r="Q30" s="69">
        <f t="shared" si="2"/>
        <v>0</v>
      </c>
      <c r="T30" s="67">
        <f t="shared" si="15"/>
        <v>42331</v>
      </c>
      <c r="U30" s="56">
        <f t="shared" si="3"/>
        <v>42331</v>
      </c>
      <c r="V30" s="68"/>
      <c r="W30" s="68"/>
      <c r="X30" s="68"/>
      <c r="Y30" s="68"/>
      <c r="Z30" s="69">
        <f t="shared" si="4"/>
        <v>0</v>
      </c>
      <c r="FN30" s="67">
        <f t="shared" si="16"/>
        <v>42331</v>
      </c>
      <c r="FO30" s="56">
        <f t="shared" si="5"/>
        <v>42331</v>
      </c>
      <c r="FP30" s="68"/>
      <c r="FQ30" s="68"/>
      <c r="FR30" s="68"/>
      <c r="FS30" s="68"/>
      <c r="FT30" s="69">
        <f t="shared" si="17"/>
        <v>0</v>
      </c>
      <c r="FW30" s="55">
        <f t="shared" si="6"/>
        <v>42331</v>
      </c>
      <c r="FX30" s="56">
        <f t="shared" si="7"/>
        <v>42331</v>
      </c>
      <c r="FY30" s="51">
        <f t="shared" si="8"/>
        <v>0</v>
      </c>
      <c r="FZ30" s="45">
        <f t="shared" si="9"/>
        <v>0</v>
      </c>
      <c r="GA30" s="45">
        <f t="shared" si="10"/>
        <v>0</v>
      </c>
      <c r="GB30" s="45">
        <f t="shared" si="11"/>
        <v>0</v>
      </c>
    </row>
    <row r="31" spans="2:184" x14ac:dyDescent="0.25">
      <c r="B31" s="67">
        <f t="shared" si="12"/>
        <v>42332</v>
      </c>
      <c r="C31" s="56">
        <f t="shared" si="0"/>
        <v>42332</v>
      </c>
      <c r="D31" s="68"/>
      <c r="E31" s="68"/>
      <c r="F31" s="68"/>
      <c r="G31" s="68"/>
      <c r="H31" s="69">
        <f t="shared" si="13"/>
        <v>0</v>
      </c>
      <c r="K31" s="67">
        <f t="shared" si="14"/>
        <v>42332</v>
      </c>
      <c r="L31" s="56">
        <f t="shared" si="1"/>
        <v>42332</v>
      </c>
      <c r="M31" s="68"/>
      <c r="N31" s="68"/>
      <c r="O31" s="68"/>
      <c r="P31" s="68"/>
      <c r="Q31" s="69">
        <f>SUM(N31-M31,P31-O31)</f>
        <v>0</v>
      </c>
      <c r="T31" s="67">
        <f t="shared" si="15"/>
        <v>42332</v>
      </c>
      <c r="U31" s="56">
        <f t="shared" si="3"/>
        <v>42332</v>
      </c>
      <c r="V31" s="68"/>
      <c r="W31" s="68"/>
      <c r="X31" s="68"/>
      <c r="Y31" s="68"/>
      <c r="Z31" s="69">
        <f>SUM(W31-V31,Y31-X31)</f>
        <v>0</v>
      </c>
      <c r="FN31" s="67">
        <f t="shared" si="16"/>
        <v>42332</v>
      </c>
      <c r="FO31" s="56">
        <f t="shared" si="5"/>
        <v>42332</v>
      </c>
      <c r="FP31" s="68"/>
      <c r="FQ31" s="68"/>
      <c r="FR31" s="68"/>
      <c r="FS31" s="68"/>
      <c r="FT31" s="69">
        <f t="shared" si="17"/>
        <v>0</v>
      </c>
      <c r="FW31" s="55">
        <f t="shared" si="6"/>
        <v>42332</v>
      </c>
      <c r="FX31" s="56">
        <f t="shared" si="7"/>
        <v>42332</v>
      </c>
      <c r="FY31" s="51">
        <f t="shared" si="8"/>
        <v>0</v>
      </c>
      <c r="FZ31" s="45">
        <f t="shared" si="9"/>
        <v>0</v>
      </c>
      <c r="GA31" s="45">
        <f t="shared" si="10"/>
        <v>0</v>
      </c>
      <c r="GB31" s="45">
        <f t="shared" si="11"/>
        <v>0</v>
      </c>
    </row>
    <row r="32" spans="2:184" x14ac:dyDescent="0.25">
      <c r="B32" s="67">
        <f t="shared" si="12"/>
        <v>42333</v>
      </c>
      <c r="C32" s="56">
        <f t="shared" si="0"/>
        <v>42333</v>
      </c>
      <c r="D32" s="68"/>
      <c r="E32" s="68"/>
      <c r="F32" s="68"/>
      <c r="G32" s="68"/>
      <c r="H32" s="69">
        <f t="shared" si="13"/>
        <v>0</v>
      </c>
      <c r="K32" s="67">
        <f t="shared" si="14"/>
        <v>42333</v>
      </c>
      <c r="L32" s="56">
        <f t="shared" si="1"/>
        <v>42333</v>
      </c>
      <c r="M32" s="68"/>
      <c r="N32" s="68"/>
      <c r="O32" s="68"/>
      <c r="P32" s="68"/>
      <c r="Q32" s="69">
        <f t="shared" si="2"/>
        <v>0</v>
      </c>
      <c r="T32" s="67">
        <f t="shared" si="15"/>
        <v>42333</v>
      </c>
      <c r="U32" s="56">
        <f t="shared" si="3"/>
        <v>42333</v>
      </c>
      <c r="V32" s="68"/>
      <c r="W32" s="68"/>
      <c r="X32" s="68"/>
      <c r="Y32" s="68"/>
      <c r="Z32" s="69">
        <f t="shared" ref="Z32:Z38" si="18">SUM(W32-V32,Y32-X32)</f>
        <v>0</v>
      </c>
      <c r="FN32" s="67">
        <f t="shared" si="16"/>
        <v>42333</v>
      </c>
      <c r="FO32" s="56">
        <f t="shared" si="5"/>
        <v>42333</v>
      </c>
      <c r="FP32" s="68"/>
      <c r="FQ32" s="68"/>
      <c r="FR32" s="68"/>
      <c r="FS32" s="68"/>
      <c r="FT32" s="69">
        <f t="shared" si="17"/>
        <v>0</v>
      </c>
      <c r="FW32" s="55">
        <f t="shared" si="6"/>
        <v>42333</v>
      </c>
      <c r="FX32" s="56">
        <f t="shared" si="7"/>
        <v>42333</v>
      </c>
      <c r="FY32" s="51">
        <f t="shared" si="8"/>
        <v>0</v>
      </c>
      <c r="FZ32" s="45">
        <f t="shared" si="9"/>
        <v>0</v>
      </c>
      <c r="GA32" s="45">
        <f t="shared" si="10"/>
        <v>0</v>
      </c>
      <c r="GB32" s="45">
        <f t="shared" si="11"/>
        <v>0</v>
      </c>
    </row>
    <row r="33" spans="2:184" x14ac:dyDescent="0.25">
      <c r="B33" s="67">
        <f>B32+1</f>
        <v>42334</v>
      </c>
      <c r="C33" s="56">
        <f t="shared" si="0"/>
        <v>42334</v>
      </c>
      <c r="D33" s="68"/>
      <c r="E33" s="68"/>
      <c r="F33" s="68"/>
      <c r="G33" s="68"/>
      <c r="H33" s="69">
        <f t="shared" si="13"/>
        <v>0</v>
      </c>
      <c r="K33" s="67">
        <f>K32+1</f>
        <v>42334</v>
      </c>
      <c r="L33" s="56">
        <f t="shared" si="1"/>
        <v>42334</v>
      </c>
      <c r="M33" s="68"/>
      <c r="N33" s="68"/>
      <c r="O33" s="68"/>
      <c r="P33" s="68"/>
      <c r="Q33" s="69">
        <f t="shared" si="2"/>
        <v>0</v>
      </c>
      <c r="T33" s="67">
        <f>T32+1</f>
        <v>42334</v>
      </c>
      <c r="U33" s="56">
        <f t="shared" si="3"/>
        <v>42334</v>
      </c>
      <c r="V33" s="68"/>
      <c r="W33" s="68"/>
      <c r="X33" s="68"/>
      <c r="Y33" s="68"/>
      <c r="Z33" s="69">
        <f t="shared" si="18"/>
        <v>0</v>
      </c>
      <c r="FN33" s="67">
        <f>FN32+1</f>
        <v>42334</v>
      </c>
      <c r="FO33" s="56">
        <f t="shared" si="5"/>
        <v>42334</v>
      </c>
      <c r="FP33" s="68"/>
      <c r="FQ33" s="68"/>
      <c r="FR33" s="68"/>
      <c r="FS33" s="68"/>
      <c r="FT33" s="69">
        <f t="shared" si="17"/>
        <v>0</v>
      </c>
      <c r="FW33" s="55">
        <f t="shared" si="6"/>
        <v>42334</v>
      </c>
      <c r="FX33" s="56">
        <f t="shared" si="7"/>
        <v>42334</v>
      </c>
      <c r="FY33" s="51">
        <f t="shared" si="8"/>
        <v>0</v>
      </c>
      <c r="FZ33" s="45">
        <f t="shared" si="9"/>
        <v>0</v>
      </c>
      <c r="GA33" s="45">
        <f t="shared" si="10"/>
        <v>0</v>
      </c>
      <c r="GB33" s="45">
        <f t="shared" si="11"/>
        <v>0</v>
      </c>
    </row>
    <row r="34" spans="2:184" x14ac:dyDescent="0.25">
      <c r="B34" s="67">
        <f>B33+1</f>
        <v>42335</v>
      </c>
      <c r="C34" s="56">
        <f t="shared" si="0"/>
        <v>42335</v>
      </c>
      <c r="D34" s="68"/>
      <c r="E34" s="68"/>
      <c r="F34" s="68"/>
      <c r="G34" s="68"/>
      <c r="H34" s="69">
        <f>SUM(E34-D34,G34-F34)</f>
        <v>0</v>
      </c>
      <c r="K34" s="67">
        <f>K33+1</f>
        <v>42335</v>
      </c>
      <c r="L34" s="56">
        <f t="shared" si="1"/>
        <v>42335</v>
      </c>
      <c r="M34" s="68"/>
      <c r="N34" s="68"/>
      <c r="O34" s="68"/>
      <c r="P34" s="68"/>
      <c r="Q34" s="69">
        <f t="shared" si="2"/>
        <v>0</v>
      </c>
      <c r="T34" s="67">
        <f>T33+1</f>
        <v>42335</v>
      </c>
      <c r="U34" s="56">
        <f t="shared" si="3"/>
        <v>42335</v>
      </c>
      <c r="V34" s="68"/>
      <c r="W34" s="68"/>
      <c r="X34" s="68"/>
      <c r="Y34" s="68"/>
      <c r="Z34" s="69">
        <f t="shared" si="18"/>
        <v>0</v>
      </c>
      <c r="FN34" s="67">
        <f>FN33+1</f>
        <v>42335</v>
      </c>
      <c r="FO34" s="56">
        <f t="shared" si="5"/>
        <v>42335</v>
      </c>
      <c r="FP34" s="68"/>
      <c r="FQ34" s="68"/>
      <c r="FR34" s="68"/>
      <c r="FS34" s="68"/>
      <c r="FT34" s="69">
        <f>SUM(FQ34-FP34,FS34-FR34)</f>
        <v>0</v>
      </c>
      <c r="FW34" s="55">
        <f t="shared" si="6"/>
        <v>42335</v>
      </c>
      <c r="FX34" s="56">
        <f t="shared" si="7"/>
        <v>42335</v>
      </c>
      <c r="FY34" s="51">
        <f t="shared" si="8"/>
        <v>0</v>
      </c>
      <c r="FZ34" s="45">
        <f t="shared" si="9"/>
        <v>0</v>
      </c>
      <c r="GA34" s="45">
        <f t="shared" si="10"/>
        <v>0</v>
      </c>
      <c r="GB34" s="45">
        <f t="shared" si="11"/>
        <v>0</v>
      </c>
    </row>
    <row r="35" spans="2:184" x14ac:dyDescent="0.25">
      <c r="B35" s="67">
        <f>B34+1</f>
        <v>42336</v>
      </c>
      <c r="C35" s="56">
        <f t="shared" si="0"/>
        <v>42336</v>
      </c>
      <c r="D35" s="68"/>
      <c r="E35" s="68"/>
      <c r="F35" s="68"/>
      <c r="G35" s="68"/>
      <c r="H35" s="69">
        <f t="shared" si="13"/>
        <v>0</v>
      </c>
      <c r="K35" s="67">
        <f>K34+1</f>
        <v>42336</v>
      </c>
      <c r="L35" s="56">
        <f t="shared" si="1"/>
        <v>42336</v>
      </c>
      <c r="M35" s="68"/>
      <c r="N35" s="68"/>
      <c r="O35" s="68"/>
      <c r="P35" s="68"/>
      <c r="Q35" s="69">
        <f t="shared" si="2"/>
        <v>0</v>
      </c>
      <c r="T35" s="67">
        <f>T34+1</f>
        <v>42336</v>
      </c>
      <c r="U35" s="56">
        <f t="shared" si="3"/>
        <v>42336</v>
      </c>
      <c r="V35" s="68"/>
      <c r="W35" s="68"/>
      <c r="X35" s="68"/>
      <c r="Y35" s="68"/>
      <c r="Z35" s="69">
        <f t="shared" si="18"/>
        <v>0</v>
      </c>
      <c r="FN35" s="67">
        <f>FN34+1</f>
        <v>42336</v>
      </c>
      <c r="FO35" s="56">
        <f t="shared" si="5"/>
        <v>42336</v>
      </c>
      <c r="FP35" s="68"/>
      <c r="FQ35" s="68"/>
      <c r="FR35" s="68"/>
      <c r="FS35" s="68"/>
      <c r="FT35" s="69">
        <f>SUM(FQ35-FP35,FS35-FR35)</f>
        <v>0</v>
      </c>
      <c r="FW35" s="55">
        <f t="shared" si="6"/>
        <v>42336</v>
      </c>
      <c r="FX35" s="56">
        <f t="shared" si="7"/>
        <v>42336</v>
      </c>
      <c r="FY35" s="51">
        <f t="shared" si="8"/>
        <v>0</v>
      </c>
      <c r="FZ35" s="45">
        <f t="shared" si="9"/>
        <v>0</v>
      </c>
      <c r="GA35" s="45">
        <f t="shared" si="10"/>
        <v>0</v>
      </c>
      <c r="GB35" s="45">
        <f t="shared" si="11"/>
        <v>0</v>
      </c>
    </row>
    <row r="36" spans="2:184" x14ac:dyDescent="0.25">
      <c r="B36" s="67">
        <f>IF(MONTH($B$35+1)=MONTH($B$35),$B$35+1,"")</f>
        <v>42337</v>
      </c>
      <c r="C36" s="56">
        <f>IF(B36="","",C35+1)</f>
        <v>42337</v>
      </c>
      <c r="D36" s="68"/>
      <c r="E36" s="68"/>
      <c r="F36" s="68"/>
      <c r="G36" s="68"/>
      <c r="H36" s="69">
        <f t="shared" si="13"/>
        <v>0</v>
      </c>
      <c r="K36" s="67">
        <f>IF(MONTH($B$35+1)=MONTH($B$35),$B$35+1,"")</f>
        <v>42337</v>
      </c>
      <c r="L36" s="56">
        <f t="shared" si="1"/>
        <v>42337</v>
      </c>
      <c r="M36" s="68"/>
      <c r="N36" s="68"/>
      <c r="O36" s="68"/>
      <c r="P36" s="68"/>
      <c r="Q36" s="69">
        <f t="shared" si="2"/>
        <v>0</v>
      </c>
      <c r="T36" s="67">
        <f>IF(MONTH($B$35+1)=MONTH($B$35),$B$35+1,"")</f>
        <v>42337</v>
      </c>
      <c r="U36" s="56">
        <f t="shared" si="3"/>
        <v>42337</v>
      </c>
      <c r="V36" s="68"/>
      <c r="W36" s="68"/>
      <c r="X36" s="68"/>
      <c r="Y36" s="68"/>
      <c r="Z36" s="69">
        <f t="shared" si="18"/>
        <v>0</v>
      </c>
      <c r="FN36" s="67">
        <f>IF(MONTH($B$35+1)=MONTH($B$35),$B$35+1,"")</f>
        <v>42337</v>
      </c>
      <c r="FO36" s="56">
        <f>IF(FN36="","",FO35+1)</f>
        <v>42337</v>
      </c>
      <c r="FP36" s="68"/>
      <c r="FQ36" s="68"/>
      <c r="FR36" s="68"/>
      <c r="FS36" s="68"/>
      <c r="FT36" s="69">
        <f>SUM(FQ36-FP36,FS36-FR36)</f>
        <v>0</v>
      </c>
      <c r="FW36" s="55">
        <f>IF(MONTH($B$35+1)=MONTH($B$35),$B$35+1,"")</f>
        <v>42337</v>
      </c>
      <c r="FX36" s="56">
        <f>IF(FW36="","",FX35+1)</f>
        <v>42337</v>
      </c>
      <c r="FY36" s="51">
        <f t="shared" si="8"/>
        <v>0</v>
      </c>
      <c r="FZ36" s="45">
        <f t="shared" si="9"/>
        <v>0</v>
      </c>
      <c r="GA36" s="45">
        <f t="shared" si="10"/>
        <v>0</v>
      </c>
      <c r="GB36" s="45">
        <f t="shared" si="11"/>
        <v>0</v>
      </c>
    </row>
    <row r="37" spans="2:184" x14ac:dyDescent="0.25">
      <c r="B37" s="67">
        <f>IF(MONTH($B$35+2)=MONTH($B$35),$B$35+2,"")</f>
        <v>42338</v>
      </c>
      <c r="C37" s="56">
        <f>IF(B37="","",C36+1)</f>
        <v>42338</v>
      </c>
      <c r="D37" s="68"/>
      <c r="E37" s="68"/>
      <c r="F37" s="68"/>
      <c r="G37" s="68"/>
      <c r="H37" s="69">
        <f>SUM(E37-D37,G37-F37)</f>
        <v>0</v>
      </c>
      <c r="K37" s="67">
        <f>IF(MONTH($B$35+2)=MONTH($B$35),$B$35+2,"")</f>
        <v>42338</v>
      </c>
      <c r="L37" s="56">
        <f t="shared" si="1"/>
        <v>42338</v>
      </c>
      <c r="M37" s="68"/>
      <c r="N37" s="68"/>
      <c r="O37" s="68"/>
      <c r="P37" s="68"/>
      <c r="Q37" s="69">
        <f t="shared" si="2"/>
        <v>0</v>
      </c>
      <c r="T37" s="67">
        <f>IF(MONTH($B$35+2)=MONTH($B$35),$B$35+2,"")</f>
        <v>42338</v>
      </c>
      <c r="U37" s="56">
        <f t="shared" si="3"/>
        <v>42338</v>
      </c>
      <c r="V37" s="68"/>
      <c r="W37" s="68"/>
      <c r="X37" s="68"/>
      <c r="Y37" s="68"/>
      <c r="Z37" s="69">
        <f t="shared" si="18"/>
        <v>0</v>
      </c>
      <c r="FN37" s="67">
        <f>IF(MONTH($B$35+2)=MONTH($B$35),$B$35+2,"")</f>
        <v>42338</v>
      </c>
      <c r="FO37" s="56">
        <f>IF(FN37="","",FO36+1)</f>
        <v>42338</v>
      </c>
      <c r="FP37" s="68"/>
      <c r="FQ37" s="68"/>
      <c r="FR37" s="68"/>
      <c r="FS37" s="68"/>
      <c r="FT37" s="69">
        <f>SUM(FQ37-FP37,FS37-FR37)</f>
        <v>0</v>
      </c>
      <c r="FW37" s="55">
        <f>IF(MONTH($B$35+2)=MONTH($B$35),$B$35+2,"")</f>
        <v>42338</v>
      </c>
      <c r="FX37" s="56">
        <f>IF(FW37="","",FX36+1)</f>
        <v>42338</v>
      </c>
      <c r="FY37" s="51">
        <f t="shared" si="8"/>
        <v>0</v>
      </c>
      <c r="FZ37" s="45">
        <f t="shared" si="9"/>
        <v>0</v>
      </c>
      <c r="GA37" s="45">
        <f t="shared" si="10"/>
        <v>0</v>
      </c>
      <c r="GB37" s="45">
        <f t="shared" si="11"/>
        <v>0</v>
      </c>
    </row>
    <row r="38" spans="2:184" ht="15.75" thickBot="1" x14ac:dyDescent="0.3">
      <c r="B38" s="70" t="str">
        <f>IF(MONTH($B$35+3)=MONTH($B$35),$B$35+3,"")</f>
        <v/>
      </c>
      <c r="C38" s="71" t="str">
        <f>IF(B38="","",C37+1)</f>
        <v/>
      </c>
      <c r="D38" s="72"/>
      <c r="E38" s="72"/>
      <c r="F38" s="72"/>
      <c r="G38" s="72"/>
      <c r="H38" s="73">
        <f>SUM(E38-D38,G38-F38)</f>
        <v>0</v>
      </c>
      <c r="K38" s="70" t="str">
        <f>IF(MONTH($B$35+3)=MONTH($B$35),$B$35+3,"")</f>
        <v/>
      </c>
      <c r="L38" s="71" t="str">
        <f t="shared" si="1"/>
        <v/>
      </c>
      <c r="M38" s="72"/>
      <c r="N38" s="72"/>
      <c r="O38" s="72"/>
      <c r="P38" s="72"/>
      <c r="Q38" s="73">
        <f t="shared" si="2"/>
        <v>0</v>
      </c>
      <c r="T38" s="70" t="str">
        <f>IF(MONTH($B$35+3)=MONTH($B$35),$B$35+3,"")</f>
        <v/>
      </c>
      <c r="U38" s="71" t="str">
        <f t="shared" si="3"/>
        <v/>
      </c>
      <c r="V38" s="72"/>
      <c r="W38" s="72"/>
      <c r="X38" s="72"/>
      <c r="Y38" s="72"/>
      <c r="Z38" s="73">
        <f t="shared" si="18"/>
        <v>0</v>
      </c>
      <c r="FN38" s="70" t="str">
        <f>IF(MONTH($B$35+3)=MONTH($B$35),$B$35+3,"")</f>
        <v/>
      </c>
      <c r="FO38" s="71" t="str">
        <f>IF(FN38="","",FO37+1)</f>
        <v/>
      </c>
      <c r="FP38" s="72"/>
      <c r="FQ38" s="72"/>
      <c r="FR38" s="72"/>
      <c r="FS38" s="72"/>
      <c r="FT38" s="73">
        <f>SUM(FQ38-FP38,FS38-FR38)</f>
        <v>0</v>
      </c>
      <c r="FW38" s="57" t="str">
        <f>IF(MONTH($B$35+3)=MONTH($B$35),$B$35+3,"")</f>
        <v/>
      </c>
      <c r="FX38" s="58" t="str">
        <f>IF(FW38="","",FX37+1)</f>
        <v/>
      </c>
      <c r="FY38" s="52">
        <f t="shared" si="8"/>
        <v>0</v>
      </c>
      <c r="FZ38" s="46">
        <f t="shared" si="9"/>
        <v>0</v>
      </c>
      <c r="GA38" s="46">
        <f t="shared" si="10"/>
        <v>0</v>
      </c>
      <c r="GB38" s="46">
        <f t="shared" si="11"/>
        <v>0</v>
      </c>
    </row>
    <row r="39" spans="2:184" ht="15.75" thickBot="1" x14ac:dyDescent="0.3">
      <c r="B39" s="10"/>
      <c r="C39" s="10"/>
      <c r="G39" s="13" t="s">
        <v>15</v>
      </c>
      <c r="H39" s="27">
        <f>SUM(H8:H38)</f>
        <v>0</v>
      </c>
      <c r="K39" s="10"/>
      <c r="L39" s="10"/>
      <c r="P39" s="13" t="s">
        <v>15</v>
      </c>
      <c r="Q39" s="27">
        <f>SUM(Q8:Q38)</f>
        <v>0</v>
      </c>
      <c r="T39" s="10"/>
      <c r="U39" s="10"/>
      <c r="Y39" s="13" t="s">
        <v>15</v>
      </c>
      <c r="Z39" s="27">
        <f>SUM(Z8:Z38)</f>
        <v>0</v>
      </c>
      <c r="FN39" s="10"/>
      <c r="FO39" s="10"/>
      <c r="FS39" s="61" t="s">
        <v>15</v>
      </c>
      <c r="FT39" s="62">
        <f>SUM(FT8:FT38)</f>
        <v>0</v>
      </c>
      <c r="FY39" s="43">
        <f t="shared" si="8"/>
        <v>0</v>
      </c>
      <c r="FZ39" s="43">
        <f t="shared" si="9"/>
        <v>0</v>
      </c>
      <c r="GA39" s="43">
        <f t="shared" si="10"/>
        <v>0</v>
      </c>
      <c r="GB39" s="43">
        <f t="shared" si="11"/>
        <v>0</v>
      </c>
    </row>
  </sheetData>
  <conditionalFormatting sqref="E9:F9">
    <cfRule type="expression" dxfId="40" priority="11" stopIfTrue="1">
      <formula>COUNTIF(Fériés,$B9)&gt;0</formula>
    </cfRule>
    <cfRule type="expression" dxfId="39" priority="12" stopIfTrue="1">
      <formula>WEEKDAY($B9,2)&gt;5</formula>
    </cfRule>
  </conditionalFormatting>
  <conditionalFormatting sqref="FX8:FX38">
    <cfRule type="expression" dxfId="38" priority="13" stopIfTrue="1">
      <formula>COUNTIF(Fériés,$B8)&gt;0</formula>
    </cfRule>
    <cfRule type="expression" dxfId="37" priority="14" stopIfTrue="1">
      <formula>WEEKDAY($B8,2)&gt;5</formula>
    </cfRule>
  </conditionalFormatting>
  <conditionalFormatting sqref="B8:H38">
    <cfRule type="expression" dxfId="36" priority="9" stopIfTrue="1">
      <formula>COUNTIF(Fériés,$B8)&gt;0</formula>
    </cfRule>
    <cfRule type="expression" dxfId="35" priority="10" stopIfTrue="1">
      <formula>WEEKDAY($B8,2)&gt;5</formula>
    </cfRule>
  </conditionalFormatting>
  <conditionalFormatting sqref="N9:O9">
    <cfRule type="expression" dxfId="34" priority="7" stopIfTrue="1">
      <formula>COUNTIF(Fériés,$B9)&gt;0</formula>
    </cfRule>
    <cfRule type="expression" dxfId="33" priority="8" stopIfTrue="1">
      <formula>WEEKDAY($B9,2)&gt;5</formula>
    </cfRule>
  </conditionalFormatting>
  <conditionalFormatting sqref="K8:Q38">
    <cfRule type="expression" dxfId="32" priority="5" stopIfTrue="1">
      <formula>COUNTIF(Fériés,$B8)&gt;0</formula>
    </cfRule>
    <cfRule type="expression" dxfId="31" priority="6" stopIfTrue="1">
      <formula>WEEKDAY($B8,2)&gt;5</formula>
    </cfRule>
  </conditionalFormatting>
  <conditionalFormatting sqref="T8:Z38">
    <cfRule type="expression" dxfId="30" priority="1" stopIfTrue="1">
      <formula>COUNTIF(Fériés,$B8)&gt;0</formula>
    </cfRule>
    <cfRule type="expression" dxfId="29" priority="2" stopIfTrue="1">
      <formula>WEEKDAY($B8,2)&gt;5</formula>
    </cfRule>
  </conditionalFormatting>
  <conditionalFormatting sqref="W9:X9">
    <cfRule type="expression" dxfId="28" priority="3" stopIfTrue="1">
      <formula>COUNTIF(Fériés,$B9)&gt;0</formula>
    </cfRule>
    <cfRule type="expression" dxfId="27" priority="4" stopIfTrue="1">
      <formula>WEEKDAY($B9,2)&gt;5</formula>
    </cfRule>
  </conditionalFormatting>
  <conditionalFormatting sqref="FQ9:FR9">
    <cfRule type="expression" dxfId="26" priority="19" stopIfTrue="1">
      <formula>COUNTIF(Fériés,$B9)&gt;0</formula>
    </cfRule>
    <cfRule type="expression" dxfId="25" priority="20" stopIfTrue="1">
      <formula>WEEKDAY($B9,2)&gt;5</formula>
    </cfRule>
  </conditionalFormatting>
  <conditionalFormatting sqref="FN8:FT38">
    <cfRule type="expression" dxfId="24" priority="17" stopIfTrue="1">
      <formula>COUNTIF(Fériés,$B8)&gt;0</formula>
    </cfRule>
    <cfRule type="expression" dxfId="23" priority="18" stopIfTrue="1">
      <formula>WEEKDAY($B8,2)&gt;5</formula>
    </cfRule>
  </conditionalFormatting>
  <conditionalFormatting sqref="FW8:GB38">
    <cfRule type="expression" dxfId="22" priority="15" stopIfTrue="1">
      <formula>COUNTIF(Fériés,$B8)&gt;0</formula>
    </cfRule>
    <cfRule type="expression" dxfId="21" priority="16" stopIfTrue="1">
      <formula>WEEKDAY($B8,2)&gt;5</formula>
    </cfRule>
  </conditionalFormatting>
  <dataValidations count="3">
    <dataValidation type="list" allowBlank="1" showInputMessage="1" showErrorMessage="1" sqref="B2">
      <formula1>"2015,2016,2017,2018,2019,2020,2021,2022,2023,2024,2025"</formula1>
    </dataValidation>
    <dataValidation type="list" allowBlank="1" showInputMessage="1" showErrorMessage="1" sqref="A2">
      <formula1>"Janvier,Février,Mars,Avril,Mai,Juin,Juillet,Août,Septembre,Octobre,Novembre,Décembre"</formula1>
    </dataValidation>
    <dataValidation type="list" allowBlank="1" showInputMessage="1" showErrorMessage="1" sqref="C5 L5 U5 FO5 FY5:GB5">
      <formula1>Salaries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B39"/>
  <sheetViews>
    <sheetView zoomScale="67" zoomScaleNormal="67" workbookViewId="0">
      <selection activeCell="A2" sqref="A2"/>
    </sheetView>
  </sheetViews>
  <sheetFormatPr baseColWidth="10" defaultColWidth="13" defaultRowHeight="15" x14ac:dyDescent="0.25"/>
  <cols>
    <col min="2" max="2" width="9.85546875" customWidth="1"/>
    <col min="3" max="3" width="7" customWidth="1"/>
    <col min="4" max="7" width="6.85546875" customWidth="1"/>
    <col min="8" max="8" width="10" customWidth="1"/>
    <col min="9" max="10" width="5.28515625" customWidth="1"/>
    <col min="11" max="11" width="9.85546875" customWidth="1"/>
    <col min="12" max="12" width="7" customWidth="1"/>
    <col min="13" max="16" width="6.85546875" customWidth="1"/>
    <col min="17" max="17" width="10" customWidth="1"/>
    <col min="18" max="19" width="5.28515625" customWidth="1"/>
    <col min="20" max="20" width="9.85546875" customWidth="1"/>
    <col min="21" max="21" width="7" customWidth="1"/>
    <col min="22" max="25" width="6.85546875" customWidth="1"/>
    <col min="26" max="26" width="10" customWidth="1"/>
    <col min="27" max="27" width="0" hidden="1" customWidth="1"/>
    <col min="28" max="167" width="13" hidden="1" customWidth="1"/>
    <col min="168" max="169" width="5.28515625" customWidth="1"/>
    <col min="170" max="170" width="9.85546875" customWidth="1"/>
    <col min="171" max="171" width="7.28515625" customWidth="1"/>
    <col min="172" max="175" width="6.85546875" customWidth="1"/>
    <col min="176" max="176" width="10" customWidth="1"/>
    <col min="177" max="178" width="5.28515625" customWidth="1"/>
    <col min="180" max="180" width="6" customWidth="1"/>
    <col min="181" max="184" width="9.42578125" customWidth="1"/>
  </cols>
  <sheetData>
    <row r="1" spans="1:184" ht="15.75" thickBot="1" x14ac:dyDescent="0.3">
      <c r="A1" s="8" t="s">
        <v>0</v>
      </c>
      <c r="B1" s="9" t="s">
        <v>1</v>
      </c>
      <c r="FS1" s="36"/>
      <c r="FT1" s="36"/>
    </row>
    <row r="2" spans="1:184" ht="15.75" thickBot="1" x14ac:dyDescent="0.3">
      <c r="A2" s="2" t="s">
        <v>40</v>
      </c>
      <c r="B2" s="14">
        <v>2015</v>
      </c>
      <c r="FS2" s="37"/>
      <c r="FT2" s="38"/>
    </row>
    <row r="4" spans="1:184" ht="15.75" thickBot="1" x14ac:dyDescent="0.3"/>
    <row r="5" spans="1:184" ht="15.75" thickBot="1" x14ac:dyDescent="0.3">
      <c r="C5" s="75" t="s">
        <v>4</v>
      </c>
      <c r="D5" s="76"/>
      <c r="E5" s="74"/>
      <c r="L5" s="75" t="s">
        <v>5</v>
      </c>
      <c r="M5" s="76"/>
      <c r="N5" s="74"/>
      <c r="O5" s="35"/>
      <c r="U5" s="75" t="s">
        <v>6</v>
      </c>
      <c r="V5" s="76"/>
      <c r="W5" s="74"/>
      <c r="X5" s="35"/>
      <c r="FO5" s="75" t="s">
        <v>7</v>
      </c>
      <c r="FP5" s="76"/>
      <c r="FQ5" s="74"/>
      <c r="FW5" s="49" t="str">
        <f>A2</f>
        <v>Décembre</v>
      </c>
      <c r="FX5" s="49"/>
      <c r="FY5" s="48" t="s">
        <v>4</v>
      </c>
      <c r="FZ5" s="48" t="s">
        <v>5</v>
      </c>
      <c r="GA5" s="48" t="s">
        <v>6</v>
      </c>
      <c r="GB5" s="48" t="s">
        <v>7</v>
      </c>
    </row>
    <row r="6" spans="1:184" ht="15.75" thickBot="1" x14ac:dyDescent="0.3">
      <c r="FW6" s="49">
        <f>An</f>
        <v>2015</v>
      </c>
      <c r="FX6" s="49"/>
    </row>
    <row r="7" spans="1:184" x14ac:dyDescent="0.25">
      <c r="B7" s="63" t="s">
        <v>2</v>
      </c>
      <c r="C7" s="64" t="s">
        <v>3</v>
      </c>
      <c r="D7" s="65" t="s">
        <v>52</v>
      </c>
      <c r="E7" s="65" t="s">
        <v>53</v>
      </c>
      <c r="F7" s="65" t="s">
        <v>52</v>
      </c>
      <c r="G7" s="65" t="s">
        <v>53</v>
      </c>
      <c r="H7" s="66" t="s">
        <v>51</v>
      </c>
      <c r="K7" s="63" t="s">
        <v>2</v>
      </c>
      <c r="L7" s="64" t="s">
        <v>3</v>
      </c>
      <c r="M7" s="65" t="s">
        <v>52</v>
      </c>
      <c r="N7" s="65" t="s">
        <v>53</v>
      </c>
      <c r="O7" s="65" t="s">
        <v>52</v>
      </c>
      <c r="P7" s="65" t="s">
        <v>53</v>
      </c>
      <c r="Q7" s="66" t="s">
        <v>51</v>
      </c>
      <c r="T7" s="63" t="s">
        <v>2</v>
      </c>
      <c r="U7" s="64" t="s">
        <v>3</v>
      </c>
      <c r="V7" s="65" t="s">
        <v>52</v>
      </c>
      <c r="W7" s="65" t="s">
        <v>53</v>
      </c>
      <c r="X7" s="65" t="s">
        <v>52</v>
      </c>
      <c r="Y7" s="65" t="s">
        <v>53</v>
      </c>
      <c r="Z7" s="66" t="s">
        <v>51</v>
      </c>
      <c r="FN7" s="63" t="s">
        <v>2</v>
      </c>
      <c r="FO7" s="64" t="s">
        <v>3</v>
      </c>
      <c r="FP7" s="65" t="s">
        <v>52</v>
      </c>
      <c r="FQ7" s="65" t="s">
        <v>53</v>
      </c>
      <c r="FR7" s="65" t="s">
        <v>52</v>
      </c>
      <c r="FS7" s="65" t="s">
        <v>53</v>
      </c>
      <c r="FT7" s="66" t="s">
        <v>51</v>
      </c>
      <c r="FW7" s="60" t="s">
        <v>2</v>
      </c>
      <c r="FX7" s="60" t="s">
        <v>3</v>
      </c>
      <c r="FY7" s="59" t="s">
        <v>51</v>
      </c>
      <c r="FZ7" s="47" t="s">
        <v>51</v>
      </c>
      <c r="GA7" s="47" t="s">
        <v>51</v>
      </c>
      <c r="GB7" s="47" t="s">
        <v>51</v>
      </c>
    </row>
    <row r="8" spans="1:184" x14ac:dyDescent="0.25">
      <c r="B8" s="67">
        <f>DATE(An,MONTH("1/"&amp;$A$2),1)</f>
        <v>42339</v>
      </c>
      <c r="C8" s="56">
        <f>B8</f>
        <v>42339</v>
      </c>
      <c r="D8" s="68"/>
      <c r="E8" s="68"/>
      <c r="F8" s="68"/>
      <c r="G8" s="68"/>
      <c r="H8" s="69">
        <f>SUM(E8-D8,G8-F8)</f>
        <v>0</v>
      </c>
      <c r="K8" s="67">
        <f>DATE(An,MONTH("1/"&amp;$A$2),1)</f>
        <v>42339</v>
      </c>
      <c r="L8" s="56">
        <f>$C8</f>
        <v>42339</v>
      </c>
      <c r="M8" s="68"/>
      <c r="N8" s="68"/>
      <c r="O8" s="68"/>
      <c r="P8" s="68"/>
      <c r="Q8" s="69">
        <f>SUM(N8-M8,P8-O8)</f>
        <v>0</v>
      </c>
      <c r="T8" s="67">
        <f>DATE(An,MONTH("1/"&amp;$A$2),1)</f>
        <v>42339</v>
      </c>
      <c r="U8" s="56">
        <f>$C8</f>
        <v>42339</v>
      </c>
      <c r="V8" s="68"/>
      <c r="W8" s="68"/>
      <c r="X8" s="68"/>
      <c r="Y8" s="68"/>
      <c r="Z8" s="69">
        <f>SUM(W8-V8,Y8-X8)</f>
        <v>0</v>
      </c>
      <c r="FN8" s="67">
        <f>DATE(An,MONTH("1/"&amp;$A$2),1)</f>
        <v>42339</v>
      </c>
      <c r="FO8" s="56">
        <f>FN8</f>
        <v>42339</v>
      </c>
      <c r="FP8" s="68"/>
      <c r="FQ8" s="68"/>
      <c r="FR8" s="68"/>
      <c r="FS8" s="68"/>
      <c r="FT8" s="69">
        <f>SUM(FQ8-FP8,FS8-FR8)</f>
        <v>0</v>
      </c>
      <c r="FW8" s="53">
        <f>DATE(An,MONTH("1/"&amp;$A$2),1)</f>
        <v>42339</v>
      </c>
      <c r="FX8" s="54">
        <f>FW8</f>
        <v>42339</v>
      </c>
      <c r="FY8" s="50">
        <f>H8</f>
        <v>0</v>
      </c>
      <c r="FZ8" s="44">
        <f>Q8</f>
        <v>0</v>
      </c>
      <c r="GA8" s="44">
        <f>Z8</f>
        <v>0</v>
      </c>
      <c r="GB8" s="44">
        <f>FT8</f>
        <v>0</v>
      </c>
    </row>
    <row r="9" spans="1:184" x14ac:dyDescent="0.25">
      <c r="B9" s="67">
        <f>B8+1</f>
        <v>42340</v>
      </c>
      <c r="C9" s="56">
        <f t="shared" ref="C9:C35" si="0">B9</f>
        <v>42340</v>
      </c>
      <c r="D9" s="68"/>
      <c r="E9" s="68"/>
      <c r="F9" s="68"/>
      <c r="G9" s="68"/>
      <c r="H9" s="69">
        <f>SUM(E9-D9,G9-F9)</f>
        <v>0</v>
      </c>
      <c r="K9" s="67">
        <f>K8+1</f>
        <v>42340</v>
      </c>
      <c r="L9" s="56">
        <f t="shared" ref="L9:L38" si="1">$C9</f>
        <v>42340</v>
      </c>
      <c r="M9" s="68"/>
      <c r="N9" s="68"/>
      <c r="O9" s="68"/>
      <c r="P9" s="68"/>
      <c r="Q9" s="69">
        <f t="shared" ref="Q9:Q38" si="2">SUM(N9-M9,P9-O9)</f>
        <v>0</v>
      </c>
      <c r="T9" s="67">
        <f>T8+1</f>
        <v>42340</v>
      </c>
      <c r="U9" s="56">
        <f t="shared" ref="U9:U38" si="3">$C9</f>
        <v>42340</v>
      </c>
      <c r="V9" s="68"/>
      <c r="W9" s="68"/>
      <c r="X9" s="68"/>
      <c r="Y9" s="68"/>
      <c r="Z9" s="69">
        <f t="shared" ref="Z9:Z30" si="4">SUM(W9-V9,Y9-X9)</f>
        <v>0</v>
      </c>
      <c r="FN9" s="67">
        <f>FN8+1</f>
        <v>42340</v>
      </c>
      <c r="FO9" s="56">
        <f t="shared" ref="FO9:FO35" si="5">FN9</f>
        <v>42340</v>
      </c>
      <c r="FP9" s="68"/>
      <c r="FQ9" s="68"/>
      <c r="FR9" s="68"/>
      <c r="FS9" s="68"/>
      <c r="FT9" s="69">
        <f>SUM(FQ9-FP9,FS9-FR9)</f>
        <v>0</v>
      </c>
      <c r="FW9" s="55">
        <f t="shared" ref="FW9:FW35" si="6">FW8+1</f>
        <v>42340</v>
      </c>
      <c r="FX9" s="56">
        <f t="shared" ref="FX9:FX35" si="7">FW9</f>
        <v>42340</v>
      </c>
      <c r="FY9" s="51">
        <f t="shared" ref="FY9:FY39" si="8">H9</f>
        <v>0</v>
      </c>
      <c r="FZ9" s="45">
        <f t="shared" ref="FZ9:FZ39" si="9">Q9</f>
        <v>0</v>
      </c>
      <c r="GA9" s="45">
        <f t="shared" ref="GA9:GA39" si="10">Z9</f>
        <v>0</v>
      </c>
      <c r="GB9" s="45">
        <f t="shared" ref="GB9:GB39" si="11">FT9</f>
        <v>0</v>
      </c>
    </row>
    <row r="10" spans="1:184" x14ac:dyDescent="0.25">
      <c r="B10" s="67">
        <f t="shared" ref="B10:B32" si="12">B9+1</f>
        <v>42341</v>
      </c>
      <c r="C10" s="56">
        <f t="shared" si="0"/>
        <v>42341</v>
      </c>
      <c r="D10" s="68"/>
      <c r="E10" s="68"/>
      <c r="F10" s="68"/>
      <c r="G10" s="68"/>
      <c r="H10" s="69">
        <f t="shared" ref="H10:H36" si="13">SUM(E10-D10,G10-F10)</f>
        <v>0</v>
      </c>
      <c r="K10" s="67">
        <f t="shared" ref="K10:K32" si="14">K9+1</f>
        <v>42341</v>
      </c>
      <c r="L10" s="56">
        <f t="shared" si="1"/>
        <v>42341</v>
      </c>
      <c r="M10" s="68"/>
      <c r="N10" s="68"/>
      <c r="O10" s="68"/>
      <c r="P10" s="68"/>
      <c r="Q10" s="69">
        <f t="shared" si="2"/>
        <v>0</v>
      </c>
      <c r="T10" s="67">
        <f t="shared" ref="T10:T32" si="15">T9+1</f>
        <v>42341</v>
      </c>
      <c r="U10" s="56">
        <f t="shared" si="3"/>
        <v>42341</v>
      </c>
      <c r="V10" s="68"/>
      <c r="W10" s="68"/>
      <c r="X10" s="68"/>
      <c r="Y10" s="68"/>
      <c r="Z10" s="69">
        <f t="shared" si="4"/>
        <v>0</v>
      </c>
      <c r="FN10" s="67">
        <f t="shared" ref="FN10:FN32" si="16">FN9+1</f>
        <v>42341</v>
      </c>
      <c r="FO10" s="56">
        <f t="shared" si="5"/>
        <v>42341</v>
      </c>
      <c r="FP10" s="68"/>
      <c r="FQ10" s="68"/>
      <c r="FR10" s="68"/>
      <c r="FS10" s="68"/>
      <c r="FT10" s="69">
        <f t="shared" ref="FT10:FT33" si="17">SUM(FQ10-FP10,FS10-FR10)</f>
        <v>0</v>
      </c>
      <c r="FW10" s="55">
        <f t="shared" si="6"/>
        <v>42341</v>
      </c>
      <c r="FX10" s="56">
        <f t="shared" si="7"/>
        <v>42341</v>
      </c>
      <c r="FY10" s="51">
        <f t="shared" si="8"/>
        <v>0</v>
      </c>
      <c r="FZ10" s="45">
        <f t="shared" si="9"/>
        <v>0</v>
      </c>
      <c r="GA10" s="45">
        <f t="shared" si="10"/>
        <v>0</v>
      </c>
      <c r="GB10" s="45">
        <f t="shared" si="11"/>
        <v>0</v>
      </c>
    </row>
    <row r="11" spans="1:184" x14ac:dyDescent="0.25">
      <c r="B11" s="67">
        <f t="shared" si="12"/>
        <v>42342</v>
      </c>
      <c r="C11" s="56">
        <f t="shared" si="0"/>
        <v>42342</v>
      </c>
      <c r="D11" s="68"/>
      <c r="E11" s="68"/>
      <c r="F11" s="68"/>
      <c r="G11" s="68"/>
      <c r="H11" s="69">
        <f t="shared" si="13"/>
        <v>0</v>
      </c>
      <c r="K11" s="67">
        <f t="shared" si="14"/>
        <v>42342</v>
      </c>
      <c r="L11" s="56">
        <f t="shared" si="1"/>
        <v>42342</v>
      </c>
      <c r="M11" s="68"/>
      <c r="N11" s="68"/>
      <c r="O11" s="68"/>
      <c r="P11" s="68"/>
      <c r="Q11" s="69">
        <f t="shared" si="2"/>
        <v>0</v>
      </c>
      <c r="T11" s="67">
        <f t="shared" si="15"/>
        <v>42342</v>
      </c>
      <c r="U11" s="56">
        <f t="shared" si="3"/>
        <v>42342</v>
      </c>
      <c r="V11" s="68"/>
      <c r="W11" s="68"/>
      <c r="X11" s="68"/>
      <c r="Y11" s="68"/>
      <c r="Z11" s="69">
        <f t="shared" si="4"/>
        <v>0</v>
      </c>
      <c r="FN11" s="67">
        <f t="shared" si="16"/>
        <v>42342</v>
      </c>
      <c r="FO11" s="56">
        <f t="shared" si="5"/>
        <v>42342</v>
      </c>
      <c r="FP11" s="68"/>
      <c r="FQ11" s="68"/>
      <c r="FR11" s="68"/>
      <c r="FS11" s="68"/>
      <c r="FT11" s="69">
        <f t="shared" si="17"/>
        <v>0</v>
      </c>
      <c r="FW11" s="55">
        <f t="shared" si="6"/>
        <v>42342</v>
      </c>
      <c r="FX11" s="56">
        <f t="shared" si="7"/>
        <v>42342</v>
      </c>
      <c r="FY11" s="51">
        <f t="shared" si="8"/>
        <v>0</v>
      </c>
      <c r="FZ11" s="45">
        <f t="shared" si="9"/>
        <v>0</v>
      </c>
      <c r="GA11" s="45">
        <f t="shared" si="10"/>
        <v>0</v>
      </c>
      <c r="GB11" s="45">
        <f t="shared" si="11"/>
        <v>0</v>
      </c>
    </row>
    <row r="12" spans="1:184" x14ac:dyDescent="0.25">
      <c r="B12" s="67">
        <f t="shared" si="12"/>
        <v>42343</v>
      </c>
      <c r="C12" s="56">
        <f t="shared" si="0"/>
        <v>42343</v>
      </c>
      <c r="D12" s="68"/>
      <c r="E12" s="68"/>
      <c r="F12" s="68"/>
      <c r="G12" s="68"/>
      <c r="H12" s="69">
        <f t="shared" si="13"/>
        <v>0</v>
      </c>
      <c r="K12" s="67">
        <f t="shared" si="14"/>
        <v>42343</v>
      </c>
      <c r="L12" s="56">
        <f t="shared" si="1"/>
        <v>42343</v>
      </c>
      <c r="M12" s="68"/>
      <c r="N12" s="68"/>
      <c r="O12" s="68"/>
      <c r="P12" s="68"/>
      <c r="Q12" s="69">
        <f t="shared" si="2"/>
        <v>0</v>
      </c>
      <c r="T12" s="67">
        <f t="shared" si="15"/>
        <v>42343</v>
      </c>
      <c r="U12" s="56">
        <f t="shared" si="3"/>
        <v>42343</v>
      </c>
      <c r="V12" s="68"/>
      <c r="W12" s="68"/>
      <c r="X12" s="68"/>
      <c r="Y12" s="68"/>
      <c r="Z12" s="69">
        <f t="shared" si="4"/>
        <v>0</v>
      </c>
      <c r="FN12" s="67">
        <f t="shared" si="16"/>
        <v>42343</v>
      </c>
      <c r="FO12" s="56">
        <f t="shared" si="5"/>
        <v>42343</v>
      </c>
      <c r="FP12" s="68"/>
      <c r="FQ12" s="68"/>
      <c r="FR12" s="68"/>
      <c r="FS12" s="68"/>
      <c r="FT12" s="69">
        <f t="shared" si="17"/>
        <v>0</v>
      </c>
      <c r="FW12" s="55">
        <f t="shared" si="6"/>
        <v>42343</v>
      </c>
      <c r="FX12" s="56">
        <f t="shared" si="7"/>
        <v>42343</v>
      </c>
      <c r="FY12" s="51">
        <f t="shared" si="8"/>
        <v>0</v>
      </c>
      <c r="FZ12" s="45">
        <f t="shared" si="9"/>
        <v>0</v>
      </c>
      <c r="GA12" s="45">
        <f t="shared" si="10"/>
        <v>0</v>
      </c>
      <c r="GB12" s="45">
        <f t="shared" si="11"/>
        <v>0</v>
      </c>
    </row>
    <row r="13" spans="1:184" x14ac:dyDescent="0.25">
      <c r="B13" s="67">
        <f t="shared" si="12"/>
        <v>42344</v>
      </c>
      <c r="C13" s="56">
        <f t="shared" si="0"/>
        <v>42344</v>
      </c>
      <c r="D13" s="68"/>
      <c r="E13" s="68"/>
      <c r="F13" s="68"/>
      <c r="G13" s="68"/>
      <c r="H13" s="69">
        <f t="shared" si="13"/>
        <v>0</v>
      </c>
      <c r="K13" s="67">
        <f t="shared" si="14"/>
        <v>42344</v>
      </c>
      <c r="L13" s="56">
        <f t="shared" si="1"/>
        <v>42344</v>
      </c>
      <c r="M13" s="68"/>
      <c r="N13" s="68"/>
      <c r="O13" s="68"/>
      <c r="P13" s="68"/>
      <c r="Q13" s="69">
        <f t="shared" si="2"/>
        <v>0</v>
      </c>
      <c r="T13" s="67">
        <f t="shared" si="15"/>
        <v>42344</v>
      </c>
      <c r="U13" s="56">
        <f t="shared" si="3"/>
        <v>42344</v>
      </c>
      <c r="V13" s="68"/>
      <c r="W13" s="68"/>
      <c r="X13" s="68"/>
      <c r="Y13" s="68"/>
      <c r="Z13" s="69">
        <f t="shared" si="4"/>
        <v>0</v>
      </c>
      <c r="FN13" s="67">
        <f t="shared" si="16"/>
        <v>42344</v>
      </c>
      <c r="FO13" s="56">
        <f t="shared" si="5"/>
        <v>42344</v>
      </c>
      <c r="FP13" s="68"/>
      <c r="FQ13" s="68"/>
      <c r="FR13" s="68"/>
      <c r="FS13" s="68"/>
      <c r="FT13" s="69">
        <f t="shared" si="17"/>
        <v>0</v>
      </c>
      <c r="FW13" s="55">
        <f t="shared" si="6"/>
        <v>42344</v>
      </c>
      <c r="FX13" s="56">
        <f t="shared" si="7"/>
        <v>42344</v>
      </c>
      <c r="FY13" s="51">
        <f t="shared" si="8"/>
        <v>0</v>
      </c>
      <c r="FZ13" s="45">
        <f t="shared" si="9"/>
        <v>0</v>
      </c>
      <c r="GA13" s="45">
        <f t="shared" si="10"/>
        <v>0</v>
      </c>
      <c r="GB13" s="45">
        <f t="shared" si="11"/>
        <v>0</v>
      </c>
    </row>
    <row r="14" spans="1:184" x14ac:dyDescent="0.25">
      <c r="B14" s="67">
        <f t="shared" si="12"/>
        <v>42345</v>
      </c>
      <c r="C14" s="56">
        <f t="shared" si="0"/>
        <v>42345</v>
      </c>
      <c r="D14" s="68"/>
      <c r="E14" s="68"/>
      <c r="F14" s="68"/>
      <c r="G14" s="68"/>
      <c r="H14" s="69">
        <f t="shared" si="13"/>
        <v>0</v>
      </c>
      <c r="K14" s="67">
        <f t="shared" si="14"/>
        <v>42345</v>
      </c>
      <c r="L14" s="56">
        <f t="shared" si="1"/>
        <v>42345</v>
      </c>
      <c r="M14" s="68"/>
      <c r="N14" s="68"/>
      <c r="O14" s="68"/>
      <c r="P14" s="68"/>
      <c r="Q14" s="69">
        <f t="shared" si="2"/>
        <v>0</v>
      </c>
      <c r="T14" s="67">
        <f t="shared" si="15"/>
        <v>42345</v>
      </c>
      <c r="U14" s="56">
        <f t="shared" si="3"/>
        <v>42345</v>
      </c>
      <c r="V14" s="68"/>
      <c r="W14" s="68"/>
      <c r="X14" s="68"/>
      <c r="Y14" s="68"/>
      <c r="Z14" s="69">
        <f t="shared" si="4"/>
        <v>0</v>
      </c>
      <c r="FN14" s="67">
        <f t="shared" si="16"/>
        <v>42345</v>
      </c>
      <c r="FO14" s="56">
        <f t="shared" si="5"/>
        <v>42345</v>
      </c>
      <c r="FP14" s="68"/>
      <c r="FQ14" s="68"/>
      <c r="FR14" s="68"/>
      <c r="FS14" s="68"/>
      <c r="FT14" s="69">
        <f t="shared" si="17"/>
        <v>0</v>
      </c>
      <c r="FW14" s="55">
        <f t="shared" si="6"/>
        <v>42345</v>
      </c>
      <c r="FX14" s="56">
        <f t="shared" si="7"/>
        <v>42345</v>
      </c>
      <c r="FY14" s="51">
        <f t="shared" si="8"/>
        <v>0</v>
      </c>
      <c r="FZ14" s="45">
        <f t="shared" si="9"/>
        <v>0</v>
      </c>
      <c r="GA14" s="45">
        <f t="shared" si="10"/>
        <v>0</v>
      </c>
      <c r="GB14" s="45">
        <f t="shared" si="11"/>
        <v>0</v>
      </c>
    </row>
    <row r="15" spans="1:184" x14ac:dyDescent="0.25">
      <c r="B15" s="67">
        <f t="shared" si="12"/>
        <v>42346</v>
      </c>
      <c r="C15" s="56">
        <f t="shared" si="0"/>
        <v>42346</v>
      </c>
      <c r="D15" s="68"/>
      <c r="E15" s="68"/>
      <c r="F15" s="68"/>
      <c r="G15" s="68"/>
      <c r="H15" s="69">
        <f t="shared" si="13"/>
        <v>0</v>
      </c>
      <c r="K15" s="67">
        <f t="shared" si="14"/>
        <v>42346</v>
      </c>
      <c r="L15" s="56">
        <f t="shared" si="1"/>
        <v>42346</v>
      </c>
      <c r="M15" s="68"/>
      <c r="N15" s="68"/>
      <c r="O15" s="68"/>
      <c r="P15" s="68"/>
      <c r="Q15" s="69">
        <f t="shared" si="2"/>
        <v>0</v>
      </c>
      <c r="T15" s="67">
        <f t="shared" si="15"/>
        <v>42346</v>
      </c>
      <c r="U15" s="56">
        <f t="shared" si="3"/>
        <v>42346</v>
      </c>
      <c r="V15" s="68"/>
      <c r="W15" s="68"/>
      <c r="X15" s="68"/>
      <c r="Y15" s="68"/>
      <c r="Z15" s="69">
        <f t="shared" si="4"/>
        <v>0</v>
      </c>
      <c r="FN15" s="67">
        <f t="shared" si="16"/>
        <v>42346</v>
      </c>
      <c r="FO15" s="56">
        <f t="shared" si="5"/>
        <v>42346</v>
      </c>
      <c r="FP15" s="68"/>
      <c r="FQ15" s="68"/>
      <c r="FR15" s="68"/>
      <c r="FS15" s="68"/>
      <c r="FT15" s="69">
        <f t="shared" si="17"/>
        <v>0</v>
      </c>
      <c r="FW15" s="55">
        <f t="shared" si="6"/>
        <v>42346</v>
      </c>
      <c r="FX15" s="56">
        <f t="shared" si="7"/>
        <v>42346</v>
      </c>
      <c r="FY15" s="51">
        <f t="shared" si="8"/>
        <v>0</v>
      </c>
      <c r="FZ15" s="45">
        <f t="shared" si="9"/>
        <v>0</v>
      </c>
      <c r="GA15" s="45">
        <f t="shared" si="10"/>
        <v>0</v>
      </c>
      <c r="GB15" s="45">
        <f t="shared" si="11"/>
        <v>0</v>
      </c>
    </row>
    <row r="16" spans="1:184" x14ac:dyDescent="0.25">
      <c r="B16" s="67">
        <f t="shared" si="12"/>
        <v>42347</v>
      </c>
      <c r="C16" s="56">
        <f t="shared" si="0"/>
        <v>42347</v>
      </c>
      <c r="D16" s="68"/>
      <c r="E16" s="68"/>
      <c r="F16" s="68"/>
      <c r="G16" s="68"/>
      <c r="H16" s="69">
        <f t="shared" si="13"/>
        <v>0</v>
      </c>
      <c r="K16" s="67">
        <f t="shared" si="14"/>
        <v>42347</v>
      </c>
      <c r="L16" s="56">
        <f t="shared" si="1"/>
        <v>42347</v>
      </c>
      <c r="M16" s="68"/>
      <c r="N16" s="68"/>
      <c r="O16" s="68"/>
      <c r="P16" s="68"/>
      <c r="Q16" s="69">
        <f t="shared" si="2"/>
        <v>0</v>
      </c>
      <c r="T16" s="67">
        <f t="shared" si="15"/>
        <v>42347</v>
      </c>
      <c r="U16" s="56">
        <f t="shared" si="3"/>
        <v>42347</v>
      </c>
      <c r="V16" s="68"/>
      <c r="W16" s="68"/>
      <c r="X16" s="68"/>
      <c r="Y16" s="68"/>
      <c r="Z16" s="69">
        <f t="shared" si="4"/>
        <v>0</v>
      </c>
      <c r="FN16" s="67">
        <f t="shared" si="16"/>
        <v>42347</v>
      </c>
      <c r="FO16" s="56">
        <f t="shared" si="5"/>
        <v>42347</v>
      </c>
      <c r="FP16" s="68"/>
      <c r="FQ16" s="68"/>
      <c r="FR16" s="68"/>
      <c r="FS16" s="68"/>
      <c r="FT16" s="69">
        <f t="shared" si="17"/>
        <v>0</v>
      </c>
      <c r="FW16" s="55">
        <f t="shared" si="6"/>
        <v>42347</v>
      </c>
      <c r="FX16" s="56">
        <f t="shared" si="7"/>
        <v>42347</v>
      </c>
      <c r="FY16" s="51">
        <f t="shared" si="8"/>
        <v>0</v>
      </c>
      <c r="FZ16" s="45">
        <f t="shared" si="9"/>
        <v>0</v>
      </c>
      <c r="GA16" s="45">
        <f t="shared" si="10"/>
        <v>0</v>
      </c>
      <c r="GB16" s="45">
        <f t="shared" si="11"/>
        <v>0</v>
      </c>
    </row>
    <row r="17" spans="2:184" x14ac:dyDescent="0.25">
      <c r="B17" s="67">
        <f t="shared" si="12"/>
        <v>42348</v>
      </c>
      <c r="C17" s="56">
        <f t="shared" si="0"/>
        <v>42348</v>
      </c>
      <c r="D17" s="68"/>
      <c r="E17" s="68"/>
      <c r="F17" s="68"/>
      <c r="G17" s="68"/>
      <c r="H17" s="69">
        <f t="shared" si="13"/>
        <v>0</v>
      </c>
      <c r="K17" s="67">
        <f t="shared" si="14"/>
        <v>42348</v>
      </c>
      <c r="L17" s="56">
        <f t="shared" si="1"/>
        <v>42348</v>
      </c>
      <c r="M17" s="68"/>
      <c r="N17" s="68"/>
      <c r="O17" s="68"/>
      <c r="P17" s="68"/>
      <c r="Q17" s="69">
        <f t="shared" si="2"/>
        <v>0</v>
      </c>
      <c r="T17" s="67">
        <f t="shared" si="15"/>
        <v>42348</v>
      </c>
      <c r="U17" s="56">
        <f t="shared" si="3"/>
        <v>42348</v>
      </c>
      <c r="V17" s="68"/>
      <c r="W17" s="68"/>
      <c r="X17" s="68"/>
      <c r="Y17" s="68"/>
      <c r="Z17" s="69">
        <f t="shared" si="4"/>
        <v>0</v>
      </c>
      <c r="FN17" s="67">
        <f t="shared" si="16"/>
        <v>42348</v>
      </c>
      <c r="FO17" s="56">
        <f t="shared" si="5"/>
        <v>42348</v>
      </c>
      <c r="FP17" s="68"/>
      <c r="FQ17" s="68"/>
      <c r="FR17" s="68"/>
      <c r="FS17" s="68"/>
      <c r="FT17" s="69">
        <f t="shared" si="17"/>
        <v>0</v>
      </c>
      <c r="FW17" s="55">
        <f t="shared" si="6"/>
        <v>42348</v>
      </c>
      <c r="FX17" s="56">
        <f t="shared" si="7"/>
        <v>42348</v>
      </c>
      <c r="FY17" s="51">
        <f t="shared" si="8"/>
        <v>0</v>
      </c>
      <c r="FZ17" s="45">
        <f t="shared" si="9"/>
        <v>0</v>
      </c>
      <c r="GA17" s="45">
        <f t="shared" si="10"/>
        <v>0</v>
      </c>
      <c r="GB17" s="45">
        <f t="shared" si="11"/>
        <v>0</v>
      </c>
    </row>
    <row r="18" spans="2:184" x14ac:dyDescent="0.25">
      <c r="B18" s="67">
        <f t="shared" si="12"/>
        <v>42349</v>
      </c>
      <c r="C18" s="56">
        <f t="shared" si="0"/>
        <v>42349</v>
      </c>
      <c r="D18" s="68"/>
      <c r="E18" s="68"/>
      <c r="F18" s="68"/>
      <c r="G18" s="68"/>
      <c r="H18" s="69">
        <f t="shared" si="13"/>
        <v>0</v>
      </c>
      <c r="K18" s="67">
        <f t="shared" si="14"/>
        <v>42349</v>
      </c>
      <c r="L18" s="56">
        <f t="shared" si="1"/>
        <v>42349</v>
      </c>
      <c r="M18" s="68"/>
      <c r="N18" s="68"/>
      <c r="O18" s="68"/>
      <c r="P18" s="68"/>
      <c r="Q18" s="69">
        <f t="shared" si="2"/>
        <v>0</v>
      </c>
      <c r="T18" s="67">
        <f t="shared" si="15"/>
        <v>42349</v>
      </c>
      <c r="U18" s="56">
        <f t="shared" si="3"/>
        <v>42349</v>
      </c>
      <c r="V18" s="68"/>
      <c r="W18" s="68"/>
      <c r="X18" s="68"/>
      <c r="Y18" s="68"/>
      <c r="Z18" s="69">
        <f t="shared" si="4"/>
        <v>0</v>
      </c>
      <c r="FN18" s="67">
        <f t="shared" si="16"/>
        <v>42349</v>
      </c>
      <c r="FO18" s="56">
        <f t="shared" si="5"/>
        <v>42349</v>
      </c>
      <c r="FP18" s="68"/>
      <c r="FQ18" s="68"/>
      <c r="FR18" s="68"/>
      <c r="FS18" s="68"/>
      <c r="FT18" s="69">
        <f t="shared" si="17"/>
        <v>0</v>
      </c>
      <c r="FW18" s="55">
        <f t="shared" si="6"/>
        <v>42349</v>
      </c>
      <c r="FX18" s="56">
        <f t="shared" si="7"/>
        <v>42349</v>
      </c>
      <c r="FY18" s="51">
        <f t="shared" si="8"/>
        <v>0</v>
      </c>
      <c r="FZ18" s="45">
        <f t="shared" si="9"/>
        <v>0</v>
      </c>
      <c r="GA18" s="45">
        <f t="shared" si="10"/>
        <v>0</v>
      </c>
      <c r="GB18" s="45">
        <f t="shared" si="11"/>
        <v>0</v>
      </c>
    </row>
    <row r="19" spans="2:184" x14ac:dyDescent="0.25">
      <c r="B19" s="67">
        <f t="shared" si="12"/>
        <v>42350</v>
      </c>
      <c r="C19" s="56">
        <f t="shared" si="0"/>
        <v>42350</v>
      </c>
      <c r="D19" s="68"/>
      <c r="E19" s="68"/>
      <c r="F19" s="68"/>
      <c r="G19" s="68"/>
      <c r="H19" s="69">
        <f t="shared" si="13"/>
        <v>0</v>
      </c>
      <c r="K19" s="67">
        <f t="shared" si="14"/>
        <v>42350</v>
      </c>
      <c r="L19" s="56">
        <f t="shared" si="1"/>
        <v>42350</v>
      </c>
      <c r="M19" s="68"/>
      <c r="N19" s="68"/>
      <c r="O19" s="68"/>
      <c r="P19" s="68"/>
      <c r="Q19" s="69">
        <f t="shared" si="2"/>
        <v>0</v>
      </c>
      <c r="T19" s="67">
        <f t="shared" si="15"/>
        <v>42350</v>
      </c>
      <c r="U19" s="56">
        <f t="shared" si="3"/>
        <v>42350</v>
      </c>
      <c r="V19" s="68"/>
      <c r="W19" s="68"/>
      <c r="X19" s="68"/>
      <c r="Y19" s="68"/>
      <c r="Z19" s="69">
        <f t="shared" si="4"/>
        <v>0</v>
      </c>
      <c r="FN19" s="67">
        <f t="shared" si="16"/>
        <v>42350</v>
      </c>
      <c r="FO19" s="56">
        <f t="shared" si="5"/>
        <v>42350</v>
      </c>
      <c r="FP19" s="68"/>
      <c r="FQ19" s="68"/>
      <c r="FR19" s="68"/>
      <c r="FS19" s="68"/>
      <c r="FT19" s="69">
        <f t="shared" si="17"/>
        <v>0</v>
      </c>
      <c r="FW19" s="55">
        <f t="shared" si="6"/>
        <v>42350</v>
      </c>
      <c r="FX19" s="56">
        <f t="shared" si="7"/>
        <v>42350</v>
      </c>
      <c r="FY19" s="51">
        <f t="shared" si="8"/>
        <v>0</v>
      </c>
      <c r="FZ19" s="45">
        <f t="shared" si="9"/>
        <v>0</v>
      </c>
      <c r="GA19" s="45">
        <f t="shared" si="10"/>
        <v>0</v>
      </c>
      <c r="GB19" s="45">
        <f t="shared" si="11"/>
        <v>0</v>
      </c>
    </row>
    <row r="20" spans="2:184" x14ac:dyDescent="0.25">
      <c r="B20" s="67">
        <f t="shared" si="12"/>
        <v>42351</v>
      </c>
      <c r="C20" s="56">
        <f t="shared" si="0"/>
        <v>42351</v>
      </c>
      <c r="D20" s="68"/>
      <c r="E20" s="68"/>
      <c r="F20" s="68"/>
      <c r="G20" s="68"/>
      <c r="H20" s="69">
        <f t="shared" si="13"/>
        <v>0</v>
      </c>
      <c r="K20" s="67">
        <f t="shared" si="14"/>
        <v>42351</v>
      </c>
      <c r="L20" s="56">
        <f t="shared" si="1"/>
        <v>42351</v>
      </c>
      <c r="M20" s="68"/>
      <c r="N20" s="68"/>
      <c r="O20" s="68"/>
      <c r="P20" s="68"/>
      <c r="Q20" s="69">
        <f t="shared" si="2"/>
        <v>0</v>
      </c>
      <c r="T20" s="67">
        <f t="shared" si="15"/>
        <v>42351</v>
      </c>
      <c r="U20" s="56">
        <f t="shared" si="3"/>
        <v>42351</v>
      </c>
      <c r="V20" s="68"/>
      <c r="W20" s="68"/>
      <c r="X20" s="68"/>
      <c r="Y20" s="68"/>
      <c r="Z20" s="69">
        <f t="shared" si="4"/>
        <v>0</v>
      </c>
      <c r="FN20" s="67">
        <f t="shared" si="16"/>
        <v>42351</v>
      </c>
      <c r="FO20" s="56">
        <f t="shared" si="5"/>
        <v>42351</v>
      </c>
      <c r="FP20" s="68"/>
      <c r="FQ20" s="68"/>
      <c r="FR20" s="68"/>
      <c r="FS20" s="68"/>
      <c r="FT20" s="69">
        <f t="shared" si="17"/>
        <v>0</v>
      </c>
      <c r="FW20" s="55">
        <f t="shared" si="6"/>
        <v>42351</v>
      </c>
      <c r="FX20" s="56">
        <f t="shared" si="7"/>
        <v>42351</v>
      </c>
      <c r="FY20" s="51">
        <f t="shared" si="8"/>
        <v>0</v>
      </c>
      <c r="FZ20" s="45">
        <f t="shared" si="9"/>
        <v>0</v>
      </c>
      <c r="GA20" s="45">
        <f t="shared" si="10"/>
        <v>0</v>
      </c>
      <c r="GB20" s="45">
        <f t="shared" si="11"/>
        <v>0</v>
      </c>
    </row>
    <row r="21" spans="2:184" x14ac:dyDescent="0.25">
      <c r="B21" s="67">
        <f t="shared" si="12"/>
        <v>42352</v>
      </c>
      <c r="C21" s="56">
        <f t="shared" si="0"/>
        <v>42352</v>
      </c>
      <c r="D21" s="68"/>
      <c r="E21" s="68"/>
      <c r="F21" s="68"/>
      <c r="G21" s="68"/>
      <c r="H21" s="69">
        <f t="shared" si="13"/>
        <v>0</v>
      </c>
      <c r="K21" s="67">
        <f t="shared" si="14"/>
        <v>42352</v>
      </c>
      <c r="L21" s="56">
        <f t="shared" si="1"/>
        <v>42352</v>
      </c>
      <c r="M21" s="68"/>
      <c r="N21" s="68"/>
      <c r="O21" s="68"/>
      <c r="P21" s="68"/>
      <c r="Q21" s="69">
        <f t="shared" si="2"/>
        <v>0</v>
      </c>
      <c r="T21" s="67">
        <f t="shared" si="15"/>
        <v>42352</v>
      </c>
      <c r="U21" s="56">
        <f t="shared" si="3"/>
        <v>42352</v>
      </c>
      <c r="V21" s="68"/>
      <c r="W21" s="68"/>
      <c r="X21" s="68"/>
      <c r="Y21" s="68"/>
      <c r="Z21" s="69">
        <f t="shared" si="4"/>
        <v>0</v>
      </c>
      <c r="FN21" s="67">
        <f t="shared" si="16"/>
        <v>42352</v>
      </c>
      <c r="FO21" s="56">
        <f t="shared" si="5"/>
        <v>42352</v>
      </c>
      <c r="FP21" s="68"/>
      <c r="FQ21" s="68"/>
      <c r="FR21" s="68"/>
      <c r="FS21" s="68"/>
      <c r="FT21" s="69">
        <f t="shared" si="17"/>
        <v>0</v>
      </c>
      <c r="FW21" s="55">
        <f t="shared" si="6"/>
        <v>42352</v>
      </c>
      <c r="FX21" s="56">
        <f t="shared" si="7"/>
        <v>42352</v>
      </c>
      <c r="FY21" s="51">
        <f t="shared" si="8"/>
        <v>0</v>
      </c>
      <c r="FZ21" s="45">
        <f t="shared" si="9"/>
        <v>0</v>
      </c>
      <c r="GA21" s="45">
        <f t="shared" si="10"/>
        <v>0</v>
      </c>
      <c r="GB21" s="45">
        <f t="shared" si="11"/>
        <v>0</v>
      </c>
    </row>
    <row r="22" spans="2:184" x14ac:dyDescent="0.25">
      <c r="B22" s="67">
        <f t="shared" si="12"/>
        <v>42353</v>
      </c>
      <c r="C22" s="56">
        <f t="shared" si="0"/>
        <v>42353</v>
      </c>
      <c r="D22" s="68"/>
      <c r="E22" s="68"/>
      <c r="F22" s="68"/>
      <c r="G22" s="68"/>
      <c r="H22" s="69">
        <f t="shared" si="13"/>
        <v>0</v>
      </c>
      <c r="K22" s="67">
        <f t="shared" si="14"/>
        <v>42353</v>
      </c>
      <c r="L22" s="56">
        <f t="shared" si="1"/>
        <v>42353</v>
      </c>
      <c r="M22" s="68"/>
      <c r="N22" s="68"/>
      <c r="O22" s="68"/>
      <c r="P22" s="68"/>
      <c r="Q22" s="69">
        <f t="shared" si="2"/>
        <v>0</v>
      </c>
      <c r="T22" s="67">
        <f t="shared" si="15"/>
        <v>42353</v>
      </c>
      <c r="U22" s="56">
        <f t="shared" si="3"/>
        <v>42353</v>
      </c>
      <c r="V22" s="68"/>
      <c r="W22" s="68"/>
      <c r="X22" s="68"/>
      <c r="Y22" s="68"/>
      <c r="Z22" s="69">
        <f t="shared" si="4"/>
        <v>0</v>
      </c>
      <c r="FN22" s="67">
        <f t="shared" si="16"/>
        <v>42353</v>
      </c>
      <c r="FO22" s="56">
        <f t="shared" si="5"/>
        <v>42353</v>
      </c>
      <c r="FP22" s="68"/>
      <c r="FQ22" s="68"/>
      <c r="FR22" s="68"/>
      <c r="FS22" s="68"/>
      <c r="FT22" s="69">
        <f t="shared" si="17"/>
        <v>0</v>
      </c>
      <c r="FW22" s="55">
        <f t="shared" si="6"/>
        <v>42353</v>
      </c>
      <c r="FX22" s="56">
        <f t="shared" si="7"/>
        <v>42353</v>
      </c>
      <c r="FY22" s="51">
        <f t="shared" si="8"/>
        <v>0</v>
      </c>
      <c r="FZ22" s="45">
        <f t="shared" si="9"/>
        <v>0</v>
      </c>
      <c r="GA22" s="45">
        <f t="shared" si="10"/>
        <v>0</v>
      </c>
      <c r="GB22" s="45">
        <f t="shared" si="11"/>
        <v>0</v>
      </c>
    </row>
    <row r="23" spans="2:184" x14ac:dyDescent="0.25">
      <c r="B23" s="67">
        <f t="shared" si="12"/>
        <v>42354</v>
      </c>
      <c r="C23" s="56">
        <f t="shared" si="0"/>
        <v>42354</v>
      </c>
      <c r="D23" s="68"/>
      <c r="E23" s="68"/>
      <c r="F23" s="68"/>
      <c r="G23" s="68"/>
      <c r="H23" s="69">
        <f t="shared" si="13"/>
        <v>0</v>
      </c>
      <c r="K23" s="67">
        <f t="shared" si="14"/>
        <v>42354</v>
      </c>
      <c r="L23" s="56">
        <f t="shared" si="1"/>
        <v>42354</v>
      </c>
      <c r="M23" s="68"/>
      <c r="N23" s="68"/>
      <c r="O23" s="68"/>
      <c r="P23" s="68"/>
      <c r="Q23" s="69">
        <f t="shared" si="2"/>
        <v>0</v>
      </c>
      <c r="T23" s="67">
        <f t="shared" si="15"/>
        <v>42354</v>
      </c>
      <c r="U23" s="56">
        <f t="shared" si="3"/>
        <v>42354</v>
      </c>
      <c r="V23" s="68"/>
      <c r="W23" s="68"/>
      <c r="X23" s="68"/>
      <c r="Y23" s="68"/>
      <c r="Z23" s="69">
        <f t="shared" si="4"/>
        <v>0</v>
      </c>
      <c r="FN23" s="67">
        <f t="shared" si="16"/>
        <v>42354</v>
      </c>
      <c r="FO23" s="56">
        <f t="shared" si="5"/>
        <v>42354</v>
      </c>
      <c r="FP23" s="68"/>
      <c r="FQ23" s="68"/>
      <c r="FR23" s="68"/>
      <c r="FS23" s="68"/>
      <c r="FT23" s="69">
        <f t="shared" si="17"/>
        <v>0</v>
      </c>
      <c r="FW23" s="55">
        <f t="shared" si="6"/>
        <v>42354</v>
      </c>
      <c r="FX23" s="56">
        <f t="shared" si="7"/>
        <v>42354</v>
      </c>
      <c r="FY23" s="51">
        <f t="shared" si="8"/>
        <v>0</v>
      </c>
      <c r="FZ23" s="45">
        <f t="shared" si="9"/>
        <v>0</v>
      </c>
      <c r="GA23" s="45">
        <f t="shared" si="10"/>
        <v>0</v>
      </c>
      <c r="GB23" s="45">
        <f t="shared" si="11"/>
        <v>0</v>
      </c>
    </row>
    <row r="24" spans="2:184" x14ac:dyDescent="0.25">
      <c r="B24" s="67">
        <f t="shared" si="12"/>
        <v>42355</v>
      </c>
      <c r="C24" s="56">
        <f t="shared" si="0"/>
        <v>42355</v>
      </c>
      <c r="D24" s="68"/>
      <c r="E24" s="68"/>
      <c r="F24" s="68"/>
      <c r="G24" s="68"/>
      <c r="H24" s="69">
        <f t="shared" si="13"/>
        <v>0</v>
      </c>
      <c r="K24" s="67">
        <f t="shared" si="14"/>
        <v>42355</v>
      </c>
      <c r="L24" s="56">
        <f t="shared" si="1"/>
        <v>42355</v>
      </c>
      <c r="M24" s="68"/>
      <c r="N24" s="68"/>
      <c r="O24" s="68"/>
      <c r="P24" s="68"/>
      <c r="Q24" s="69">
        <f t="shared" si="2"/>
        <v>0</v>
      </c>
      <c r="T24" s="67">
        <f t="shared" si="15"/>
        <v>42355</v>
      </c>
      <c r="U24" s="56">
        <f t="shared" si="3"/>
        <v>42355</v>
      </c>
      <c r="V24" s="68"/>
      <c r="W24" s="68"/>
      <c r="X24" s="68"/>
      <c r="Y24" s="68"/>
      <c r="Z24" s="69">
        <f t="shared" si="4"/>
        <v>0</v>
      </c>
      <c r="FN24" s="67">
        <f t="shared" si="16"/>
        <v>42355</v>
      </c>
      <c r="FO24" s="56">
        <f t="shared" si="5"/>
        <v>42355</v>
      </c>
      <c r="FP24" s="68"/>
      <c r="FQ24" s="68"/>
      <c r="FR24" s="68"/>
      <c r="FS24" s="68"/>
      <c r="FT24" s="69">
        <f t="shared" si="17"/>
        <v>0</v>
      </c>
      <c r="FW24" s="55">
        <f t="shared" si="6"/>
        <v>42355</v>
      </c>
      <c r="FX24" s="56">
        <f t="shared" si="7"/>
        <v>42355</v>
      </c>
      <c r="FY24" s="51">
        <f t="shared" si="8"/>
        <v>0</v>
      </c>
      <c r="FZ24" s="45">
        <f t="shared" si="9"/>
        <v>0</v>
      </c>
      <c r="GA24" s="45">
        <f t="shared" si="10"/>
        <v>0</v>
      </c>
      <c r="GB24" s="45">
        <f t="shared" si="11"/>
        <v>0</v>
      </c>
    </row>
    <row r="25" spans="2:184" x14ac:dyDescent="0.25">
      <c r="B25" s="67">
        <f t="shared" si="12"/>
        <v>42356</v>
      </c>
      <c r="C25" s="56">
        <f t="shared" si="0"/>
        <v>42356</v>
      </c>
      <c r="D25" s="68"/>
      <c r="E25" s="68"/>
      <c r="F25" s="68"/>
      <c r="G25" s="68"/>
      <c r="H25" s="69">
        <f t="shared" si="13"/>
        <v>0</v>
      </c>
      <c r="K25" s="67">
        <f t="shared" si="14"/>
        <v>42356</v>
      </c>
      <c r="L25" s="56">
        <f t="shared" si="1"/>
        <v>42356</v>
      </c>
      <c r="M25" s="68"/>
      <c r="N25" s="68"/>
      <c r="O25" s="68"/>
      <c r="P25" s="68"/>
      <c r="Q25" s="69">
        <f t="shared" si="2"/>
        <v>0</v>
      </c>
      <c r="T25" s="67">
        <f t="shared" si="15"/>
        <v>42356</v>
      </c>
      <c r="U25" s="56">
        <f t="shared" si="3"/>
        <v>42356</v>
      </c>
      <c r="V25" s="68"/>
      <c r="W25" s="68"/>
      <c r="X25" s="68"/>
      <c r="Y25" s="68"/>
      <c r="Z25" s="69">
        <f t="shared" si="4"/>
        <v>0</v>
      </c>
      <c r="FN25" s="67">
        <f t="shared" si="16"/>
        <v>42356</v>
      </c>
      <c r="FO25" s="56">
        <f t="shared" si="5"/>
        <v>42356</v>
      </c>
      <c r="FP25" s="68"/>
      <c r="FQ25" s="68"/>
      <c r="FR25" s="68"/>
      <c r="FS25" s="68"/>
      <c r="FT25" s="69">
        <f t="shared" si="17"/>
        <v>0</v>
      </c>
      <c r="FW25" s="55">
        <f t="shared" si="6"/>
        <v>42356</v>
      </c>
      <c r="FX25" s="56">
        <f t="shared" si="7"/>
        <v>42356</v>
      </c>
      <c r="FY25" s="51">
        <f t="shared" si="8"/>
        <v>0</v>
      </c>
      <c r="FZ25" s="45">
        <f t="shared" si="9"/>
        <v>0</v>
      </c>
      <c r="GA25" s="45">
        <f t="shared" si="10"/>
        <v>0</v>
      </c>
      <c r="GB25" s="45">
        <f t="shared" si="11"/>
        <v>0</v>
      </c>
    </row>
    <row r="26" spans="2:184" x14ac:dyDescent="0.25">
      <c r="B26" s="67">
        <f t="shared" si="12"/>
        <v>42357</v>
      </c>
      <c r="C26" s="56">
        <f t="shared" si="0"/>
        <v>42357</v>
      </c>
      <c r="D26" s="68"/>
      <c r="E26" s="68"/>
      <c r="F26" s="68"/>
      <c r="G26" s="68"/>
      <c r="H26" s="69">
        <f t="shared" si="13"/>
        <v>0</v>
      </c>
      <c r="K26" s="67">
        <f t="shared" si="14"/>
        <v>42357</v>
      </c>
      <c r="L26" s="56">
        <f t="shared" si="1"/>
        <v>42357</v>
      </c>
      <c r="M26" s="68"/>
      <c r="N26" s="68"/>
      <c r="O26" s="68"/>
      <c r="P26" s="68"/>
      <c r="Q26" s="69">
        <f t="shared" si="2"/>
        <v>0</v>
      </c>
      <c r="T26" s="67">
        <f t="shared" si="15"/>
        <v>42357</v>
      </c>
      <c r="U26" s="56">
        <f t="shared" si="3"/>
        <v>42357</v>
      </c>
      <c r="V26" s="68"/>
      <c r="W26" s="68"/>
      <c r="X26" s="68"/>
      <c r="Y26" s="68"/>
      <c r="Z26" s="69">
        <f t="shared" si="4"/>
        <v>0</v>
      </c>
      <c r="FN26" s="67">
        <f t="shared" si="16"/>
        <v>42357</v>
      </c>
      <c r="FO26" s="56">
        <f t="shared" si="5"/>
        <v>42357</v>
      </c>
      <c r="FP26" s="68"/>
      <c r="FQ26" s="68"/>
      <c r="FR26" s="68"/>
      <c r="FS26" s="68"/>
      <c r="FT26" s="69">
        <f t="shared" si="17"/>
        <v>0</v>
      </c>
      <c r="FW26" s="55">
        <f t="shared" si="6"/>
        <v>42357</v>
      </c>
      <c r="FX26" s="56">
        <f t="shared" si="7"/>
        <v>42357</v>
      </c>
      <c r="FY26" s="51">
        <f t="shared" si="8"/>
        <v>0</v>
      </c>
      <c r="FZ26" s="45">
        <f t="shared" si="9"/>
        <v>0</v>
      </c>
      <c r="GA26" s="45">
        <f t="shared" si="10"/>
        <v>0</v>
      </c>
      <c r="GB26" s="45">
        <f t="shared" si="11"/>
        <v>0</v>
      </c>
    </row>
    <row r="27" spans="2:184" x14ac:dyDescent="0.25">
      <c r="B27" s="67">
        <f t="shared" si="12"/>
        <v>42358</v>
      </c>
      <c r="C27" s="56">
        <f t="shared" si="0"/>
        <v>42358</v>
      </c>
      <c r="D27" s="68"/>
      <c r="E27" s="68"/>
      <c r="F27" s="68"/>
      <c r="G27" s="68"/>
      <c r="H27" s="69">
        <f t="shared" si="13"/>
        <v>0</v>
      </c>
      <c r="K27" s="67">
        <f t="shared" si="14"/>
        <v>42358</v>
      </c>
      <c r="L27" s="56">
        <f t="shared" si="1"/>
        <v>42358</v>
      </c>
      <c r="M27" s="68"/>
      <c r="N27" s="68"/>
      <c r="O27" s="68"/>
      <c r="P27" s="68"/>
      <c r="Q27" s="69">
        <f t="shared" si="2"/>
        <v>0</v>
      </c>
      <c r="T27" s="67">
        <f t="shared" si="15"/>
        <v>42358</v>
      </c>
      <c r="U27" s="56">
        <f t="shared" si="3"/>
        <v>42358</v>
      </c>
      <c r="V27" s="68"/>
      <c r="W27" s="68"/>
      <c r="X27" s="68"/>
      <c r="Y27" s="68"/>
      <c r="Z27" s="69">
        <f t="shared" si="4"/>
        <v>0</v>
      </c>
      <c r="FN27" s="67">
        <f t="shared" si="16"/>
        <v>42358</v>
      </c>
      <c r="FO27" s="56">
        <f t="shared" si="5"/>
        <v>42358</v>
      </c>
      <c r="FP27" s="68"/>
      <c r="FQ27" s="68"/>
      <c r="FR27" s="68"/>
      <c r="FS27" s="68"/>
      <c r="FT27" s="69">
        <f t="shared" si="17"/>
        <v>0</v>
      </c>
      <c r="FW27" s="55">
        <f t="shared" si="6"/>
        <v>42358</v>
      </c>
      <c r="FX27" s="56">
        <f t="shared" si="7"/>
        <v>42358</v>
      </c>
      <c r="FY27" s="51">
        <f t="shared" si="8"/>
        <v>0</v>
      </c>
      <c r="FZ27" s="45">
        <f t="shared" si="9"/>
        <v>0</v>
      </c>
      <c r="GA27" s="45">
        <f t="shared" si="10"/>
        <v>0</v>
      </c>
      <c r="GB27" s="45">
        <f t="shared" si="11"/>
        <v>0</v>
      </c>
    </row>
    <row r="28" spans="2:184" x14ac:dyDescent="0.25">
      <c r="B28" s="67">
        <f t="shared" si="12"/>
        <v>42359</v>
      </c>
      <c r="C28" s="56">
        <f t="shared" si="0"/>
        <v>42359</v>
      </c>
      <c r="D28" s="68"/>
      <c r="E28" s="68"/>
      <c r="F28" s="68"/>
      <c r="G28" s="68"/>
      <c r="H28" s="69">
        <f t="shared" si="13"/>
        <v>0</v>
      </c>
      <c r="K28" s="67">
        <f t="shared" si="14"/>
        <v>42359</v>
      </c>
      <c r="L28" s="56">
        <f t="shared" si="1"/>
        <v>42359</v>
      </c>
      <c r="M28" s="68"/>
      <c r="N28" s="68"/>
      <c r="O28" s="68"/>
      <c r="P28" s="68"/>
      <c r="Q28" s="69">
        <f t="shared" si="2"/>
        <v>0</v>
      </c>
      <c r="T28" s="67">
        <f t="shared" si="15"/>
        <v>42359</v>
      </c>
      <c r="U28" s="56">
        <f t="shared" si="3"/>
        <v>42359</v>
      </c>
      <c r="V28" s="68"/>
      <c r="W28" s="68"/>
      <c r="X28" s="68"/>
      <c r="Y28" s="68"/>
      <c r="Z28" s="69">
        <f t="shared" si="4"/>
        <v>0</v>
      </c>
      <c r="FN28" s="67">
        <f t="shared" si="16"/>
        <v>42359</v>
      </c>
      <c r="FO28" s="56">
        <f t="shared" si="5"/>
        <v>42359</v>
      </c>
      <c r="FP28" s="68"/>
      <c r="FQ28" s="68"/>
      <c r="FR28" s="68"/>
      <c r="FS28" s="68"/>
      <c r="FT28" s="69">
        <f t="shared" si="17"/>
        <v>0</v>
      </c>
      <c r="FW28" s="55">
        <f t="shared" si="6"/>
        <v>42359</v>
      </c>
      <c r="FX28" s="56">
        <f t="shared" si="7"/>
        <v>42359</v>
      </c>
      <c r="FY28" s="51">
        <f t="shared" si="8"/>
        <v>0</v>
      </c>
      <c r="FZ28" s="45">
        <f t="shared" si="9"/>
        <v>0</v>
      </c>
      <c r="GA28" s="45">
        <f t="shared" si="10"/>
        <v>0</v>
      </c>
      <c r="GB28" s="45">
        <f t="shared" si="11"/>
        <v>0</v>
      </c>
    </row>
    <row r="29" spans="2:184" x14ac:dyDescent="0.25">
      <c r="B29" s="67">
        <f t="shared" si="12"/>
        <v>42360</v>
      </c>
      <c r="C29" s="56">
        <f t="shared" si="0"/>
        <v>42360</v>
      </c>
      <c r="D29" s="68"/>
      <c r="E29" s="68"/>
      <c r="F29" s="68"/>
      <c r="G29" s="68"/>
      <c r="H29" s="69">
        <f t="shared" si="13"/>
        <v>0</v>
      </c>
      <c r="K29" s="67">
        <f t="shared" si="14"/>
        <v>42360</v>
      </c>
      <c r="L29" s="56">
        <f t="shared" si="1"/>
        <v>42360</v>
      </c>
      <c r="M29" s="68"/>
      <c r="N29" s="68"/>
      <c r="O29" s="68"/>
      <c r="P29" s="68"/>
      <c r="Q29" s="69">
        <f t="shared" si="2"/>
        <v>0</v>
      </c>
      <c r="T29" s="67">
        <f t="shared" si="15"/>
        <v>42360</v>
      </c>
      <c r="U29" s="56">
        <f t="shared" si="3"/>
        <v>42360</v>
      </c>
      <c r="V29" s="68"/>
      <c r="W29" s="68"/>
      <c r="X29" s="68"/>
      <c r="Y29" s="68"/>
      <c r="Z29" s="69">
        <f t="shared" si="4"/>
        <v>0</v>
      </c>
      <c r="FN29" s="67">
        <f t="shared" si="16"/>
        <v>42360</v>
      </c>
      <c r="FO29" s="56">
        <f t="shared" si="5"/>
        <v>42360</v>
      </c>
      <c r="FP29" s="68"/>
      <c r="FQ29" s="68"/>
      <c r="FR29" s="68"/>
      <c r="FS29" s="68"/>
      <c r="FT29" s="69">
        <f t="shared" si="17"/>
        <v>0</v>
      </c>
      <c r="FW29" s="55">
        <f t="shared" si="6"/>
        <v>42360</v>
      </c>
      <c r="FX29" s="56">
        <f t="shared" si="7"/>
        <v>42360</v>
      </c>
      <c r="FY29" s="51">
        <f t="shared" si="8"/>
        <v>0</v>
      </c>
      <c r="FZ29" s="45">
        <f t="shared" si="9"/>
        <v>0</v>
      </c>
      <c r="GA29" s="45">
        <f t="shared" si="10"/>
        <v>0</v>
      </c>
      <c r="GB29" s="45">
        <f t="shared" si="11"/>
        <v>0</v>
      </c>
    </row>
    <row r="30" spans="2:184" x14ac:dyDescent="0.25">
      <c r="B30" s="67">
        <f t="shared" si="12"/>
        <v>42361</v>
      </c>
      <c r="C30" s="56">
        <f t="shared" si="0"/>
        <v>42361</v>
      </c>
      <c r="D30" s="68"/>
      <c r="E30" s="68"/>
      <c r="F30" s="68"/>
      <c r="G30" s="68"/>
      <c r="H30" s="69">
        <f t="shared" si="13"/>
        <v>0</v>
      </c>
      <c r="K30" s="67">
        <f t="shared" si="14"/>
        <v>42361</v>
      </c>
      <c r="L30" s="56">
        <f t="shared" si="1"/>
        <v>42361</v>
      </c>
      <c r="M30" s="68"/>
      <c r="N30" s="68"/>
      <c r="O30" s="68"/>
      <c r="P30" s="68"/>
      <c r="Q30" s="69">
        <f t="shared" si="2"/>
        <v>0</v>
      </c>
      <c r="T30" s="67">
        <f t="shared" si="15"/>
        <v>42361</v>
      </c>
      <c r="U30" s="56">
        <f t="shared" si="3"/>
        <v>42361</v>
      </c>
      <c r="V30" s="68"/>
      <c r="W30" s="68"/>
      <c r="X30" s="68"/>
      <c r="Y30" s="68"/>
      <c r="Z30" s="69">
        <f t="shared" si="4"/>
        <v>0</v>
      </c>
      <c r="FN30" s="67">
        <f t="shared" si="16"/>
        <v>42361</v>
      </c>
      <c r="FO30" s="56">
        <f t="shared" si="5"/>
        <v>42361</v>
      </c>
      <c r="FP30" s="68"/>
      <c r="FQ30" s="68"/>
      <c r="FR30" s="68"/>
      <c r="FS30" s="68"/>
      <c r="FT30" s="69">
        <f t="shared" si="17"/>
        <v>0</v>
      </c>
      <c r="FW30" s="55">
        <f t="shared" si="6"/>
        <v>42361</v>
      </c>
      <c r="FX30" s="56">
        <f t="shared" si="7"/>
        <v>42361</v>
      </c>
      <c r="FY30" s="51">
        <f t="shared" si="8"/>
        <v>0</v>
      </c>
      <c r="FZ30" s="45">
        <f t="shared" si="9"/>
        <v>0</v>
      </c>
      <c r="GA30" s="45">
        <f t="shared" si="10"/>
        <v>0</v>
      </c>
      <c r="GB30" s="45">
        <f t="shared" si="11"/>
        <v>0</v>
      </c>
    </row>
    <row r="31" spans="2:184" x14ac:dyDescent="0.25">
      <c r="B31" s="67">
        <f t="shared" si="12"/>
        <v>42362</v>
      </c>
      <c r="C31" s="56">
        <f t="shared" si="0"/>
        <v>42362</v>
      </c>
      <c r="D31" s="68"/>
      <c r="E31" s="68"/>
      <c r="F31" s="68"/>
      <c r="G31" s="68"/>
      <c r="H31" s="69">
        <f t="shared" si="13"/>
        <v>0</v>
      </c>
      <c r="K31" s="67">
        <f t="shared" si="14"/>
        <v>42362</v>
      </c>
      <c r="L31" s="56">
        <f t="shared" si="1"/>
        <v>42362</v>
      </c>
      <c r="M31" s="68"/>
      <c r="N31" s="68"/>
      <c r="O31" s="68"/>
      <c r="P31" s="68"/>
      <c r="Q31" s="69">
        <f>SUM(N31-M31,P31-O31)</f>
        <v>0</v>
      </c>
      <c r="T31" s="67">
        <f t="shared" si="15"/>
        <v>42362</v>
      </c>
      <c r="U31" s="56">
        <f t="shared" si="3"/>
        <v>42362</v>
      </c>
      <c r="V31" s="68"/>
      <c r="W31" s="68"/>
      <c r="X31" s="68"/>
      <c r="Y31" s="68"/>
      <c r="Z31" s="69">
        <f>SUM(W31-V31,Y31-X31)</f>
        <v>0</v>
      </c>
      <c r="FN31" s="67">
        <f t="shared" si="16"/>
        <v>42362</v>
      </c>
      <c r="FO31" s="56">
        <f t="shared" si="5"/>
        <v>42362</v>
      </c>
      <c r="FP31" s="68"/>
      <c r="FQ31" s="68"/>
      <c r="FR31" s="68"/>
      <c r="FS31" s="68"/>
      <c r="FT31" s="69">
        <f t="shared" si="17"/>
        <v>0</v>
      </c>
      <c r="FW31" s="55">
        <f t="shared" si="6"/>
        <v>42362</v>
      </c>
      <c r="FX31" s="56">
        <f t="shared" si="7"/>
        <v>42362</v>
      </c>
      <c r="FY31" s="51">
        <f t="shared" si="8"/>
        <v>0</v>
      </c>
      <c r="FZ31" s="45">
        <f t="shared" si="9"/>
        <v>0</v>
      </c>
      <c r="GA31" s="45">
        <f t="shared" si="10"/>
        <v>0</v>
      </c>
      <c r="GB31" s="45">
        <f t="shared" si="11"/>
        <v>0</v>
      </c>
    </row>
    <row r="32" spans="2:184" x14ac:dyDescent="0.25">
      <c r="B32" s="67">
        <f t="shared" si="12"/>
        <v>42363</v>
      </c>
      <c r="C32" s="56">
        <f t="shared" si="0"/>
        <v>42363</v>
      </c>
      <c r="D32" s="68"/>
      <c r="E32" s="68"/>
      <c r="F32" s="68"/>
      <c r="G32" s="68"/>
      <c r="H32" s="69">
        <f t="shared" si="13"/>
        <v>0</v>
      </c>
      <c r="K32" s="67">
        <f t="shared" si="14"/>
        <v>42363</v>
      </c>
      <c r="L32" s="56">
        <f t="shared" si="1"/>
        <v>42363</v>
      </c>
      <c r="M32" s="68"/>
      <c r="N32" s="68"/>
      <c r="O32" s="68"/>
      <c r="P32" s="68"/>
      <c r="Q32" s="69">
        <f t="shared" si="2"/>
        <v>0</v>
      </c>
      <c r="T32" s="67">
        <f t="shared" si="15"/>
        <v>42363</v>
      </c>
      <c r="U32" s="56">
        <f t="shared" si="3"/>
        <v>42363</v>
      </c>
      <c r="V32" s="68"/>
      <c r="W32" s="68"/>
      <c r="X32" s="68"/>
      <c r="Y32" s="68"/>
      <c r="Z32" s="69">
        <f t="shared" ref="Z32:Z38" si="18">SUM(W32-V32,Y32-X32)</f>
        <v>0</v>
      </c>
      <c r="FN32" s="67">
        <f t="shared" si="16"/>
        <v>42363</v>
      </c>
      <c r="FO32" s="56">
        <f t="shared" si="5"/>
        <v>42363</v>
      </c>
      <c r="FP32" s="68"/>
      <c r="FQ32" s="68"/>
      <c r="FR32" s="68"/>
      <c r="FS32" s="68"/>
      <c r="FT32" s="69">
        <f t="shared" si="17"/>
        <v>0</v>
      </c>
      <c r="FW32" s="55">
        <f t="shared" si="6"/>
        <v>42363</v>
      </c>
      <c r="FX32" s="56">
        <f t="shared" si="7"/>
        <v>42363</v>
      </c>
      <c r="FY32" s="51">
        <f t="shared" si="8"/>
        <v>0</v>
      </c>
      <c r="FZ32" s="45">
        <f t="shared" si="9"/>
        <v>0</v>
      </c>
      <c r="GA32" s="45">
        <f t="shared" si="10"/>
        <v>0</v>
      </c>
      <c r="GB32" s="45">
        <f t="shared" si="11"/>
        <v>0</v>
      </c>
    </row>
    <row r="33" spans="2:184" x14ac:dyDescent="0.25">
      <c r="B33" s="67">
        <f>B32+1</f>
        <v>42364</v>
      </c>
      <c r="C33" s="56">
        <f t="shared" si="0"/>
        <v>42364</v>
      </c>
      <c r="D33" s="68"/>
      <c r="E33" s="68"/>
      <c r="F33" s="68"/>
      <c r="G33" s="68"/>
      <c r="H33" s="69">
        <f t="shared" si="13"/>
        <v>0</v>
      </c>
      <c r="K33" s="67">
        <f>K32+1</f>
        <v>42364</v>
      </c>
      <c r="L33" s="56">
        <f t="shared" si="1"/>
        <v>42364</v>
      </c>
      <c r="M33" s="68"/>
      <c r="N33" s="68"/>
      <c r="O33" s="68"/>
      <c r="P33" s="68"/>
      <c r="Q33" s="69">
        <f t="shared" si="2"/>
        <v>0</v>
      </c>
      <c r="T33" s="67">
        <f>T32+1</f>
        <v>42364</v>
      </c>
      <c r="U33" s="56">
        <f t="shared" si="3"/>
        <v>42364</v>
      </c>
      <c r="V33" s="68"/>
      <c r="W33" s="68"/>
      <c r="X33" s="68"/>
      <c r="Y33" s="68"/>
      <c r="Z33" s="69">
        <f t="shared" si="18"/>
        <v>0</v>
      </c>
      <c r="FN33" s="67">
        <f>FN32+1</f>
        <v>42364</v>
      </c>
      <c r="FO33" s="56">
        <f t="shared" si="5"/>
        <v>42364</v>
      </c>
      <c r="FP33" s="68"/>
      <c r="FQ33" s="68"/>
      <c r="FR33" s="68"/>
      <c r="FS33" s="68"/>
      <c r="FT33" s="69">
        <f t="shared" si="17"/>
        <v>0</v>
      </c>
      <c r="FW33" s="55">
        <f t="shared" si="6"/>
        <v>42364</v>
      </c>
      <c r="FX33" s="56">
        <f t="shared" si="7"/>
        <v>42364</v>
      </c>
      <c r="FY33" s="51">
        <f t="shared" si="8"/>
        <v>0</v>
      </c>
      <c r="FZ33" s="45">
        <f t="shared" si="9"/>
        <v>0</v>
      </c>
      <c r="GA33" s="45">
        <f t="shared" si="10"/>
        <v>0</v>
      </c>
      <c r="GB33" s="45">
        <f t="shared" si="11"/>
        <v>0</v>
      </c>
    </row>
    <row r="34" spans="2:184" x14ac:dyDescent="0.25">
      <c r="B34" s="67">
        <f>B33+1</f>
        <v>42365</v>
      </c>
      <c r="C34" s="56">
        <f t="shared" si="0"/>
        <v>42365</v>
      </c>
      <c r="D34" s="68"/>
      <c r="E34" s="68"/>
      <c r="F34" s="68"/>
      <c r="G34" s="68"/>
      <c r="H34" s="69">
        <f>SUM(E34-D34,G34-F34)</f>
        <v>0</v>
      </c>
      <c r="K34" s="67">
        <f>K33+1</f>
        <v>42365</v>
      </c>
      <c r="L34" s="56">
        <f t="shared" si="1"/>
        <v>42365</v>
      </c>
      <c r="M34" s="68"/>
      <c r="N34" s="68"/>
      <c r="O34" s="68"/>
      <c r="P34" s="68"/>
      <c r="Q34" s="69">
        <f t="shared" si="2"/>
        <v>0</v>
      </c>
      <c r="T34" s="67">
        <f>T33+1</f>
        <v>42365</v>
      </c>
      <c r="U34" s="56">
        <f t="shared" si="3"/>
        <v>42365</v>
      </c>
      <c r="V34" s="68"/>
      <c r="W34" s="68"/>
      <c r="X34" s="68"/>
      <c r="Y34" s="68"/>
      <c r="Z34" s="69">
        <f t="shared" si="18"/>
        <v>0</v>
      </c>
      <c r="FN34" s="67">
        <f>FN33+1</f>
        <v>42365</v>
      </c>
      <c r="FO34" s="56">
        <f t="shared" si="5"/>
        <v>42365</v>
      </c>
      <c r="FP34" s="68"/>
      <c r="FQ34" s="68"/>
      <c r="FR34" s="68"/>
      <c r="FS34" s="68"/>
      <c r="FT34" s="69">
        <f>SUM(FQ34-FP34,FS34-FR34)</f>
        <v>0</v>
      </c>
      <c r="FW34" s="55">
        <f t="shared" si="6"/>
        <v>42365</v>
      </c>
      <c r="FX34" s="56">
        <f t="shared" si="7"/>
        <v>42365</v>
      </c>
      <c r="FY34" s="51">
        <f t="shared" si="8"/>
        <v>0</v>
      </c>
      <c r="FZ34" s="45">
        <f t="shared" si="9"/>
        <v>0</v>
      </c>
      <c r="GA34" s="45">
        <f t="shared" si="10"/>
        <v>0</v>
      </c>
      <c r="GB34" s="45">
        <f t="shared" si="11"/>
        <v>0</v>
      </c>
    </row>
    <row r="35" spans="2:184" x14ac:dyDescent="0.25">
      <c r="B35" s="67">
        <f>B34+1</f>
        <v>42366</v>
      </c>
      <c r="C35" s="56">
        <f t="shared" si="0"/>
        <v>42366</v>
      </c>
      <c r="D35" s="68"/>
      <c r="E35" s="68"/>
      <c r="F35" s="68"/>
      <c r="G35" s="68"/>
      <c r="H35" s="69">
        <f t="shared" si="13"/>
        <v>0</v>
      </c>
      <c r="K35" s="67">
        <f>K34+1</f>
        <v>42366</v>
      </c>
      <c r="L35" s="56">
        <f t="shared" si="1"/>
        <v>42366</v>
      </c>
      <c r="M35" s="68"/>
      <c r="N35" s="68"/>
      <c r="O35" s="68"/>
      <c r="P35" s="68"/>
      <c r="Q35" s="69">
        <f t="shared" si="2"/>
        <v>0</v>
      </c>
      <c r="T35" s="67">
        <f>T34+1</f>
        <v>42366</v>
      </c>
      <c r="U35" s="56">
        <f t="shared" si="3"/>
        <v>42366</v>
      </c>
      <c r="V35" s="68"/>
      <c r="W35" s="68"/>
      <c r="X35" s="68"/>
      <c r="Y35" s="68"/>
      <c r="Z35" s="69">
        <f t="shared" si="18"/>
        <v>0</v>
      </c>
      <c r="FN35" s="67">
        <f>FN34+1</f>
        <v>42366</v>
      </c>
      <c r="FO35" s="56">
        <f t="shared" si="5"/>
        <v>42366</v>
      </c>
      <c r="FP35" s="68"/>
      <c r="FQ35" s="68"/>
      <c r="FR35" s="68"/>
      <c r="FS35" s="68"/>
      <c r="FT35" s="69">
        <f>SUM(FQ35-FP35,FS35-FR35)</f>
        <v>0</v>
      </c>
      <c r="FW35" s="55">
        <f t="shared" si="6"/>
        <v>42366</v>
      </c>
      <c r="FX35" s="56">
        <f t="shared" si="7"/>
        <v>42366</v>
      </c>
      <c r="FY35" s="51">
        <f t="shared" si="8"/>
        <v>0</v>
      </c>
      <c r="FZ35" s="45">
        <f t="shared" si="9"/>
        <v>0</v>
      </c>
      <c r="GA35" s="45">
        <f t="shared" si="10"/>
        <v>0</v>
      </c>
      <c r="GB35" s="45">
        <f t="shared" si="11"/>
        <v>0</v>
      </c>
    </row>
    <row r="36" spans="2:184" x14ac:dyDescent="0.25">
      <c r="B36" s="67">
        <f>IF(MONTH($B$35+1)=MONTH($B$35),$B$35+1,"")</f>
        <v>42367</v>
      </c>
      <c r="C36" s="56">
        <f>IF(B36="","",C35+1)</f>
        <v>42367</v>
      </c>
      <c r="D36" s="68"/>
      <c r="E36" s="68"/>
      <c r="F36" s="68"/>
      <c r="G36" s="68"/>
      <c r="H36" s="69">
        <f t="shared" si="13"/>
        <v>0</v>
      </c>
      <c r="K36" s="67">
        <f>IF(MONTH($B$35+1)=MONTH($B$35),$B$35+1,"")</f>
        <v>42367</v>
      </c>
      <c r="L36" s="56">
        <f t="shared" si="1"/>
        <v>42367</v>
      </c>
      <c r="M36" s="68"/>
      <c r="N36" s="68"/>
      <c r="O36" s="68"/>
      <c r="P36" s="68"/>
      <c r="Q36" s="69">
        <f t="shared" si="2"/>
        <v>0</v>
      </c>
      <c r="T36" s="67">
        <f>IF(MONTH($B$35+1)=MONTH($B$35),$B$35+1,"")</f>
        <v>42367</v>
      </c>
      <c r="U36" s="56">
        <f t="shared" si="3"/>
        <v>42367</v>
      </c>
      <c r="V36" s="68"/>
      <c r="W36" s="68"/>
      <c r="X36" s="68"/>
      <c r="Y36" s="68"/>
      <c r="Z36" s="69">
        <f t="shared" si="18"/>
        <v>0</v>
      </c>
      <c r="FN36" s="67">
        <f>IF(MONTH($B$35+1)=MONTH($B$35),$B$35+1,"")</f>
        <v>42367</v>
      </c>
      <c r="FO36" s="56">
        <f>IF(FN36="","",FO35+1)</f>
        <v>42367</v>
      </c>
      <c r="FP36" s="68"/>
      <c r="FQ36" s="68"/>
      <c r="FR36" s="68"/>
      <c r="FS36" s="68"/>
      <c r="FT36" s="69">
        <f>SUM(FQ36-FP36,FS36-FR36)</f>
        <v>0</v>
      </c>
      <c r="FW36" s="55">
        <f>IF(MONTH($B$35+1)=MONTH($B$35),$B$35+1,"")</f>
        <v>42367</v>
      </c>
      <c r="FX36" s="56">
        <f>IF(FW36="","",FX35+1)</f>
        <v>42367</v>
      </c>
      <c r="FY36" s="51">
        <f t="shared" si="8"/>
        <v>0</v>
      </c>
      <c r="FZ36" s="45">
        <f t="shared" si="9"/>
        <v>0</v>
      </c>
      <c r="GA36" s="45">
        <f t="shared" si="10"/>
        <v>0</v>
      </c>
      <c r="GB36" s="45">
        <f t="shared" si="11"/>
        <v>0</v>
      </c>
    </row>
    <row r="37" spans="2:184" x14ac:dyDescent="0.25">
      <c r="B37" s="67">
        <f>IF(MONTH($B$35+2)=MONTH($B$35),$B$35+2,"")</f>
        <v>42368</v>
      </c>
      <c r="C37" s="56">
        <f>IF(B37="","",C36+1)</f>
        <v>42368</v>
      </c>
      <c r="D37" s="68"/>
      <c r="E37" s="68"/>
      <c r="F37" s="68"/>
      <c r="G37" s="68"/>
      <c r="H37" s="69">
        <f>SUM(E37-D37,G37-F37)</f>
        <v>0</v>
      </c>
      <c r="K37" s="67">
        <f>IF(MONTH($B$35+2)=MONTH($B$35),$B$35+2,"")</f>
        <v>42368</v>
      </c>
      <c r="L37" s="56">
        <f t="shared" si="1"/>
        <v>42368</v>
      </c>
      <c r="M37" s="68"/>
      <c r="N37" s="68"/>
      <c r="O37" s="68"/>
      <c r="P37" s="68"/>
      <c r="Q37" s="69">
        <f t="shared" si="2"/>
        <v>0</v>
      </c>
      <c r="T37" s="67">
        <f>IF(MONTH($B$35+2)=MONTH($B$35),$B$35+2,"")</f>
        <v>42368</v>
      </c>
      <c r="U37" s="56">
        <f t="shared" si="3"/>
        <v>42368</v>
      </c>
      <c r="V37" s="68"/>
      <c r="W37" s="68"/>
      <c r="X37" s="68"/>
      <c r="Y37" s="68"/>
      <c r="Z37" s="69">
        <f t="shared" si="18"/>
        <v>0</v>
      </c>
      <c r="FN37" s="67">
        <f>IF(MONTH($B$35+2)=MONTH($B$35),$B$35+2,"")</f>
        <v>42368</v>
      </c>
      <c r="FO37" s="56">
        <f>IF(FN37="","",FO36+1)</f>
        <v>42368</v>
      </c>
      <c r="FP37" s="68"/>
      <c r="FQ37" s="68"/>
      <c r="FR37" s="68"/>
      <c r="FS37" s="68"/>
      <c r="FT37" s="69">
        <f>SUM(FQ37-FP37,FS37-FR37)</f>
        <v>0</v>
      </c>
      <c r="FW37" s="55">
        <f>IF(MONTH($B$35+2)=MONTH($B$35),$B$35+2,"")</f>
        <v>42368</v>
      </c>
      <c r="FX37" s="56">
        <f>IF(FW37="","",FX36+1)</f>
        <v>42368</v>
      </c>
      <c r="FY37" s="51">
        <f t="shared" si="8"/>
        <v>0</v>
      </c>
      <c r="FZ37" s="45">
        <f t="shared" si="9"/>
        <v>0</v>
      </c>
      <c r="GA37" s="45">
        <f t="shared" si="10"/>
        <v>0</v>
      </c>
      <c r="GB37" s="45">
        <f t="shared" si="11"/>
        <v>0</v>
      </c>
    </row>
    <row r="38" spans="2:184" ht="15.75" thickBot="1" x14ac:dyDescent="0.3">
      <c r="B38" s="70">
        <f>IF(MONTH($B$35+3)=MONTH($B$35),$B$35+3,"")</f>
        <v>42369</v>
      </c>
      <c r="C38" s="71">
        <f>IF(B38="","",C37+1)</f>
        <v>42369</v>
      </c>
      <c r="D38" s="72"/>
      <c r="E38" s="72"/>
      <c r="F38" s="72"/>
      <c r="G38" s="72"/>
      <c r="H38" s="73">
        <f>SUM(E38-D38,G38-F38)</f>
        <v>0</v>
      </c>
      <c r="K38" s="70">
        <f>IF(MONTH($B$35+3)=MONTH($B$35),$B$35+3,"")</f>
        <v>42369</v>
      </c>
      <c r="L38" s="71">
        <f t="shared" si="1"/>
        <v>42369</v>
      </c>
      <c r="M38" s="72"/>
      <c r="N38" s="72"/>
      <c r="O38" s="72"/>
      <c r="P38" s="72"/>
      <c r="Q38" s="73">
        <f t="shared" si="2"/>
        <v>0</v>
      </c>
      <c r="T38" s="70">
        <f>IF(MONTH($B$35+3)=MONTH($B$35),$B$35+3,"")</f>
        <v>42369</v>
      </c>
      <c r="U38" s="71">
        <f t="shared" si="3"/>
        <v>42369</v>
      </c>
      <c r="V38" s="72"/>
      <c r="W38" s="72"/>
      <c r="X38" s="72"/>
      <c r="Y38" s="72"/>
      <c r="Z38" s="73">
        <f t="shared" si="18"/>
        <v>0</v>
      </c>
      <c r="FN38" s="70">
        <f>IF(MONTH($B$35+3)=MONTH($B$35),$B$35+3,"")</f>
        <v>42369</v>
      </c>
      <c r="FO38" s="71">
        <f>IF(FN38="","",FO37+1)</f>
        <v>42369</v>
      </c>
      <c r="FP38" s="72"/>
      <c r="FQ38" s="72"/>
      <c r="FR38" s="72"/>
      <c r="FS38" s="72"/>
      <c r="FT38" s="73">
        <f>SUM(FQ38-FP38,FS38-FR38)</f>
        <v>0</v>
      </c>
      <c r="FW38" s="57">
        <f>IF(MONTH($B$35+3)=MONTH($B$35),$B$35+3,"")</f>
        <v>42369</v>
      </c>
      <c r="FX38" s="58">
        <f>IF(FW38="","",FX37+1)</f>
        <v>42369</v>
      </c>
      <c r="FY38" s="52">
        <f t="shared" si="8"/>
        <v>0</v>
      </c>
      <c r="FZ38" s="46">
        <f t="shared" si="9"/>
        <v>0</v>
      </c>
      <c r="GA38" s="46">
        <f t="shared" si="10"/>
        <v>0</v>
      </c>
      <c r="GB38" s="46">
        <f t="shared" si="11"/>
        <v>0</v>
      </c>
    </row>
    <row r="39" spans="2:184" ht="15.75" thickBot="1" x14ac:dyDescent="0.3">
      <c r="B39" s="10"/>
      <c r="C39" s="10"/>
      <c r="G39" s="13" t="s">
        <v>15</v>
      </c>
      <c r="H39" s="27">
        <f>SUM(H8:H38)</f>
        <v>0</v>
      </c>
      <c r="K39" s="10"/>
      <c r="L39" s="10"/>
      <c r="P39" s="13" t="s">
        <v>15</v>
      </c>
      <c r="Q39" s="27">
        <f>SUM(Q8:Q38)</f>
        <v>0</v>
      </c>
      <c r="T39" s="10"/>
      <c r="U39" s="10"/>
      <c r="Y39" s="13" t="s">
        <v>15</v>
      </c>
      <c r="Z39" s="27">
        <f>SUM(Z8:Z38)</f>
        <v>0</v>
      </c>
      <c r="FN39" s="10"/>
      <c r="FO39" s="10"/>
      <c r="FS39" s="61" t="s">
        <v>15</v>
      </c>
      <c r="FT39" s="62">
        <f>SUM(FT8:FT38)</f>
        <v>0</v>
      </c>
      <c r="FY39" s="43">
        <f t="shared" si="8"/>
        <v>0</v>
      </c>
      <c r="FZ39" s="43">
        <f t="shared" si="9"/>
        <v>0</v>
      </c>
      <c r="GA39" s="43">
        <f t="shared" si="10"/>
        <v>0</v>
      </c>
      <c r="GB39" s="43">
        <f t="shared" si="11"/>
        <v>0</v>
      </c>
    </row>
  </sheetData>
  <conditionalFormatting sqref="E9:F9">
    <cfRule type="expression" dxfId="20" priority="11" stopIfTrue="1">
      <formula>COUNTIF(Fériés,$B9)&gt;0</formula>
    </cfRule>
    <cfRule type="expression" dxfId="19" priority="12" stopIfTrue="1">
      <formula>WEEKDAY($B9,2)&gt;5</formula>
    </cfRule>
  </conditionalFormatting>
  <conditionalFormatting sqref="FX8:FX38">
    <cfRule type="expression" dxfId="18" priority="13" stopIfTrue="1">
      <formula>COUNTIF(Fériés,$B8)&gt;0</formula>
    </cfRule>
    <cfRule type="expression" dxfId="17" priority="14" stopIfTrue="1">
      <formula>WEEKDAY($B8,2)&gt;5</formula>
    </cfRule>
  </conditionalFormatting>
  <conditionalFormatting sqref="B8:H38">
    <cfRule type="expression" dxfId="16" priority="9" stopIfTrue="1">
      <formula>COUNTIF(Fériés,$B8)&gt;0</formula>
    </cfRule>
    <cfRule type="expression" dxfId="15" priority="10" stopIfTrue="1">
      <formula>WEEKDAY($B8,2)&gt;5</formula>
    </cfRule>
  </conditionalFormatting>
  <conditionalFormatting sqref="N9:O9">
    <cfRule type="expression" dxfId="14" priority="7" stopIfTrue="1">
      <formula>COUNTIF(Fériés,$B9)&gt;0</formula>
    </cfRule>
    <cfRule type="expression" dxfId="13" priority="8" stopIfTrue="1">
      <formula>WEEKDAY($B9,2)&gt;5</formula>
    </cfRule>
  </conditionalFormatting>
  <conditionalFormatting sqref="K8:Q38">
    <cfRule type="expression" dxfId="12" priority="5" stopIfTrue="1">
      <formula>COUNTIF(Fériés,$B8)&gt;0</formula>
    </cfRule>
    <cfRule type="expression" dxfId="11" priority="6" stopIfTrue="1">
      <formula>WEEKDAY($B8,2)&gt;5</formula>
    </cfRule>
  </conditionalFormatting>
  <conditionalFormatting sqref="T8:Z38">
    <cfRule type="expression" dxfId="10" priority="1" stopIfTrue="1">
      <formula>COUNTIF(Fériés,$B8)&gt;0</formula>
    </cfRule>
    <cfRule type="expression" dxfId="9" priority="2" stopIfTrue="1">
      <formula>WEEKDAY($B8,2)&gt;5</formula>
    </cfRule>
  </conditionalFormatting>
  <conditionalFormatting sqref="W9:X9">
    <cfRule type="expression" dxfId="8" priority="3" stopIfTrue="1">
      <formula>COUNTIF(Fériés,$B9)&gt;0</formula>
    </cfRule>
    <cfRule type="expression" dxfId="7" priority="4" stopIfTrue="1">
      <formula>WEEKDAY($B9,2)&gt;5</formula>
    </cfRule>
  </conditionalFormatting>
  <conditionalFormatting sqref="FQ9:FR9">
    <cfRule type="expression" dxfId="6" priority="19" stopIfTrue="1">
      <formula>COUNTIF(Fériés,$B9)&gt;0</formula>
    </cfRule>
    <cfRule type="expression" dxfId="5" priority="20" stopIfTrue="1">
      <formula>WEEKDAY($B9,2)&gt;5</formula>
    </cfRule>
  </conditionalFormatting>
  <conditionalFormatting sqref="FN8:FT38">
    <cfRule type="expression" dxfId="4" priority="17" stopIfTrue="1">
      <formula>COUNTIF(Fériés,$B8)&gt;0</formula>
    </cfRule>
    <cfRule type="expression" dxfId="3" priority="18" stopIfTrue="1">
      <formula>WEEKDAY($B8,2)&gt;5</formula>
    </cfRule>
  </conditionalFormatting>
  <conditionalFormatting sqref="FW8:GB38">
    <cfRule type="expression" dxfId="2" priority="15" stopIfTrue="1">
      <formula>COUNTIF(Fériés,$B8)&gt;0</formula>
    </cfRule>
    <cfRule type="expression" dxfId="1" priority="16" stopIfTrue="1">
      <formula>WEEKDAY($B8,2)&gt;5</formula>
    </cfRule>
  </conditionalFormatting>
  <dataValidations count="3">
    <dataValidation type="list" allowBlank="1" showInputMessage="1" showErrorMessage="1" sqref="B2">
      <formula1>"2015,2016,2017,2018,2019,2020,2021,2022,2023,2024,2025"</formula1>
    </dataValidation>
    <dataValidation type="list" allowBlank="1" showInputMessage="1" showErrorMessage="1" sqref="A2">
      <formula1>"Janvier,Février,Mars,Avril,Mai,Juin,Juillet,Août,Septembre,Octobre,Novembre,Décembre"</formula1>
    </dataValidation>
    <dataValidation type="list" allowBlank="1" showInputMessage="1" showErrorMessage="1" sqref="C5 L5 U5 FO5 FY5:GB5">
      <formula1>Salaries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M21"/>
  <sheetViews>
    <sheetView workbookViewId="0">
      <selection activeCell="M3" sqref="M3"/>
    </sheetView>
  </sheetViews>
  <sheetFormatPr baseColWidth="10" defaultColWidth="12.5703125" defaultRowHeight="15.75" x14ac:dyDescent="0.25"/>
  <cols>
    <col min="1" max="1" width="2.42578125" style="16" customWidth="1"/>
    <col min="2" max="2" width="26.42578125" style="16" customWidth="1"/>
    <col min="3" max="3" width="3.28515625" style="16" customWidth="1"/>
    <col min="4" max="4" width="32.85546875" style="18" customWidth="1"/>
    <col min="5" max="5" width="3.28515625" style="16" customWidth="1"/>
    <col min="6" max="6" width="17.28515625" style="16" bestFit="1" customWidth="1"/>
    <col min="7" max="10" width="12.5703125" style="16"/>
    <col min="11" max="11" width="12.85546875" style="16" hidden="1" customWidth="1"/>
    <col min="12" max="12" width="29.140625" style="16" customWidth="1"/>
    <col min="13" max="13" width="17.42578125" style="16" customWidth="1"/>
    <col min="14" max="16384" width="12.5703125" style="16"/>
  </cols>
  <sheetData>
    <row r="1" spans="2:13" x14ac:dyDescent="0.25">
      <c r="B1" s="15"/>
      <c r="C1" s="15"/>
      <c r="D1" s="15"/>
      <c r="K1" s="17">
        <v>2000</v>
      </c>
      <c r="L1" s="16" t="s">
        <v>50</v>
      </c>
      <c r="M1" s="16" t="s">
        <v>54</v>
      </c>
    </row>
    <row r="2" spans="2:13" x14ac:dyDescent="0.25">
      <c r="K2" s="17">
        <v>2001</v>
      </c>
      <c r="L2" s="16" t="s">
        <v>4</v>
      </c>
      <c r="M2" s="16">
        <v>151.66999999999999</v>
      </c>
    </row>
    <row r="3" spans="2:13" x14ac:dyDescent="0.25">
      <c r="B3" s="19"/>
      <c r="C3" s="19"/>
      <c r="D3" s="20"/>
      <c r="K3" s="17">
        <v>2002</v>
      </c>
      <c r="L3" s="16" t="s">
        <v>5</v>
      </c>
    </row>
    <row r="4" spans="2:13" x14ac:dyDescent="0.25">
      <c r="B4" s="21" t="s">
        <v>16</v>
      </c>
      <c r="C4" s="22"/>
      <c r="D4" s="23">
        <f>DATE(An,1,1)</f>
        <v>42005</v>
      </c>
      <c r="F4" s="24"/>
      <c r="K4" s="17">
        <v>2003</v>
      </c>
      <c r="L4" s="16" t="s">
        <v>6</v>
      </c>
    </row>
    <row r="5" spans="2:13" x14ac:dyDescent="0.25">
      <c r="B5" s="21" t="s">
        <v>17</v>
      </c>
      <c r="C5" s="22"/>
      <c r="D5" s="25">
        <f>FLOOR(DATE(An,5,DAY(MINUTE(An/38)/2+56)),7)-34+7*(An=2079)</f>
        <v>42099</v>
      </c>
      <c r="F5" s="24"/>
      <c r="K5" s="17">
        <v>2004</v>
      </c>
      <c r="L5" s="16" t="s">
        <v>7</v>
      </c>
    </row>
    <row r="6" spans="2:13" x14ac:dyDescent="0.25">
      <c r="B6" s="21" t="s">
        <v>18</v>
      </c>
      <c r="C6" s="22"/>
      <c r="D6" s="25">
        <f>D5+1</f>
        <v>42100</v>
      </c>
      <c r="F6" s="26"/>
      <c r="K6" s="17">
        <v>2005</v>
      </c>
    </row>
    <row r="7" spans="2:13" x14ac:dyDescent="0.25">
      <c r="B7" s="21" t="s">
        <v>19</v>
      </c>
      <c r="C7" s="22"/>
      <c r="D7" s="25">
        <f>DATE(An,5,1)</f>
        <v>42125</v>
      </c>
      <c r="K7" s="17">
        <v>2006</v>
      </c>
    </row>
    <row r="8" spans="2:13" x14ac:dyDescent="0.25">
      <c r="B8" s="21" t="s">
        <v>20</v>
      </c>
      <c r="C8" s="22"/>
      <c r="D8" s="25">
        <f>DATE(An,5,8)</f>
        <v>42132</v>
      </c>
      <c r="K8" s="17">
        <v>2007</v>
      </c>
    </row>
    <row r="9" spans="2:13" x14ac:dyDescent="0.25">
      <c r="B9" s="21" t="s">
        <v>21</v>
      </c>
      <c r="C9" s="22"/>
      <c r="D9" s="25">
        <f>D5+39</f>
        <v>42138</v>
      </c>
      <c r="K9" s="17">
        <v>2008</v>
      </c>
    </row>
    <row r="10" spans="2:13" x14ac:dyDescent="0.25">
      <c r="B10" s="21" t="s">
        <v>22</v>
      </c>
      <c r="C10" s="22"/>
      <c r="D10" s="23">
        <f>D5+49</f>
        <v>42148</v>
      </c>
      <c r="K10" s="17">
        <v>2009</v>
      </c>
    </row>
    <row r="11" spans="2:13" x14ac:dyDescent="0.25">
      <c r="B11" s="21" t="s">
        <v>23</v>
      </c>
      <c r="C11" s="22"/>
      <c r="D11" s="23">
        <f>D10+1</f>
        <v>42149</v>
      </c>
      <c r="K11" s="17">
        <v>2010</v>
      </c>
    </row>
    <row r="12" spans="2:13" x14ac:dyDescent="0.25">
      <c r="B12" s="21" t="s">
        <v>24</v>
      </c>
      <c r="C12" s="22"/>
      <c r="D12" s="23">
        <f>DATE(An,7,14)</f>
        <v>42199</v>
      </c>
      <c r="K12" s="17">
        <v>2011</v>
      </c>
    </row>
    <row r="13" spans="2:13" x14ac:dyDescent="0.25">
      <c r="B13" s="21" t="s">
        <v>25</v>
      </c>
      <c r="C13" s="22"/>
      <c r="D13" s="23">
        <f>DATE(An,8,15)</f>
        <v>42231</v>
      </c>
      <c r="F13" s="24"/>
      <c r="K13" s="17">
        <v>2012</v>
      </c>
    </row>
    <row r="14" spans="2:13" x14ac:dyDescent="0.25">
      <c r="B14" s="21" t="s">
        <v>26</v>
      </c>
      <c r="C14" s="22"/>
      <c r="D14" s="23">
        <f>DATE(An,11,1)</f>
        <v>42309</v>
      </c>
      <c r="K14" s="17">
        <v>2013</v>
      </c>
    </row>
    <row r="15" spans="2:13" x14ac:dyDescent="0.25">
      <c r="B15" s="21" t="s">
        <v>27</v>
      </c>
      <c r="C15" s="22"/>
      <c r="D15" s="23">
        <f>DATE(An,11,11)</f>
        <v>42319</v>
      </c>
      <c r="K15" s="17">
        <v>2014</v>
      </c>
    </row>
    <row r="16" spans="2:13" x14ac:dyDescent="0.25">
      <c r="B16" s="21" t="s">
        <v>28</v>
      </c>
      <c r="C16" s="22"/>
      <c r="D16" s="23">
        <f>DATE(An,12,25)</f>
        <v>42363</v>
      </c>
      <c r="K16" s="17">
        <v>2015</v>
      </c>
    </row>
    <row r="17" spans="2:4" x14ac:dyDescent="0.25">
      <c r="B17" s="19"/>
      <c r="C17" s="19"/>
      <c r="D17" s="20"/>
    </row>
    <row r="18" spans="2:4" x14ac:dyDescent="0.25">
      <c r="B18" s="19"/>
      <c r="C18" s="19"/>
      <c r="D18" s="20"/>
    </row>
    <row r="19" spans="2:4" x14ac:dyDescent="0.25">
      <c r="B19" s="19"/>
      <c r="C19" s="19"/>
      <c r="D19" s="20"/>
    </row>
    <row r="20" spans="2:4" x14ac:dyDescent="0.25">
      <c r="B20" s="19"/>
      <c r="C20" s="19"/>
      <c r="D20" s="20"/>
    </row>
    <row r="21" spans="2:4" x14ac:dyDescent="0.25">
      <c r="B21" s="19"/>
      <c r="C21" s="19"/>
      <c r="D21" s="20"/>
    </row>
  </sheetData>
  <phoneticPr fontId="7" type="noConversion"/>
  <conditionalFormatting sqref="B4:D16">
    <cfRule type="expression" dxfId="0" priority="1" stopIfTrue="1">
      <formula>MOD(ROW(),2)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3</vt:i4>
      </vt:variant>
    </vt:vector>
  </HeadingPairs>
  <TitlesOfParts>
    <vt:vector size="17" baseType="lpstr">
      <vt:lpstr>Récap</vt:lpstr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Fériés</vt:lpstr>
      <vt:lpstr>An</vt:lpstr>
      <vt:lpstr>Fériés</vt:lpstr>
      <vt:lpstr>HMBase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ddetp88</cp:lastModifiedBy>
  <dcterms:created xsi:type="dcterms:W3CDTF">2006-09-12T15:06:44Z</dcterms:created>
  <dcterms:modified xsi:type="dcterms:W3CDTF">2015-08-17T05:59:20Z</dcterms:modified>
</cp:coreProperties>
</file>