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codeName="{91AB8045-AFC0-B76E-F17D-A240E00664AE}"/>
  <workbookPr codeName="ThisWorkbook"/>
  <mc:AlternateContent xmlns:mc="http://schemas.openxmlformats.org/markup-compatibility/2006">
    <mc:Choice Requires="x15">
      <x15ac:absPath xmlns:x15ac="http://schemas.microsoft.com/office/spreadsheetml/2010/11/ac" url="C:\Users\jp\Desktop\"/>
    </mc:Choice>
  </mc:AlternateContent>
  <xr:revisionPtr revIDLastSave="0" documentId="8_{FF70DD0A-7823-456B-89F5-324C2B210D4E}" xr6:coauthVersionLast="45" xr6:coauthVersionMax="45" xr10:uidLastSave="{00000000-0000-0000-0000-000000000000}"/>
  <bookViews>
    <workbookView xWindow="-120" yWindow="-120" windowWidth="24240" windowHeight="13140" activeTab="1" xr2:uid="{00000000-000D-0000-FFFF-FFFF00000000}"/>
  </bookViews>
  <sheets>
    <sheet name="Effectif" sheetId="1" r:id="rId1"/>
    <sheet name="Archives" sheetId="16" r:id="rId2"/>
    <sheet name="Paramètres" sheetId="2" r:id="rId3"/>
  </sheets>
  <definedNames>
    <definedName name="A._BRIAND">Paramètres!$E$26:$E$28</definedName>
    <definedName name="A._FRERET">Paramètres!$C$2:$C$3</definedName>
    <definedName name="A._HEBERT">Paramètres!$E$32:$E$34</definedName>
    <definedName name="Accueil">Paramètres!$G$47:$G$48</definedName>
    <definedName name="Apprentissage">Paramètres!$A$35</definedName>
    <definedName name="ATJM">Paramètres!$I$45:$I$47</definedName>
    <definedName name="CFA">Paramètres!$G$25:$G$38</definedName>
    <definedName name="Choix">Paramètres!$L$2:$L$3</definedName>
    <definedName name="Classe_de_CFA">Paramètres!$G$26:$G$37</definedName>
    <definedName name="Collectif">Paramètres!$G$42:$G$43</definedName>
    <definedName name="College">Paramètres!$A$20:$A$24</definedName>
    <definedName name="D._CHAHARANE">Paramètres!$D$2:$D$3</definedName>
    <definedName name="E._MOULINET">Paramètres!$E$2:$E$3</definedName>
    <definedName name="EDUCATEUR">Paramètres!$J$2:$J$6</definedName>
    <definedName name="FRERET">Paramètres!$C$2:$C$3</definedName>
    <definedName name="G._POLITZER">Paramètres!$C$21:$C$24</definedName>
    <definedName name="H._DUNANT">Paramètres!$C$28:$C$31</definedName>
    <definedName name="HORTICOLE">Paramètres!$E$38:$E$40</definedName>
    <definedName name="IEF">Paramètres!$A$2:$A$7</definedName>
    <definedName name="J._CADIN">Paramètres!$F$2:$F$4</definedName>
    <definedName name="J._JAURES">Paramètres!$C$35:$C$38</definedName>
    <definedName name="L._SEDAR_SENGHOR">Paramètres!$E$44:$E$46</definedName>
    <definedName name="liste_jeune">Effectif!$C$4:$C$62</definedName>
    <definedName name="Lycee">Paramètres!$A$28:$A$32</definedName>
    <definedName name="M._LEROY">Paramètres!$E$50:$E$52</definedName>
    <definedName name="Mesure">Paramètres!$I$36:$I$37</definedName>
    <definedName name="NAVARRE">Paramètres!$C$42:$C$45</definedName>
    <definedName name="P._BERT">Paramètres!$C$49:$C$52</definedName>
    <definedName name="PAMIE">Paramètres!$J$10:$J$17</definedName>
    <definedName name="S._LACOSTE">Paramètres!$G$2:$G$3</definedName>
    <definedName name="SCOLAIRE">Paramètres!$N$2:$N$5</definedName>
    <definedName name="Scolarite">Paramètres!$A$11:$A$16</definedName>
    <definedName name="Semi_autonomie">Paramètres!$I$41</definedName>
    <definedName name="Titre">Paramètres!$C$7:$C$11</definedName>
    <definedName name="V._LECUYER">Paramètres!$H$2:$H$4</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 i="1" l="1"/>
  <c r="F4" i="1"/>
  <c r="AW4" i="1"/>
  <c r="C5" i="1"/>
  <c r="F5" i="1"/>
  <c r="AW5" i="1"/>
  <c r="C6" i="1"/>
  <c r="F6" i="1"/>
  <c r="AW6" i="1"/>
  <c r="C7" i="1"/>
  <c r="F7" i="1"/>
  <c r="AW7" i="1"/>
  <c r="C8" i="1"/>
  <c r="F8" i="1"/>
  <c r="AW8" i="1"/>
  <c r="C9" i="1"/>
  <c r="F9" i="1"/>
  <c r="AW9" i="1"/>
  <c r="C10" i="1"/>
  <c r="F10" i="1"/>
  <c r="AW10" i="1"/>
  <c r="C11" i="1"/>
  <c r="F11" i="1"/>
  <c r="AW11" i="1"/>
  <c r="C12" i="1"/>
  <c r="F12" i="1"/>
  <c r="AW12" i="1"/>
  <c r="C13" i="1"/>
  <c r="F13" i="1"/>
  <c r="AW13" i="1"/>
  <c r="C14" i="1"/>
  <c r="F14" i="1"/>
  <c r="AW14" i="1"/>
  <c r="C15" i="1"/>
  <c r="F15" i="1"/>
  <c r="AW15" i="1"/>
  <c r="C16" i="1"/>
  <c r="F16" i="1"/>
  <c r="AW16" i="1"/>
  <c r="C17" i="1"/>
  <c r="F17" i="1"/>
  <c r="AW17" i="1"/>
  <c r="C18" i="1"/>
  <c r="F18" i="1"/>
  <c r="AW18" i="1"/>
  <c r="C19" i="1"/>
  <c r="F19" i="1"/>
  <c r="AW19" i="1"/>
  <c r="C20" i="1"/>
  <c r="F20" i="1"/>
  <c r="AW20" i="1"/>
  <c r="C21" i="1"/>
  <c r="F21" i="1"/>
  <c r="AW21" i="1"/>
  <c r="C22" i="1"/>
  <c r="F22" i="1"/>
  <c r="AW22" i="1"/>
  <c r="C23" i="1"/>
  <c r="F23" i="1"/>
  <c r="AW23" i="1"/>
  <c r="C24" i="1"/>
  <c r="F24" i="1"/>
  <c r="AW24" i="1"/>
  <c r="C25" i="1"/>
  <c r="F25" i="1"/>
  <c r="AW25" i="1"/>
  <c r="C26" i="1"/>
  <c r="F26" i="1"/>
  <c r="AW26" i="1"/>
  <c r="C27" i="1"/>
  <c r="F27" i="1"/>
  <c r="AW27" i="1"/>
  <c r="C28" i="1"/>
  <c r="F28" i="1"/>
  <c r="AW28" i="1"/>
  <c r="C29" i="1"/>
  <c r="F29" i="1"/>
  <c r="AW29" i="1"/>
  <c r="C30" i="1"/>
  <c r="F30" i="1"/>
  <c r="AW30" i="1"/>
  <c r="C31" i="1"/>
  <c r="F31" i="1"/>
  <c r="AW31" i="1"/>
  <c r="C32" i="1"/>
  <c r="F32" i="1"/>
  <c r="AW32" i="1"/>
  <c r="C33" i="1"/>
  <c r="F33" i="1"/>
  <c r="AW33" i="1"/>
  <c r="C34" i="1"/>
  <c r="F34" i="1"/>
  <c r="AW34" i="1"/>
  <c r="C35" i="1"/>
  <c r="F35" i="1"/>
  <c r="AW35" i="1"/>
  <c r="C36" i="1"/>
  <c r="F36" i="1"/>
  <c r="AW36" i="1"/>
  <c r="C37" i="1"/>
  <c r="F37" i="1"/>
  <c r="AW37" i="1"/>
  <c r="C38" i="1"/>
  <c r="F38" i="1"/>
  <c r="AW38" i="1"/>
  <c r="C39" i="1"/>
  <c r="F39" i="1"/>
  <c r="AW39" i="1"/>
  <c r="C40" i="1"/>
  <c r="F40" i="1"/>
  <c r="AW40" i="1"/>
  <c r="C41" i="1"/>
  <c r="F41" i="1"/>
  <c r="AW41" i="1"/>
  <c r="C42" i="1"/>
  <c r="F42" i="1"/>
  <c r="AW42" i="1"/>
  <c r="C43" i="1"/>
  <c r="F43" i="1"/>
  <c r="AW43" i="1"/>
  <c r="C44" i="1"/>
  <c r="F44" i="1"/>
  <c r="AW44" i="1"/>
  <c r="C45" i="1"/>
  <c r="F45" i="1"/>
  <c r="AW45" i="1"/>
  <c r="C46" i="1"/>
  <c r="F46" i="1"/>
  <c r="AW46" i="1"/>
  <c r="C47" i="1"/>
  <c r="F47" i="1"/>
  <c r="AW47" i="1"/>
  <c r="C48" i="1"/>
  <c r="F48" i="1"/>
  <c r="AW48" i="1"/>
  <c r="C49" i="1"/>
  <c r="F49" i="1"/>
  <c r="AW49" i="1"/>
  <c r="C50" i="1"/>
  <c r="F50" i="1"/>
  <c r="AW50" i="1"/>
  <c r="C51" i="1"/>
  <c r="F51" i="1"/>
  <c r="AW51" i="1"/>
  <c r="C52" i="1"/>
  <c r="F52" i="1"/>
  <c r="AW52" i="1"/>
  <c r="C53" i="1"/>
  <c r="F53" i="1"/>
  <c r="AW53" i="1"/>
  <c r="C54" i="1"/>
  <c r="F54" i="1"/>
  <c r="AW54" i="1"/>
  <c r="C55" i="1"/>
  <c r="F55" i="1"/>
  <c r="AW55" i="1"/>
  <c r="C56" i="1"/>
  <c r="F56" i="1"/>
  <c r="AW56" i="1"/>
  <c r="C57" i="1"/>
  <c r="F57" i="1"/>
  <c r="AW57" i="1"/>
  <c r="C58" i="1"/>
  <c r="F58" i="1"/>
  <c r="AW58" i="1"/>
  <c r="C59" i="1"/>
  <c r="F59" i="1"/>
  <c r="AW59" i="1"/>
  <c r="C60" i="1"/>
  <c r="F60" i="1"/>
  <c r="AW60" i="1"/>
  <c r="C61" i="1"/>
  <c r="F61" i="1"/>
  <c r="AW61" i="1"/>
  <c r="C62" i="1"/>
  <c r="F62" i="1"/>
  <c r="AW62" i="1"/>
  <c r="F63" i="1"/>
  <c r="C3" i="1"/>
  <c r="F3" i="1"/>
  <c r="AW3" i="1"/>
  <c r="B1" i="1" l="1"/>
  <c r="R18" i="2" l="1"/>
  <c r="F21" i="2" l="1"/>
  <c r="H69" i="2" l="1"/>
  <c r="F40" i="2"/>
  <c r="F22" i="2" l="1"/>
</calcChain>
</file>

<file path=xl/sharedStrings.xml><?xml version="1.0" encoding="utf-8"?>
<sst xmlns="http://schemas.openxmlformats.org/spreadsheetml/2006/main" count="296" uniqueCount="130">
  <si>
    <t>Nom</t>
  </si>
  <si>
    <t>Prénom</t>
  </si>
  <si>
    <t>Date de naissance</t>
  </si>
  <si>
    <t>Âge</t>
  </si>
  <si>
    <t>IEF</t>
  </si>
  <si>
    <t>AG</t>
  </si>
  <si>
    <t>CMU</t>
  </si>
  <si>
    <t>Collège</t>
  </si>
  <si>
    <t>CFA</t>
  </si>
  <si>
    <t>Lycée</t>
  </si>
  <si>
    <t>Lieu d'apprentissage</t>
  </si>
  <si>
    <t>Passeport</t>
  </si>
  <si>
    <t>Jugement supplétif</t>
  </si>
  <si>
    <t>Chambre</t>
  </si>
  <si>
    <t>Date de majorité</t>
  </si>
  <si>
    <t>A._FRERET</t>
  </si>
  <si>
    <t>D._CHAHARANE</t>
  </si>
  <si>
    <t>E._MOULINET</t>
  </si>
  <si>
    <t>J._CADIN</t>
  </si>
  <si>
    <t>S._LACOSTE</t>
  </si>
  <si>
    <t>V._LECUYER</t>
  </si>
  <si>
    <t>Educateurs</t>
  </si>
  <si>
    <t>Educateur(trice)</t>
  </si>
  <si>
    <t>Choix</t>
  </si>
  <si>
    <t>Oui</t>
  </si>
  <si>
    <t>Non</t>
  </si>
  <si>
    <t>Statut</t>
  </si>
  <si>
    <t>Date d'arrivée en France</t>
  </si>
  <si>
    <t>Scolaire</t>
  </si>
  <si>
    <t>Autre</t>
  </si>
  <si>
    <t>Scolarité</t>
  </si>
  <si>
    <t>Demande de titre</t>
  </si>
  <si>
    <t>Titre de séjour</t>
  </si>
  <si>
    <t>Travailleur temporaire</t>
  </si>
  <si>
    <t>Nationalité</t>
  </si>
  <si>
    <t>Asile</t>
  </si>
  <si>
    <t>Vie privée et familiale</t>
  </si>
  <si>
    <t>Etudiant</t>
  </si>
  <si>
    <t>Date d'arrivée au DAMA</t>
  </si>
  <si>
    <t>Mail</t>
  </si>
  <si>
    <t>Mail AG</t>
  </si>
  <si>
    <t>Carte consulaire</t>
  </si>
  <si>
    <t>Envoyer mail</t>
  </si>
  <si>
    <t>ATJM</t>
  </si>
  <si>
    <t>Date de fin d'ATJM</t>
  </si>
  <si>
    <t>Etablissement</t>
  </si>
  <si>
    <t>Fin d'autorisation de travail</t>
  </si>
  <si>
    <t>Fin CMU</t>
  </si>
  <si>
    <t>SCOLARITE</t>
  </si>
  <si>
    <t>Lycee_Professionnel</t>
  </si>
  <si>
    <t>Lycee</t>
  </si>
  <si>
    <t>College</t>
  </si>
  <si>
    <t>Neant</t>
  </si>
  <si>
    <t>NAVARRE</t>
  </si>
  <si>
    <t>HORTICOLE</t>
  </si>
  <si>
    <t>Carte de bus</t>
  </si>
  <si>
    <t>Fin de validité</t>
  </si>
  <si>
    <t>Bus</t>
  </si>
  <si>
    <t>Au mois</t>
  </si>
  <si>
    <t>Au trimestre</t>
  </si>
  <si>
    <t>Date</t>
  </si>
  <si>
    <t>3éme FLS</t>
  </si>
  <si>
    <t>4éme</t>
  </si>
  <si>
    <t>3éme</t>
  </si>
  <si>
    <t>4éme FLS</t>
  </si>
  <si>
    <t>2nde</t>
  </si>
  <si>
    <t>1ère</t>
  </si>
  <si>
    <t>Terminale</t>
  </si>
  <si>
    <t>Tourneur-fraiseur</t>
  </si>
  <si>
    <t>Serrurier Métallier</t>
  </si>
  <si>
    <t>Cuisinier</t>
  </si>
  <si>
    <t>Serveur</t>
  </si>
  <si>
    <t>Mécanicien</t>
  </si>
  <si>
    <t>Pâtissier</t>
  </si>
  <si>
    <t>Boulanger</t>
  </si>
  <si>
    <t>Plaquiste</t>
  </si>
  <si>
    <t>Carreleur</t>
  </si>
  <si>
    <t>Peintre</t>
  </si>
  <si>
    <t>Electricien</t>
  </si>
  <si>
    <t>G._POLITZER</t>
  </si>
  <si>
    <t>H._DUNANT</t>
  </si>
  <si>
    <t>J._JAURES</t>
  </si>
  <si>
    <t>P._BERT</t>
  </si>
  <si>
    <t>A_ BRIAND</t>
  </si>
  <si>
    <t>A._HEBERT</t>
  </si>
  <si>
    <t>L._SEDAR_SENGHOR</t>
  </si>
  <si>
    <t>M._LEROY</t>
  </si>
  <si>
    <t>A._BRIAND</t>
  </si>
  <si>
    <t>Classe_de_CFA</t>
  </si>
  <si>
    <t>Néant</t>
  </si>
  <si>
    <t>Maçon</t>
  </si>
  <si>
    <t>Plombier</t>
  </si>
  <si>
    <t>Classe</t>
  </si>
  <si>
    <t>Date Renouvellement d'ATJM</t>
  </si>
  <si>
    <t>Clat</t>
  </si>
  <si>
    <t>Nom Prénom</t>
  </si>
  <si>
    <t>Référent PAMIE</t>
  </si>
  <si>
    <t>RIB / Compte</t>
  </si>
  <si>
    <t>PAMIE</t>
  </si>
  <si>
    <t>Age d'arrivée</t>
  </si>
  <si>
    <t>Parcours 4</t>
  </si>
  <si>
    <t>Acte de naissance</t>
  </si>
  <si>
    <t>Apprentissage</t>
  </si>
  <si>
    <t>Nationnalité</t>
  </si>
  <si>
    <t>Mobilité</t>
  </si>
  <si>
    <t>Scooter</t>
  </si>
  <si>
    <t>Vélo</t>
  </si>
  <si>
    <t>Téléphone</t>
  </si>
  <si>
    <t>CV</t>
  </si>
  <si>
    <t>Argent de poche</t>
  </si>
  <si>
    <t>Acceuil</t>
  </si>
  <si>
    <t>Collectif</t>
  </si>
  <si>
    <t>Semi_autonomie</t>
  </si>
  <si>
    <t>O €</t>
  </si>
  <si>
    <t>Type d'accueil</t>
  </si>
  <si>
    <t>Mail PAMIE</t>
  </si>
  <si>
    <t>Mesure de protection</t>
  </si>
  <si>
    <t>Tutelle</t>
  </si>
  <si>
    <t>Mesure</t>
  </si>
  <si>
    <t>Ordonnance de placement</t>
  </si>
  <si>
    <t>ATJM à faire</t>
  </si>
  <si>
    <t>ATJM en réalisation</t>
  </si>
  <si>
    <t>ATJM accordé</t>
  </si>
  <si>
    <t>Date demande CMU/RIB</t>
  </si>
  <si>
    <t>CIO</t>
  </si>
  <si>
    <t>Colonne1</t>
  </si>
  <si>
    <t>Numéro CMU</t>
  </si>
  <si>
    <t>Archiver</t>
  </si>
  <si>
    <t>Téléphone PAMIE</t>
  </si>
  <si>
    <t>Date de départ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</si>
</sst>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0\ &quot;€&quot;;[Red]\-#,##0\ &quot;€&quot;"/>
    <numFmt numFmtId="164" formatCode="#,##0\ &quot;€&quot;"/>
    <numFmt numFmtId="165" formatCode="dd/mm/yy;@"/>
    <numFmt numFmtId="166" formatCode="0#&quot; &quot;##&quot; &quot;##&quot; &quot;##&quot; &quot;##"/>
    <numFmt numFmtId="167" formatCode="[&gt;=3000000000000]#&quot; &quot;##&quot; &quot;##&quot; &quot;##&quot; &quot;###&quot; &quot;###&quot; | &quot;##;#&quot; &quot;##&quot; &quot;##&quot; &quot;##&quot; &quot;###&quot; &quot;###"/>
  </numFmts>
  <fonts count="12" x14ac:knownFonts="1">
    <font>
      <sz val="11"/>
      <color theme="1"/>
      <name val="Calibri"/>
      <family val="2"/>
      <scheme val="minor"/>
    </font>
    <font>
      <b/>
      <sz val="11"/>
      <color theme="1"/>
      <name val="Calibri"/>
      <family val="2"/>
      <scheme val="minor"/>
    </font>
    <font>
      <u/>
      <sz val="11"/>
      <color theme="10"/>
      <name val="Calibri"/>
      <family val="2"/>
      <scheme val="minor"/>
    </font>
    <font>
      <b/>
      <sz val="11"/>
      <color rgb="FF3F3F3F"/>
      <name val="Calibri"/>
      <family val="2"/>
      <scheme val="minor"/>
    </font>
    <font>
      <b/>
      <sz val="12"/>
      <color theme="0"/>
      <name val="Calibri"/>
      <family val="2"/>
      <scheme val="minor"/>
    </font>
    <font>
      <sz val="12"/>
      <name val="Calibri"/>
      <family val="2"/>
      <scheme val="minor"/>
    </font>
    <font>
      <b/>
      <sz val="12"/>
      <name val="Calibri"/>
      <family val="2"/>
      <scheme val="minor"/>
    </font>
    <font>
      <sz val="12"/>
      <name val="Arial"/>
      <family val="2"/>
    </font>
    <font>
      <sz val="12"/>
      <color theme="0"/>
      <name val="Calibri"/>
      <family val="2"/>
      <scheme val="minor"/>
    </font>
    <font>
      <b/>
      <sz val="12"/>
      <name val="Calibri"/>
      <scheme val="minor"/>
    </font>
    <font>
      <sz val="12"/>
      <name val="Wingdings"/>
      <charset val="2"/>
    </font>
    <font>
      <b/>
      <sz val="10"/>
      <name val="Wingdings"/>
      <charset val="2"/>
    </font>
  </fonts>
  <fills count="5">
    <fill>
      <patternFill patternType="none"/>
    </fill>
    <fill>
      <patternFill patternType="gray125"/>
    </fill>
    <fill>
      <patternFill patternType="solid">
        <fgColor rgb="FFF2F2F2"/>
      </patternFill>
    </fill>
    <fill>
      <patternFill patternType="solid">
        <fgColor theme="4"/>
        <bgColor theme="4"/>
      </patternFill>
    </fill>
    <fill>
      <patternFill patternType="solid">
        <fgColor theme="0"/>
        <bgColor indexed="64"/>
      </patternFill>
    </fill>
  </fills>
  <borders count="17">
    <border>
      <left/>
      <right/>
      <top/>
      <bottom/>
      <diagonal/>
    </border>
    <border>
      <left style="thick">
        <color auto="1"/>
      </left>
      <right style="thick">
        <color auto="1"/>
      </right>
      <top style="thick">
        <color auto="1"/>
      </top>
      <bottom style="thick">
        <color auto="1"/>
      </bottom>
      <diagonal/>
    </border>
    <border>
      <left style="thin">
        <color rgb="FF3F3F3F"/>
      </left>
      <right style="thin">
        <color rgb="FF3F3F3F"/>
      </right>
      <top style="thin">
        <color rgb="FF3F3F3F"/>
      </top>
      <bottom style="thin">
        <color rgb="FF3F3F3F"/>
      </bottom>
      <diagonal/>
    </border>
    <border>
      <left style="hair">
        <color auto="1"/>
      </left>
      <right style="hair">
        <color auto="1"/>
      </right>
      <top style="thin">
        <color auto="1"/>
      </top>
      <bottom style="thin">
        <color auto="1"/>
      </bottom>
      <diagonal/>
    </border>
    <border>
      <left style="dashed">
        <color auto="1"/>
      </left>
      <right style="dashed">
        <color auto="1"/>
      </right>
      <top/>
      <bottom/>
      <diagonal/>
    </border>
    <border>
      <left/>
      <right style="dashed">
        <color auto="1"/>
      </right>
      <top/>
      <bottom/>
      <diagonal/>
    </border>
    <border>
      <left style="dashed">
        <color auto="1"/>
      </left>
      <right/>
      <top/>
      <bottom/>
      <diagonal/>
    </border>
    <border>
      <left style="thick">
        <color auto="1"/>
      </left>
      <right style="hair">
        <color auto="1"/>
      </right>
      <top style="thick">
        <color auto="1"/>
      </top>
      <bottom style="thin">
        <color auto="1"/>
      </bottom>
      <diagonal/>
    </border>
    <border>
      <left style="hair">
        <color auto="1"/>
      </left>
      <right style="hair">
        <color auto="1"/>
      </right>
      <top style="thick">
        <color auto="1"/>
      </top>
      <bottom style="thin">
        <color auto="1"/>
      </bottom>
      <diagonal/>
    </border>
    <border>
      <left style="hair">
        <color auto="1"/>
      </left>
      <right style="thick">
        <color auto="1"/>
      </right>
      <top style="thick">
        <color auto="1"/>
      </top>
      <bottom style="thin">
        <color auto="1"/>
      </bottom>
      <diagonal/>
    </border>
    <border>
      <left style="thick">
        <color auto="1"/>
      </left>
      <right style="hair">
        <color auto="1"/>
      </right>
      <top style="thin">
        <color auto="1"/>
      </top>
      <bottom style="thin">
        <color auto="1"/>
      </bottom>
      <diagonal/>
    </border>
    <border>
      <left style="hair">
        <color auto="1"/>
      </left>
      <right style="thick">
        <color auto="1"/>
      </right>
      <top style="thin">
        <color auto="1"/>
      </top>
      <bottom style="thin">
        <color auto="1"/>
      </bottom>
      <diagonal/>
    </border>
    <border>
      <left style="hair">
        <color auto="1"/>
      </left>
      <right style="hair">
        <color auto="1"/>
      </right>
      <top style="thick">
        <color auto="1"/>
      </top>
      <bottom/>
      <diagonal/>
    </border>
    <border>
      <left style="dashed">
        <color auto="1"/>
      </left>
      <right style="dashed">
        <color auto="1"/>
      </right>
      <top style="thick">
        <color auto="1"/>
      </top>
      <bottom/>
      <diagonal/>
    </border>
    <border>
      <left style="hair">
        <color auto="1"/>
      </left>
      <right style="hair">
        <color auto="1"/>
      </right>
      <top style="thin">
        <color auto="1"/>
      </top>
      <bottom style="thick">
        <color auto="1"/>
      </bottom>
      <diagonal/>
    </border>
    <border>
      <left style="thick">
        <color auto="1"/>
      </left>
      <right style="hair">
        <color auto="1"/>
      </right>
      <top style="thick">
        <color auto="1"/>
      </top>
      <bottom/>
      <diagonal/>
    </border>
    <border>
      <left style="hair">
        <color auto="1"/>
      </left>
      <right style="thick">
        <color auto="1"/>
      </right>
      <top style="thick">
        <color auto="1"/>
      </top>
      <bottom/>
      <diagonal/>
    </border>
  </borders>
  <cellStyleXfs count="3">
    <xf numFmtId="0" fontId="0" fillId="0" borderId="0"/>
    <xf numFmtId="0" fontId="2" fillId="0" borderId="0" applyNumberFormat="0" applyFill="0" applyBorder="0" applyAlignment="0" applyProtection="0"/>
    <xf numFmtId="0" fontId="3" fillId="2" borderId="2" applyNumberFormat="0" applyAlignment="0" applyProtection="0"/>
  </cellStyleXfs>
  <cellXfs count="76">
    <xf numFmtId="0" fontId="0" fillId="0" borderId="0" xfId="0"/>
    <xf numFmtId="0" fontId="1" fillId="0" borderId="1" xfId="0" applyFont="1" applyBorder="1" applyAlignment="1">
      <alignment horizontal="left"/>
    </xf>
    <xf numFmtId="0" fontId="0" fillId="0" borderId="0" xfId="0" applyAlignment="1">
      <alignment horizontal="left"/>
    </xf>
    <xf numFmtId="0" fontId="0" fillId="0" borderId="1" xfId="0" applyBorder="1" applyAlignment="1">
      <alignment horizontal="left"/>
    </xf>
    <xf numFmtId="0" fontId="2" fillId="0" borderId="1" xfId="1" applyBorder="1" applyAlignment="1">
      <alignment horizontal="left"/>
    </xf>
    <xf numFmtId="49" fontId="0" fillId="0" borderId="1" xfId="0" quotePrefix="1" applyNumberFormat="1" applyBorder="1" applyAlignment="1">
      <alignment horizontal="left"/>
    </xf>
    <xf numFmtId="49" fontId="1" fillId="0" borderId="1" xfId="0" quotePrefix="1" applyNumberFormat="1" applyFont="1" applyBorder="1" applyAlignment="1">
      <alignment horizontal="left"/>
    </xf>
    <xf numFmtId="49" fontId="0" fillId="0" borderId="0" xfId="0" quotePrefix="1" applyNumberFormat="1" applyBorder="1" applyAlignment="1">
      <alignment horizontal="left"/>
    </xf>
    <xf numFmtId="0" fontId="0" fillId="0" borderId="0" xfId="0" applyBorder="1" applyAlignment="1">
      <alignment horizontal="left"/>
    </xf>
    <xf numFmtId="49" fontId="0" fillId="0" borderId="1" xfId="0" quotePrefix="1" applyNumberFormat="1" applyFont="1" applyBorder="1" applyAlignment="1">
      <alignment horizontal="left"/>
    </xf>
    <xf numFmtId="0" fontId="4" fillId="0" borderId="0" xfId="0" applyFont="1" applyBorder="1" applyAlignment="1">
      <alignment horizontal="center" vertical="center" wrapText="1"/>
    </xf>
    <xf numFmtId="0" fontId="5" fillId="0" borderId="0" xfId="0" applyFont="1" applyBorder="1" applyAlignment="1">
      <alignment horizontal="center" vertical="center" wrapText="1"/>
    </xf>
    <xf numFmtId="0" fontId="0" fillId="0" borderId="0" xfId="0" applyAlignment="1">
      <alignment wrapText="1"/>
    </xf>
    <xf numFmtId="6" fontId="0" fillId="0" borderId="1" xfId="0" applyNumberFormat="1" applyBorder="1" applyAlignment="1">
      <alignment horizontal="left"/>
    </xf>
    <xf numFmtId="0" fontId="0" fillId="0" borderId="3" xfId="0" applyBorder="1" applyAlignment="1">
      <alignment horizontal="center" vertical="center"/>
    </xf>
    <xf numFmtId="0" fontId="4" fillId="0" borderId="0" xfId="0" applyFont="1" applyBorder="1" applyAlignment="1" applyProtection="1">
      <alignment horizontal="center" vertical="center"/>
      <protection locked="0"/>
    </xf>
    <xf numFmtId="0" fontId="8" fillId="0" borderId="0" xfId="0" applyFont="1" applyBorder="1" applyAlignment="1">
      <alignment horizontal="center" vertical="center"/>
    </xf>
    <xf numFmtId="165" fontId="8" fillId="0" borderId="0" xfId="0" applyNumberFormat="1" applyFont="1" applyBorder="1" applyAlignment="1" applyProtection="1">
      <alignment vertical="center"/>
    </xf>
    <xf numFmtId="165" fontId="0" fillId="0" borderId="1" xfId="0" quotePrefix="1" applyNumberFormat="1" applyBorder="1" applyAlignment="1">
      <alignment horizontal="left"/>
    </xf>
    <xf numFmtId="0" fontId="5" fillId="4" borderId="0" xfId="0" applyFont="1" applyFill="1" applyBorder="1" applyAlignment="1" applyProtection="1">
      <alignment horizontal="center" vertical="center"/>
      <protection hidden="1"/>
    </xf>
    <xf numFmtId="0" fontId="5" fillId="4" borderId="0"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6" fillId="2" borderId="7" xfId="2" applyFont="1" applyBorder="1" applyAlignment="1" applyProtection="1">
      <alignment horizontal="center" vertical="center" wrapText="1"/>
      <protection locked="0"/>
    </xf>
    <xf numFmtId="0" fontId="6" fillId="2" borderId="8" xfId="2" applyFont="1" applyBorder="1" applyAlignment="1" applyProtection="1">
      <alignment horizontal="center" vertical="center" wrapText="1"/>
      <protection locked="0"/>
    </xf>
    <xf numFmtId="0" fontId="6" fillId="2" borderId="8" xfId="2" applyFont="1" applyBorder="1" applyAlignment="1" applyProtection="1">
      <alignment horizontal="center" vertical="center" wrapText="1"/>
    </xf>
    <xf numFmtId="14" fontId="5" fillId="0" borderId="8" xfId="0" applyNumberFormat="1"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8" xfId="0" applyFont="1" applyBorder="1" applyAlignment="1" applyProtection="1">
      <alignment horizontal="center" vertical="center" wrapText="1"/>
      <protection locked="0"/>
    </xf>
    <xf numFmtId="166" fontId="5" fillId="0" borderId="8" xfId="0" applyNumberFormat="1" applyFont="1" applyBorder="1" applyAlignment="1" applyProtection="1">
      <alignment horizontal="center" vertical="center" wrapText="1"/>
    </xf>
    <xf numFmtId="14" fontId="5" fillId="0" borderId="8" xfId="0" applyNumberFormat="1"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xf>
    <xf numFmtId="165" fontId="5" fillId="0" borderId="8" xfId="0" applyNumberFormat="1" applyFont="1" applyBorder="1" applyAlignment="1" applyProtection="1">
      <alignment horizontal="center" vertical="center" wrapText="1"/>
    </xf>
    <xf numFmtId="164" fontId="5" fillId="0" borderId="8" xfId="0" applyNumberFormat="1" applyFont="1" applyBorder="1" applyAlignment="1" applyProtection="1">
      <alignment horizontal="center" vertical="center" wrapText="1"/>
      <protection locked="0"/>
    </xf>
    <xf numFmtId="0" fontId="5" fillId="0" borderId="8" xfId="0" applyNumberFormat="1" applyFont="1" applyBorder="1" applyAlignment="1" applyProtection="1">
      <alignment horizontal="center" vertical="center" wrapText="1"/>
    </xf>
    <xf numFmtId="167" fontId="5" fillId="0" borderId="8" xfId="0" applyNumberFormat="1" applyFont="1" applyBorder="1" applyAlignment="1" applyProtection="1">
      <alignment horizontal="center" vertical="center" wrapText="1"/>
      <protection locked="0"/>
    </xf>
    <xf numFmtId="49" fontId="5" fillId="0" borderId="8" xfId="0" applyNumberFormat="1" applyFont="1" applyBorder="1" applyAlignment="1" applyProtection="1">
      <alignment horizontal="center" vertical="center" wrapText="1"/>
      <protection locked="0"/>
    </xf>
    <xf numFmtId="0" fontId="6" fillId="2" borderId="10" xfId="2" applyFont="1" applyBorder="1" applyAlignment="1" applyProtection="1">
      <alignment horizontal="center" vertical="center" wrapText="1"/>
      <protection locked="0"/>
    </xf>
    <xf numFmtId="0" fontId="6" fillId="2" borderId="3" xfId="2" applyFont="1" applyBorder="1" applyAlignment="1" applyProtection="1">
      <alignment horizontal="center" vertical="center" wrapText="1"/>
      <protection locked="0"/>
    </xf>
    <xf numFmtId="0" fontId="9" fillId="2" borderId="3" xfId="2" applyNumberFormat="1" applyFont="1" applyBorder="1" applyAlignment="1" applyProtection="1">
      <alignment horizontal="center" vertical="center" wrapText="1"/>
    </xf>
    <xf numFmtId="14" fontId="5" fillId="0" borderId="3" xfId="0" applyNumberFormat="1"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5" fillId="0" borderId="3" xfId="0" applyFont="1" applyBorder="1" applyAlignment="1" applyProtection="1">
      <alignment horizontal="center" vertical="center" wrapText="1"/>
      <protection locked="0"/>
    </xf>
    <xf numFmtId="166" fontId="5" fillId="0" borderId="3" xfId="0" applyNumberFormat="1" applyFont="1" applyBorder="1" applyAlignment="1" applyProtection="1">
      <alignment horizontal="center" vertical="center" wrapText="1"/>
    </xf>
    <xf numFmtId="14" fontId="5" fillId="0" borderId="3" xfId="0" applyNumberFormat="1"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xf>
    <xf numFmtId="165" fontId="5" fillId="0" borderId="3" xfId="0" applyNumberFormat="1" applyFont="1" applyBorder="1" applyAlignment="1" applyProtection="1">
      <alignment horizontal="center" vertical="center" wrapText="1"/>
    </xf>
    <xf numFmtId="164" fontId="5" fillId="0" borderId="3" xfId="0" applyNumberFormat="1" applyFont="1" applyBorder="1" applyAlignment="1" applyProtection="1">
      <alignment horizontal="center" vertical="center" wrapText="1"/>
      <protection locked="0"/>
    </xf>
    <xf numFmtId="0" fontId="5" fillId="0" borderId="3" xfId="0" applyNumberFormat="1" applyFont="1" applyBorder="1" applyAlignment="1" applyProtection="1">
      <alignment horizontal="center" vertical="center" wrapText="1"/>
    </xf>
    <xf numFmtId="167" fontId="5" fillId="0" borderId="3" xfId="0" applyNumberFormat="1" applyFont="1" applyBorder="1" applyAlignment="1" applyProtection="1">
      <alignment horizontal="center" vertical="center" wrapText="1"/>
      <protection locked="0"/>
    </xf>
    <xf numFmtId="49" fontId="5" fillId="0" borderId="3" xfId="0" applyNumberFormat="1" applyFont="1" applyBorder="1" applyAlignment="1" applyProtection="1">
      <alignment horizontal="center" vertical="center" wrapText="1"/>
      <protection locked="0"/>
    </xf>
    <xf numFmtId="0" fontId="5" fillId="4" borderId="3" xfId="0" applyNumberFormat="1" applyFont="1" applyFill="1" applyBorder="1" applyAlignment="1" applyProtection="1">
      <alignment horizontal="center" vertical="center" wrapText="1"/>
      <protection hidden="1"/>
    </xf>
    <xf numFmtId="0" fontId="10" fillId="0" borderId="11" xfId="0" applyFont="1" applyBorder="1" applyAlignment="1" applyProtection="1">
      <alignment horizontal="center" vertical="center" wrapText="1"/>
      <protection locked="0"/>
    </xf>
    <xf numFmtId="0" fontId="6" fillId="2" borderId="3" xfId="2" applyFont="1" applyBorder="1" applyAlignment="1" applyProtection="1">
      <alignment horizontal="center" vertical="center" wrapText="1"/>
    </xf>
    <xf numFmtId="0" fontId="5" fillId="4" borderId="3" xfId="0" applyFont="1" applyFill="1" applyBorder="1" applyAlignment="1" applyProtection="1">
      <alignment horizontal="center" vertical="center" wrapText="1"/>
      <protection hidden="1"/>
    </xf>
    <xf numFmtId="14" fontId="2" fillId="0" borderId="3" xfId="1" applyNumberFormat="1" applyBorder="1" applyAlignment="1" applyProtection="1">
      <alignment horizontal="center" vertical="center" wrapText="1"/>
    </xf>
    <xf numFmtId="0" fontId="11" fillId="0" borderId="11" xfId="0" applyFont="1" applyBorder="1" applyAlignment="1" applyProtection="1">
      <alignment horizontal="center" vertical="center" wrapText="1"/>
      <protection locked="0"/>
    </xf>
    <xf numFmtId="167" fontId="5" fillId="0" borderId="0" xfId="0" applyNumberFormat="1" applyFont="1" applyBorder="1" applyAlignment="1">
      <alignment horizontal="center" vertical="center" wrapText="1"/>
    </xf>
    <xf numFmtId="165" fontId="8" fillId="0" borderId="0" xfId="0" applyNumberFormat="1" applyFont="1" applyBorder="1" applyAlignment="1" applyProtection="1">
      <alignment vertical="center" wrapText="1"/>
    </xf>
    <xf numFmtId="0" fontId="5" fillId="4" borderId="8" xfId="0" applyNumberFormat="1" applyFont="1" applyFill="1" applyBorder="1" applyAlignment="1" applyProtection="1">
      <alignment horizontal="center" vertical="center" wrapText="1"/>
      <protection hidden="1"/>
    </xf>
    <xf numFmtId="0" fontId="11" fillId="0" borderId="9" xfId="0" applyFont="1" applyBorder="1" applyAlignment="1" applyProtection="1">
      <alignment horizontal="center" vertical="center" wrapText="1"/>
      <protection locked="0"/>
    </xf>
    <xf numFmtId="166" fontId="5" fillId="0" borderId="8" xfId="0" applyNumberFormat="1" applyFont="1" applyBorder="1" applyAlignment="1" applyProtection="1">
      <alignment horizontal="center" vertical="center" wrapText="1"/>
      <protection locked="0"/>
    </xf>
    <xf numFmtId="166" fontId="5" fillId="0" borderId="3" xfId="0" applyNumberFormat="1" applyFont="1" applyBorder="1" applyAlignment="1" applyProtection="1">
      <alignment horizontal="center" vertical="center" wrapText="1"/>
      <protection locked="0"/>
    </xf>
    <xf numFmtId="49" fontId="0" fillId="0" borderId="1" xfId="0" applyNumberFormat="1" applyBorder="1" applyAlignment="1">
      <alignment horizontal="left"/>
    </xf>
    <xf numFmtId="0" fontId="4" fillId="3" borderId="13" xfId="0" applyFont="1" applyFill="1" applyBorder="1" applyAlignment="1">
      <alignment horizontal="center" vertical="center" wrapText="1"/>
    </xf>
    <xf numFmtId="0" fontId="7" fillId="0" borderId="14" xfId="0" applyFont="1" applyBorder="1" applyAlignment="1" applyProtection="1">
      <alignment horizontal="center" vertical="center" wrapText="1"/>
    </xf>
    <xf numFmtId="0" fontId="5" fillId="0" borderId="14" xfId="0" applyFont="1" applyBorder="1" applyAlignment="1" applyProtection="1">
      <alignment horizontal="center" vertical="center" wrapText="1"/>
    </xf>
    <xf numFmtId="165" fontId="5" fillId="0" borderId="14" xfId="0" applyNumberFormat="1" applyFont="1" applyBorder="1" applyAlignment="1" applyProtection="1">
      <alignment horizontal="center" vertical="center" wrapText="1"/>
    </xf>
    <xf numFmtId="0" fontId="5" fillId="0" borderId="14" xfId="0" applyNumberFormat="1" applyFont="1" applyBorder="1" applyAlignment="1" applyProtection="1">
      <alignment horizontal="center" vertical="center" wrapText="1"/>
    </xf>
    <xf numFmtId="0" fontId="5" fillId="0" borderId="14" xfId="0" applyFont="1" applyBorder="1" applyAlignment="1" applyProtection="1">
      <alignment horizontal="center" vertical="center" wrapText="1"/>
      <protection locked="0"/>
    </xf>
    <xf numFmtId="166" fontId="5" fillId="0" borderId="14" xfId="0" applyNumberFormat="1" applyFont="1" applyBorder="1" applyAlignment="1" applyProtection="1">
      <alignment horizontal="center" vertical="center" wrapText="1"/>
      <protection locked="0"/>
    </xf>
    <xf numFmtId="14" fontId="5" fillId="0" borderId="14" xfId="0" applyNumberFormat="1" applyFont="1" applyBorder="1" applyAlignment="1" applyProtection="1">
      <alignment horizontal="center" vertical="center" wrapText="1"/>
    </xf>
    <xf numFmtId="0" fontId="4" fillId="3" borderId="1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6" xfId="0" applyFont="1" applyFill="1" applyBorder="1" applyAlignment="1">
      <alignment horizontal="center" vertical="center" wrapText="1"/>
    </xf>
  </cellXfs>
  <cellStyles count="3">
    <cellStyle name="Lien hypertexte" xfId="1" builtinId="8"/>
    <cellStyle name="Normal" xfId="0" builtinId="0"/>
    <cellStyle name="Sortie" xfId="2" builtinId="21"/>
  </cellStyles>
  <dxfs count="97">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thick">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0" formatCode="General"/>
      <fill>
        <patternFill patternType="solid">
          <fgColor indexed="64"/>
          <bgColor theme="0"/>
        </patternFill>
      </fil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1"/>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65" formatCode="dd/mm/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66" formatCode="0#&quot; &quot;##&quot; &quot;##&quot; &quot;##&quot; &quo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30" formatCode="@"/>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64" formatCode="#,##0\ &quot;€&quo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65" formatCode="dd/mm/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Arial"/>
        <scheme val="none"/>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66" formatCode="0#&quot; &quot;##&quot; &quot;##&quot; &quot;##&quot; &quo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Calibri"/>
        <scheme val="minor"/>
      </font>
      <numFmt numFmtId="19" formatCode="dd/mm/yyyy"/>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i val="0"/>
        <strike val="0"/>
        <condense val="0"/>
        <extend val="0"/>
        <outline val="0"/>
        <shadow val="0"/>
        <u val="none"/>
        <vertAlign val="baseline"/>
        <sz val="12"/>
        <color auto="1"/>
        <name val="Calibri"/>
        <scheme val="minor"/>
      </font>
      <numFmt numFmtId="0" formatCode="General"/>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1" hidden="0"/>
    </dxf>
    <dxf>
      <font>
        <b/>
        <strike val="0"/>
        <outline val="0"/>
        <shadow val="0"/>
        <u val="none"/>
        <vertAlign val="baseline"/>
        <sz val="12"/>
        <color auto="1"/>
      </font>
      <alignment horizontal="center" vertical="center" textRotation="0" wrapText="1" indent="0" justifyLastLine="0" shrinkToFit="0" readingOrder="0"/>
      <border diagonalUp="0" diagonalDown="0">
        <left style="hair">
          <color auto="1"/>
        </left>
        <right style="hair">
          <color auto="1"/>
        </right>
        <top style="thin">
          <color auto="1"/>
        </top>
        <bottom style="thin">
          <color auto="1"/>
        </bottom>
        <vertical style="hair">
          <color auto="1"/>
        </vertical>
        <horizontal style="thin">
          <color auto="1"/>
        </horizontal>
      </border>
      <protection locked="0" hidden="0"/>
    </dxf>
    <dxf>
      <font>
        <b/>
        <strike val="0"/>
        <outline val="0"/>
        <shadow val="0"/>
        <u val="none"/>
        <vertAlign val="baseline"/>
        <sz val="12"/>
        <color auto="1"/>
        <name val="Calibri"/>
        <scheme val="minor"/>
      </font>
      <alignment horizontal="center" vertical="center" textRotation="0" wrapText="1" indent="0" justifyLastLine="0" shrinkToFit="0" readingOrder="0"/>
      <border diagonalUp="0" diagonalDown="0">
        <left style="thick">
          <color auto="1"/>
        </left>
        <right style="hair">
          <color auto="1"/>
        </right>
        <top style="thin">
          <color auto="1"/>
        </top>
        <bottom style="thin">
          <color auto="1"/>
        </bottom>
        <vertical style="hair">
          <color auto="1"/>
        </vertical>
        <horizontal style="thin">
          <color auto="1"/>
        </horizontal>
      </border>
      <protection locked="0" hidden="0"/>
    </dxf>
    <dxf>
      <border>
        <top style="thin">
          <color auto="1"/>
        </top>
      </border>
    </dxf>
    <dxf>
      <border diagonalUp="0" diagonalDown="0">
        <left style="thick">
          <color auto="1"/>
        </left>
        <right style="thick">
          <color auto="1"/>
        </right>
        <top style="thick">
          <color auto="1"/>
        </top>
        <bottom style="thick">
          <color auto="1"/>
        </bottom>
      </border>
    </dxf>
    <dxf>
      <font>
        <b val="0"/>
        <i val="0"/>
        <strike val="0"/>
        <condense val="0"/>
        <extend val="0"/>
        <outline val="0"/>
        <shadow val="0"/>
        <u val="none"/>
        <vertAlign val="baseline"/>
        <sz val="12"/>
        <color auto="1"/>
        <name val="Calibri"/>
        <scheme val="minor"/>
      </font>
      <alignment horizontal="center" vertical="center" textRotation="0" wrapText="1" indent="0" justifyLastLine="0" shrinkToFit="0" readingOrder="0"/>
      <protection locked="0" hidden="0"/>
    </dxf>
    <dxf>
      <border outline="0">
        <bottom style="thin">
          <color auto="1"/>
        </bottom>
      </border>
    </dxf>
    <dxf>
      <font>
        <b/>
        <i val="0"/>
        <strike val="0"/>
        <condense val="0"/>
        <extend val="0"/>
        <outline val="0"/>
        <shadow val="0"/>
        <u val="none"/>
        <vertAlign val="baseline"/>
        <sz val="12"/>
        <color theme="0"/>
        <name val="Calibri"/>
        <scheme val="minor"/>
      </font>
      <alignment horizontal="center" vertical="center" textRotation="0" wrapText="1" indent="0" justifyLastLine="0" shrinkToFit="0" readingOrder="0"/>
      <border diagonalUp="0" diagonalDown="0" outline="0">
        <left style="dashed">
          <color auto="1"/>
        </left>
        <right style="dashed">
          <color auto="1"/>
        </right>
        <top/>
        <bottom/>
      </border>
      <protection locked="0" hidden="0"/>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patternFill>
          <bgColor theme="0" tint="-0.24994659260841701"/>
        </patternFill>
      </fill>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patternFill>
          <bgColor theme="0" tint="-0.24994659260841701"/>
        </patternFill>
      </fill>
    </dxf>
    <dxf>
      <fill>
        <gradientFill type="path" left="0.5" right="0.5" top="0.5" bottom="0.5">
          <stop position="0">
            <color theme="0"/>
          </stop>
          <stop position="1">
            <color theme="1" tint="0.49803155613879818"/>
          </stop>
        </gradientFill>
      </fill>
      <border>
        <top/>
        <vertical/>
        <horizontal/>
      </border>
    </dxf>
    <dxf>
      <fill>
        <gradientFill type="path" left="0.5" right="0.5" top="0.5" bottom="0.5">
          <stop position="0">
            <color theme="0"/>
          </stop>
          <stop position="1">
            <color theme="1" tint="0.49803155613879818"/>
          </stop>
        </gradientFill>
      </fill>
      <border>
        <top/>
        <vertical/>
        <horizontal/>
      </border>
    </dxf>
    <dxf>
      <fill>
        <patternFill>
          <bgColor theme="0" tint="-0.24994659260841701"/>
        </patternFill>
      </fill>
    </dxf>
    <dxf>
      <fill>
        <gradientFill type="path" left="0.5" right="0.5" top="0.5" bottom="0.5">
          <stop position="0">
            <color theme="0"/>
          </stop>
          <stop position="1">
            <color theme="1" tint="0.49803155613879818"/>
          </stop>
        </gradientFill>
      </fill>
      <border>
        <top/>
        <vertical/>
        <horizontal/>
      </border>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patternFill>
          <bgColor theme="0" tint="-0.24994659260841701"/>
        </patternFill>
      </fill>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patternFill>
          <bgColor theme="0" tint="-0.24994659260841701"/>
        </patternFill>
      </fill>
    </dxf>
    <dxf>
      <fill>
        <gradientFill type="path" left="0.5" right="0.5" top="0.5" bottom="0.5">
          <stop position="0">
            <color theme="0"/>
          </stop>
          <stop position="1">
            <color theme="1" tint="0.49803155613879818"/>
          </stop>
        </gradientFill>
      </fill>
      <border>
        <top/>
        <vertical/>
        <horizontal/>
      </border>
    </dxf>
    <dxf>
      <fill>
        <gradientFill type="path" left="0.5" right="0.5" top="0.5" bottom="0.5">
          <stop position="0">
            <color theme="0"/>
          </stop>
          <stop position="1">
            <color theme="1" tint="0.49803155613879818"/>
          </stop>
        </gradientFill>
      </fill>
      <border>
        <top/>
        <vertical/>
        <horizontal/>
      </border>
    </dxf>
    <dxf>
      <fill>
        <gradientFill type="path" left="0.5" right="0.5" top="0.5" bottom="0.5">
          <stop position="0">
            <color theme="0"/>
          </stop>
          <stop position="1">
            <color theme="1" tint="0.49803155613879818"/>
          </stop>
        </gradientFill>
      </fill>
      <border>
        <top/>
        <vertical/>
        <horizontal/>
      </border>
    </dxf>
    <dxf>
      <fill>
        <gradientFill type="path" left="0.5" right="0.5" top="0.5" bottom="0.5">
          <stop position="0">
            <color theme="0"/>
          </stop>
          <stop position="1">
            <color theme="1" tint="0.49803155613879818"/>
          </stop>
        </gradientFill>
      </fill>
      <border>
        <top/>
        <vertical/>
        <horizontal/>
      </border>
    </dxf>
    <dxf>
      <fill>
        <gradientFill degree="90">
          <stop position="0">
            <color theme="0"/>
          </stop>
          <stop position="1">
            <color theme="4"/>
          </stop>
        </gradientFill>
      </fill>
    </dxf>
    <dxf>
      <fill>
        <gradientFill degree="90">
          <stop position="0">
            <color theme="0"/>
          </stop>
          <stop position="1">
            <color rgb="FFFF33CC"/>
          </stop>
        </gradientFill>
      </fill>
    </dxf>
    <dxf>
      <fill>
        <gradientFill degree="90">
          <stop position="0">
            <color theme="0"/>
          </stop>
          <stop position="1">
            <color rgb="FF6EDF41"/>
          </stop>
        </gradientFill>
      </fill>
    </dxf>
    <dxf>
      <fill>
        <gradientFill degree="90">
          <stop position="0">
            <color theme="0"/>
          </stop>
          <stop position="1">
            <color rgb="FFFFC000"/>
          </stop>
        </gradientFill>
      </fill>
    </dxf>
    <dxf>
      <fill>
        <patternFill>
          <bgColor theme="0" tint="-0.24994659260841701"/>
        </patternFill>
      </fill>
    </dxf>
    <dxf>
      <fill>
        <gradientFill type="path" left="0.5" right="0.5" top="0.5" bottom="0.5">
          <stop position="0">
            <color theme="0"/>
          </stop>
          <stop position="1">
            <color theme="1" tint="0.49803155613879818"/>
          </stop>
        </gradientFill>
      </fill>
      <border>
        <top/>
        <vertical/>
        <horizontal/>
      </border>
    </dxf>
  </dxfs>
  <tableStyles count="0" defaultTableStyle="TableStyleMedium2" defaultPivotStyle="PivotStyleMedium9"/>
  <colors>
    <mruColors>
      <color rgb="FFFF33CC"/>
      <color rgb="FF6EDF41"/>
      <color rgb="FF00FF00"/>
      <color rgb="FFCC0000"/>
      <color rgb="FF66FF99"/>
      <color rgb="FFFF66FF"/>
      <color rgb="FF66FFFF"/>
      <color rgb="FFFF7C80"/>
      <color rgb="FF33CC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923925</xdr:colOff>
      <xdr:row>0</xdr:row>
      <xdr:rowOff>0</xdr:rowOff>
    </xdr:from>
    <xdr:to>
      <xdr:col>9</xdr:col>
      <xdr:colOff>484275</xdr:colOff>
      <xdr:row>1</xdr:row>
      <xdr:rowOff>0</xdr:rowOff>
    </xdr:to>
    <xdr:sp macro="[0]!EnvoiPage" textlink="">
      <xdr:nvSpPr>
        <xdr:cNvPr id="8" name="Rectangle à coins arrondis 7">
          <a:extLst>
            <a:ext uri="{FF2B5EF4-FFF2-40B4-BE49-F238E27FC236}">
              <a16:creationId xmlns:a16="http://schemas.microsoft.com/office/drawing/2014/main" id="{00000000-0008-0000-0000-000008000000}"/>
            </a:ext>
          </a:extLst>
        </xdr:cNvPr>
        <xdr:cNvSpPr/>
      </xdr:nvSpPr>
      <xdr:spPr>
        <a:xfrm>
          <a:off x="8705850" y="0"/>
          <a:ext cx="1332000" cy="476250"/>
        </a:xfrm>
        <a:prstGeom prst="roundRect">
          <a:avLst/>
        </a:prstGeom>
        <a:solidFill>
          <a:schemeClr val="tx2">
            <a:lumMod val="40000"/>
            <a:lumOff val="60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t>Effectif DAMA</a:t>
          </a:r>
        </a:p>
      </xdr:txBody>
    </xdr:sp>
    <xdr:clientData fPrintsWithSheet="0"/>
  </xdr:twoCellAnchor>
  <xdr:twoCellAnchor editAs="absolute">
    <xdr:from>
      <xdr:col>3</xdr:col>
      <xdr:colOff>19050</xdr:colOff>
      <xdr:row>0</xdr:row>
      <xdr:rowOff>0</xdr:rowOff>
    </xdr:from>
    <xdr:to>
      <xdr:col>4</xdr:col>
      <xdr:colOff>360450</xdr:colOff>
      <xdr:row>1</xdr:row>
      <xdr:rowOff>0</xdr:rowOff>
    </xdr:to>
    <xdr:sp macro="[0]!Alertes.Alertes" textlink="">
      <xdr:nvSpPr>
        <xdr:cNvPr id="13" name="Rectangle à coins arrondis 12">
          <a:extLst>
            <a:ext uri="{FF2B5EF4-FFF2-40B4-BE49-F238E27FC236}">
              <a16:creationId xmlns:a16="http://schemas.microsoft.com/office/drawing/2014/main" id="{00000000-0008-0000-0000-00000D000000}"/>
            </a:ext>
          </a:extLst>
        </xdr:cNvPr>
        <xdr:cNvSpPr/>
      </xdr:nvSpPr>
      <xdr:spPr>
        <a:xfrm>
          <a:off x="3162300" y="0"/>
          <a:ext cx="1332000" cy="476250"/>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Calibri" panose="020F0502020204030204"/>
              <a:ea typeface="+mn-ea"/>
              <a:cs typeface="+mn-cs"/>
            </a:rPr>
            <a:t>Alertes à venir</a:t>
          </a:r>
        </a:p>
      </xdr:txBody>
    </xdr:sp>
    <xdr:clientData fPrintsWithSheet="0"/>
  </xdr:twoCellAnchor>
  <xdr:twoCellAnchor editAs="absolute">
    <xdr:from>
      <xdr:col>6</xdr:col>
      <xdr:colOff>409575</xdr:colOff>
      <xdr:row>0</xdr:row>
      <xdr:rowOff>0</xdr:rowOff>
    </xdr:from>
    <xdr:to>
      <xdr:col>7</xdr:col>
      <xdr:colOff>550950</xdr:colOff>
      <xdr:row>1</xdr:row>
      <xdr:rowOff>0</xdr:rowOff>
    </xdr:to>
    <xdr:sp macro="[0]!Mail_argent_de_poche" textlink="">
      <xdr:nvSpPr>
        <xdr:cNvPr id="10" name="Rectangle à coins arrondis 9">
          <a:extLst>
            <a:ext uri="{FF2B5EF4-FFF2-40B4-BE49-F238E27FC236}">
              <a16:creationId xmlns:a16="http://schemas.microsoft.com/office/drawing/2014/main" id="{00000000-0008-0000-0000-00000A000000}"/>
            </a:ext>
          </a:extLst>
        </xdr:cNvPr>
        <xdr:cNvSpPr/>
      </xdr:nvSpPr>
      <xdr:spPr>
        <a:xfrm>
          <a:off x="5943600" y="0"/>
          <a:ext cx="1332000" cy="476250"/>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Calibri" panose="020F0502020204030204"/>
              <a:ea typeface="+mn-ea"/>
              <a:cs typeface="+mn-cs"/>
            </a:rPr>
            <a:t>Argent poche</a:t>
          </a:r>
        </a:p>
      </xdr:txBody>
    </xdr:sp>
    <xdr:clientData fPrintsWithSheet="0"/>
  </xdr:twoCellAnchor>
  <xdr:twoCellAnchor editAs="absolute">
    <xdr:from>
      <xdr:col>7</xdr:col>
      <xdr:colOff>600075</xdr:colOff>
      <xdr:row>0</xdr:row>
      <xdr:rowOff>0</xdr:rowOff>
    </xdr:from>
    <xdr:to>
      <xdr:col>8</xdr:col>
      <xdr:colOff>874800</xdr:colOff>
      <xdr:row>1</xdr:row>
      <xdr:rowOff>0</xdr:rowOff>
    </xdr:to>
    <xdr:sp macro="[0]!MailCAPS" textlink="">
      <xdr:nvSpPr>
        <xdr:cNvPr id="6" name="Rectangle à coins arrondis 5">
          <a:extLst>
            <a:ext uri="{FF2B5EF4-FFF2-40B4-BE49-F238E27FC236}">
              <a16:creationId xmlns:a16="http://schemas.microsoft.com/office/drawing/2014/main" id="{00000000-0008-0000-0000-000006000000}"/>
            </a:ext>
          </a:extLst>
        </xdr:cNvPr>
        <xdr:cNvSpPr/>
      </xdr:nvSpPr>
      <xdr:spPr>
        <a:xfrm>
          <a:off x="7324725" y="0"/>
          <a:ext cx="1332000" cy="476250"/>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Calibri" panose="020F0502020204030204"/>
              <a:ea typeface="+mn-ea"/>
              <a:cs typeface="+mn-cs"/>
            </a:rPr>
            <a:t>Effectif CAPS</a:t>
          </a:r>
        </a:p>
      </xdr:txBody>
    </xdr:sp>
    <xdr:clientData fPrintsWithSheet="0"/>
  </xdr:twoCellAnchor>
  <xdr:twoCellAnchor editAs="absolute">
    <xdr:from>
      <xdr:col>10</xdr:col>
      <xdr:colOff>781050</xdr:colOff>
      <xdr:row>0</xdr:row>
      <xdr:rowOff>0</xdr:rowOff>
    </xdr:from>
    <xdr:to>
      <xdr:col>11</xdr:col>
      <xdr:colOff>874800</xdr:colOff>
      <xdr:row>0</xdr:row>
      <xdr:rowOff>466725</xdr:rowOff>
    </xdr:to>
    <xdr:sp macro="[0]!MailAG" textlink="">
      <xdr:nvSpPr>
        <xdr:cNvPr id="7" name="Rectangle à coins arrondis 6">
          <a:extLst>
            <a:ext uri="{FF2B5EF4-FFF2-40B4-BE49-F238E27FC236}">
              <a16:creationId xmlns:a16="http://schemas.microsoft.com/office/drawing/2014/main" id="{00000000-0008-0000-0000-000007000000}"/>
            </a:ext>
          </a:extLst>
        </xdr:cNvPr>
        <xdr:cNvSpPr/>
      </xdr:nvSpPr>
      <xdr:spPr>
        <a:xfrm>
          <a:off x="11487150" y="0"/>
          <a:ext cx="1332000" cy="466725"/>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mn-lt"/>
              <a:ea typeface="+mn-ea"/>
              <a:cs typeface="+mn-cs"/>
            </a:rPr>
            <a:t>Mail AG</a:t>
          </a:r>
        </a:p>
      </xdr:txBody>
    </xdr:sp>
    <xdr:clientData fPrintsWithSheet="0"/>
  </xdr:twoCellAnchor>
  <xdr:twoCellAnchor editAs="absolute">
    <xdr:from>
      <xdr:col>4</xdr:col>
      <xdr:colOff>419100</xdr:colOff>
      <xdr:row>0</xdr:row>
      <xdr:rowOff>0</xdr:rowOff>
    </xdr:from>
    <xdr:to>
      <xdr:col>6</xdr:col>
      <xdr:colOff>350925</xdr:colOff>
      <xdr:row>0</xdr:row>
      <xdr:rowOff>475200</xdr:rowOff>
    </xdr:to>
    <xdr:sp macro="[0]!Anniversaires.Anniversaires" textlink="">
      <xdr:nvSpPr>
        <xdr:cNvPr id="11" name="Rectangle à coins arrondis 10">
          <a:extLst>
            <a:ext uri="{FF2B5EF4-FFF2-40B4-BE49-F238E27FC236}">
              <a16:creationId xmlns:a16="http://schemas.microsoft.com/office/drawing/2014/main" id="{00000000-0008-0000-0000-00000B000000}"/>
            </a:ext>
          </a:extLst>
        </xdr:cNvPr>
        <xdr:cNvSpPr/>
      </xdr:nvSpPr>
      <xdr:spPr>
        <a:xfrm>
          <a:off x="4552950" y="0"/>
          <a:ext cx="1332000" cy="475200"/>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mn-lt"/>
              <a:ea typeface="+mn-ea"/>
              <a:cs typeface="+mn-cs"/>
            </a:rPr>
            <a:t>Anniversaires</a:t>
          </a:r>
        </a:p>
      </xdr:txBody>
    </xdr:sp>
    <xdr:clientData fPrintsWithSheet="0"/>
  </xdr:twoCellAnchor>
  <xdr:twoCellAnchor editAs="absolute">
    <xdr:from>
      <xdr:col>9</xdr:col>
      <xdr:colOff>542925</xdr:colOff>
      <xdr:row>0</xdr:row>
      <xdr:rowOff>0</xdr:rowOff>
    </xdr:from>
    <xdr:to>
      <xdr:col>10</xdr:col>
      <xdr:colOff>722400</xdr:colOff>
      <xdr:row>0</xdr:row>
      <xdr:rowOff>475200</xdr:rowOff>
    </xdr:to>
    <xdr:sp macro="[0]!Veilleurs" textlink="">
      <xdr:nvSpPr>
        <xdr:cNvPr id="14" name="Rectangle à coins arrondis 13">
          <a:extLst>
            <a:ext uri="{FF2B5EF4-FFF2-40B4-BE49-F238E27FC236}">
              <a16:creationId xmlns:a16="http://schemas.microsoft.com/office/drawing/2014/main" id="{00000000-0008-0000-0000-00000E000000}"/>
            </a:ext>
          </a:extLst>
        </xdr:cNvPr>
        <xdr:cNvSpPr/>
      </xdr:nvSpPr>
      <xdr:spPr>
        <a:xfrm>
          <a:off x="10096500" y="0"/>
          <a:ext cx="1332000" cy="475200"/>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mn-lt"/>
              <a:ea typeface="+mn-ea"/>
              <a:cs typeface="+mn-cs"/>
            </a:rPr>
            <a:t>Feuille veilleur</a:t>
          </a:r>
        </a:p>
      </xdr:txBody>
    </xdr:sp>
    <xdr:clientData fPrintsWithSheet="0"/>
  </xdr:twoCellAnchor>
  <xdr:twoCellAnchor>
    <xdr:from>
      <xdr:col>49</xdr:col>
      <xdr:colOff>9525</xdr:colOff>
      <xdr:row>0</xdr:row>
      <xdr:rowOff>0</xdr:rowOff>
    </xdr:from>
    <xdr:to>
      <xdr:col>49</xdr:col>
      <xdr:colOff>1341525</xdr:colOff>
      <xdr:row>0</xdr:row>
      <xdr:rowOff>466725</xdr:rowOff>
    </xdr:to>
    <xdr:sp macro="[0]!Archiver" textlink="">
      <xdr:nvSpPr>
        <xdr:cNvPr id="15" name="Rectangle à coins arrondis 14">
          <a:extLst>
            <a:ext uri="{FF2B5EF4-FFF2-40B4-BE49-F238E27FC236}">
              <a16:creationId xmlns:a16="http://schemas.microsoft.com/office/drawing/2014/main" id="{00000000-0008-0000-0000-00000F000000}"/>
            </a:ext>
          </a:extLst>
        </xdr:cNvPr>
        <xdr:cNvSpPr/>
      </xdr:nvSpPr>
      <xdr:spPr>
        <a:xfrm>
          <a:off x="49844325" y="0"/>
          <a:ext cx="1332000" cy="466725"/>
        </a:xfrm>
        <a:prstGeom prst="roundRect">
          <a:avLst/>
        </a:prstGeom>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1" i="0" u="none" strike="noStrike" kern="0" cap="none" spc="0" normalizeH="0" baseline="0" noProof="0">
              <a:ln>
                <a:noFill/>
              </a:ln>
              <a:solidFill>
                <a:sysClr val="window" lastClr="FFFFFF"/>
              </a:solidFill>
              <a:effectLst/>
              <a:uLnTx/>
              <a:uFillTx/>
              <a:latin typeface="+mn-lt"/>
              <a:ea typeface="+mn-ea"/>
              <a:cs typeface="+mn-cs"/>
            </a:rPr>
            <a:t>Archiver</a:t>
          </a:r>
        </a:p>
      </xdr:txBody>
    </xdr:sp>
    <xdr:clientData fPrintsWithSheet="0"/>
  </xdr:twoCellAnchor>
  <xdr:twoCellAnchor>
    <xdr:from>
      <xdr:col>51</xdr:col>
      <xdr:colOff>123825</xdr:colOff>
      <xdr:row>2</xdr:row>
      <xdr:rowOff>133350</xdr:rowOff>
    </xdr:from>
    <xdr:to>
      <xdr:col>54</xdr:col>
      <xdr:colOff>838200</xdr:colOff>
      <xdr:row>8</xdr:row>
      <xdr:rowOff>180975</xdr:rowOff>
    </xdr:to>
    <xdr:sp macro="" textlink="">
      <xdr:nvSpPr>
        <xdr:cNvPr id="2" name="ZoneTexte 1">
          <a:extLst>
            <a:ext uri="{FF2B5EF4-FFF2-40B4-BE49-F238E27FC236}">
              <a16:creationId xmlns:a16="http://schemas.microsoft.com/office/drawing/2014/main" id="{C6374C74-61FE-4DD6-B607-08AA7ED6D8D4}"/>
            </a:ext>
          </a:extLst>
        </xdr:cNvPr>
        <xdr:cNvSpPr txBox="1"/>
      </xdr:nvSpPr>
      <xdr:spPr>
        <a:xfrm>
          <a:off x="53606700" y="1228725"/>
          <a:ext cx="5695950"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a:t>quand je selectionne une ligne via la case AX, le symbole cocher apparaît.</a:t>
          </a:r>
          <a:br>
            <a:rPr lang="fr-FR"/>
          </a:br>
          <a:br>
            <a:rPr lang="fr-FR"/>
          </a:br>
          <a:r>
            <a:rPr lang="fr-FR"/>
            <a:t>De là, si je clique sur le bouton archiver, la ligne entière est déplacée vers la feuille "archives". Je veux que sur cette dernière, en fin de ligne nouvellement déplacée, apparaisse la date de départ du jeune, date demandée par une messagebox</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2:AX63" totalsRowShown="0" headerRowDxfId="54" dataDxfId="52" headerRowBorderDxfId="53" tableBorderDxfId="51" totalsRowBorderDxfId="50">
  <autoFilter ref="A2:AX63" xr:uid="{00000000-0009-0000-0100-000003000000}"/>
  <sortState xmlns:xlrd2="http://schemas.microsoft.com/office/spreadsheetml/2017/richdata2" ref="A3:AY63">
    <sortCondition ref="A2:A63"/>
  </sortState>
  <tableColumns count="50">
    <tableColumn id="1" xr3:uid="{00000000-0010-0000-0000-000001000000}" name="Nom" dataDxfId="49" dataCellStyle="Sortie"/>
    <tableColumn id="2" xr3:uid="{00000000-0010-0000-0000-000002000000}" name="Prénom" dataDxfId="48" dataCellStyle="Sortie"/>
    <tableColumn id="39" xr3:uid="{00000000-0010-0000-0000-000027000000}" name="Nom Prénom" dataDxfId="47" dataCellStyle="Sortie"/>
    <tableColumn id="3" xr3:uid="{00000000-0010-0000-0000-000003000000}" name="Date de naissance" dataDxfId="46"/>
    <tableColumn id="4" xr3:uid="{00000000-0010-0000-0000-000004000000}" name="Âge" dataDxfId="45"/>
    <tableColumn id="5" xr3:uid="{00000000-0010-0000-0000-000005000000}" name="Statut" dataDxfId="44"/>
    <tableColumn id="6" xr3:uid="{00000000-0010-0000-0000-000006000000}" name="Nationnalité" dataDxfId="43"/>
    <tableColumn id="41" xr3:uid="{00000000-0010-0000-0000-000029000000}" name="Téléphone" dataDxfId="42"/>
    <tableColumn id="42" xr3:uid="{00000000-0010-0000-0000-00002A000000}" name="Mail" dataDxfId="41"/>
    <tableColumn id="7" xr3:uid="{00000000-0010-0000-0000-000007000000}" name="Date d'arrivée en France" dataDxfId="40"/>
    <tableColumn id="8" xr3:uid="{00000000-0010-0000-0000-000008000000}" name="Age d'arrivée" dataDxfId="39"/>
    <tableColumn id="9" xr3:uid="{00000000-0010-0000-0000-000009000000}" name="Date de majorité" dataDxfId="38"/>
    <tableColumn id="10" xr3:uid="{00000000-0010-0000-0000-00000A000000}" name="Date d'arrivée au DAMA" dataDxfId="37"/>
    <tableColumn id="47" xr3:uid="{00000000-0010-0000-0000-00002F000000}" name="Type d'accueil" dataDxfId="36"/>
    <tableColumn id="11" xr3:uid="{00000000-0010-0000-0000-00000B000000}" name="Educateur(trice)" dataDxfId="35"/>
    <tableColumn id="12" xr3:uid="{00000000-0010-0000-0000-00000C000000}" name="Chambre" dataDxfId="34"/>
    <tableColumn id="46" xr3:uid="{00000000-0010-0000-0000-00002E000000}" name="Argent de poche" dataDxfId="33"/>
    <tableColumn id="13" xr3:uid="{00000000-0010-0000-0000-00000D000000}" name="IEF" dataDxfId="32"/>
    <tableColumn id="14" xr3:uid="{00000000-0010-0000-0000-00000E000000}" name="AG" dataDxfId="31"/>
    <tableColumn id="15" xr3:uid="{00000000-0010-0000-0000-00000F000000}" name="Mail AG" dataDxfId="30"/>
    <tableColumn id="49" xr3:uid="{00000000-0010-0000-0000-000031000000}" name="Mesure de protection" dataDxfId="29"/>
    <tableColumn id="29" xr3:uid="{00000000-0010-0000-0000-00001D000000}" name="Date de fin d'ATJM" dataDxfId="28"/>
    <tableColumn id="30" xr3:uid="{00000000-0010-0000-0000-00001E000000}" name="Date Renouvellement d'ATJM" dataDxfId="27"/>
    <tableColumn id="26" xr3:uid="{00000000-0010-0000-0000-00001A000000}" name="Envoyer mail" dataDxfId="26"/>
    <tableColumn id="27" xr3:uid="{00000000-0010-0000-0000-00001B000000}" name="Date demande CMU/RIB" dataDxfId="25"/>
    <tableColumn id="16" xr3:uid="{00000000-0010-0000-0000-000010000000}" name="CMU" dataDxfId="24"/>
    <tableColumn id="50" xr3:uid="{00000000-0010-0000-0000-000032000000}" name="Numéro CMU" dataDxfId="23"/>
    <tableColumn id="34" xr3:uid="{00000000-0010-0000-0000-000022000000}" name="Fin CMU" dataDxfId="22"/>
    <tableColumn id="38" xr3:uid="{00000000-0010-0000-0000-000026000000}" name="Clat" dataDxfId="21"/>
    <tableColumn id="17" xr3:uid="{00000000-0010-0000-0000-000011000000}" name="RIB / Compte" dataDxfId="20"/>
    <tableColumn id="35" xr3:uid="{00000000-0010-0000-0000-000023000000}" name="Carte de bus" dataDxfId="19"/>
    <tableColumn id="36" xr3:uid="{00000000-0010-0000-0000-000024000000}" name="Fin de validité" dataDxfId="18"/>
    <tableColumn id="31" xr3:uid="{00000000-0010-0000-0000-00001F000000}" name="Mobilité" dataDxfId="17"/>
    <tableColumn id="18" xr3:uid="{00000000-0010-0000-0000-000012000000}" name="Acte de naissance" dataDxfId="16"/>
    <tableColumn id="19" xr3:uid="{00000000-0010-0000-0000-000013000000}" name="Jugement supplétif" dataDxfId="15"/>
    <tableColumn id="24" xr3:uid="{00000000-0010-0000-0000-000018000000}" name="Carte consulaire" dataDxfId="14"/>
    <tableColumn id="20" xr3:uid="{00000000-0010-0000-0000-000014000000}" name="Passeport" dataDxfId="13"/>
    <tableColumn id="25" xr3:uid="{00000000-0010-0000-0000-000019000000}" name="Référent PAMIE" dataDxfId="12"/>
    <tableColumn id="52" xr3:uid="{00000000-0010-0000-0000-000034000000}" name="Téléphone PAMIE" dataDxfId="11"/>
    <tableColumn id="48" xr3:uid="{00000000-0010-0000-0000-000030000000}" name="Mail PAMIE" dataDxfId="10"/>
    <tableColumn id="21" xr3:uid="{00000000-0010-0000-0000-000015000000}" name="Demande de titre" dataDxfId="9"/>
    <tableColumn id="40" xr3:uid="{00000000-0010-0000-0000-000028000000}" name="CIO" dataDxfId="8"/>
    <tableColumn id="22" xr3:uid="{00000000-0010-0000-0000-000016000000}" name="Scolarité" dataDxfId="7"/>
    <tableColumn id="32" xr3:uid="{00000000-0010-0000-0000-000020000000}" name="Etablissement" dataDxfId="6"/>
    <tableColumn id="37" xr3:uid="{00000000-0010-0000-0000-000025000000}" name="Classe" dataDxfId="5"/>
    <tableColumn id="45" xr3:uid="{00000000-0010-0000-0000-00002D000000}" name="CV" dataDxfId="4"/>
    <tableColumn id="33" xr3:uid="{00000000-0010-0000-0000-000021000000}" name="Fin d'autorisation de travail" dataDxfId="3"/>
    <tableColumn id="28" xr3:uid="{00000000-0010-0000-0000-00001C000000}" name="Lieu d'apprentissage" dataDxfId="2"/>
    <tableColumn id="23" xr3:uid="{00000000-0010-0000-0000-000017000000}" name="Colonne1" dataDxfId="1">
      <calculatedColumnFormula>IF(AND(Tableau3[[#This Row],[CMU]]="Oui",Tableau3[[#This Row],[RIB / Compte]]="Non"),"son RIB",IF(AND(Tableau3[[#This Row],[CMU]]="Non",Tableau3[[#This Row],[RIB / Compte]]="Oui"),"sa CMU",IF(AND(Tableau3[[#This Row],[CMU]]="Non",Tableau3[[#This Row],[RIB / Compte]]="Non"),"sa CMU et son RIB","")))</calculatedColumnFormula>
    </tableColumn>
    <tableColumn id="51" xr3:uid="{00000000-0010-0000-0000-000033000000}" name="Archiver"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1F497D">
            <a:lumMod val="40000"/>
            <a:lumOff val="60000"/>
          </a:srgbClr>
        </a:solidFill>
        <a:ln w="25400"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a:spPr>
      <a:bodyPr vertOverflow="clip" horzOverflow="clip" rtlCol="0" anchor="ctr"/>
      <a:lstStyle>
        <a:defPPr marL="0" marR="0" indent="0" algn="ctr" defTabSz="914400" eaLnBrk="1" fontAlgn="auto" latinLnBrk="0" hangingPunct="1">
          <a:lnSpc>
            <a:spcPct val="100000"/>
          </a:lnSpc>
          <a:spcBef>
            <a:spcPts val="0"/>
          </a:spcBef>
          <a:spcAft>
            <a:spcPts val="0"/>
          </a:spcAft>
          <a:buClrTx/>
          <a:buSzTx/>
          <a:buFontTx/>
          <a:buNone/>
          <a:tabLst/>
          <a:defRPr kumimoji="0" sz="1200" b="1" i="0" u="none" strike="noStrike" kern="0" cap="none" spc="0" normalizeH="0" baseline="0" noProof="0">
            <a:ln>
              <a:noFill/>
            </a:ln>
            <a:solidFill>
              <a:sysClr val="window" lastClr="FFFFFF"/>
            </a:solidFill>
            <a:effectLst/>
            <a:uLnTx/>
            <a:uFillTx/>
            <a:latin typeface="Calibri" panose="020F0502020204030204"/>
            <a:ea typeface="+mn-ea"/>
            <a:cs typeface="+mn-cs"/>
          </a:defRPr>
        </a:defP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AX64"/>
  <sheetViews>
    <sheetView zoomScaleNormal="100" workbookViewId="0">
      <pane xSplit="2" ySplit="2" topLeftCell="AW3" activePane="bottomRight" state="frozen"/>
      <selection pane="topRight" activeCell="C1" sqref="C1"/>
      <selection pane="bottomLeft" activeCell="A3" sqref="A3"/>
      <selection pane="bottomRight" activeCell="AX3" sqref="AX3"/>
    </sheetView>
  </sheetViews>
  <sheetFormatPr baseColWidth="10" defaultColWidth="9.5703125" defaultRowHeight="15" customHeight="1" x14ac:dyDescent="0.25"/>
  <cols>
    <col min="1" max="1" width="22.7109375" style="11" customWidth="1"/>
    <col min="2" max="2" width="24.42578125" style="11" bestFit="1" customWidth="1"/>
    <col min="3" max="3" width="13.28515625" style="11" hidden="1" customWidth="1"/>
    <col min="4" max="4" width="14.85546875" style="11" customWidth="1"/>
    <col min="5" max="5" width="9.28515625" style="11" bestFit="1" customWidth="1"/>
    <col min="6" max="6" width="11.7109375" style="11" bestFit="1" customWidth="1"/>
    <col min="7" max="7" width="17.85546875" style="11" bestFit="1" customWidth="1"/>
    <col min="8" max="8" width="15.85546875" style="12" bestFit="1" customWidth="1"/>
    <col min="9" max="9" width="26.5703125" bestFit="1" customWidth="1"/>
    <col min="10" max="10" width="17.28515625" style="11" bestFit="1" customWidth="1"/>
    <col min="11" max="11" width="18.5703125" style="11" bestFit="1" customWidth="1"/>
    <col min="12" max="12" width="13.85546875" style="11" bestFit="1" customWidth="1"/>
    <col min="13" max="13" width="17.28515625" style="11" bestFit="1" customWidth="1"/>
    <col min="14" max="14" width="19.42578125" bestFit="1" customWidth="1"/>
    <col min="15" max="15" width="21.5703125" bestFit="1" customWidth="1"/>
    <col min="16" max="16" width="14.28515625" style="11" bestFit="1" customWidth="1"/>
    <col min="17" max="17" width="15.28515625" style="11" bestFit="1" customWidth="1"/>
    <col min="18" max="18" width="14.85546875" style="11" bestFit="1" customWidth="1"/>
    <col min="19" max="19" width="14" style="11" bestFit="1" customWidth="1"/>
    <col min="20" max="20" width="23" style="11" bestFit="1" customWidth="1"/>
    <col min="21" max="21" width="27.140625" style="11" bestFit="1" customWidth="1"/>
    <col min="22" max="22" width="16.28515625" style="11" bestFit="1" customWidth="1"/>
    <col min="23" max="23" width="21.7109375" style="11" bestFit="1" customWidth="1"/>
    <col min="24" max="24" width="18.28515625" style="11" hidden="1" customWidth="1"/>
    <col min="25" max="25" width="19.85546875" style="11" hidden="1" customWidth="1"/>
    <col min="26" max="26" width="10.140625" style="11" bestFit="1" customWidth="1"/>
    <col min="27" max="27" width="23.42578125" style="11" customWidth="1"/>
    <col min="28" max="28" width="13.5703125" style="12" bestFit="1" customWidth="1"/>
    <col min="29" max="29" width="9.28515625" style="12" bestFit="1" customWidth="1"/>
    <col min="30" max="30" width="10.28515625" bestFit="1" customWidth="1"/>
    <col min="31" max="31" width="9.7109375" bestFit="1" customWidth="1"/>
    <col min="32" max="32" width="12.85546875" bestFit="1" customWidth="1"/>
    <col min="33" max="33" width="13.85546875" bestFit="1" customWidth="1"/>
    <col min="34" max="34" width="14.85546875" style="11" bestFit="1" customWidth="1"/>
    <col min="35" max="35" width="14.140625" bestFit="1" customWidth="1"/>
    <col min="36" max="36" width="13" bestFit="1" customWidth="1"/>
    <col min="37" max="37" width="12.140625" bestFit="1" customWidth="1"/>
    <col min="38" max="38" width="21.140625" bestFit="1" customWidth="1"/>
    <col min="39" max="39" width="15.85546875" bestFit="1" customWidth="1"/>
    <col min="40" max="40" width="22.5703125" style="11" bestFit="1" customWidth="1"/>
    <col min="41" max="41" width="14.85546875" style="11" bestFit="1" customWidth="1"/>
    <col min="42" max="42" width="8.85546875" style="11" bestFit="1" customWidth="1"/>
    <col min="43" max="43" width="14.140625" style="11" bestFit="1" customWidth="1"/>
    <col min="44" max="44" width="19.140625" style="11" bestFit="1" customWidth="1"/>
    <col min="45" max="45" width="17.28515625" style="11" bestFit="1" customWidth="1"/>
    <col min="46" max="46" width="8" style="11" bestFit="1" customWidth="1"/>
    <col min="47" max="47" width="19.42578125" style="11" bestFit="1" customWidth="1"/>
    <col min="48" max="48" width="25.85546875" style="11" bestFit="1" customWidth="1"/>
    <col min="49" max="49" width="18.42578125" style="20" customWidth="1"/>
    <col min="50" max="50" width="20.28515625" style="11" customWidth="1"/>
    <col min="51" max="51" width="21.140625" style="11" bestFit="1" customWidth="1"/>
    <col min="52" max="53" width="25.85546875" style="11" bestFit="1" customWidth="1"/>
    <col min="54" max="54" width="23" style="11" bestFit="1" customWidth="1"/>
    <col min="55" max="55" width="25.85546875" style="11" bestFit="1" customWidth="1"/>
    <col min="56" max="56" width="17.28515625" style="11" customWidth="1"/>
    <col min="57" max="57" width="19.42578125" style="11" bestFit="1" customWidth="1"/>
    <col min="58" max="58" width="25.85546875" style="11" bestFit="1" customWidth="1"/>
    <col min="59" max="16384" width="9.5703125" style="11"/>
  </cols>
  <sheetData>
    <row r="1" spans="1:50" s="16" customFormat="1" ht="37.5" customHeight="1" thickBot="1" x14ac:dyDescent="0.3">
      <c r="A1" s="15" t="s">
        <v>60</v>
      </c>
      <c r="B1" s="17">
        <f ca="1">TODAY()</f>
        <v>43954</v>
      </c>
      <c r="C1" s="17"/>
      <c r="D1" s="17"/>
      <c r="E1" s="17"/>
      <c r="F1" s="17"/>
      <c r="G1" s="17"/>
      <c r="H1" s="17"/>
      <c r="I1" s="17"/>
      <c r="J1" s="17"/>
      <c r="K1" s="17"/>
      <c r="L1" s="17"/>
      <c r="M1" s="17"/>
      <c r="N1" s="17"/>
      <c r="O1" s="17"/>
      <c r="P1" s="17"/>
      <c r="Q1" s="17"/>
      <c r="R1" s="17"/>
      <c r="S1" s="17"/>
      <c r="T1" s="17"/>
      <c r="U1" s="17"/>
      <c r="V1" s="17"/>
      <c r="W1" s="17"/>
      <c r="X1" s="17"/>
      <c r="Y1" s="17"/>
      <c r="Z1" s="59"/>
      <c r="AA1" s="17"/>
      <c r="AB1" s="17"/>
      <c r="AC1" s="17"/>
      <c r="AD1" s="17"/>
      <c r="AE1" s="17"/>
      <c r="AF1" s="17"/>
      <c r="AG1" s="17"/>
      <c r="AH1" s="17"/>
      <c r="AI1" s="17"/>
      <c r="AJ1" s="17"/>
      <c r="AK1" s="17"/>
      <c r="AL1" s="17"/>
      <c r="AM1" s="17"/>
      <c r="AW1" s="19"/>
    </row>
    <row r="2" spans="1:50" s="10" customFormat="1" ht="48.75" thickTop="1" thickBot="1" x14ac:dyDescent="0.3">
      <c r="A2" s="22" t="s">
        <v>0</v>
      </c>
      <c r="B2" s="21" t="s">
        <v>1</v>
      </c>
      <c r="C2" s="21" t="s">
        <v>95</v>
      </c>
      <c r="D2" s="21" t="s">
        <v>2</v>
      </c>
      <c r="E2" s="21" t="s">
        <v>3</v>
      </c>
      <c r="F2" s="21" t="s">
        <v>26</v>
      </c>
      <c r="G2" s="21" t="s">
        <v>103</v>
      </c>
      <c r="H2" s="21" t="s">
        <v>107</v>
      </c>
      <c r="I2" s="21" t="s">
        <v>39</v>
      </c>
      <c r="J2" s="21" t="s">
        <v>27</v>
      </c>
      <c r="K2" s="21" t="s">
        <v>99</v>
      </c>
      <c r="L2" s="21" t="s">
        <v>14</v>
      </c>
      <c r="M2" s="21" t="s">
        <v>38</v>
      </c>
      <c r="N2" s="21" t="s">
        <v>114</v>
      </c>
      <c r="O2" s="21" t="s">
        <v>22</v>
      </c>
      <c r="P2" s="21" t="s">
        <v>13</v>
      </c>
      <c r="Q2" s="21" t="s">
        <v>109</v>
      </c>
      <c r="R2" s="21" t="s">
        <v>4</v>
      </c>
      <c r="S2" s="21" t="s">
        <v>5</v>
      </c>
      <c r="T2" s="21" t="s">
        <v>40</v>
      </c>
      <c r="U2" s="21" t="s">
        <v>116</v>
      </c>
      <c r="V2" s="21" t="s">
        <v>44</v>
      </c>
      <c r="W2" s="21" t="s">
        <v>93</v>
      </c>
      <c r="X2" s="21" t="s">
        <v>42</v>
      </c>
      <c r="Y2" s="21" t="s">
        <v>123</v>
      </c>
      <c r="Z2" s="21" t="s">
        <v>6</v>
      </c>
      <c r="AA2" s="21" t="s">
        <v>126</v>
      </c>
      <c r="AB2" s="21" t="s">
        <v>47</v>
      </c>
      <c r="AC2" s="21" t="s">
        <v>94</v>
      </c>
      <c r="AD2" s="65" t="s">
        <v>97</v>
      </c>
      <c r="AE2" s="21" t="s">
        <v>55</v>
      </c>
      <c r="AF2" s="21" t="s">
        <v>56</v>
      </c>
      <c r="AG2" s="21" t="s">
        <v>104</v>
      </c>
      <c r="AH2" s="21" t="s">
        <v>101</v>
      </c>
      <c r="AI2" s="21" t="s">
        <v>12</v>
      </c>
      <c r="AJ2" s="21" t="s">
        <v>41</v>
      </c>
      <c r="AK2" s="21" t="s">
        <v>11</v>
      </c>
      <c r="AL2" s="21" t="s">
        <v>96</v>
      </c>
      <c r="AM2" s="21" t="s">
        <v>128</v>
      </c>
      <c r="AN2" s="21" t="s">
        <v>115</v>
      </c>
      <c r="AO2" s="21" t="s">
        <v>31</v>
      </c>
      <c r="AP2" s="21" t="s">
        <v>124</v>
      </c>
      <c r="AQ2" s="21" t="s">
        <v>30</v>
      </c>
      <c r="AR2" s="21" t="s">
        <v>45</v>
      </c>
      <c r="AS2" s="21" t="s">
        <v>92</v>
      </c>
      <c r="AT2" s="21" t="s">
        <v>108</v>
      </c>
      <c r="AU2" s="21" t="s">
        <v>46</v>
      </c>
      <c r="AV2" s="23" t="s">
        <v>10</v>
      </c>
      <c r="AW2" s="23" t="s">
        <v>125</v>
      </c>
      <c r="AX2" s="22" t="s">
        <v>127</v>
      </c>
    </row>
    <row r="3" spans="1:50" ht="15" customHeight="1" thickTop="1" x14ac:dyDescent="0.25">
      <c r="A3" s="24"/>
      <c r="B3" s="25"/>
      <c r="C3" s="26" t="str">
        <f t="shared" ref="C3:C34" si="0">CONCATENATE(A3," ",B3)</f>
        <v xml:space="preserve"> </v>
      </c>
      <c r="D3" s="27"/>
      <c r="E3" s="28"/>
      <c r="F3" s="28" t="str">
        <f ca="1">IF(D3&gt;0,(IF(DATEDIF(Tableau3[[#This Row],[Date de naissance]],TODAY(),"y")&gt;=18,"Majeur","Mineur")),"Inconnu")</f>
        <v>Inconnu</v>
      </c>
      <c r="G3" s="29"/>
      <c r="H3" s="30"/>
      <c r="I3" s="27"/>
      <c r="J3" s="31"/>
      <c r="K3" s="32"/>
      <c r="L3" s="33"/>
      <c r="M3" s="45"/>
      <c r="N3" s="29" t="s">
        <v>111</v>
      </c>
      <c r="O3" s="31"/>
      <c r="P3" s="29"/>
      <c r="Q3" s="34"/>
      <c r="R3" s="29"/>
      <c r="S3" s="29"/>
      <c r="T3" s="35"/>
      <c r="U3" s="31"/>
      <c r="V3" s="31"/>
      <c r="W3" s="27"/>
      <c r="X3" s="35"/>
      <c r="Y3" s="27"/>
      <c r="Z3" s="29"/>
      <c r="AA3" s="36"/>
      <c r="AB3" s="31"/>
      <c r="AC3" s="29"/>
      <c r="AD3" s="29"/>
      <c r="AE3" s="37"/>
      <c r="AF3" s="27"/>
      <c r="AG3" s="27"/>
      <c r="AH3" s="29"/>
      <c r="AI3" s="29"/>
      <c r="AJ3" s="29"/>
      <c r="AK3" s="29"/>
      <c r="AL3" s="29"/>
      <c r="AM3" s="62"/>
      <c r="AN3" s="29"/>
      <c r="AO3" s="29"/>
      <c r="AP3" s="29"/>
      <c r="AQ3" s="29"/>
      <c r="AR3" s="29"/>
      <c r="AS3" s="29"/>
      <c r="AT3" s="29"/>
      <c r="AU3" s="31"/>
      <c r="AV3" s="28"/>
      <c r="AW3" s="60" t="str">
        <f>IF(AND(Tableau3[[#This Row],[CMU]]="Oui",Tableau3[[#This Row],[RIB / Compte]]="Non"),"son RIB",IF(AND(Tableau3[[#This Row],[CMU]]="Non",Tableau3[[#This Row],[RIB / Compte]]="Oui"),"sa CMU",IF(AND(Tableau3[[#This Row],[CMU]]="Non",Tableau3[[#This Row],[RIB / Compte]]="Non"),"sa CMU et son RIB","")))</f>
        <v/>
      </c>
      <c r="AX3" s="61"/>
    </row>
    <row r="4" spans="1:50" ht="15" customHeight="1" x14ac:dyDescent="0.25">
      <c r="A4" s="38"/>
      <c r="B4" s="39"/>
      <c r="C4" s="54" t="str">
        <f t="shared" si="0"/>
        <v xml:space="preserve"> </v>
      </c>
      <c r="D4" s="41"/>
      <c r="E4" s="42"/>
      <c r="F4" s="42" t="str">
        <f ca="1">IF(D4&gt;0,(IF(DATEDIF(Tableau3[[#This Row],[Date de naissance]],TODAY(),"y")&gt;=18,"Majeur","Mineur")),"Inconnu")</f>
        <v>Inconnu</v>
      </c>
      <c r="G4" s="43"/>
      <c r="H4" s="44"/>
      <c r="I4" s="41"/>
      <c r="J4" s="45"/>
      <c r="K4" s="46"/>
      <c r="L4" s="47"/>
      <c r="M4" s="45"/>
      <c r="N4" s="43" t="s">
        <v>111</v>
      </c>
      <c r="O4" s="45"/>
      <c r="P4" s="43"/>
      <c r="Q4" s="48"/>
      <c r="R4" s="43"/>
      <c r="S4" s="43"/>
      <c r="T4" s="49"/>
      <c r="U4" s="45"/>
      <c r="V4" s="45"/>
      <c r="W4" s="41"/>
      <c r="X4" s="49"/>
      <c r="Y4" s="41"/>
      <c r="Z4" s="43"/>
      <c r="AA4" s="50"/>
      <c r="AB4" s="45"/>
      <c r="AC4" s="43"/>
      <c r="AD4" s="43"/>
      <c r="AE4" s="51"/>
      <c r="AF4" s="41"/>
      <c r="AG4" s="41"/>
      <c r="AH4" s="43"/>
      <c r="AI4" s="43"/>
      <c r="AJ4" s="43"/>
      <c r="AK4" s="43"/>
      <c r="AL4" s="43"/>
      <c r="AM4" s="63"/>
      <c r="AN4" s="43"/>
      <c r="AO4" s="43"/>
      <c r="AP4" s="43"/>
      <c r="AQ4" s="43"/>
      <c r="AR4" s="43"/>
      <c r="AS4" s="43"/>
      <c r="AT4" s="43"/>
      <c r="AU4" s="45"/>
      <c r="AV4" s="42"/>
      <c r="AW4" s="52" t="str">
        <f>IF(AND(Tableau3[[#This Row],[CMU]]="Oui",Tableau3[[#This Row],[RIB / Compte]]="Non"),"son RIB",IF(AND(Tableau3[[#This Row],[CMU]]="Non",Tableau3[[#This Row],[RIB / Compte]]="Oui"),"sa CMU",IF(AND(Tableau3[[#This Row],[CMU]]="Non",Tableau3[[#This Row],[RIB / Compte]]="Non"),"sa CMU et son RIB","")))</f>
        <v/>
      </c>
      <c r="AX4" s="57"/>
    </row>
    <row r="5" spans="1:50" ht="15" customHeight="1" x14ac:dyDescent="0.25">
      <c r="A5" s="38"/>
      <c r="B5" s="39"/>
      <c r="C5" s="40" t="str">
        <f t="shared" si="0"/>
        <v xml:space="preserve"> </v>
      </c>
      <c r="D5" s="41"/>
      <c r="E5" s="42"/>
      <c r="F5" s="42" t="str">
        <f ca="1">IF(D5&gt;0,(IF(DATEDIF(Tableau3[[#This Row],[Date de naissance]],TODAY(),"y")&gt;=18,"Majeur","Mineur")),"Inconnu")</f>
        <v>Inconnu</v>
      </c>
      <c r="G5" s="43"/>
      <c r="H5" s="44"/>
      <c r="I5" s="41"/>
      <c r="J5" s="45"/>
      <c r="K5" s="46"/>
      <c r="L5" s="47"/>
      <c r="M5" s="45"/>
      <c r="N5" s="43" t="s">
        <v>111</v>
      </c>
      <c r="O5" s="45"/>
      <c r="P5" s="43"/>
      <c r="Q5" s="48"/>
      <c r="R5" s="43"/>
      <c r="S5" s="43"/>
      <c r="T5" s="49"/>
      <c r="U5" s="45"/>
      <c r="V5" s="45"/>
      <c r="W5" s="41"/>
      <c r="X5" s="49"/>
      <c r="Y5" s="41"/>
      <c r="Z5" s="43"/>
      <c r="AA5" s="50"/>
      <c r="AB5" s="45"/>
      <c r="AC5" s="43"/>
      <c r="AD5" s="43"/>
      <c r="AE5" s="51"/>
      <c r="AF5" s="41"/>
      <c r="AG5" s="41"/>
      <c r="AH5" s="43"/>
      <c r="AI5" s="43"/>
      <c r="AJ5" s="43"/>
      <c r="AK5" s="43"/>
      <c r="AL5" s="43"/>
      <c r="AM5" s="63"/>
      <c r="AN5" s="43"/>
      <c r="AO5" s="43"/>
      <c r="AP5" s="43"/>
      <c r="AQ5" s="43"/>
      <c r="AR5" s="43"/>
      <c r="AS5" s="43"/>
      <c r="AT5" s="43"/>
      <c r="AU5" s="45"/>
      <c r="AV5" s="42"/>
      <c r="AW5" s="52" t="str">
        <f>IF(AND(Tableau3[[#This Row],[CMU]]="Oui",Tableau3[[#This Row],[RIB / Compte]]="Non"),"son RIB",IF(AND(Tableau3[[#This Row],[CMU]]="Non",Tableau3[[#This Row],[RIB / Compte]]="Oui"),"sa CMU",IF(AND(Tableau3[[#This Row],[CMU]]="Non",Tableau3[[#This Row],[RIB / Compte]]="Non"),"sa CMU et son RIB","")))</f>
        <v/>
      </c>
      <c r="AX5" s="53"/>
    </row>
    <row r="6" spans="1:50" ht="15" customHeight="1" x14ac:dyDescent="0.25">
      <c r="A6" s="38"/>
      <c r="B6" s="39"/>
      <c r="C6" s="54" t="str">
        <f t="shared" si="0"/>
        <v xml:space="preserve"> </v>
      </c>
      <c r="D6" s="41"/>
      <c r="E6" s="42"/>
      <c r="F6" s="42" t="str">
        <f ca="1">IF(D6&gt;0,(IF(DATEDIF(Tableau3[[#This Row],[Date de naissance]],TODAY(),"y")&gt;=18,"Majeur","Mineur")),"Inconnu")</f>
        <v>Inconnu</v>
      </c>
      <c r="G6" s="43"/>
      <c r="H6" s="44"/>
      <c r="I6" s="41"/>
      <c r="J6" s="45"/>
      <c r="K6" s="46"/>
      <c r="L6" s="47"/>
      <c r="M6" s="45"/>
      <c r="N6" s="43" t="s">
        <v>111</v>
      </c>
      <c r="O6" s="45"/>
      <c r="P6" s="43"/>
      <c r="Q6" s="48"/>
      <c r="R6" s="43"/>
      <c r="S6" s="43"/>
      <c r="T6" s="49"/>
      <c r="U6" s="45"/>
      <c r="V6" s="45"/>
      <c r="W6" s="41"/>
      <c r="X6" s="49"/>
      <c r="Y6" s="41"/>
      <c r="Z6" s="43"/>
      <c r="AA6" s="50"/>
      <c r="AB6" s="41"/>
      <c r="AC6" s="43"/>
      <c r="AD6" s="43"/>
      <c r="AE6" s="51"/>
      <c r="AF6" s="41"/>
      <c r="AG6" s="41"/>
      <c r="AH6" s="43"/>
      <c r="AI6" s="43"/>
      <c r="AJ6" s="43"/>
      <c r="AK6" s="43"/>
      <c r="AL6" s="43"/>
      <c r="AM6" s="63"/>
      <c r="AN6" s="43"/>
      <c r="AO6" s="43"/>
      <c r="AP6" s="43"/>
      <c r="AQ6" s="43"/>
      <c r="AR6" s="43"/>
      <c r="AS6" s="43"/>
      <c r="AT6" s="43"/>
      <c r="AU6" s="45"/>
      <c r="AV6" s="42"/>
      <c r="AW6" s="52" t="str">
        <f>IF(AND(Tableau3[[#This Row],[CMU]]="Oui",Tableau3[[#This Row],[RIB / Compte]]="Non"),"son RIB",IF(AND(Tableau3[[#This Row],[CMU]]="Non",Tableau3[[#This Row],[RIB / Compte]]="Oui"),"sa CMU",IF(AND(Tableau3[[#This Row],[CMU]]="Non",Tableau3[[#This Row],[RIB / Compte]]="Non"),"sa CMU et son RIB","")))</f>
        <v/>
      </c>
      <c r="AX6" s="53"/>
    </row>
    <row r="7" spans="1:50" ht="15" customHeight="1" x14ac:dyDescent="0.25">
      <c r="A7" s="38"/>
      <c r="B7" s="39"/>
      <c r="C7" s="54" t="str">
        <f t="shared" si="0"/>
        <v xml:space="preserve"> </v>
      </c>
      <c r="D7" s="41"/>
      <c r="E7" s="42"/>
      <c r="F7" s="42" t="str">
        <f ca="1">IF(D7&gt;0,(IF(DATEDIF(Tableau3[[#This Row],[Date de naissance]],TODAY(),"y")&gt;=18,"Majeur","Mineur")),"Inconnu")</f>
        <v>Inconnu</v>
      </c>
      <c r="G7" s="43"/>
      <c r="H7" s="44"/>
      <c r="I7" s="41"/>
      <c r="J7" s="43"/>
      <c r="K7" s="46"/>
      <c r="L7" s="47"/>
      <c r="M7" s="45"/>
      <c r="N7" s="43" t="s">
        <v>111</v>
      </c>
      <c r="O7" s="45"/>
      <c r="P7" s="43"/>
      <c r="Q7" s="48"/>
      <c r="R7" s="43"/>
      <c r="S7" s="43"/>
      <c r="T7" s="49"/>
      <c r="U7" s="45"/>
      <c r="V7" s="45"/>
      <c r="W7" s="41"/>
      <c r="X7" s="49"/>
      <c r="Y7" s="41"/>
      <c r="Z7" s="43"/>
      <c r="AA7" s="50"/>
      <c r="AB7" s="45"/>
      <c r="AC7" s="43"/>
      <c r="AD7" s="43"/>
      <c r="AE7" s="51"/>
      <c r="AF7" s="41"/>
      <c r="AG7" s="41"/>
      <c r="AH7" s="43"/>
      <c r="AI7" s="43"/>
      <c r="AJ7" s="43"/>
      <c r="AK7" s="43"/>
      <c r="AL7" s="43"/>
      <c r="AM7" s="63"/>
      <c r="AN7" s="43"/>
      <c r="AO7" s="43"/>
      <c r="AP7" s="43"/>
      <c r="AQ7" s="43"/>
      <c r="AR7" s="43"/>
      <c r="AS7" s="43"/>
      <c r="AT7" s="43"/>
      <c r="AU7" s="45"/>
      <c r="AV7" s="42"/>
      <c r="AW7" s="52" t="str">
        <f>IF(AND(Tableau3[[#This Row],[CMU]]="Oui",Tableau3[[#This Row],[RIB / Compte]]="Non"),"son RIB",IF(AND(Tableau3[[#This Row],[CMU]]="Non",Tableau3[[#This Row],[RIB / Compte]]="Oui"),"sa CMU",IF(AND(Tableau3[[#This Row],[CMU]]="Non",Tableau3[[#This Row],[RIB / Compte]]="Non"),"sa CMU et son RIB","")))</f>
        <v/>
      </c>
      <c r="AX7" s="53"/>
    </row>
    <row r="8" spans="1:50" ht="15" customHeight="1" x14ac:dyDescent="0.25">
      <c r="A8" s="38"/>
      <c r="B8" s="39"/>
      <c r="C8" s="54" t="str">
        <f t="shared" si="0"/>
        <v xml:space="preserve"> </v>
      </c>
      <c r="D8" s="41"/>
      <c r="E8" s="42"/>
      <c r="F8" s="42" t="str">
        <f ca="1">IF(D8&gt;0,(IF(DATEDIF(Tableau3[[#This Row],[Date de naissance]],TODAY(),"y")&gt;=18,"Majeur","Mineur")),"Inconnu")</f>
        <v>Inconnu</v>
      </c>
      <c r="G8" s="43"/>
      <c r="H8" s="44"/>
      <c r="I8" s="41"/>
      <c r="J8" s="45"/>
      <c r="K8" s="46"/>
      <c r="L8" s="47"/>
      <c r="M8" s="45"/>
      <c r="N8" s="43" t="s">
        <v>111</v>
      </c>
      <c r="O8" s="45"/>
      <c r="P8" s="43"/>
      <c r="Q8" s="48"/>
      <c r="R8" s="43"/>
      <c r="S8" s="43"/>
      <c r="T8" s="49"/>
      <c r="U8" s="45"/>
      <c r="V8" s="45"/>
      <c r="W8" s="41"/>
      <c r="X8" s="49"/>
      <c r="Y8" s="41"/>
      <c r="Z8" s="43"/>
      <c r="AA8" s="50"/>
      <c r="AB8" s="45"/>
      <c r="AC8" s="43"/>
      <c r="AD8" s="43"/>
      <c r="AE8" s="51"/>
      <c r="AF8" s="41"/>
      <c r="AG8" s="41"/>
      <c r="AH8" s="43"/>
      <c r="AI8" s="43"/>
      <c r="AJ8" s="43"/>
      <c r="AK8" s="43"/>
      <c r="AL8" s="43"/>
      <c r="AM8" s="63"/>
      <c r="AN8" s="43"/>
      <c r="AO8" s="43"/>
      <c r="AP8" s="43"/>
      <c r="AQ8" s="43"/>
      <c r="AR8" s="43"/>
      <c r="AS8" s="43"/>
      <c r="AT8" s="43"/>
      <c r="AU8" s="45"/>
      <c r="AV8" s="42"/>
      <c r="AW8" s="52" t="str">
        <f>IF(AND(Tableau3[[#This Row],[CMU]]="Oui",Tableau3[[#This Row],[RIB / Compte]]="Non"),"son RIB",IF(AND(Tableau3[[#This Row],[CMU]]="Non",Tableau3[[#This Row],[RIB / Compte]]="Oui"),"sa CMU",IF(AND(Tableau3[[#This Row],[CMU]]="Non",Tableau3[[#This Row],[RIB / Compte]]="Non"),"sa CMU et son RIB","")))</f>
        <v/>
      </c>
      <c r="AX8" s="53"/>
    </row>
    <row r="9" spans="1:50" ht="15" customHeight="1" x14ac:dyDescent="0.25">
      <c r="A9" s="38"/>
      <c r="B9" s="39"/>
      <c r="C9" s="54" t="str">
        <f t="shared" si="0"/>
        <v xml:space="preserve"> </v>
      </c>
      <c r="D9" s="41"/>
      <c r="E9" s="42"/>
      <c r="F9" s="42" t="str">
        <f ca="1">IF(D9&gt;0,(IF(DATEDIF(Tableau3[[#This Row],[Date de naissance]],TODAY(),"y")&gt;=18,"Majeur","Mineur")),"Inconnu")</f>
        <v>Inconnu</v>
      </c>
      <c r="G9" s="43"/>
      <c r="H9" s="44"/>
      <c r="I9" s="41"/>
      <c r="J9" s="45"/>
      <c r="K9" s="46"/>
      <c r="L9" s="47"/>
      <c r="M9" s="45"/>
      <c r="N9" s="43" t="s">
        <v>111</v>
      </c>
      <c r="O9" s="45"/>
      <c r="P9" s="43"/>
      <c r="Q9" s="48"/>
      <c r="R9" s="43"/>
      <c r="S9" s="43"/>
      <c r="T9" s="49"/>
      <c r="U9" s="45"/>
      <c r="V9" s="45"/>
      <c r="W9" s="41"/>
      <c r="X9" s="49"/>
      <c r="Y9" s="41"/>
      <c r="Z9" s="43"/>
      <c r="AA9" s="50"/>
      <c r="AB9" s="45"/>
      <c r="AC9" s="43"/>
      <c r="AD9" s="43"/>
      <c r="AE9" s="51"/>
      <c r="AF9" s="41"/>
      <c r="AG9" s="41"/>
      <c r="AH9" s="43"/>
      <c r="AI9" s="43"/>
      <c r="AJ9" s="43"/>
      <c r="AK9" s="43"/>
      <c r="AL9" s="43"/>
      <c r="AM9" s="63"/>
      <c r="AN9" s="43"/>
      <c r="AO9" s="43"/>
      <c r="AP9" s="43"/>
      <c r="AQ9" s="43"/>
      <c r="AR9" s="43"/>
      <c r="AS9" s="43"/>
      <c r="AT9" s="43"/>
      <c r="AU9" s="45"/>
      <c r="AV9" s="42"/>
      <c r="AW9" s="52" t="str">
        <f>IF(AND(Tableau3[[#This Row],[CMU]]="Oui",Tableau3[[#This Row],[RIB / Compte]]="Non"),"son RIB",IF(AND(Tableau3[[#This Row],[CMU]]="Non",Tableau3[[#This Row],[RIB / Compte]]="Oui"),"sa CMU",IF(AND(Tableau3[[#This Row],[CMU]]="Non",Tableau3[[#This Row],[RIB / Compte]]="Non"),"sa CMU et son RIB","")))</f>
        <v/>
      </c>
      <c r="AX9" s="53"/>
    </row>
    <row r="10" spans="1:50" ht="15" customHeight="1" x14ac:dyDescent="0.25">
      <c r="A10" s="38"/>
      <c r="B10" s="39"/>
      <c r="C10" s="54" t="str">
        <f t="shared" si="0"/>
        <v xml:space="preserve"> </v>
      </c>
      <c r="D10" s="41"/>
      <c r="E10" s="42"/>
      <c r="F10" s="42" t="str">
        <f ca="1">IF(D10&gt;0,(IF(DATEDIF(Tableau3[[#This Row],[Date de naissance]],TODAY(),"y")&gt;=18,"Majeur","Mineur")),"Inconnu")</f>
        <v>Inconnu</v>
      </c>
      <c r="G10" s="43"/>
      <c r="H10" s="44"/>
      <c r="I10" s="41"/>
      <c r="J10" s="45"/>
      <c r="K10" s="46"/>
      <c r="L10" s="47"/>
      <c r="M10" s="45"/>
      <c r="N10" s="43" t="s">
        <v>111</v>
      </c>
      <c r="O10" s="45"/>
      <c r="P10" s="43"/>
      <c r="Q10" s="48"/>
      <c r="R10" s="43"/>
      <c r="S10" s="43"/>
      <c r="T10" s="49"/>
      <c r="U10" s="45"/>
      <c r="V10" s="45"/>
      <c r="W10" s="41"/>
      <c r="X10" s="49"/>
      <c r="Y10" s="41"/>
      <c r="Z10" s="43"/>
      <c r="AA10" s="50"/>
      <c r="AB10" s="45"/>
      <c r="AC10" s="43"/>
      <c r="AD10" s="43"/>
      <c r="AE10" s="51"/>
      <c r="AF10" s="41"/>
      <c r="AG10" s="41"/>
      <c r="AH10" s="43"/>
      <c r="AI10" s="43"/>
      <c r="AJ10" s="43"/>
      <c r="AK10" s="43"/>
      <c r="AL10" s="43"/>
      <c r="AM10" s="63"/>
      <c r="AN10" s="43"/>
      <c r="AO10" s="43"/>
      <c r="AP10" s="43"/>
      <c r="AQ10" s="43"/>
      <c r="AR10" s="43"/>
      <c r="AS10" s="43"/>
      <c r="AT10" s="43"/>
      <c r="AU10" s="45"/>
      <c r="AV10" s="42"/>
      <c r="AW10" s="52" t="str">
        <f>IF(AND(Tableau3[[#This Row],[CMU]]="Oui",Tableau3[[#This Row],[RIB / Compte]]="Non"),"son RIB",IF(AND(Tableau3[[#This Row],[CMU]]="Non",Tableau3[[#This Row],[RIB / Compte]]="Oui"),"sa CMU",IF(AND(Tableau3[[#This Row],[CMU]]="Non",Tableau3[[#This Row],[RIB / Compte]]="Non"),"sa CMU et son RIB","")))</f>
        <v/>
      </c>
      <c r="AX10" s="53"/>
    </row>
    <row r="11" spans="1:50" ht="15" customHeight="1" x14ac:dyDescent="0.25">
      <c r="A11" s="38"/>
      <c r="B11" s="39"/>
      <c r="C11" s="54" t="str">
        <f t="shared" si="0"/>
        <v xml:space="preserve"> </v>
      </c>
      <c r="D11" s="41"/>
      <c r="E11" s="42"/>
      <c r="F11" s="42" t="str">
        <f ca="1">IF(D11&gt;0,(IF(DATEDIF(Tableau3[[#This Row],[Date de naissance]],TODAY(),"y")&gt;=18,"Majeur","Mineur")),"Inconnu")</f>
        <v>Inconnu</v>
      </c>
      <c r="G11" s="43"/>
      <c r="H11" s="44"/>
      <c r="I11" s="41"/>
      <c r="J11" s="43"/>
      <c r="K11" s="46"/>
      <c r="L11" s="47"/>
      <c r="M11" s="45"/>
      <c r="N11" s="43" t="s">
        <v>111</v>
      </c>
      <c r="O11" s="45"/>
      <c r="P11" s="43"/>
      <c r="Q11" s="48"/>
      <c r="R11" s="43"/>
      <c r="S11" s="43"/>
      <c r="T11" s="49"/>
      <c r="U11" s="45"/>
      <c r="V11" s="45"/>
      <c r="W11" s="41"/>
      <c r="X11" s="49"/>
      <c r="Y11" s="41"/>
      <c r="Z11" s="43"/>
      <c r="AA11" s="50"/>
      <c r="AB11" s="45"/>
      <c r="AC11" s="43"/>
      <c r="AD11" s="43"/>
      <c r="AE11" s="51"/>
      <c r="AF11" s="41"/>
      <c r="AG11" s="41"/>
      <c r="AH11" s="43"/>
      <c r="AI11" s="43"/>
      <c r="AJ11" s="43"/>
      <c r="AK11" s="43"/>
      <c r="AL11" s="43"/>
      <c r="AM11" s="63"/>
      <c r="AN11" s="43"/>
      <c r="AO11" s="43"/>
      <c r="AP11" s="43"/>
      <c r="AQ11" s="43"/>
      <c r="AR11" s="43"/>
      <c r="AS11" s="43"/>
      <c r="AT11" s="43"/>
      <c r="AU11" s="45"/>
      <c r="AV11" s="42"/>
      <c r="AW11" s="52" t="str">
        <f>IF(AND(Tableau3[[#This Row],[CMU]]="Oui",Tableau3[[#This Row],[RIB / Compte]]="Non"),"son RIB",IF(AND(Tableau3[[#This Row],[CMU]]="Non",Tableau3[[#This Row],[RIB / Compte]]="Oui"),"sa CMU",IF(AND(Tableau3[[#This Row],[CMU]]="Non",Tableau3[[#This Row],[RIB / Compte]]="Non"),"sa CMU et son RIB","")))</f>
        <v/>
      </c>
      <c r="AX11" s="53"/>
    </row>
    <row r="12" spans="1:50" ht="15" customHeight="1" x14ac:dyDescent="0.25">
      <c r="A12" s="38"/>
      <c r="B12" s="39"/>
      <c r="C12" s="54" t="str">
        <f t="shared" si="0"/>
        <v xml:space="preserve"> </v>
      </c>
      <c r="D12" s="41"/>
      <c r="E12" s="42"/>
      <c r="F12" s="42" t="str">
        <f ca="1">IF(D12&gt;0,(IF(DATEDIF(Tableau3[[#This Row],[Date de naissance]],TODAY(),"y")&gt;=18,"Majeur","Mineur")),"Inconnu")</f>
        <v>Inconnu</v>
      </c>
      <c r="G12" s="43"/>
      <c r="H12" s="44"/>
      <c r="I12" s="41"/>
      <c r="J12" s="45"/>
      <c r="K12" s="46"/>
      <c r="L12" s="47"/>
      <c r="M12" s="45"/>
      <c r="N12" s="43" t="s">
        <v>111</v>
      </c>
      <c r="O12" s="45"/>
      <c r="P12" s="43"/>
      <c r="Q12" s="48"/>
      <c r="R12" s="43"/>
      <c r="S12" s="43"/>
      <c r="T12" s="49"/>
      <c r="U12" s="45"/>
      <c r="V12" s="45"/>
      <c r="W12" s="41"/>
      <c r="X12" s="49"/>
      <c r="Y12" s="41"/>
      <c r="Z12" s="43"/>
      <c r="AA12" s="50"/>
      <c r="AB12" s="45"/>
      <c r="AC12" s="43"/>
      <c r="AD12" s="43"/>
      <c r="AE12" s="51"/>
      <c r="AF12" s="41"/>
      <c r="AG12" s="41"/>
      <c r="AH12" s="43"/>
      <c r="AI12" s="43"/>
      <c r="AJ12" s="43"/>
      <c r="AK12" s="43"/>
      <c r="AL12" s="43"/>
      <c r="AM12" s="63"/>
      <c r="AN12" s="43"/>
      <c r="AO12" s="43"/>
      <c r="AP12" s="43"/>
      <c r="AQ12" s="43"/>
      <c r="AR12" s="43"/>
      <c r="AS12" s="43"/>
      <c r="AT12" s="43"/>
      <c r="AU12" s="45"/>
      <c r="AV12" s="42"/>
      <c r="AW12" s="55" t="str">
        <f>IF(AND(Tableau3[[#This Row],[CMU]]="Oui",Tableau3[[#This Row],[RIB / Compte]]="Non"),"son RIB",IF(AND(Tableau3[[#This Row],[CMU]]="Non",Tableau3[[#This Row],[RIB / Compte]]="Oui"),"sa CMU",IF(AND(Tableau3[[#This Row],[CMU]]="Non",Tableau3[[#This Row],[RIB / Compte]]="Non"),"sa CMU et son RIB","")))</f>
        <v/>
      </c>
      <c r="AX12" s="53"/>
    </row>
    <row r="13" spans="1:50" ht="15" customHeight="1" x14ac:dyDescent="0.25">
      <c r="A13" s="38"/>
      <c r="B13" s="39"/>
      <c r="C13" s="54" t="str">
        <f t="shared" si="0"/>
        <v xml:space="preserve"> </v>
      </c>
      <c r="D13" s="41"/>
      <c r="E13" s="42"/>
      <c r="F13" s="42" t="str">
        <f ca="1">IF(D13&gt;0,(IF(DATEDIF(Tableau3[[#This Row],[Date de naissance]],TODAY(),"y")&gt;=18,"Majeur","Mineur")),"Inconnu")</f>
        <v>Inconnu</v>
      </c>
      <c r="G13" s="43"/>
      <c r="H13" s="44"/>
      <c r="I13" s="41"/>
      <c r="J13" s="45"/>
      <c r="K13" s="46"/>
      <c r="L13" s="47"/>
      <c r="M13" s="45"/>
      <c r="N13" s="43" t="s">
        <v>111</v>
      </c>
      <c r="O13" s="45"/>
      <c r="P13" s="43"/>
      <c r="Q13" s="48"/>
      <c r="R13" s="43"/>
      <c r="S13" s="43"/>
      <c r="T13" s="49"/>
      <c r="U13" s="45"/>
      <c r="V13" s="45"/>
      <c r="W13" s="41"/>
      <c r="X13" s="49"/>
      <c r="Y13" s="41"/>
      <c r="Z13" s="43"/>
      <c r="AA13" s="50"/>
      <c r="AB13" s="45"/>
      <c r="AC13" s="43"/>
      <c r="AD13" s="43"/>
      <c r="AE13" s="51"/>
      <c r="AF13" s="41"/>
      <c r="AG13" s="41"/>
      <c r="AH13" s="43"/>
      <c r="AI13" s="43"/>
      <c r="AJ13" s="43"/>
      <c r="AK13" s="43"/>
      <c r="AL13" s="43"/>
      <c r="AM13" s="63"/>
      <c r="AN13" s="43"/>
      <c r="AO13" s="43"/>
      <c r="AP13" s="43"/>
      <c r="AQ13" s="43"/>
      <c r="AR13" s="43"/>
      <c r="AS13" s="43"/>
      <c r="AT13" s="43"/>
      <c r="AU13" s="45"/>
      <c r="AV13" s="42"/>
      <c r="AW13" s="55" t="str">
        <f>IF(AND(Tableau3[[#This Row],[CMU]]="Oui",Tableau3[[#This Row],[RIB / Compte]]="Non"),"son RIB",IF(AND(Tableau3[[#This Row],[CMU]]="Non",Tableau3[[#This Row],[RIB / Compte]]="Oui"),"sa CMU",IF(AND(Tableau3[[#This Row],[CMU]]="Non",Tableau3[[#This Row],[RIB / Compte]]="Non"),"sa CMU et son RIB","")))</f>
        <v/>
      </c>
      <c r="AX13" s="53"/>
    </row>
    <row r="14" spans="1:50" ht="15" customHeight="1" x14ac:dyDescent="0.25">
      <c r="A14" s="38"/>
      <c r="B14" s="39"/>
      <c r="C14" s="54" t="str">
        <f t="shared" si="0"/>
        <v xml:space="preserve"> </v>
      </c>
      <c r="D14" s="41"/>
      <c r="E14" s="42"/>
      <c r="F14" s="42" t="str">
        <f ca="1">IF(D14&gt;0,(IF(DATEDIF(Tableau3[[#This Row],[Date de naissance]],TODAY(),"y")&gt;=18,"Majeur","Mineur")),"Inconnu")</f>
        <v>Inconnu</v>
      </c>
      <c r="G14" s="43"/>
      <c r="H14" s="44"/>
      <c r="I14" s="56"/>
      <c r="J14" s="45"/>
      <c r="K14" s="46"/>
      <c r="L14" s="47"/>
      <c r="M14" s="45"/>
      <c r="N14" s="43" t="s">
        <v>112</v>
      </c>
      <c r="O14" s="45"/>
      <c r="P14" s="43"/>
      <c r="Q14" s="48"/>
      <c r="R14" s="43"/>
      <c r="S14" s="43"/>
      <c r="T14" s="49"/>
      <c r="U14" s="45"/>
      <c r="V14" s="45"/>
      <c r="W14" s="41"/>
      <c r="X14" s="49"/>
      <c r="Y14" s="41"/>
      <c r="Z14" s="43"/>
      <c r="AA14" s="50"/>
      <c r="AB14" s="45"/>
      <c r="AC14" s="43"/>
      <c r="AD14" s="43"/>
      <c r="AE14" s="51"/>
      <c r="AF14" s="41"/>
      <c r="AG14" s="41"/>
      <c r="AH14" s="43"/>
      <c r="AI14" s="43"/>
      <c r="AJ14" s="43"/>
      <c r="AK14" s="43"/>
      <c r="AL14" s="43"/>
      <c r="AM14" s="63"/>
      <c r="AN14" s="43"/>
      <c r="AO14" s="43"/>
      <c r="AP14" s="43"/>
      <c r="AQ14" s="43"/>
      <c r="AR14" s="43"/>
      <c r="AS14" s="43"/>
      <c r="AT14" s="43"/>
      <c r="AU14" s="45"/>
      <c r="AV14" s="42"/>
      <c r="AW14" s="55" t="str">
        <f>IF(AND(Tableau3[[#This Row],[CMU]]="Oui",Tableau3[[#This Row],[RIB / Compte]]="Non"),"son RIB",IF(AND(Tableau3[[#This Row],[CMU]]="Non",Tableau3[[#This Row],[RIB / Compte]]="Oui"),"sa CMU",IF(AND(Tableau3[[#This Row],[CMU]]="Non",Tableau3[[#This Row],[RIB / Compte]]="Non"),"sa CMU et son RIB","")))</f>
        <v/>
      </c>
      <c r="AX14" s="53"/>
    </row>
    <row r="15" spans="1:50" ht="15" customHeight="1" x14ac:dyDescent="0.25">
      <c r="A15" s="38"/>
      <c r="B15" s="39"/>
      <c r="C15" s="54" t="str">
        <f t="shared" si="0"/>
        <v xml:space="preserve"> </v>
      </c>
      <c r="D15" s="41"/>
      <c r="E15" s="42"/>
      <c r="F15" s="42" t="str">
        <f ca="1">IF(D15&gt;0,(IF(DATEDIF(Tableau3[[#This Row],[Date de naissance]],TODAY(),"y")&gt;=18,"Majeur","Mineur")),"Inconnu")</f>
        <v>Inconnu</v>
      </c>
      <c r="G15" s="43"/>
      <c r="H15" s="44"/>
      <c r="I15" s="41"/>
      <c r="J15" s="45"/>
      <c r="K15" s="46"/>
      <c r="L15" s="47"/>
      <c r="M15" s="45"/>
      <c r="N15" s="43" t="s">
        <v>111</v>
      </c>
      <c r="O15" s="45"/>
      <c r="P15" s="43"/>
      <c r="Q15" s="48"/>
      <c r="R15" s="43"/>
      <c r="S15" s="43"/>
      <c r="T15" s="49"/>
      <c r="U15" s="45"/>
      <c r="V15" s="45"/>
      <c r="W15" s="41"/>
      <c r="X15" s="49"/>
      <c r="Y15" s="41"/>
      <c r="Z15" s="43"/>
      <c r="AA15" s="50"/>
      <c r="AB15" s="45"/>
      <c r="AC15" s="43"/>
      <c r="AD15" s="43"/>
      <c r="AE15" s="51"/>
      <c r="AF15" s="41"/>
      <c r="AG15" s="41"/>
      <c r="AH15" s="43"/>
      <c r="AI15" s="43"/>
      <c r="AJ15" s="43"/>
      <c r="AK15" s="43"/>
      <c r="AL15" s="43"/>
      <c r="AM15" s="63"/>
      <c r="AN15" s="43"/>
      <c r="AO15" s="43"/>
      <c r="AP15" s="43"/>
      <c r="AQ15" s="43"/>
      <c r="AR15" s="43"/>
      <c r="AS15" s="43"/>
      <c r="AT15" s="43"/>
      <c r="AU15" s="45"/>
      <c r="AV15" s="42"/>
      <c r="AW15" s="55" t="str">
        <f>IF(AND(Tableau3[[#This Row],[CMU]]="Oui",Tableau3[[#This Row],[RIB / Compte]]="Non"),"son RIB",IF(AND(Tableau3[[#This Row],[CMU]]="Non",Tableau3[[#This Row],[RIB / Compte]]="Oui"),"sa CMU",IF(AND(Tableau3[[#This Row],[CMU]]="Non",Tableau3[[#This Row],[RIB / Compte]]="Non"),"sa CMU et son RIB","")))</f>
        <v/>
      </c>
      <c r="AX15" s="53"/>
    </row>
    <row r="16" spans="1:50" ht="15" customHeight="1" x14ac:dyDescent="0.25">
      <c r="A16" s="38"/>
      <c r="B16" s="39"/>
      <c r="C16" s="54" t="str">
        <f t="shared" si="0"/>
        <v xml:space="preserve"> </v>
      </c>
      <c r="D16" s="41"/>
      <c r="E16" s="42"/>
      <c r="F16" s="42" t="str">
        <f ca="1">IF(D16&gt;0,(IF(DATEDIF(Tableau3[[#This Row],[Date de naissance]],TODAY(),"y")&gt;=18,"Majeur","Mineur")),"Inconnu")</f>
        <v>Inconnu</v>
      </c>
      <c r="G16" s="43"/>
      <c r="H16" s="44"/>
      <c r="I16" s="41"/>
      <c r="J16" s="45"/>
      <c r="K16" s="46"/>
      <c r="L16" s="47"/>
      <c r="M16" s="45"/>
      <c r="N16" s="43" t="s">
        <v>111</v>
      </c>
      <c r="O16" s="45"/>
      <c r="P16" s="43"/>
      <c r="Q16" s="48"/>
      <c r="R16" s="43"/>
      <c r="S16" s="43"/>
      <c r="T16" s="49"/>
      <c r="U16" s="45"/>
      <c r="V16" s="45"/>
      <c r="W16" s="41"/>
      <c r="X16" s="49"/>
      <c r="Y16" s="41"/>
      <c r="Z16" s="43"/>
      <c r="AA16" s="50"/>
      <c r="AB16" s="45"/>
      <c r="AC16" s="43"/>
      <c r="AD16" s="43"/>
      <c r="AE16" s="51"/>
      <c r="AF16" s="41"/>
      <c r="AG16" s="41"/>
      <c r="AH16" s="43"/>
      <c r="AI16" s="43"/>
      <c r="AJ16" s="43"/>
      <c r="AK16" s="43"/>
      <c r="AL16" s="43"/>
      <c r="AM16" s="63"/>
      <c r="AN16" s="43"/>
      <c r="AO16" s="43"/>
      <c r="AP16" s="43"/>
      <c r="AQ16" s="43"/>
      <c r="AR16" s="43"/>
      <c r="AS16" s="43"/>
      <c r="AT16" s="43"/>
      <c r="AU16" s="45"/>
      <c r="AV16" s="42"/>
      <c r="AW16" s="55" t="str">
        <f>IF(AND(Tableau3[[#This Row],[CMU]]="Oui",Tableau3[[#This Row],[RIB / Compte]]="Non"),"son RIB",IF(AND(Tableau3[[#This Row],[CMU]]="Non",Tableau3[[#This Row],[RIB / Compte]]="Oui"),"sa CMU",IF(AND(Tableau3[[#This Row],[CMU]]="Non",Tableau3[[#This Row],[RIB / Compte]]="Non"),"sa CMU et son RIB","")))</f>
        <v/>
      </c>
      <c r="AX16" s="53"/>
    </row>
    <row r="17" spans="1:50" ht="15" customHeight="1" x14ac:dyDescent="0.25">
      <c r="A17" s="38"/>
      <c r="B17" s="39"/>
      <c r="C17" s="54" t="str">
        <f t="shared" si="0"/>
        <v xml:space="preserve"> </v>
      </c>
      <c r="D17" s="41"/>
      <c r="E17" s="42"/>
      <c r="F17" s="42" t="str">
        <f ca="1">IF(D17&gt;0,(IF(DATEDIF(Tableau3[[#This Row],[Date de naissance]],TODAY(),"y")&gt;=18,"Majeur","Mineur")),"Inconnu")</f>
        <v>Inconnu</v>
      </c>
      <c r="G17" s="43"/>
      <c r="H17" s="44"/>
      <c r="I17" s="41"/>
      <c r="J17" s="45"/>
      <c r="K17" s="46"/>
      <c r="L17" s="47"/>
      <c r="M17" s="45"/>
      <c r="N17" s="43" t="s">
        <v>111</v>
      </c>
      <c r="O17" s="45"/>
      <c r="P17" s="43"/>
      <c r="Q17" s="48"/>
      <c r="R17" s="43"/>
      <c r="S17" s="43"/>
      <c r="T17" s="49"/>
      <c r="U17" s="45"/>
      <c r="V17" s="45"/>
      <c r="W17" s="41"/>
      <c r="X17" s="49"/>
      <c r="Y17" s="41"/>
      <c r="Z17" s="43"/>
      <c r="AA17" s="50"/>
      <c r="AB17" s="45"/>
      <c r="AC17" s="43"/>
      <c r="AD17" s="43"/>
      <c r="AE17" s="51"/>
      <c r="AF17" s="41"/>
      <c r="AG17" s="41"/>
      <c r="AH17" s="43"/>
      <c r="AI17" s="43"/>
      <c r="AJ17" s="43"/>
      <c r="AK17" s="43"/>
      <c r="AL17" s="43"/>
      <c r="AM17" s="63"/>
      <c r="AN17" s="43"/>
      <c r="AO17" s="43"/>
      <c r="AP17" s="43"/>
      <c r="AQ17" s="43"/>
      <c r="AR17" s="43"/>
      <c r="AS17" s="43"/>
      <c r="AT17" s="43"/>
      <c r="AU17" s="45"/>
      <c r="AV17" s="42"/>
      <c r="AW17" s="55" t="str">
        <f>IF(AND(Tableau3[[#This Row],[CMU]]="Oui",Tableau3[[#This Row],[RIB / Compte]]="Non"),"son RIB",IF(AND(Tableau3[[#This Row],[CMU]]="Non",Tableau3[[#This Row],[RIB / Compte]]="Oui"),"sa CMU",IF(AND(Tableau3[[#This Row],[CMU]]="Non",Tableau3[[#This Row],[RIB / Compte]]="Non"),"sa CMU et son RIB","")))</f>
        <v/>
      </c>
      <c r="AX17" s="53"/>
    </row>
    <row r="18" spans="1:50" ht="15" customHeight="1" x14ac:dyDescent="0.25">
      <c r="A18" s="38"/>
      <c r="B18" s="39"/>
      <c r="C18" s="54" t="str">
        <f t="shared" si="0"/>
        <v xml:space="preserve"> </v>
      </c>
      <c r="D18" s="41"/>
      <c r="E18" s="42"/>
      <c r="F18" s="42" t="str">
        <f ca="1">IF(D18&gt;0,(IF(DATEDIF(Tableau3[[#This Row],[Date de naissance]],TODAY(),"y")&gt;=18,"Majeur","Mineur")),"Inconnu")</f>
        <v>Inconnu</v>
      </c>
      <c r="G18" s="43"/>
      <c r="H18" s="44"/>
      <c r="I18" s="41"/>
      <c r="J18" s="45"/>
      <c r="K18" s="46"/>
      <c r="L18" s="47"/>
      <c r="M18" s="45"/>
      <c r="N18" s="43" t="s">
        <v>111</v>
      </c>
      <c r="O18" s="45"/>
      <c r="P18" s="43"/>
      <c r="Q18" s="48"/>
      <c r="R18" s="43"/>
      <c r="S18" s="43"/>
      <c r="T18" s="49"/>
      <c r="U18" s="45"/>
      <c r="V18" s="45"/>
      <c r="W18" s="41"/>
      <c r="X18" s="49"/>
      <c r="Y18" s="41"/>
      <c r="Z18" s="43"/>
      <c r="AA18" s="50"/>
      <c r="AB18" s="45"/>
      <c r="AC18" s="43"/>
      <c r="AD18" s="43"/>
      <c r="AE18" s="51"/>
      <c r="AF18" s="41"/>
      <c r="AG18" s="41"/>
      <c r="AH18" s="43"/>
      <c r="AI18" s="43"/>
      <c r="AJ18" s="43"/>
      <c r="AK18" s="43"/>
      <c r="AL18" s="43"/>
      <c r="AM18" s="63"/>
      <c r="AN18" s="43"/>
      <c r="AO18" s="43"/>
      <c r="AP18" s="43"/>
      <c r="AQ18" s="43"/>
      <c r="AR18" s="43"/>
      <c r="AS18" s="43"/>
      <c r="AT18" s="43"/>
      <c r="AU18" s="45"/>
      <c r="AV18" s="42"/>
      <c r="AW18" s="55" t="str">
        <f>IF(AND(Tableau3[[#This Row],[CMU]]="Oui",Tableau3[[#This Row],[RIB / Compte]]="Non"),"son RIB",IF(AND(Tableau3[[#This Row],[CMU]]="Non",Tableau3[[#This Row],[RIB / Compte]]="Oui"),"sa CMU",IF(AND(Tableau3[[#This Row],[CMU]]="Non",Tableau3[[#This Row],[RIB / Compte]]="Non"),"sa CMU et son RIB","")))</f>
        <v/>
      </c>
      <c r="AX18" s="53"/>
    </row>
    <row r="19" spans="1:50" ht="15" customHeight="1" x14ac:dyDescent="0.25">
      <c r="A19" s="38"/>
      <c r="B19" s="39"/>
      <c r="C19" s="54" t="str">
        <f t="shared" si="0"/>
        <v xml:space="preserve"> </v>
      </c>
      <c r="D19" s="41"/>
      <c r="E19" s="42"/>
      <c r="F19" s="42" t="str">
        <f ca="1">IF(D19&gt;0,(IF(DATEDIF(Tableau3[[#This Row],[Date de naissance]],TODAY(),"y")&gt;=18,"Majeur","Mineur")),"Inconnu")</f>
        <v>Inconnu</v>
      </c>
      <c r="G19" s="43"/>
      <c r="H19" s="44"/>
      <c r="I19" s="41"/>
      <c r="J19" s="45"/>
      <c r="K19" s="46"/>
      <c r="L19" s="45"/>
      <c r="M19" s="45"/>
      <c r="N19" s="43" t="s">
        <v>112</v>
      </c>
      <c r="O19" s="45"/>
      <c r="P19" s="43"/>
      <c r="Q19" s="48"/>
      <c r="R19" s="43"/>
      <c r="S19" s="43"/>
      <c r="T19" s="49"/>
      <c r="U19" s="45"/>
      <c r="V19" s="45"/>
      <c r="W19" s="41"/>
      <c r="X19" s="49"/>
      <c r="Y19" s="41"/>
      <c r="Z19" s="43"/>
      <c r="AA19" s="50"/>
      <c r="AB19" s="45"/>
      <c r="AC19" s="43"/>
      <c r="AD19" s="43"/>
      <c r="AE19" s="51"/>
      <c r="AF19" s="41"/>
      <c r="AG19" s="41"/>
      <c r="AH19" s="43"/>
      <c r="AI19" s="43"/>
      <c r="AJ19" s="43"/>
      <c r="AK19" s="43"/>
      <c r="AL19" s="43"/>
      <c r="AM19" s="63"/>
      <c r="AN19" s="43"/>
      <c r="AO19" s="43"/>
      <c r="AP19" s="43"/>
      <c r="AQ19" s="43"/>
      <c r="AR19" s="43"/>
      <c r="AS19" s="43"/>
      <c r="AT19" s="43"/>
      <c r="AU19" s="45"/>
      <c r="AV19" s="42"/>
      <c r="AW19" s="55" t="str">
        <f>IF(AND(Tableau3[[#This Row],[CMU]]="Oui",Tableau3[[#This Row],[RIB / Compte]]="Non"),"son RIB",IF(AND(Tableau3[[#This Row],[CMU]]="Non",Tableau3[[#This Row],[RIB / Compte]]="Oui"),"sa CMU",IF(AND(Tableau3[[#This Row],[CMU]]="Non",Tableau3[[#This Row],[RIB / Compte]]="Non"),"sa CMU et son RIB","")))</f>
        <v/>
      </c>
      <c r="AX19" s="53"/>
    </row>
    <row r="20" spans="1:50" ht="15" customHeight="1" x14ac:dyDescent="0.25">
      <c r="A20" s="38"/>
      <c r="B20" s="39"/>
      <c r="C20" s="54" t="str">
        <f t="shared" si="0"/>
        <v xml:space="preserve"> </v>
      </c>
      <c r="D20" s="41"/>
      <c r="E20" s="42"/>
      <c r="F20" s="42" t="str">
        <f ca="1">IF(D20&gt;0,(IF(DATEDIF(Tableau3[[#This Row],[Date de naissance]],TODAY(),"y")&gt;=18,"Majeur","Mineur")),"Inconnu")</f>
        <v>Inconnu</v>
      </c>
      <c r="G20" s="43"/>
      <c r="H20" s="44"/>
      <c r="I20" s="41"/>
      <c r="J20" s="43"/>
      <c r="K20" s="46"/>
      <c r="L20" s="47"/>
      <c r="M20" s="45"/>
      <c r="N20" s="43" t="s">
        <v>111</v>
      </c>
      <c r="O20" s="45"/>
      <c r="P20" s="43"/>
      <c r="Q20" s="48"/>
      <c r="R20" s="43"/>
      <c r="S20" s="43"/>
      <c r="T20" s="49"/>
      <c r="U20" s="45"/>
      <c r="V20" s="45"/>
      <c r="W20" s="41"/>
      <c r="X20" s="49"/>
      <c r="Y20" s="41"/>
      <c r="Z20" s="43"/>
      <c r="AA20" s="50"/>
      <c r="AB20" s="45"/>
      <c r="AC20" s="43"/>
      <c r="AD20" s="43"/>
      <c r="AE20" s="51"/>
      <c r="AF20" s="41"/>
      <c r="AG20" s="41"/>
      <c r="AH20" s="43"/>
      <c r="AI20" s="43"/>
      <c r="AJ20" s="43"/>
      <c r="AK20" s="43"/>
      <c r="AL20" s="43"/>
      <c r="AM20" s="63"/>
      <c r="AN20" s="43"/>
      <c r="AO20" s="43"/>
      <c r="AP20" s="43"/>
      <c r="AQ20" s="43"/>
      <c r="AR20" s="43"/>
      <c r="AS20" s="43"/>
      <c r="AT20" s="43"/>
      <c r="AU20" s="45"/>
      <c r="AV20" s="43"/>
      <c r="AW20" s="55" t="str">
        <f>IF(AND(Tableau3[[#This Row],[CMU]]="Oui",Tableau3[[#This Row],[RIB / Compte]]="Non"),"son RIB",IF(AND(Tableau3[[#This Row],[CMU]]="Non",Tableau3[[#This Row],[RIB / Compte]]="Oui"),"sa CMU",IF(AND(Tableau3[[#This Row],[CMU]]="Non",Tableau3[[#This Row],[RIB / Compte]]="Non"),"sa CMU et son RIB","")))</f>
        <v/>
      </c>
      <c r="AX20" s="53"/>
    </row>
    <row r="21" spans="1:50" ht="15" customHeight="1" x14ac:dyDescent="0.25">
      <c r="A21" s="38"/>
      <c r="B21" s="39"/>
      <c r="C21" s="54" t="str">
        <f t="shared" si="0"/>
        <v xml:space="preserve"> </v>
      </c>
      <c r="D21" s="41"/>
      <c r="E21" s="42"/>
      <c r="F21" s="42" t="str">
        <f ca="1">IF(D21&gt;0,(IF(DATEDIF(Tableau3[[#This Row],[Date de naissance]],TODAY(),"y")&gt;=18,"Majeur","Mineur")),"Inconnu")</f>
        <v>Inconnu</v>
      </c>
      <c r="G21" s="43"/>
      <c r="H21" s="44"/>
      <c r="I21" s="41"/>
      <c r="J21" s="45"/>
      <c r="K21" s="46"/>
      <c r="L21" s="47"/>
      <c r="M21" s="45"/>
      <c r="N21" s="43" t="s">
        <v>112</v>
      </c>
      <c r="O21" s="45"/>
      <c r="P21" s="43"/>
      <c r="Q21" s="48"/>
      <c r="R21" s="43"/>
      <c r="S21" s="43"/>
      <c r="T21" s="49"/>
      <c r="U21" s="45"/>
      <c r="V21" s="45"/>
      <c r="W21" s="41"/>
      <c r="X21" s="49"/>
      <c r="Y21" s="41"/>
      <c r="Z21" s="43"/>
      <c r="AA21" s="50"/>
      <c r="AB21" s="45"/>
      <c r="AC21" s="43"/>
      <c r="AD21" s="43"/>
      <c r="AE21" s="51"/>
      <c r="AF21" s="41"/>
      <c r="AG21" s="41"/>
      <c r="AH21" s="43"/>
      <c r="AI21" s="43"/>
      <c r="AJ21" s="43"/>
      <c r="AK21" s="43"/>
      <c r="AL21" s="43"/>
      <c r="AM21" s="63"/>
      <c r="AN21" s="43"/>
      <c r="AO21" s="43"/>
      <c r="AP21" s="43"/>
      <c r="AQ21" s="43"/>
      <c r="AR21" s="43"/>
      <c r="AS21" s="43"/>
      <c r="AT21" s="43"/>
      <c r="AU21" s="45"/>
      <c r="AV21" s="42"/>
      <c r="AW21" s="55" t="str">
        <f>IF(AND(Tableau3[[#This Row],[CMU]]="Oui",Tableau3[[#This Row],[RIB / Compte]]="Non"),"son RIB",IF(AND(Tableau3[[#This Row],[CMU]]="Non",Tableau3[[#This Row],[RIB / Compte]]="Oui"),"sa CMU",IF(AND(Tableau3[[#This Row],[CMU]]="Non",Tableau3[[#This Row],[RIB / Compte]]="Non"),"sa CMU et son RIB","")))</f>
        <v/>
      </c>
      <c r="AX21" s="53"/>
    </row>
    <row r="22" spans="1:50" ht="15" customHeight="1" x14ac:dyDescent="0.25">
      <c r="A22" s="38"/>
      <c r="B22" s="39"/>
      <c r="C22" s="54" t="str">
        <f t="shared" si="0"/>
        <v xml:space="preserve"> </v>
      </c>
      <c r="D22" s="41"/>
      <c r="E22" s="42"/>
      <c r="F22" s="42" t="str">
        <f ca="1">IF(D22&gt;0,(IF(DATEDIF(Tableau3[[#This Row],[Date de naissance]],TODAY(),"y")&gt;=18,"Majeur","Mineur")),"Inconnu")</f>
        <v>Inconnu</v>
      </c>
      <c r="G22" s="43"/>
      <c r="H22" s="44"/>
      <c r="I22" s="41"/>
      <c r="J22" s="45"/>
      <c r="K22" s="46"/>
      <c r="L22" s="47"/>
      <c r="M22" s="45"/>
      <c r="N22" s="43" t="s">
        <v>111</v>
      </c>
      <c r="O22" s="45"/>
      <c r="P22" s="43"/>
      <c r="Q22" s="48"/>
      <c r="R22" s="43"/>
      <c r="S22" s="43"/>
      <c r="T22" s="49"/>
      <c r="U22" s="45"/>
      <c r="V22" s="45"/>
      <c r="W22" s="41"/>
      <c r="X22" s="49"/>
      <c r="Y22" s="41"/>
      <c r="Z22" s="43"/>
      <c r="AA22" s="50"/>
      <c r="AB22" s="45"/>
      <c r="AC22" s="43"/>
      <c r="AD22" s="43"/>
      <c r="AE22" s="51"/>
      <c r="AF22" s="41"/>
      <c r="AG22" s="41"/>
      <c r="AH22" s="43"/>
      <c r="AI22" s="43"/>
      <c r="AJ22" s="43"/>
      <c r="AK22" s="43"/>
      <c r="AL22" s="43"/>
      <c r="AM22" s="63"/>
      <c r="AN22" s="43"/>
      <c r="AO22" s="43"/>
      <c r="AP22" s="43"/>
      <c r="AQ22" s="43"/>
      <c r="AR22" s="43"/>
      <c r="AS22" s="43"/>
      <c r="AT22" s="43"/>
      <c r="AU22" s="45"/>
      <c r="AV22" s="42"/>
      <c r="AW22" s="55" t="str">
        <f>IF(AND(Tableau3[[#This Row],[CMU]]="Oui",Tableau3[[#This Row],[RIB / Compte]]="Non"),"son RIB",IF(AND(Tableau3[[#This Row],[CMU]]="Non",Tableau3[[#This Row],[RIB / Compte]]="Oui"),"sa CMU",IF(AND(Tableau3[[#This Row],[CMU]]="Non",Tableau3[[#This Row],[RIB / Compte]]="Non"),"sa CMU et son RIB","")))</f>
        <v/>
      </c>
      <c r="AX22" s="53"/>
    </row>
    <row r="23" spans="1:50" ht="15" customHeight="1" x14ac:dyDescent="0.25">
      <c r="A23" s="38"/>
      <c r="B23" s="39"/>
      <c r="C23" s="54" t="str">
        <f t="shared" si="0"/>
        <v xml:space="preserve"> </v>
      </c>
      <c r="D23" s="41"/>
      <c r="E23" s="42"/>
      <c r="F23" s="42" t="str">
        <f ca="1">IF(D23&gt;0,(IF(DATEDIF(Tableau3[[#This Row],[Date de naissance]],TODAY(),"y")&gt;=18,"Majeur","Mineur")),"Inconnu")</f>
        <v>Inconnu</v>
      </c>
      <c r="G23" s="43"/>
      <c r="H23" s="44"/>
      <c r="I23" s="41"/>
      <c r="J23" s="45"/>
      <c r="K23" s="46"/>
      <c r="L23" s="47"/>
      <c r="M23" s="45"/>
      <c r="N23" s="43" t="s">
        <v>111</v>
      </c>
      <c r="O23" s="45"/>
      <c r="P23" s="43"/>
      <c r="Q23" s="48"/>
      <c r="R23" s="43"/>
      <c r="S23" s="43"/>
      <c r="T23" s="49"/>
      <c r="U23" s="45"/>
      <c r="V23" s="45"/>
      <c r="W23" s="41"/>
      <c r="X23" s="49"/>
      <c r="Y23" s="41"/>
      <c r="Z23" s="43"/>
      <c r="AA23" s="50"/>
      <c r="AB23" s="45"/>
      <c r="AC23" s="43"/>
      <c r="AD23" s="43"/>
      <c r="AE23" s="51"/>
      <c r="AF23" s="41"/>
      <c r="AG23" s="41"/>
      <c r="AH23" s="43"/>
      <c r="AI23" s="43"/>
      <c r="AJ23" s="43"/>
      <c r="AK23" s="43"/>
      <c r="AL23" s="43"/>
      <c r="AM23" s="63"/>
      <c r="AN23" s="43"/>
      <c r="AO23" s="43"/>
      <c r="AP23" s="43"/>
      <c r="AQ23" s="43"/>
      <c r="AR23" s="43"/>
      <c r="AS23" s="43"/>
      <c r="AT23" s="43"/>
      <c r="AU23" s="45"/>
      <c r="AV23" s="42"/>
      <c r="AW23" s="55" t="str">
        <f>IF(AND(Tableau3[[#This Row],[CMU]]="Oui",Tableau3[[#This Row],[RIB / Compte]]="Non"),"son RIB",IF(AND(Tableau3[[#This Row],[CMU]]="Non",Tableau3[[#This Row],[RIB / Compte]]="Oui"),"sa CMU",IF(AND(Tableau3[[#This Row],[CMU]]="Non",Tableau3[[#This Row],[RIB / Compte]]="Non"),"sa CMU et son RIB","")))</f>
        <v/>
      </c>
      <c r="AX23" s="53"/>
    </row>
    <row r="24" spans="1:50" ht="15" customHeight="1" x14ac:dyDescent="0.25">
      <c r="A24" s="38"/>
      <c r="B24" s="39"/>
      <c r="C24" s="54" t="str">
        <f t="shared" si="0"/>
        <v xml:space="preserve"> </v>
      </c>
      <c r="D24" s="41"/>
      <c r="E24" s="42"/>
      <c r="F24" s="42" t="str">
        <f ca="1">IF(D24&gt;0,(IF(DATEDIF(Tableau3[[#This Row],[Date de naissance]],TODAY(),"y")&gt;=18,"Majeur","Mineur")),"Inconnu")</f>
        <v>Inconnu</v>
      </c>
      <c r="G24" s="43"/>
      <c r="H24" s="44"/>
      <c r="I24" s="41"/>
      <c r="J24" s="45"/>
      <c r="K24" s="46"/>
      <c r="L24" s="47"/>
      <c r="M24" s="45"/>
      <c r="N24" s="43" t="s">
        <v>111</v>
      </c>
      <c r="O24" s="45"/>
      <c r="P24" s="43"/>
      <c r="Q24" s="48"/>
      <c r="R24" s="43"/>
      <c r="S24" s="43"/>
      <c r="T24" s="49"/>
      <c r="U24" s="45"/>
      <c r="V24" s="45"/>
      <c r="W24" s="41"/>
      <c r="X24" s="49"/>
      <c r="Y24" s="41"/>
      <c r="Z24" s="43"/>
      <c r="AA24" s="50"/>
      <c r="AB24" s="45"/>
      <c r="AC24" s="43"/>
      <c r="AD24" s="43"/>
      <c r="AE24" s="51"/>
      <c r="AF24" s="41"/>
      <c r="AG24" s="41"/>
      <c r="AH24" s="43"/>
      <c r="AI24" s="43"/>
      <c r="AJ24" s="43"/>
      <c r="AK24" s="43"/>
      <c r="AL24" s="43"/>
      <c r="AM24" s="63"/>
      <c r="AN24" s="43"/>
      <c r="AO24" s="43"/>
      <c r="AP24" s="43"/>
      <c r="AQ24" s="43"/>
      <c r="AR24" s="43"/>
      <c r="AS24" s="43"/>
      <c r="AT24" s="43"/>
      <c r="AU24" s="45"/>
      <c r="AV24" s="42"/>
      <c r="AW24" s="55" t="str">
        <f>IF(AND(Tableau3[[#This Row],[CMU]]="Oui",Tableau3[[#This Row],[RIB / Compte]]="Non"),"son RIB",IF(AND(Tableau3[[#This Row],[CMU]]="Non",Tableau3[[#This Row],[RIB / Compte]]="Oui"),"sa CMU",IF(AND(Tableau3[[#This Row],[CMU]]="Non",Tableau3[[#This Row],[RIB / Compte]]="Non"),"sa CMU et son RIB","")))</f>
        <v/>
      </c>
      <c r="AX24" s="53"/>
    </row>
    <row r="25" spans="1:50" ht="15" customHeight="1" x14ac:dyDescent="0.25">
      <c r="A25" s="38"/>
      <c r="B25" s="39"/>
      <c r="C25" s="54" t="str">
        <f t="shared" si="0"/>
        <v xml:space="preserve"> </v>
      </c>
      <c r="D25" s="41"/>
      <c r="E25" s="42"/>
      <c r="F25" s="42" t="str">
        <f ca="1">IF(D25&gt;0,(IF(DATEDIF(Tableau3[[#This Row],[Date de naissance]],TODAY(),"y")&gt;=18,"Majeur","Mineur")),"Inconnu")</f>
        <v>Inconnu</v>
      </c>
      <c r="G25" s="43"/>
      <c r="H25" s="44"/>
      <c r="I25" s="41"/>
      <c r="J25" s="45"/>
      <c r="K25" s="46"/>
      <c r="L25" s="47"/>
      <c r="M25" s="45"/>
      <c r="N25" s="43" t="s">
        <v>111</v>
      </c>
      <c r="O25" s="45"/>
      <c r="P25" s="43"/>
      <c r="Q25" s="48"/>
      <c r="R25" s="43"/>
      <c r="S25" s="43"/>
      <c r="T25" s="49"/>
      <c r="U25" s="45"/>
      <c r="V25" s="45"/>
      <c r="W25" s="41"/>
      <c r="X25" s="49"/>
      <c r="Y25" s="41"/>
      <c r="Z25" s="43"/>
      <c r="AA25" s="50"/>
      <c r="AB25" s="45"/>
      <c r="AC25" s="43"/>
      <c r="AD25" s="43"/>
      <c r="AE25" s="51"/>
      <c r="AF25" s="41"/>
      <c r="AG25" s="41"/>
      <c r="AH25" s="43"/>
      <c r="AI25" s="43"/>
      <c r="AJ25" s="43"/>
      <c r="AK25" s="43"/>
      <c r="AL25" s="43"/>
      <c r="AM25" s="63"/>
      <c r="AN25" s="43"/>
      <c r="AO25" s="43"/>
      <c r="AP25" s="43"/>
      <c r="AQ25" s="43"/>
      <c r="AR25" s="43"/>
      <c r="AS25" s="43"/>
      <c r="AT25" s="43"/>
      <c r="AU25" s="45"/>
      <c r="AV25" s="42"/>
      <c r="AW25" s="55" t="str">
        <f>IF(AND(Tableau3[[#This Row],[CMU]]="Oui",Tableau3[[#This Row],[RIB / Compte]]="Non"),"son RIB",IF(AND(Tableau3[[#This Row],[CMU]]="Non",Tableau3[[#This Row],[RIB / Compte]]="Oui"),"sa CMU",IF(AND(Tableau3[[#This Row],[CMU]]="Non",Tableau3[[#This Row],[RIB / Compte]]="Non"),"sa CMU et son RIB","")))</f>
        <v/>
      </c>
      <c r="AX25" s="53"/>
    </row>
    <row r="26" spans="1:50" ht="15" customHeight="1" x14ac:dyDescent="0.25">
      <c r="A26" s="38"/>
      <c r="B26" s="39"/>
      <c r="C26" s="54" t="str">
        <f t="shared" si="0"/>
        <v xml:space="preserve"> </v>
      </c>
      <c r="D26" s="41"/>
      <c r="E26" s="42"/>
      <c r="F26" s="42" t="str">
        <f ca="1">IF(D26&gt;0,(IF(DATEDIF(Tableau3[[#This Row],[Date de naissance]],TODAY(),"y")&gt;=18,"Majeur","Mineur")),"Inconnu")</f>
        <v>Inconnu</v>
      </c>
      <c r="G26" s="43"/>
      <c r="H26" s="44"/>
      <c r="I26" s="41"/>
      <c r="J26" s="43"/>
      <c r="K26" s="46"/>
      <c r="L26" s="47"/>
      <c r="M26" s="45"/>
      <c r="N26" s="43" t="s">
        <v>111</v>
      </c>
      <c r="O26" s="45"/>
      <c r="P26" s="43"/>
      <c r="Q26" s="48"/>
      <c r="R26" s="43"/>
      <c r="S26" s="43"/>
      <c r="T26" s="49"/>
      <c r="U26" s="45"/>
      <c r="V26" s="45"/>
      <c r="W26" s="41"/>
      <c r="X26" s="49"/>
      <c r="Y26" s="41"/>
      <c r="Z26" s="43"/>
      <c r="AA26" s="50"/>
      <c r="AB26" s="45"/>
      <c r="AC26" s="43"/>
      <c r="AD26" s="43"/>
      <c r="AE26" s="51"/>
      <c r="AF26" s="41"/>
      <c r="AG26" s="41"/>
      <c r="AH26" s="43"/>
      <c r="AI26" s="43"/>
      <c r="AJ26" s="43"/>
      <c r="AK26" s="43"/>
      <c r="AL26" s="43"/>
      <c r="AM26" s="63"/>
      <c r="AN26" s="43"/>
      <c r="AO26" s="43"/>
      <c r="AP26" s="43"/>
      <c r="AQ26" s="43"/>
      <c r="AR26" s="43"/>
      <c r="AS26" s="43"/>
      <c r="AT26" s="43"/>
      <c r="AU26" s="45"/>
      <c r="AV26" s="42"/>
      <c r="AW26" s="55" t="str">
        <f>IF(AND(Tableau3[[#This Row],[CMU]]="Oui",Tableau3[[#This Row],[RIB / Compte]]="Non"),"son RIB",IF(AND(Tableau3[[#This Row],[CMU]]="Non",Tableau3[[#This Row],[RIB / Compte]]="Oui"),"sa CMU",IF(AND(Tableau3[[#This Row],[CMU]]="Non",Tableau3[[#This Row],[RIB / Compte]]="Non"),"sa CMU et son RIB","")))</f>
        <v/>
      </c>
      <c r="AX26" s="53"/>
    </row>
    <row r="27" spans="1:50" ht="15" customHeight="1" x14ac:dyDescent="0.25">
      <c r="A27" s="38"/>
      <c r="B27" s="39"/>
      <c r="C27" s="54" t="str">
        <f t="shared" si="0"/>
        <v xml:space="preserve"> </v>
      </c>
      <c r="D27" s="41"/>
      <c r="E27" s="42"/>
      <c r="F27" s="42" t="str">
        <f ca="1">IF(D27&gt;0,(IF(DATEDIF(Tableau3[[#This Row],[Date de naissance]],TODAY(),"y")&gt;=18,"Majeur","Mineur")),"Inconnu")</f>
        <v>Inconnu</v>
      </c>
      <c r="G27" s="43"/>
      <c r="H27" s="44"/>
      <c r="I27" s="41"/>
      <c r="J27" s="45"/>
      <c r="K27" s="46"/>
      <c r="L27" s="47"/>
      <c r="M27" s="45"/>
      <c r="N27" s="43" t="s">
        <v>111</v>
      </c>
      <c r="O27" s="45"/>
      <c r="P27" s="43"/>
      <c r="Q27" s="48"/>
      <c r="R27" s="43"/>
      <c r="S27" s="43"/>
      <c r="T27" s="49"/>
      <c r="U27" s="45"/>
      <c r="V27" s="45"/>
      <c r="W27" s="41"/>
      <c r="X27" s="49"/>
      <c r="Y27" s="41"/>
      <c r="Z27" s="43"/>
      <c r="AA27" s="50"/>
      <c r="AB27" s="45"/>
      <c r="AC27" s="43"/>
      <c r="AD27" s="43"/>
      <c r="AE27" s="51"/>
      <c r="AF27" s="41"/>
      <c r="AG27" s="41"/>
      <c r="AH27" s="43"/>
      <c r="AI27" s="43"/>
      <c r="AJ27" s="43"/>
      <c r="AK27" s="43"/>
      <c r="AL27" s="43"/>
      <c r="AM27" s="63"/>
      <c r="AN27" s="43"/>
      <c r="AO27" s="43"/>
      <c r="AP27" s="43"/>
      <c r="AQ27" s="43"/>
      <c r="AR27" s="43"/>
      <c r="AS27" s="43"/>
      <c r="AT27" s="43"/>
      <c r="AU27" s="45"/>
      <c r="AV27" s="42"/>
      <c r="AW27" s="55" t="str">
        <f>IF(AND(Tableau3[[#This Row],[CMU]]="Oui",Tableau3[[#This Row],[RIB / Compte]]="Non"),"son RIB",IF(AND(Tableau3[[#This Row],[CMU]]="Non",Tableau3[[#This Row],[RIB / Compte]]="Oui"),"sa CMU",IF(AND(Tableau3[[#This Row],[CMU]]="Non",Tableau3[[#This Row],[RIB / Compte]]="Non"),"sa CMU et son RIB","")))</f>
        <v/>
      </c>
      <c r="AX27" s="53"/>
    </row>
    <row r="28" spans="1:50" ht="15" customHeight="1" x14ac:dyDescent="0.25">
      <c r="A28" s="38"/>
      <c r="B28" s="39"/>
      <c r="C28" s="54" t="str">
        <f t="shared" si="0"/>
        <v xml:space="preserve"> </v>
      </c>
      <c r="D28" s="41"/>
      <c r="E28" s="42"/>
      <c r="F28" s="42" t="str">
        <f ca="1">IF(D28&gt;0,(IF(DATEDIF(Tableau3[[#This Row],[Date de naissance]],TODAY(),"y")&gt;=18,"Majeur","Mineur")),"Inconnu")</f>
        <v>Inconnu</v>
      </c>
      <c r="G28" s="43"/>
      <c r="H28" s="44"/>
      <c r="I28" s="41"/>
      <c r="J28" s="45"/>
      <c r="K28" s="46"/>
      <c r="L28" s="47"/>
      <c r="M28" s="45"/>
      <c r="N28" s="43" t="s">
        <v>111</v>
      </c>
      <c r="O28" s="45"/>
      <c r="P28" s="43"/>
      <c r="Q28" s="48"/>
      <c r="R28" s="43"/>
      <c r="S28" s="43"/>
      <c r="T28" s="49"/>
      <c r="U28" s="45"/>
      <c r="V28" s="45"/>
      <c r="W28" s="41"/>
      <c r="X28" s="49"/>
      <c r="Y28" s="41"/>
      <c r="Z28" s="43"/>
      <c r="AA28" s="50"/>
      <c r="AB28" s="45"/>
      <c r="AC28" s="43"/>
      <c r="AD28" s="43"/>
      <c r="AE28" s="51"/>
      <c r="AF28" s="41"/>
      <c r="AG28" s="41"/>
      <c r="AH28" s="43"/>
      <c r="AI28" s="43"/>
      <c r="AJ28" s="43"/>
      <c r="AK28" s="43"/>
      <c r="AL28" s="43"/>
      <c r="AM28" s="63"/>
      <c r="AN28" s="43"/>
      <c r="AO28" s="43"/>
      <c r="AP28" s="43"/>
      <c r="AQ28" s="43"/>
      <c r="AR28" s="43"/>
      <c r="AS28" s="43"/>
      <c r="AT28" s="43"/>
      <c r="AU28" s="45"/>
      <c r="AV28" s="42"/>
      <c r="AW28" s="55" t="str">
        <f>IF(AND(Tableau3[[#This Row],[CMU]]="Oui",Tableau3[[#This Row],[RIB / Compte]]="Non"),"son RIB",IF(AND(Tableau3[[#This Row],[CMU]]="Non",Tableau3[[#This Row],[RIB / Compte]]="Oui"),"sa CMU",IF(AND(Tableau3[[#This Row],[CMU]]="Non",Tableau3[[#This Row],[RIB / Compte]]="Non"),"sa CMU et son RIB","")))</f>
        <v/>
      </c>
      <c r="AX28" s="53"/>
    </row>
    <row r="29" spans="1:50" ht="15" customHeight="1" x14ac:dyDescent="0.25">
      <c r="A29" s="38"/>
      <c r="B29" s="39"/>
      <c r="C29" s="54" t="str">
        <f t="shared" si="0"/>
        <v xml:space="preserve"> </v>
      </c>
      <c r="D29" s="41"/>
      <c r="E29" s="42"/>
      <c r="F29" s="42" t="str">
        <f ca="1">IF(D29&gt;0,(IF(DATEDIF(Tableau3[[#This Row],[Date de naissance]],TODAY(),"y")&gt;=18,"Majeur","Mineur")),"Inconnu")</f>
        <v>Inconnu</v>
      </c>
      <c r="G29" s="43"/>
      <c r="H29" s="44"/>
      <c r="I29" s="41"/>
      <c r="J29" s="45"/>
      <c r="K29" s="46"/>
      <c r="L29" s="47"/>
      <c r="M29" s="45"/>
      <c r="N29" s="43" t="s">
        <v>112</v>
      </c>
      <c r="O29" s="45"/>
      <c r="P29" s="43"/>
      <c r="Q29" s="48"/>
      <c r="R29" s="43"/>
      <c r="S29" s="43"/>
      <c r="T29" s="49"/>
      <c r="U29" s="45"/>
      <c r="V29" s="45"/>
      <c r="W29" s="41"/>
      <c r="X29" s="49"/>
      <c r="Y29" s="41"/>
      <c r="Z29" s="43"/>
      <c r="AA29" s="50"/>
      <c r="AB29" s="45"/>
      <c r="AC29" s="43"/>
      <c r="AD29" s="43"/>
      <c r="AE29" s="51"/>
      <c r="AF29" s="41"/>
      <c r="AG29" s="41"/>
      <c r="AH29" s="43"/>
      <c r="AI29" s="43"/>
      <c r="AJ29" s="43"/>
      <c r="AK29" s="43"/>
      <c r="AL29" s="43"/>
      <c r="AM29" s="63"/>
      <c r="AN29" s="43"/>
      <c r="AO29" s="43"/>
      <c r="AP29" s="43"/>
      <c r="AQ29" s="43"/>
      <c r="AR29" s="43"/>
      <c r="AS29" s="43"/>
      <c r="AT29" s="43"/>
      <c r="AU29" s="45"/>
      <c r="AV29" s="42"/>
      <c r="AW29" s="55" t="str">
        <f>IF(AND(Tableau3[[#This Row],[CMU]]="Oui",Tableau3[[#This Row],[RIB / Compte]]="Non"),"son RIB",IF(AND(Tableau3[[#This Row],[CMU]]="Non",Tableau3[[#This Row],[RIB / Compte]]="Oui"),"sa CMU",IF(AND(Tableau3[[#This Row],[CMU]]="Non",Tableau3[[#This Row],[RIB / Compte]]="Non"),"sa CMU et son RIB","")))</f>
        <v/>
      </c>
      <c r="AX29" s="53"/>
    </row>
    <row r="30" spans="1:50" ht="15" customHeight="1" x14ac:dyDescent="0.25">
      <c r="A30" s="38"/>
      <c r="B30" s="39"/>
      <c r="C30" s="54" t="str">
        <f t="shared" si="0"/>
        <v xml:space="preserve"> </v>
      </c>
      <c r="D30" s="41"/>
      <c r="E30" s="42"/>
      <c r="F30" s="42" t="str">
        <f ca="1">IF(D30&gt;0,(IF(DATEDIF(Tableau3[[#This Row],[Date de naissance]],TODAY(),"y")&gt;=18,"Majeur","Mineur")),"Inconnu")</f>
        <v>Inconnu</v>
      </c>
      <c r="G30" s="43"/>
      <c r="H30" s="44"/>
      <c r="I30" s="41"/>
      <c r="J30" s="45"/>
      <c r="K30" s="46"/>
      <c r="L30" s="47"/>
      <c r="M30" s="45"/>
      <c r="N30" s="43" t="s">
        <v>111</v>
      </c>
      <c r="O30" s="45"/>
      <c r="P30" s="43"/>
      <c r="Q30" s="48"/>
      <c r="R30" s="43"/>
      <c r="S30" s="43"/>
      <c r="T30" s="49"/>
      <c r="U30" s="45"/>
      <c r="V30" s="45"/>
      <c r="W30" s="41"/>
      <c r="X30" s="49"/>
      <c r="Y30" s="41"/>
      <c r="Z30" s="43"/>
      <c r="AA30" s="50"/>
      <c r="AB30" s="45"/>
      <c r="AC30" s="43"/>
      <c r="AD30" s="43"/>
      <c r="AE30" s="51"/>
      <c r="AF30" s="41"/>
      <c r="AG30" s="41"/>
      <c r="AH30" s="43"/>
      <c r="AI30" s="43"/>
      <c r="AJ30" s="43"/>
      <c r="AK30" s="43"/>
      <c r="AL30" s="43"/>
      <c r="AM30" s="63"/>
      <c r="AN30" s="43"/>
      <c r="AO30" s="43"/>
      <c r="AP30" s="43"/>
      <c r="AQ30" s="43"/>
      <c r="AR30" s="43"/>
      <c r="AS30" s="43"/>
      <c r="AT30" s="43"/>
      <c r="AU30" s="45"/>
      <c r="AV30" s="42"/>
      <c r="AW30" s="55" t="str">
        <f>IF(AND(Tableau3[[#This Row],[CMU]]="Oui",Tableau3[[#This Row],[RIB / Compte]]="Non"),"son RIB",IF(AND(Tableau3[[#This Row],[CMU]]="Non",Tableau3[[#This Row],[RIB / Compte]]="Oui"),"sa CMU",IF(AND(Tableau3[[#This Row],[CMU]]="Non",Tableau3[[#This Row],[RIB / Compte]]="Non"),"sa CMU et son RIB","")))</f>
        <v/>
      </c>
      <c r="AX30" s="53"/>
    </row>
    <row r="31" spans="1:50" ht="15" customHeight="1" x14ac:dyDescent="0.25">
      <c r="A31" s="38"/>
      <c r="B31" s="39"/>
      <c r="C31" s="54" t="str">
        <f t="shared" si="0"/>
        <v xml:space="preserve"> </v>
      </c>
      <c r="D31" s="41"/>
      <c r="E31" s="42"/>
      <c r="F31" s="42" t="str">
        <f ca="1">IF(D31&gt;0,(IF(DATEDIF(Tableau3[[#This Row],[Date de naissance]],TODAY(),"y")&gt;=18,"Majeur","Mineur")),"Inconnu")</f>
        <v>Inconnu</v>
      </c>
      <c r="G31" s="43"/>
      <c r="H31" s="44"/>
      <c r="I31" s="41"/>
      <c r="J31" s="43"/>
      <c r="K31" s="46"/>
      <c r="L31" s="47"/>
      <c r="M31" s="45"/>
      <c r="N31" s="43" t="s">
        <v>111</v>
      </c>
      <c r="O31" s="45"/>
      <c r="P31" s="43"/>
      <c r="Q31" s="48"/>
      <c r="R31" s="43"/>
      <c r="S31" s="43"/>
      <c r="T31" s="49"/>
      <c r="U31" s="45"/>
      <c r="V31" s="45"/>
      <c r="W31" s="41"/>
      <c r="X31" s="49"/>
      <c r="Y31" s="41"/>
      <c r="Z31" s="43"/>
      <c r="AA31" s="50"/>
      <c r="AB31" s="45"/>
      <c r="AC31" s="43"/>
      <c r="AD31" s="43"/>
      <c r="AE31" s="51"/>
      <c r="AF31" s="41"/>
      <c r="AG31" s="41"/>
      <c r="AH31" s="43"/>
      <c r="AI31" s="43"/>
      <c r="AJ31" s="43"/>
      <c r="AK31" s="43"/>
      <c r="AL31" s="43"/>
      <c r="AM31" s="63"/>
      <c r="AN31" s="43"/>
      <c r="AO31" s="43"/>
      <c r="AP31" s="43"/>
      <c r="AQ31" s="43"/>
      <c r="AR31" s="43"/>
      <c r="AS31" s="43"/>
      <c r="AT31" s="43"/>
      <c r="AU31" s="45"/>
      <c r="AV31" s="42"/>
      <c r="AW31" s="55" t="str">
        <f>IF(AND(Tableau3[[#This Row],[CMU]]="Oui",Tableau3[[#This Row],[RIB / Compte]]="Non"),"son RIB",IF(AND(Tableau3[[#This Row],[CMU]]="Non",Tableau3[[#This Row],[RIB / Compte]]="Oui"),"sa CMU",IF(AND(Tableau3[[#This Row],[CMU]]="Non",Tableau3[[#This Row],[RIB / Compte]]="Non"),"sa CMU et son RIB","")))</f>
        <v/>
      </c>
      <c r="AX31" s="53"/>
    </row>
    <row r="32" spans="1:50" ht="15" customHeight="1" x14ac:dyDescent="0.25">
      <c r="A32" s="38"/>
      <c r="B32" s="39"/>
      <c r="C32" s="54" t="str">
        <f t="shared" si="0"/>
        <v xml:space="preserve"> </v>
      </c>
      <c r="D32" s="41"/>
      <c r="E32" s="42"/>
      <c r="F32" s="42" t="str">
        <f ca="1">IF(D32&gt;0,(IF(DATEDIF(Tableau3[[#This Row],[Date de naissance]],TODAY(),"y")&gt;=18,"Majeur","Mineur")),"Inconnu")</f>
        <v>Inconnu</v>
      </c>
      <c r="G32" s="43"/>
      <c r="H32" s="44"/>
      <c r="I32" s="41"/>
      <c r="J32" s="43"/>
      <c r="K32" s="46"/>
      <c r="L32" s="47"/>
      <c r="M32" s="45"/>
      <c r="N32" s="43" t="s">
        <v>112</v>
      </c>
      <c r="O32" s="45"/>
      <c r="P32" s="43"/>
      <c r="Q32" s="48"/>
      <c r="R32" s="43"/>
      <c r="S32" s="43"/>
      <c r="T32" s="49"/>
      <c r="U32" s="45"/>
      <c r="V32" s="45"/>
      <c r="W32" s="41"/>
      <c r="X32" s="49"/>
      <c r="Y32" s="41"/>
      <c r="Z32" s="43"/>
      <c r="AA32" s="50"/>
      <c r="AB32" s="45"/>
      <c r="AC32" s="43"/>
      <c r="AD32" s="43"/>
      <c r="AE32" s="51"/>
      <c r="AF32" s="41"/>
      <c r="AG32" s="41"/>
      <c r="AH32" s="43"/>
      <c r="AI32" s="43"/>
      <c r="AJ32" s="43"/>
      <c r="AK32" s="43"/>
      <c r="AL32" s="43"/>
      <c r="AM32" s="63"/>
      <c r="AN32" s="43"/>
      <c r="AO32" s="43"/>
      <c r="AP32" s="43"/>
      <c r="AQ32" s="43"/>
      <c r="AR32" s="43"/>
      <c r="AS32" s="43"/>
      <c r="AT32" s="43"/>
      <c r="AU32" s="45"/>
      <c r="AV32" s="42"/>
      <c r="AW32" s="55" t="str">
        <f>IF(AND(Tableau3[[#This Row],[CMU]]="Oui",Tableau3[[#This Row],[RIB / Compte]]="Non"),"son RIB",IF(AND(Tableau3[[#This Row],[CMU]]="Non",Tableau3[[#This Row],[RIB / Compte]]="Oui"),"sa CMU",IF(AND(Tableau3[[#This Row],[CMU]]="Non",Tableau3[[#This Row],[RIB / Compte]]="Non"),"sa CMU et son RIB","")))</f>
        <v/>
      </c>
      <c r="AX32" s="53"/>
    </row>
    <row r="33" spans="1:50" ht="15" customHeight="1" x14ac:dyDescent="0.25">
      <c r="A33" s="38"/>
      <c r="B33" s="39"/>
      <c r="C33" s="54" t="str">
        <f t="shared" si="0"/>
        <v xml:space="preserve"> </v>
      </c>
      <c r="D33" s="41"/>
      <c r="E33" s="42"/>
      <c r="F33" s="42" t="str">
        <f ca="1">IF(D33&gt;0,(IF(DATEDIF(Tableau3[[#This Row],[Date de naissance]],TODAY(),"y")&gt;=18,"Majeur","Mineur")),"Inconnu")</f>
        <v>Inconnu</v>
      </c>
      <c r="G33" s="43"/>
      <c r="H33" s="44"/>
      <c r="I33" s="41"/>
      <c r="J33" s="45"/>
      <c r="K33" s="46"/>
      <c r="L33" s="47"/>
      <c r="M33" s="45"/>
      <c r="N33" s="43" t="s">
        <v>111</v>
      </c>
      <c r="O33" s="45"/>
      <c r="P33" s="43"/>
      <c r="Q33" s="48"/>
      <c r="R33" s="43"/>
      <c r="S33" s="43"/>
      <c r="T33" s="49"/>
      <c r="U33" s="45"/>
      <c r="V33" s="45"/>
      <c r="W33" s="41"/>
      <c r="X33" s="49"/>
      <c r="Y33" s="41"/>
      <c r="Z33" s="43"/>
      <c r="AA33" s="50"/>
      <c r="AB33" s="45"/>
      <c r="AC33" s="43"/>
      <c r="AD33" s="43"/>
      <c r="AE33" s="51"/>
      <c r="AF33" s="41"/>
      <c r="AG33" s="41"/>
      <c r="AH33" s="43"/>
      <c r="AI33" s="43"/>
      <c r="AJ33" s="43"/>
      <c r="AK33" s="43"/>
      <c r="AL33" s="43"/>
      <c r="AM33" s="63"/>
      <c r="AN33" s="43"/>
      <c r="AO33" s="43"/>
      <c r="AP33" s="43"/>
      <c r="AQ33" s="43"/>
      <c r="AR33" s="43"/>
      <c r="AS33" s="43"/>
      <c r="AT33" s="43"/>
      <c r="AU33" s="45"/>
      <c r="AV33" s="42"/>
      <c r="AW33" s="55" t="str">
        <f>IF(AND(Tableau3[[#This Row],[CMU]]="Oui",Tableau3[[#This Row],[RIB / Compte]]="Non"),"son RIB",IF(AND(Tableau3[[#This Row],[CMU]]="Non",Tableau3[[#This Row],[RIB / Compte]]="Oui"),"sa CMU",IF(AND(Tableau3[[#This Row],[CMU]]="Non",Tableau3[[#This Row],[RIB / Compte]]="Non"),"sa CMU et son RIB","")))</f>
        <v/>
      </c>
      <c r="AX33" s="53"/>
    </row>
    <row r="34" spans="1:50" ht="15" customHeight="1" x14ac:dyDescent="0.25">
      <c r="A34" s="38"/>
      <c r="B34" s="39"/>
      <c r="C34" s="54" t="str">
        <f t="shared" si="0"/>
        <v xml:space="preserve"> </v>
      </c>
      <c r="D34" s="41"/>
      <c r="E34" s="42"/>
      <c r="F34" s="42" t="str">
        <f ca="1">IF(D34&gt;0,(IF(DATEDIF(Tableau3[[#This Row],[Date de naissance]],TODAY(),"y")&gt;=18,"Majeur","Mineur")),"Inconnu")</f>
        <v>Inconnu</v>
      </c>
      <c r="G34" s="43"/>
      <c r="H34" s="44"/>
      <c r="I34" s="41"/>
      <c r="J34" s="45"/>
      <c r="K34" s="46"/>
      <c r="L34" s="47"/>
      <c r="M34" s="45"/>
      <c r="N34" s="43" t="s">
        <v>111</v>
      </c>
      <c r="O34" s="45"/>
      <c r="P34" s="43"/>
      <c r="Q34" s="48"/>
      <c r="R34" s="43"/>
      <c r="S34" s="43"/>
      <c r="T34" s="49"/>
      <c r="U34" s="45"/>
      <c r="V34" s="45"/>
      <c r="W34" s="41"/>
      <c r="X34" s="49"/>
      <c r="Y34" s="41"/>
      <c r="Z34" s="43"/>
      <c r="AA34" s="50"/>
      <c r="AB34" s="45"/>
      <c r="AC34" s="43"/>
      <c r="AD34" s="43"/>
      <c r="AE34" s="51"/>
      <c r="AF34" s="41"/>
      <c r="AG34" s="41"/>
      <c r="AH34" s="43"/>
      <c r="AI34" s="43"/>
      <c r="AJ34" s="43"/>
      <c r="AK34" s="43"/>
      <c r="AL34" s="43"/>
      <c r="AM34" s="63"/>
      <c r="AN34" s="43"/>
      <c r="AO34" s="43"/>
      <c r="AP34" s="43"/>
      <c r="AQ34" s="43"/>
      <c r="AR34" s="43"/>
      <c r="AS34" s="43"/>
      <c r="AT34" s="43"/>
      <c r="AU34" s="45"/>
      <c r="AV34" s="42"/>
      <c r="AW34" s="55" t="str">
        <f>IF(AND(Tableau3[[#This Row],[CMU]]="Oui",Tableau3[[#This Row],[RIB / Compte]]="Non"),"son RIB",IF(AND(Tableau3[[#This Row],[CMU]]="Non",Tableau3[[#This Row],[RIB / Compte]]="Oui"),"sa CMU",IF(AND(Tableau3[[#This Row],[CMU]]="Non",Tableau3[[#This Row],[RIB / Compte]]="Non"),"sa CMU et son RIB","")))</f>
        <v/>
      </c>
      <c r="AX34" s="53"/>
    </row>
    <row r="35" spans="1:50" ht="15" customHeight="1" x14ac:dyDescent="0.25">
      <c r="A35" s="38"/>
      <c r="B35" s="39"/>
      <c r="C35" s="54" t="str">
        <f t="shared" ref="C35:C62" si="1">CONCATENATE(A35," ",B35)</f>
        <v xml:space="preserve"> </v>
      </c>
      <c r="D35" s="41"/>
      <c r="E35" s="42"/>
      <c r="F35" s="42" t="str">
        <f ca="1">IF(D35&gt;0,(IF(DATEDIF(Tableau3[[#This Row],[Date de naissance]],TODAY(),"y")&gt;=18,"Majeur","Mineur")),"Inconnu")</f>
        <v>Inconnu</v>
      </c>
      <c r="G35" s="43"/>
      <c r="H35" s="44"/>
      <c r="I35" s="41"/>
      <c r="J35" s="45"/>
      <c r="K35" s="46"/>
      <c r="L35" s="47"/>
      <c r="M35" s="45"/>
      <c r="N35" s="43" t="s">
        <v>111</v>
      </c>
      <c r="O35" s="45"/>
      <c r="P35" s="43"/>
      <c r="Q35" s="48"/>
      <c r="R35" s="43"/>
      <c r="S35" s="43"/>
      <c r="T35" s="49"/>
      <c r="U35" s="45"/>
      <c r="V35" s="45"/>
      <c r="W35" s="41"/>
      <c r="X35" s="49"/>
      <c r="Y35" s="41"/>
      <c r="Z35" s="43"/>
      <c r="AA35" s="50"/>
      <c r="AB35" s="45"/>
      <c r="AC35" s="43"/>
      <c r="AD35" s="43"/>
      <c r="AE35" s="51"/>
      <c r="AF35" s="41"/>
      <c r="AG35" s="41"/>
      <c r="AH35" s="43"/>
      <c r="AI35" s="43"/>
      <c r="AJ35" s="43"/>
      <c r="AK35" s="43"/>
      <c r="AL35" s="43"/>
      <c r="AM35" s="63"/>
      <c r="AN35" s="43"/>
      <c r="AO35" s="43"/>
      <c r="AP35" s="43"/>
      <c r="AQ35" s="43"/>
      <c r="AR35" s="43"/>
      <c r="AS35" s="43"/>
      <c r="AT35" s="43"/>
      <c r="AU35" s="45"/>
      <c r="AV35" s="42"/>
      <c r="AW35" s="55" t="str">
        <f>IF(AND(Tableau3[[#This Row],[CMU]]="Oui",Tableau3[[#This Row],[RIB / Compte]]="Non"),"son RIB",IF(AND(Tableau3[[#This Row],[CMU]]="Non",Tableau3[[#This Row],[RIB / Compte]]="Oui"),"sa CMU",IF(AND(Tableau3[[#This Row],[CMU]]="Non",Tableau3[[#This Row],[RIB / Compte]]="Non"),"sa CMU et son RIB","")))</f>
        <v/>
      </c>
      <c r="AX35" s="53"/>
    </row>
    <row r="36" spans="1:50" ht="15" customHeight="1" x14ac:dyDescent="0.25">
      <c r="A36" s="38"/>
      <c r="B36" s="39"/>
      <c r="C36" s="54" t="str">
        <f t="shared" si="1"/>
        <v xml:space="preserve"> </v>
      </c>
      <c r="D36" s="41"/>
      <c r="E36" s="42"/>
      <c r="F36" s="42" t="str">
        <f ca="1">IF(D36&gt;0,(IF(DATEDIF(Tableau3[[#This Row],[Date de naissance]],TODAY(),"y")&gt;=18,"Majeur","Mineur")),"Inconnu")</f>
        <v>Inconnu</v>
      </c>
      <c r="G36" s="43"/>
      <c r="H36" s="44"/>
      <c r="I36" s="41"/>
      <c r="J36" s="43"/>
      <c r="K36" s="46"/>
      <c r="L36" s="47"/>
      <c r="M36" s="45"/>
      <c r="N36" s="43" t="s">
        <v>111</v>
      </c>
      <c r="O36" s="45"/>
      <c r="P36" s="43"/>
      <c r="Q36" s="48"/>
      <c r="R36" s="43"/>
      <c r="S36" s="43"/>
      <c r="T36" s="49"/>
      <c r="U36" s="45"/>
      <c r="V36" s="45"/>
      <c r="W36" s="41"/>
      <c r="X36" s="49"/>
      <c r="Y36" s="41"/>
      <c r="Z36" s="43"/>
      <c r="AA36" s="50"/>
      <c r="AB36" s="45"/>
      <c r="AC36" s="43"/>
      <c r="AD36" s="43"/>
      <c r="AE36" s="51"/>
      <c r="AF36" s="41"/>
      <c r="AG36" s="41"/>
      <c r="AH36" s="43"/>
      <c r="AI36" s="43"/>
      <c r="AJ36" s="43"/>
      <c r="AK36" s="43"/>
      <c r="AL36" s="43"/>
      <c r="AM36" s="63"/>
      <c r="AN36" s="43"/>
      <c r="AO36" s="43"/>
      <c r="AP36" s="43"/>
      <c r="AQ36" s="43"/>
      <c r="AR36" s="43"/>
      <c r="AS36" s="43"/>
      <c r="AT36" s="43"/>
      <c r="AU36" s="45"/>
      <c r="AV36" s="42"/>
      <c r="AW36" s="55" t="str">
        <f>IF(AND(Tableau3[[#This Row],[CMU]]="Oui",Tableau3[[#This Row],[RIB / Compte]]="Non"),"son RIB",IF(AND(Tableau3[[#This Row],[CMU]]="Non",Tableau3[[#This Row],[RIB / Compte]]="Oui"),"sa CMU",IF(AND(Tableau3[[#This Row],[CMU]]="Non",Tableau3[[#This Row],[RIB / Compte]]="Non"),"sa CMU et son RIB","")))</f>
        <v/>
      </c>
      <c r="AX36" s="53"/>
    </row>
    <row r="37" spans="1:50" ht="15" customHeight="1" x14ac:dyDescent="0.25">
      <c r="A37" s="38"/>
      <c r="B37" s="39"/>
      <c r="C37" s="54" t="str">
        <f t="shared" si="1"/>
        <v xml:space="preserve"> </v>
      </c>
      <c r="D37" s="41"/>
      <c r="E37" s="42"/>
      <c r="F37" s="42" t="str">
        <f ca="1">IF(D37&gt;0,(IF(DATEDIF(Tableau3[[#This Row],[Date de naissance]],TODAY(),"y")&gt;=18,"Majeur","Mineur")),"Inconnu")</f>
        <v>Inconnu</v>
      </c>
      <c r="G37" s="43"/>
      <c r="H37" s="44"/>
      <c r="I37" s="41"/>
      <c r="J37" s="43"/>
      <c r="K37" s="46"/>
      <c r="L37" s="47"/>
      <c r="M37" s="45"/>
      <c r="N37" s="43" t="s">
        <v>111</v>
      </c>
      <c r="O37" s="45"/>
      <c r="P37" s="43"/>
      <c r="Q37" s="48"/>
      <c r="R37" s="43"/>
      <c r="S37" s="43"/>
      <c r="T37" s="49"/>
      <c r="U37" s="45"/>
      <c r="V37" s="45"/>
      <c r="W37" s="41"/>
      <c r="X37" s="49"/>
      <c r="Y37" s="41"/>
      <c r="Z37" s="43"/>
      <c r="AA37" s="50"/>
      <c r="AB37" s="45"/>
      <c r="AC37" s="43"/>
      <c r="AD37" s="43"/>
      <c r="AE37" s="51"/>
      <c r="AF37" s="41"/>
      <c r="AG37" s="41"/>
      <c r="AH37" s="43"/>
      <c r="AI37" s="43"/>
      <c r="AJ37" s="43"/>
      <c r="AK37" s="43"/>
      <c r="AL37" s="43"/>
      <c r="AM37" s="63"/>
      <c r="AN37" s="43"/>
      <c r="AO37" s="43"/>
      <c r="AP37" s="43"/>
      <c r="AQ37" s="43"/>
      <c r="AR37" s="43"/>
      <c r="AS37" s="43"/>
      <c r="AT37" s="43"/>
      <c r="AU37" s="45"/>
      <c r="AV37" s="42"/>
      <c r="AW37" s="55" t="str">
        <f>IF(AND(Tableau3[[#This Row],[CMU]]="Oui",Tableau3[[#This Row],[RIB / Compte]]="Non"),"son RIB",IF(AND(Tableau3[[#This Row],[CMU]]="Non",Tableau3[[#This Row],[RIB / Compte]]="Oui"),"sa CMU",IF(AND(Tableau3[[#This Row],[CMU]]="Non",Tableau3[[#This Row],[RIB / Compte]]="Non"),"sa CMU et son RIB","")))</f>
        <v/>
      </c>
      <c r="AX37" s="53"/>
    </row>
    <row r="38" spans="1:50" ht="15" customHeight="1" x14ac:dyDescent="0.25">
      <c r="A38" s="38"/>
      <c r="B38" s="39"/>
      <c r="C38" s="54" t="str">
        <f t="shared" si="1"/>
        <v xml:space="preserve"> </v>
      </c>
      <c r="D38" s="41"/>
      <c r="E38" s="42"/>
      <c r="F38" s="42" t="str">
        <f ca="1">IF(D38&gt;0,(IF(DATEDIF(Tableau3[[#This Row],[Date de naissance]],TODAY(),"y")&gt;=18,"Majeur","Mineur")),"Inconnu")</f>
        <v>Inconnu</v>
      </c>
      <c r="G38" s="43"/>
      <c r="H38" s="44"/>
      <c r="I38" s="41"/>
      <c r="J38" s="45"/>
      <c r="K38" s="46"/>
      <c r="L38" s="47"/>
      <c r="M38" s="45"/>
      <c r="N38" s="43" t="s">
        <v>111</v>
      </c>
      <c r="O38" s="45"/>
      <c r="P38" s="43"/>
      <c r="Q38" s="48"/>
      <c r="R38" s="43"/>
      <c r="S38" s="43"/>
      <c r="T38" s="49"/>
      <c r="U38" s="45"/>
      <c r="V38" s="45"/>
      <c r="W38" s="41"/>
      <c r="X38" s="49"/>
      <c r="Y38" s="41"/>
      <c r="Z38" s="43"/>
      <c r="AA38" s="50"/>
      <c r="AB38" s="45"/>
      <c r="AC38" s="43"/>
      <c r="AD38" s="43"/>
      <c r="AE38" s="51"/>
      <c r="AF38" s="41"/>
      <c r="AG38" s="41"/>
      <c r="AH38" s="43"/>
      <c r="AI38" s="43"/>
      <c r="AJ38" s="43"/>
      <c r="AK38" s="43"/>
      <c r="AL38" s="43"/>
      <c r="AM38" s="63"/>
      <c r="AN38" s="43"/>
      <c r="AO38" s="43"/>
      <c r="AP38" s="43"/>
      <c r="AQ38" s="43"/>
      <c r="AR38" s="43"/>
      <c r="AS38" s="43"/>
      <c r="AT38" s="43"/>
      <c r="AU38" s="45"/>
      <c r="AV38" s="42"/>
      <c r="AW38" s="55" t="str">
        <f>IF(AND(Tableau3[[#This Row],[CMU]]="Oui",Tableau3[[#This Row],[RIB / Compte]]="Non"),"son RIB",IF(AND(Tableau3[[#This Row],[CMU]]="Non",Tableau3[[#This Row],[RIB / Compte]]="Oui"),"sa CMU",IF(AND(Tableau3[[#This Row],[CMU]]="Non",Tableau3[[#This Row],[RIB / Compte]]="Non"),"sa CMU et son RIB","")))</f>
        <v/>
      </c>
      <c r="AX38" s="53"/>
    </row>
    <row r="39" spans="1:50" ht="15" customHeight="1" x14ac:dyDescent="0.25">
      <c r="A39" s="38"/>
      <c r="B39" s="39"/>
      <c r="C39" s="54" t="str">
        <f t="shared" si="1"/>
        <v xml:space="preserve"> </v>
      </c>
      <c r="D39" s="41"/>
      <c r="E39" s="42"/>
      <c r="F39" s="42" t="str">
        <f ca="1">IF(D39&gt;0,(IF(DATEDIF(Tableau3[[#This Row],[Date de naissance]],TODAY(),"y")&gt;=18,"Majeur","Mineur")),"Inconnu")</f>
        <v>Inconnu</v>
      </c>
      <c r="G39" s="43"/>
      <c r="H39" s="44"/>
      <c r="I39" s="41"/>
      <c r="J39" s="45"/>
      <c r="K39" s="46"/>
      <c r="L39" s="47"/>
      <c r="M39" s="45"/>
      <c r="N39" s="43" t="s">
        <v>111</v>
      </c>
      <c r="O39" s="45"/>
      <c r="P39" s="43"/>
      <c r="Q39" s="48"/>
      <c r="R39" s="43"/>
      <c r="S39" s="43"/>
      <c r="T39" s="49"/>
      <c r="U39" s="45"/>
      <c r="V39" s="45"/>
      <c r="W39" s="41"/>
      <c r="X39" s="49"/>
      <c r="Y39" s="41"/>
      <c r="Z39" s="43"/>
      <c r="AA39" s="50"/>
      <c r="AB39" s="45"/>
      <c r="AC39" s="43"/>
      <c r="AD39" s="43"/>
      <c r="AE39" s="51"/>
      <c r="AF39" s="41"/>
      <c r="AG39" s="41"/>
      <c r="AH39" s="43"/>
      <c r="AI39" s="43"/>
      <c r="AJ39" s="43"/>
      <c r="AK39" s="43"/>
      <c r="AL39" s="43"/>
      <c r="AM39" s="63"/>
      <c r="AN39" s="43"/>
      <c r="AO39" s="43"/>
      <c r="AP39" s="43"/>
      <c r="AQ39" s="43"/>
      <c r="AR39" s="43"/>
      <c r="AS39" s="43"/>
      <c r="AT39" s="43"/>
      <c r="AU39" s="45"/>
      <c r="AV39" s="42"/>
      <c r="AW39" s="55" t="str">
        <f>IF(AND(Tableau3[[#This Row],[CMU]]="Oui",Tableau3[[#This Row],[RIB / Compte]]="Non"),"son RIB",IF(AND(Tableau3[[#This Row],[CMU]]="Non",Tableau3[[#This Row],[RIB / Compte]]="Oui"),"sa CMU",IF(AND(Tableau3[[#This Row],[CMU]]="Non",Tableau3[[#This Row],[RIB / Compte]]="Non"),"sa CMU et son RIB","")))</f>
        <v/>
      </c>
      <c r="AX39" s="53"/>
    </row>
    <row r="40" spans="1:50" ht="15" customHeight="1" x14ac:dyDescent="0.25">
      <c r="A40" s="38"/>
      <c r="B40" s="39"/>
      <c r="C40" s="54" t="str">
        <f t="shared" si="1"/>
        <v xml:space="preserve"> </v>
      </c>
      <c r="D40" s="41"/>
      <c r="E40" s="42"/>
      <c r="F40" s="42" t="str">
        <f ca="1">IF(D40&gt;0,(IF(DATEDIF(Tableau3[[#This Row],[Date de naissance]],TODAY(),"y")&gt;=18,"Majeur","Mineur")),"Inconnu")</f>
        <v>Inconnu</v>
      </c>
      <c r="G40" s="43"/>
      <c r="H40" s="44"/>
      <c r="I40" s="41"/>
      <c r="J40" s="45"/>
      <c r="K40" s="46"/>
      <c r="L40" s="47"/>
      <c r="M40" s="45"/>
      <c r="N40" s="43" t="s">
        <v>111</v>
      </c>
      <c r="O40" s="45"/>
      <c r="P40" s="43"/>
      <c r="Q40" s="48"/>
      <c r="R40" s="43"/>
      <c r="S40" s="43"/>
      <c r="T40" s="49"/>
      <c r="U40" s="45"/>
      <c r="V40" s="45"/>
      <c r="W40" s="41"/>
      <c r="X40" s="49"/>
      <c r="Y40" s="41"/>
      <c r="Z40" s="43"/>
      <c r="AA40" s="50"/>
      <c r="AB40" s="45"/>
      <c r="AC40" s="43"/>
      <c r="AD40" s="43"/>
      <c r="AE40" s="51"/>
      <c r="AF40" s="41"/>
      <c r="AG40" s="41"/>
      <c r="AH40" s="43"/>
      <c r="AI40" s="43"/>
      <c r="AJ40" s="43"/>
      <c r="AK40" s="43"/>
      <c r="AL40" s="43"/>
      <c r="AM40" s="63"/>
      <c r="AN40" s="43"/>
      <c r="AO40" s="43"/>
      <c r="AP40" s="43"/>
      <c r="AQ40" s="43"/>
      <c r="AR40" s="43"/>
      <c r="AS40" s="43"/>
      <c r="AT40" s="43"/>
      <c r="AU40" s="45"/>
      <c r="AV40" s="42"/>
      <c r="AW40" s="55" t="str">
        <f>IF(AND(Tableau3[[#This Row],[CMU]]="Oui",Tableau3[[#This Row],[RIB / Compte]]="Non"),"son RIB",IF(AND(Tableau3[[#This Row],[CMU]]="Non",Tableau3[[#This Row],[RIB / Compte]]="Oui"),"sa CMU",IF(AND(Tableau3[[#This Row],[CMU]]="Non",Tableau3[[#This Row],[RIB / Compte]]="Non"),"sa CMU et son RIB","")))</f>
        <v/>
      </c>
      <c r="AX40" s="53"/>
    </row>
    <row r="41" spans="1:50" ht="15" customHeight="1" x14ac:dyDescent="0.25">
      <c r="A41" s="38"/>
      <c r="B41" s="39"/>
      <c r="C41" s="54" t="str">
        <f t="shared" si="1"/>
        <v xml:space="preserve"> </v>
      </c>
      <c r="D41" s="41"/>
      <c r="E41" s="42"/>
      <c r="F41" s="42" t="str">
        <f ca="1">IF(D41&gt;0,(IF(DATEDIF(Tableau3[[#This Row],[Date de naissance]],TODAY(),"y")&gt;=18,"Majeur","Mineur")),"Inconnu")</f>
        <v>Inconnu</v>
      </c>
      <c r="G41" s="43"/>
      <c r="H41" s="44"/>
      <c r="I41" s="41"/>
      <c r="J41" s="45"/>
      <c r="K41" s="46"/>
      <c r="L41" s="47"/>
      <c r="M41" s="45"/>
      <c r="N41" s="43" t="s">
        <v>111</v>
      </c>
      <c r="O41" s="45"/>
      <c r="P41" s="43"/>
      <c r="Q41" s="48"/>
      <c r="R41" s="43"/>
      <c r="S41" s="43"/>
      <c r="T41" s="49"/>
      <c r="U41" s="45"/>
      <c r="V41" s="45"/>
      <c r="W41" s="41"/>
      <c r="X41" s="49"/>
      <c r="Y41" s="41"/>
      <c r="Z41" s="43"/>
      <c r="AA41" s="50"/>
      <c r="AB41" s="45"/>
      <c r="AC41" s="43"/>
      <c r="AD41" s="43"/>
      <c r="AE41" s="51"/>
      <c r="AF41" s="41"/>
      <c r="AG41" s="41"/>
      <c r="AH41" s="43"/>
      <c r="AI41" s="43"/>
      <c r="AJ41" s="43"/>
      <c r="AK41" s="43"/>
      <c r="AL41" s="43"/>
      <c r="AM41" s="63"/>
      <c r="AN41" s="43"/>
      <c r="AO41" s="43"/>
      <c r="AP41" s="43"/>
      <c r="AQ41" s="43"/>
      <c r="AR41" s="43"/>
      <c r="AS41" s="43"/>
      <c r="AT41" s="43"/>
      <c r="AU41" s="45"/>
      <c r="AV41" s="42"/>
      <c r="AW41" s="55" t="str">
        <f>IF(AND(Tableau3[[#This Row],[CMU]]="Oui",Tableau3[[#This Row],[RIB / Compte]]="Non"),"son RIB",IF(AND(Tableau3[[#This Row],[CMU]]="Non",Tableau3[[#This Row],[RIB / Compte]]="Oui"),"sa CMU",IF(AND(Tableau3[[#This Row],[CMU]]="Non",Tableau3[[#This Row],[RIB / Compte]]="Non"),"sa CMU et son RIB","")))</f>
        <v/>
      </c>
      <c r="AX41" s="53"/>
    </row>
    <row r="42" spans="1:50" ht="15" customHeight="1" x14ac:dyDescent="0.25">
      <c r="A42" s="38"/>
      <c r="B42" s="39"/>
      <c r="C42" s="54" t="str">
        <f t="shared" si="1"/>
        <v xml:space="preserve"> </v>
      </c>
      <c r="D42" s="41"/>
      <c r="E42" s="42"/>
      <c r="F42" s="42" t="str">
        <f ca="1">IF(D42&gt;0,(IF(DATEDIF(Tableau3[[#This Row],[Date de naissance]],TODAY(),"y")&gt;=18,"Majeur","Mineur")),"Inconnu")</f>
        <v>Inconnu</v>
      </c>
      <c r="G42" s="43"/>
      <c r="H42" s="44"/>
      <c r="I42" s="41"/>
      <c r="J42" s="45"/>
      <c r="K42" s="46"/>
      <c r="L42" s="47"/>
      <c r="M42" s="45"/>
      <c r="N42" s="43" t="s">
        <v>112</v>
      </c>
      <c r="O42" s="45"/>
      <c r="P42" s="43"/>
      <c r="Q42" s="48"/>
      <c r="R42" s="43"/>
      <c r="S42" s="43"/>
      <c r="T42" s="49"/>
      <c r="U42" s="45"/>
      <c r="V42" s="45"/>
      <c r="W42" s="41"/>
      <c r="X42" s="49"/>
      <c r="Y42" s="41"/>
      <c r="Z42" s="43"/>
      <c r="AA42" s="50"/>
      <c r="AB42" s="45"/>
      <c r="AC42" s="43"/>
      <c r="AD42" s="43"/>
      <c r="AE42" s="51"/>
      <c r="AF42" s="41"/>
      <c r="AG42" s="41"/>
      <c r="AH42" s="43"/>
      <c r="AI42" s="43"/>
      <c r="AJ42" s="43"/>
      <c r="AK42" s="43"/>
      <c r="AL42" s="43"/>
      <c r="AM42" s="63"/>
      <c r="AN42" s="43"/>
      <c r="AO42" s="43"/>
      <c r="AP42" s="43"/>
      <c r="AQ42" s="43"/>
      <c r="AR42" s="43"/>
      <c r="AS42" s="43"/>
      <c r="AT42" s="43"/>
      <c r="AU42" s="45"/>
      <c r="AV42" s="42"/>
      <c r="AW42" s="55" t="str">
        <f>IF(AND(Tableau3[[#This Row],[CMU]]="Oui",Tableau3[[#This Row],[RIB / Compte]]="Non"),"son RIB",IF(AND(Tableau3[[#This Row],[CMU]]="Non",Tableau3[[#This Row],[RIB / Compte]]="Oui"),"sa CMU",IF(AND(Tableau3[[#This Row],[CMU]]="Non",Tableau3[[#This Row],[RIB / Compte]]="Non"),"sa CMU et son RIB","")))</f>
        <v/>
      </c>
      <c r="AX42" s="53"/>
    </row>
    <row r="43" spans="1:50" ht="15" customHeight="1" x14ac:dyDescent="0.25">
      <c r="A43" s="38"/>
      <c r="B43" s="39"/>
      <c r="C43" s="54" t="str">
        <f t="shared" si="1"/>
        <v xml:space="preserve"> </v>
      </c>
      <c r="D43" s="41"/>
      <c r="E43" s="42"/>
      <c r="F43" s="42" t="str">
        <f ca="1">IF(D43&gt;0,(IF(DATEDIF(Tableau3[[#This Row],[Date de naissance]],TODAY(),"y")&gt;=18,"Majeur","Mineur")),"Inconnu")</f>
        <v>Inconnu</v>
      </c>
      <c r="G43" s="43"/>
      <c r="H43" s="44"/>
      <c r="I43" s="41"/>
      <c r="J43" s="45"/>
      <c r="K43" s="46"/>
      <c r="L43" s="47"/>
      <c r="M43" s="45"/>
      <c r="N43" s="43" t="s">
        <v>111</v>
      </c>
      <c r="O43" s="45"/>
      <c r="P43" s="43"/>
      <c r="Q43" s="48"/>
      <c r="R43" s="43"/>
      <c r="S43" s="43"/>
      <c r="T43" s="49"/>
      <c r="U43" s="45"/>
      <c r="V43" s="45"/>
      <c r="W43" s="41"/>
      <c r="X43" s="49"/>
      <c r="Y43" s="41"/>
      <c r="Z43" s="43"/>
      <c r="AA43" s="50"/>
      <c r="AB43" s="45"/>
      <c r="AC43" s="43"/>
      <c r="AD43" s="43"/>
      <c r="AE43" s="51"/>
      <c r="AF43" s="41"/>
      <c r="AG43" s="41"/>
      <c r="AH43" s="43"/>
      <c r="AI43" s="43"/>
      <c r="AJ43" s="43"/>
      <c r="AK43" s="43"/>
      <c r="AL43" s="43"/>
      <c r="AM43" s="63"/>
      <c r="AN43" s="43"/>
      <c r="AO43" s="43"/>
      <c r="AP43" s="43"/>
      <c r="AQ43" s="43"/>
      <c r="AR43" s="43"/>
      <c r="AS43" s="43"/>
      <c r="AT43" s="43"/>
      <c r="AU43" s="45"/>
      <c r="AV43" s="42"/>
      <c r="AW43" s="55" t="str">
        <f>IF(AND(Tableau3[[#This Row],[CMU]]="Oui",Tableau3[[#This Row],[RIB / Compte]]="Non"),"son RIB",IF(AND(Tableau3[[#This Row],[CMU]]="Non",Tableau3[[#This Row],[RIB / Compte]]="Oui"),"sa CMU",IF(AND(Tableau3[[#This Row],[CMU]]="Non",Tableau3[[#This Row],[RIB / Compte]]="Non"),"sa CMU et son RIB","")))</f>
        <v/>
      </c>
      <c r="AX43" s="53"/>
    </row>
    <row r="44" spans="1:50" ht="15" customHeight="1" x14ac:dyDescent="0.25">
      <c r="A44" s="38"/>
      <c r="B44" s="39"/>
      <c r="C44" s="54" t="str">
        <f t="shared" si="1"/>
        <v xml:space="preserve"> </v>
      </c>
      <c r="D44" s="41"/>
      <c r="E44" s="42"/>
      <c r="F44" s="42" t="str">
        <f ca="1">IF(D44&gt;0,(IF(DATEDIF(Tableau3[[#This Row],[Date de naissance]],TODAY(),"y")&gt;=18,"Majeur","Mineur")),"Inconnu")</f>
        <v>Inconnu</v>
      </c>
      <c r="G44" s="43"/>
      <c r="H44" s="44"/>
      <c r="I44" s="41"/>
      <c r="J44" s="45"/>
      <c r="K44" s="46"/>
      <c r="L44" s="47"/>
      <c r="M44" s="45"/>
      <c r="N44" s="43" t="s">
        <v>112</v>
      </c>
      <c r="O44" s="45"/>
      <c r="P44" s="43"/>
      <c r="Q44" s="48"/>
      <c r="R44" s="43"/>
      <c r="S44" s="43"/>
      <c r="T44" s="49"/>
      <c r="U44" s="45"/>
      <c r="V44" s="45"/>
      <c r="W44" s="41"/>
      <c r="X44" s="49"/>
      <c r="Y44" s="41"/>
      <c r="Z44" s="43"/>
      <c r="AA44" s="50"/>
      <c r="AB44" s="45"/>
      <c r="AC44" s="43"/>
      <c r="AD44" s="43"/>
      <c r="AE44" s="51"/>
      <c r="AF44" s="41"/>
      <c r="AG44" s="41"/>
      <c r="AH44" s="43"/>
      <c r="AI44" s="43"/>
      <c r="AJ44" s="43"/>
      <c r="AK44" s="43"/>
      <c r="AL44" s="43"/>
      <c r="AM44" s="63"/>
      <c r="AN44" s="43"/>
      <c r="AO44" s="43"/>
      <c r="AP44" s="43"/>
      <c r="AQ44" s="43"/>
      <c r="AR44" s="43"/>
      <c r="AS44" s="43"/>
      <c r="AT44" s="43"/>
      <c r="AU44" s="45"/>
      <c r="AV44" s="42"/>
      <c r="AW44" s="55" t="str">
        <f>IF(AND(Tableau3[[#This Row],[CMU]]="Oui",Tableau3[[#This Row],[RIB / Compte]]="Non"),"son RIB",IF(AND(Tableau3[[#This Row],[CMU]]="Non",Tableau3[[#This Row],[RIB / Compte]]="Oui"),"sa CMU",IF(AND(Tableau3[[#This Row],[CMU]]="Non",Tableau3[[#This Row],[RIB / Compte]]="Non"),"sa CMU et son RIB","")))</f>
        <v/>
      </c>
      <c r="AX44" s="53"/>
    </row>
    <row r="45" spans="1:50" ht="15" customHeight="1" x14ac:dyDescent="0.25">
      <c r="A45" s="38"/>
      <c r="B45" s="39"/>
      <c r="C45" s="54" t="str">
        <f t="shared" si="1"/>
        <v xml:space="preserve"> </v>
      </c>
      <c r="D45" s="41"/>
      <c r="E45" s="42"/>
      <c r="F45" s="42" t="str">
        <f ca="1">IF(D45&gt;0,(IF(DATEDIF(Tableau3[[#This Row],[Date de naissance]],TODAY(),"y")&gt;=18,"Majeur","Mineur")),"Inconnu")</f>
        <v>Inconnu</v>
      </c>
      <c r="G45" s="43"/>
      <c r="H45" s="44"/>
      <c r="I45" s="41"/>
      <c r="J45" s="45"/>
      <c r="K45" s="46"/>
      <c r="L45" s="47"/>
      <c r="M45" s="45"/>
      <c r="N45" s="43" t="s">
        <v>111</v>
      </c>
      <c r="O45" s="45"/>
      <c r="P45" s="43"/>
      <c r="Q45" s="48"/>
      <c r="R45" s="43"/>
      <c r="S45" s="43"/>
      <c r="T45" s="49"/>
      <c r="U45" s="45"/>
      <c r="V45" s="45"/>
      <c r="W45" s="41"/>
      <c r="X45" s="49"/>
      <c r="Y45" s="41"/>
      <c r="Z45" s="43"/>
      <c r="AA45" s="50"/>
      <c r="AB45" s="45"/>
      <c r="AC45" s="43"/>
      <c r="AD45" s="43"/>
      <c r="AE45" s="51"/>
      <c r="AF45" s="41"/>
      <c r="AG45" s="41"/>
      <c r="AH45" s="43"/>
      <c r="AI45" s="43"/>
      <c r="AJ45" s="43"/>
      <c r="AK45" s="43"/>
      <c r="AL45" s="43"/>
      <c r="AM45" s="63"/>
      <c r="AN45" s="43"/>
      <c r="AO45" s="43"/>
      <c r="AP45" s="43"/>
      <c r="AQ45" s="43"/>
      <c r="AR45" s="43"/>
      <c r="AS45" s="43"/>
      <c r="AT45" s="43"/>
      <c r="AU45" s="45"/>
      <c r="AV45" s="42"/>
      <c r="AW45" s="55" t="str">
        <f>IF(AND(Tableau3[[#This Row],[CMU]]="Oui",Tableau3[[#This Row],[RIB / Compte]]="Non"),"son RIB",IF(AND(Tableau3[[#This Row],[CMU]]="Non",Tableau3[[#This Row],[RIB / Compte]]="Oui"),"sa CMU",IF(AND(Tableau3[[#This Row],[CMU]]="Non",Tableau3[[#This Row],[RIB / Compte]]="Non"),"sa CMU et son RIB","")))</f>
        <v/>
      </c>
      <c r="AX45" s="57"/>
    </row>
    <row r="46" spans="1:50" ht="15" customHeight="1" x14ac:dyDescent="0.25">
      <c r="A46" s="38"/>
      <c r="B46" s="39"/>
      <c r="C46" s="54" t="str">
        <f t="shared" si="1"/>
        <v xml:space="preserve"> </v>
      </c>
      <c r="D46" s="41"/>
      <c r="E46" s="42"/>
      <c r="F46" s="42" t="str">
        <f ca="1">IF(D46&gt;0,(IF(DATEDIF(Tableau3[[#This Row],[Date de naissance]],TODAY(),"y")&gt;=18,"Majeur","Mineur")),"Inconnu")</f>
        <v>Inconnu</v>
      </c>
      <c r="G46" s="43"/>
      <c r="H46" s="44"/>
      <c r="I46" s="41"/>
      <c r="J46" s="45"/>
      <c r="K46" s="46"/>
      <c r="L46" s="47"/>
      <c r="M46" s="45"/>
      <c r="N46" s="43" t="s">
        <v>111</v>
      </c>
      <c r="O46" s="45"/>
      <c r="P46" s="43"/>
      <c r="Q46" s="48"/>
      <c r="R46" s="43"/>
      <c r="S46" s="43"/>
      <c r="T46" s="49"/>
      <c r="U46" s="45"/>
      <c r="V46" s="45"/>
      <c r="W46" s="41"/>
      <c r="X46" s="49"/>
      <c r="Y46" s="41"/>
      <c r="Z46" s="43"/>
      <c r="AA46" s="50"/>
      <c r="AB46" s="45"/>
      <c r="AC46" s="43"/>
      <c r="AD46" s="43"/>
      <c r="AE46" s="51"/>
      <c r="AF46" s="41"/>
      <c r="AG46" s="41"/>
      <c r="AH46" s="43"/>
      <c r="AI46" s="43"/>
      <c r="AJ46" s="43"/>
      <c r="AK46" s="43"/>
      <c r="AL46" s="43"/>
      <c r="AM46" s="63"/>
      <c r="AN46" s="43"/>
      <c r="AO46" s="43"/>
      <c r="AP46" s="43"/>
      <c r="AQ46" s="43"/>
      <c r="AR46" s="43"/>
      <c r="AS46" s="43"/>
      <c r="AT46" s="43"/>
      <c r="AU46" s="45"/>
      <c r="AV46" s="42"/>
      <c r="AW46" s="55" t="str">
        <f>IF(AND(Tableau3[[#This Row],[CMU]]="Oui",Tableau3[[#This Row],[RIB / Compte]]="Non"),"son RIB",IF(AND(Tableau3[[#This Row],[CMU]]="Non",Tableau3[[#This Row],[RIB / Compte]]="Oui"),"sa CMU",IF(AND(Tableau3[[#This Row],[CMU]]="Non",Tableau3[[#This Row],[RIB / Compte]]="Non"),"sa CMU et son RIB","")))</f>
        <v/>
      </c>
      <c r="AX46" s="53"/>
    </row>
    <row r="47" spans="1:50" ht="15" customHeight="1" x14ac:dyDescent="0.25">
      <c r="A47" s="38"/>
      <c r="B47" s="39"/>
      <c r="C47" s="54" t="str">
        <f t="shared" si="1"/>
        <v xml:space="preserve"> </v>
      </c>
      <c r="D47" s="41"/>
      <c r="E47" s="42"/>
      <c r="F47" s="42" t="str">
        <f ca="1">IF(D47&gt;0,(IF(DATEDIF(Tableau3[[#This Row],[Date de naissance]],TODAY(),"y")&gt;=18,"Majeur","Mineur")),"Inconnu")</f>
        <v>Inconnu</v>
      </c>
      <c r="G47" s="43"/>
      <c r="H47" s="44"/>
      <c r="I47" s="41"/>
      <c r="J47" s="45"/>
      <c r="K47" s="46"/>
      <c r="L47" s="47"/>
      <c r="M47" s="45"/>
      <c r="N47" s="43" t="s">
        <v>111</v>
      </c>
      <c r="O47" s="45"/>
      <c r="P47" s="43"/>
      <c r="Q47" s="48"/>
      <c r="R47" s="43"/>
      <c r="S47" s="43"/>
      <c r="T47" s="49"/>
      <c r="U47" s="45"/>
      <c r="V47" s="45"/>
      <c r="W47" s="41"/>
      <c r="X47" s="49"/>
      <c r="Y47" s="41"/>
      <c r="Z47" s="43"/>
      <c r="AA47" s="50"/>
      <c r="AB47" s="45"/>
      <c r="AC47" s="43"/>
      <c r="AD47" s="43"/>
      <c r="AE47" s="51"/>
      <c r="AF47" s="41"/>
      <c r="AG47" s="41"/>
      <c r="AH47" s="43"/>
      <c r="AI47" s="43"/>
      <c r="AJ47" s="43"/>
      <c r="AK47" s="43"/>
      <c r="AL47" s="43"/>
      <c r="AM47" s="63"/>
      <c r="AN47" s="43"/>
      <c r="AO47" s="43"/>
      <c r="AP47" s="43"/>
      <c r="AQ47" s="43"/>
      <c r="AR47" s="43"/>
      <c r="AS47" s="43"/>
      <c r="AT47" s="43"/>
      <c r="AU47" s="45"/>
      <c r="AV47" s="42"/>
      <c r="AW47" s="55" t="str">
        <f>IF(AND(Tableau3[[#This Row],[CMU]]="Oui",Tableau3[[#This Row],[RIB / Compte]]="Non"),"son RIB",IF(AND(Tableau3[[#This Row],[CMU]]="Non",Tableau3[[#This Row],[RIB / Compte]]="Oui"),"sa CMU",IF(AND(Tableau3[[#This Row],[CMU]]="Non",Tableau3[[#This Row],[RIB / Compte]]="Non"),"sa CMU et son RIB","")))</f>
        <v/>
      </c>
      <c r="AX47" s="53"/>
    </row>
    <row r="48" spans="1:50" ht="15" customHeight="1" x14ac:dyDescent="0.25">
      <c r="A48" s="38"/>
      <c r="B48" s="39"/>
      <c r="C48" s="54" t="str">
        <f t="shared" si="1"/>
        <v xml:space="preserve"> </v>
      </c>
      <c r="D48" s="41"/>
      <c r="E48" s="42"/>
      <c r="F48" s="42" t="str">
        <f ca="1">IF(D48&gt;0,(IF(DATEDIF(Tableau3[[#This Row],[Date de naissance]],TODAY(),"y")&gt;=18,"Majeur","Mineur")),"Inconnu")</f>
        <v>Inconnu</v>
      </c>
      <c r="G48" s="43"/>
      <c r="H48" s="44"/>
      <c r="I48" s="41"/>
      <c r="J48" s="45"/>
      <c r="K48" s="46"/>
      <c r="L48" s="47"/>
      <c r="M48" s="45"/>
      <c r="N48" s="43" t="s">
        <v>111</v>
      </c>
      <c r="O48" s="45"/>
      <c r="P48" s="43"/>
      <c r="Q48" s="48"/>
      <c r="R48" s="43"/>
      <c r="S48" s="43"/>
      <c r="T48" s="49"/>
      <c r="U48" s="45"/>
      <c r="V48" s="45"/>
      <c r="W48" s="41"/>
      <c r="X48" s="49"/>
      <c r="Y48" s="41"/>
      <c r="Z48" s="43"/>
      <c r="AA48" s="50"/>
      <c r="AB48" s="45"/>
      <c r="AC48" s="43"/>
      <c r="AD48" s="43"/>
      <c r="AE48" s="51"/>
      <c r="AF48" s="41"/>
      <c r="AG48" s="41"/>
      <c r="AH48" s="43"/>
      <c r="AI48" s="43"/>
      <c r="AJ48" s="43"/>
      <c r="AK48" s="43"/>
      <c r="AL48" s="43"/>
      <c r="AM48" s="63"/>
      <c r="AN48" s="43"/>
      <c r="AO48" s="43"/>
      <c r="AP48" s="43"/>
      <c r="AQ48" s="43"/>
      <c r="AR48" s="43"/>
      <c r="AS48" s="43"/>
      <c r="AT48" s="43"/>
      <c r="AU48" s="45"/>
      <c r="AV48" s="42"/>
      <c r="AW48" s="55" t="str">
        <f>IF(AND(Tableau3[[#This Row],[CMU]]="Oui",Tableau3[[#This Row],[RIB / Compte]]="Non"),"son RIB",IF(AND(Tableau3[[#This Row],[CMU]]="Non",Tableau3[[#This Row],[RIB / Compte]]="Oui"),"sa CMU",IF(AND(Tableau3[[#This Row],[CMU]]="Non",Tableau3[[#This Row],[RIB / Compte]]="Non"),"sa CMU et son RIB","")))</f>
        <v/>
      </c>
      <c r="AX48" s="53"/>
    </row>
    <row r="49" spans="1:50" ht="15" customHeight="1" x14ac:dyDescent="0.25">
      <c r="A49" s="38"/>
      <c r="B49" s="39"/>
      <c r="C49" s="54" t="str">
        <f t="shared" si="1"/>
        <v xml:space="preserve"> </v>
      </c>
      <c r="D49" s="41"/>
      <c r="E49" s="42"/>
      <c r="F49" s="42" t="str">
        <f ca="1">IF(D49&gt;0,(IF(DATEDIF(Tableau3[[#This Row],[Date de naissance]],TODAY(),"y")&gt;=18,"Majeur","Mineur")),"Inconnu")</f>
        <v>Inconnu</v>
      </c>
      <c r="G49" s="43"/>
      <c r="H49" s="44"/>
      <c r="I49" s="41"/>
      <c r="J49" s="45"/>
      <c r="K49" s="46"/>
      <c r="L49" s="47"/>
      <c r="M49" s="45"/>
      <c r="N49" s="43" t="s">
        <v>112</v>
      </c>
      <c r="O49" s="45"/>
      <c r="P49" s="43"/>
      <c r="Q49" s="48"/>
      <c r="R49" s="43"/>
      <c r="S49" s="43"/>
      <c r="T49" s="49"/>
      <c r="U49" s="45"/>
      <c r="V49" s="45"/>
      <c r="W49" s="41"/>
      <c r="X49" s="49"/>
      <c r="Y49" s="41"/>
      <c r="Z49" s="43"/>
      <c r="AA49" s="50"/>
      <c r="AB49" s="45"/>
      <c r="AC49" s="43"/>
      <c r="AD49" s="43"/>
      <c r="AE49" s="51"/>
      <c r="AF49" s="41"/>
      <c r="AG49" s="41"/>
      <c r="AH49" s="43"/>
      <c r="AI49" s="43"/>
      <c r="AJ49" s="43"/>
      <c r="AK49" s="43"/>
      <c r="AL49" s="43"/>
      <c r="AM49" s="63"/>
      <c r="AN49" s="43"/>
      <c r="AO49" s="43"/>
      <c r="AP49" s="43"/>
      <c r="AQ49" s="43"/>
      <c r="AR49" s="43"/>
      <c r="AS49" s="43"/>
      <c r="AT49" s="43"/>
      <c r="AU49" s="45"/>
      <c r="AV49" s="42"/>
      <c r="AW49" s="55" t="str">
        <f>IF(AND(Tableau3[[#This Row],[CMU]]="Oui",Tableau3[[#This Row],[RIB / Compte]]="Non"),"son RIB",IF(AND(Tableau3[[#This Row],[CMU]]="Non",Tableau3[[#This Row],[RIB / Compte]]="Oui"),"sa CMU",IF(AND(Tableau3[[#This Row],[CMU]]="Non",Tableau3[[#This Row],[RIB / Compte]]="Non"),"sa CMU et son RIB","")))</f>
        <v/>
      </c>
      <c r="AX49" s="57"/>
    </row>
    <row r="50" spans="1:50" ht="15" customHeight="1" x14ac:dyDescent="0.25">
      <c r="A50" s="38"/>
      <c r="B50" s="39"/>
      <c r="C50" s="54" t="str">
        <f t="shared" si="1"/>
        <v xml:space="preserve"> </v>
      </c>
      <c r="D50" s="41"/>
      <c r="E50" s="42"/>
      <c r="F50" s="42" t="str">
        <f ca="1">IF(D50&gt;0,(IF(DATEDIF(Tableau3[[#This Row],[Date de naissance]],TODAY(),"y")&gt;=18,"Majeur","Mineur")),"Inconnu")</f>
        <v>Inconnu</v>
      </c>
      <c r="G50" s="43"/>
      <c r="H50" s="44"/>
      <c r="I50" s="41"/>
      <c r="J50" s="45"/>
      <c r="K50" s="46"/>
      <c r="L50" s="47"/>
      <c r="M50" s="45"/>
      <c r="N50" s="43" t="s">
        <v>112</v>
      </c>
      <c r="O50" s="45"/>
      <c r="P50" s="43"/>
      <c r="Q50" s="48"/>
      <c r="R50" s="43"/>
      <c r="S50" s="43"/>
      <c r="T50" s="49"/>
      <c r="U50" s="45"/>
      <c r="V50" s="45"/>
      <c r="W50" s="41"/>
      <c r="X50" s="49"/>
      <c r="Y50" s="41"/>
      <c r="Z50" s="43"/>
      <c r="AA50" s="50"/>
      <c r="AB50" s="45"/>
      <c r="AC50" s="43"/>
      <c r="AD50" s="43"/>
      <c r="AE50" s="51"/>
      <c r="AF50" s="41"/>
      <c r="AG50" s="41"/>
      <c r="AH50" s="43"/>
      <c r="AI50" s="43"/>
      <c r="AJ50" s="43"/>
      <c r="AK50" s="43"/>
      <c r="AL50" s="43"/>
      <c r="AM50" s="63"/>
      <c r="AN50" s="43"/>
      <c r="AO50" s="43"/>
      <c r="AP50" s="43"/>
      <c r="AQ50" s="43"/>
      <c r="AR50" s="43"/>
      <c r="AS50" s="43"/>
      <c r="AT50" s="43"/>
      <c r="AU50" s="45"/>
      <c r="AV50" s="42"/>
      <c r="AW50" s="55" t="str">
        <f>IF(AND(Tableau3[[#This Row],[CMU]]="Oui",Tableau3[[#This Row],[RIB / Compte]]="Non"),"son RIB",IF(AND(Tableau3[[#This Row],[CMU]]="Non",Tableau3[[#This Row],[RIB / Compte]]="Oui"),"sa CMU",IF(AND(Tableau3[[#This Row],[CMU]]="Non",Tableau3[[#This Row],[RIB / Compte]]="Non"),"sa CMU et son RIB","")))</f>
        <v/>
      </c>
      <c r="AX50" s="53"/>
    </row>
    <row r="51" spans="1:50" ht="15" customHeight="1" x14ac:dyDescent="0.25">
      <c r="A51" s="38"/>
      <c r="B51" s="39"/>
      <c r="C51" s="54" t="str">
        <f t="shared" si="1"/>
        <v xml:space="preserve"> </v>
      </c>
      <c r="D51" s="41"/>
      <c r="E51" s="42"/>
      <c r="F51" s="42" t="str">
        <f ca="1">IF(D51&gt;0,(IF(DATEDIF(Tableau3[[#This Row],[Date de naissance]],TODAY(),"y")&gt;=18,"Majeur","Mineur")),"Inconnu")</f>
        <v>Inconnu</v>
      </c>
      <c r="G51" s="43"/>
      <c r="H51" s="44"/>
      <c r="I51" s="41"/>
      <c r="J51" s="45"/>
      <c r="K51" s="46"/>
      <c r="L51" s="47"/>
      <c r="M51" s="45"/>
      <c r="N51" s="43" t="s">
        <v>112</v>
      </c>
      <c r="O51" s="45"/>
      <c r="P51" s="43"/>
      <c r="Q51" s="48"/>
      <c r="R51" s="43"/>
      <c r="S51" s="43"/>
      <c r="T51" s="49"/>
      <c r="U51" s="45"/>
      <c r="V51" s="45"/>
      <c r="W51" s="41"/>
      <c r="X51" s="49"/>
      <c r="Y51" s="41"/>
      <c r="Z51" s="43"/>
      <c r="AA51" s="50"/>
      <c r="AB51" s="45"/>
      <c r="AC51" s="43"/>
      <c r="AD51" s="43"/>
      <c r="AE51" s="51"/>
      <c r="AF51" s="41"/>
      <c r="AG51" s="41"/>
      <c r="AH51" s="43"/>
      <c r="AI51" s="43"/>
      <c r="AJ51" s="43"/>
      <c r="AK51" s="43"/>
      <c r="AL51" s="43"/>
      <c r="AM51" s="63"/>
      <c r="AN51" s="43"/>
      <c r="AO51" s="43"/>
      <c r="AP51" s="43"/>
      <c r="AQ51" s="43"/>
      <c r="AR51" s="43"/>
      <c r="AS51" s="43"/>
      <c r="AT51" s="43"/>
      <c r="AU51" s="45"/>
      <c r="AV51" s="42"/>
      <c r="AW51" s="55" t="str">
        <f>IF(AND(Tableau3[[#This Row],[CMU]]="Oui",Tableau3[[#This Row],[RIB / Compte]]="Non"),"son RIB",IF(AND(Tableau3[[#This Row],[CMU]]="Non",Tableau3[[#This Row],[RIB / Compte]]="Oui"),"sa CMU",IF(AND(Tableau3[[#This Row],[CMU]]="Non",Tableau3[[#This Row],[RIB / Compte]]="Non"),"sa CMU et son RIB","")))</f>
        <v/>
      </c>
      <c r="AX51" s="53"/>
    </row>
    <row r="52" spans="1:50" ht="15" customHeight="1" x14ac:dyDescent="0.25">
      <c r="A52" s="38"/>
      <c r="B52" s="39"/>
      <c r="C52" s="54" t="str">
        <f t="shared" si="1"/>
        <v xml:space="preserve"> </v>
      </c>
      <c r="D52" s="41"/>
      <c r="E52" s="42"/>
      <c r="F52" s="42" t="str">
        <f ca="1">IF(D52&gt;0,(IF(DATEDIF(Tableau3[[#This Row],[Date de naissance]],TODAY(),"y")&gt;=18,"Majeur","Mineur")),"Inconnu")</f>
        <v>Inconnu</v>
      </c>
      <c r="G52" s="43"/>
      <c r="H52" s="44"/>
      <c r="I52" s="41"/>
      <c r="J52" s="45"/>
      <c r="K52" s="46"/>
      <c r="L52" s="47"/>
      <c r="M52" s="45"/>
      <c r="N52" s="43" t="s">
        <v>111</v>
      </c>
      <c r="O52" s="45"/>
      <c r="P52" s="43"/>
      <c r="Q52" s="48"/>
      <c r="R52" s="43"/>
      <c r="S52" s="43"/>
      <c r="T52" s="49"/>
      <c r="U52" s="45"/>
      <c r="V52" s="45"/>
      <c r="W52" s="41"/>
      <c r="X52" s="49"/>
      <c r="Y52" s="41"/>
      <c r="Z52" s="43"/>
      <c r="AA52" s="50"/>
      <c r="AB52" s="45"/>
      <c r="AC52" s="43"/>
      <c r="AD52" s="43"/>
      <c r="AE52" s="51"/>
      <c r="AF52" s="41"/>
      <c r="AG52" s="41"/>
      <c r="AH52" s="43"/>
      <c r="AI52" s="43"/>
      <c r="AJ52" s="43"/>
      <c r="AK52" s="43"/>
      <c r="AL52" s="43"/>
      <c r="AM52" s="63"/>
      <c r="AN52" s="43"/>
      <c r="AO52" s="43"/>
      <c r="AP52" s="43"/>
      <c r="AQ52" s="43"/>
      <c r="AR52" s="43"/>
      <c r="AS52" s="43"/>
      <c r="AT52" s="43"/>
      <c r="AU52" s="45"/>
      <c r="AV52" s="42"/>
      <c r="AW52" s="55" t="str">
        <f>IF(AND(Tableau3[[#This Row],[CMU]]="Oui",Tableau3[[#This Row],[RIB / Compte]]="Non"),"son RIB",IF(AND(Tableau3[[#This Row],[CMU]]="Non",Tableau3[[#This Row],[RIB / Compte]]="Oui"),"sa CMU",IF(AND(Tableau3[[#This Row],[CMU]]="Non",Tableau3[[#This Row],[RIB / Compte]]="Non"),"sa CMU et son RIB","")))</f>
        <v/>
      </c>
      <c r="AX52" s="53"/>
    </row>
    <row r="53" spans="1:50" ht="15" customHeight="1" x14ac:dyDescent="0.25">
      <c r="A53" s="38"/>
      <c r="B53" s="39"/>
      <c r="C53" s="54" t="str">
        <f t="shared" si="1"/>
        <v xml:space="preserve"> </v>
      </c>
      <c r="D53" s="41"/>
      <c r="E53" s="42"/>
      <c r="F53" s="42" t="str">
        <f ca="1">IF(D53&gt;0,(IF(DATEDIF(Tableau3[[#This Row],[Date de naissance]],TODAY(),"y")&gt;=18,"Majeur","Mineur")),"Inconnu")</f>
        <v>Inconnu</v>
      </c>
      <c r="G53" s="43"/>
      <c r="H53" s="44"/>
      <c r="I53" s="41"/>
      <c r="J53" s="45"/>
      <c r="K53" s="46"/>
      <c r="L53" s="47"/>
      <c r="M53" s="45"/>
      <c r="N53" s="43" t="s">
        <v>112</v>
      </c>
      <c r="O53" s="45"/>
      <c r="P53" s="43"/>
      <c r="Q53" s="48"/>
      <c r="R53" s="43"/>
      <c r="S53" s="43"/>
      <c r="T53" s="49"/>
      <c r="U53" s="45"/>
      <c r="V53" s="45"/>
      <c r="W53" s="41"/>
      <c r="X53" s="49"/>
      <c r="Y53" s="41"/>
      <c r="Z53" s="43"/>
      <c r="AA53" s="50"/>
      <c r="AB53" s="45"/>
      <c r="AC53" s="43"/>
      <c r="AD53" s="43"/>
      <c r="AE53" s="51"/>
      <c r="AF53" s="41"/>
      <c r="AG53" s="41"/>
      <c r="AH53" s="43"/>
      <c r="AI53" s="43"/>
      <c r="AJ53" s="43"/>
      <c r="AK53" s="43"/>
      <c r="AL53" s="43"/>
      <c r="AM53" s="63"/>
      <c r="AN53" s="43"/>
      <c r="AO53" s="43"/>
      <c r="AP53" s="43"/>
      <c r="AQ53" s="43"/>
      <c r="AR53" s="43"/>
      <c r="AS53" s="43"/>
      <c r="AT53" s="43"/>
      <c r="AU53" s="45"/>
      <c r="AV53" s="42"/>
      <c r="AW53" s="55" t="str">
        <f>IF(AND(Tableau3[[#This Row],[CMU]]="Oui",Tableau3[[#This Row],[RIB / Compte]]="Non"),"son RIB",IF(AND(Tableau3[[#This Row],[CMU]]="Non",Tableau3[[#This Row],[RIB / Compte]]="Oui"),"sa CMU",IF(AND(Tableau3[[#This Row],[CMU]]="Non",Tableau3[[#This Row],[RIB / Compte]]="Non"),"sa CMU et son RIB","")))</f>
        <v/>
      </c>
      <c r="AX53" s="53"/>
    </row>
    <row r="54" spans="1:50" ht="15" customHeight="1" x14ac:dyDescent="0.25">
      <c r="A54" s="38"/>
      <c r="B54" s="39"/>
      <c r="C54" s="54" t="str">
        <f t="shared" si="1"/>
        <v xml:space="preserve"> </v>
      </c>
      <c r="D54" s="41"/>
      <c r="E54" s="42"/>
      <c r="F54" s="42" t="str">
        <f ca="1">IF(D54&gt;0,(IF(DATEDIF(Tableau3[[#This Row],[Date de naissance]],TODAY(),"y")&gt;=18,"Majeur","Mineur")),"Inconnu")</f>
        <v>Inconnu</v>
      </c>
      <c r="G54" s="43"/>
      <c r="H54" s="44"/>
      <c r="I54" s="41"/>
      <c r="J54" s="43"/>
      <c r="K54" s="46"/>
      <c r="L54" s="47"/>
      <c r="M54" s="45"/>
      <c r="N54" s="43" t="s">
        <v>111</v>
      </c>
      <c r="O54" s="45"/>
      <c r="P54" s="43"/>
      <c r="Q54" s="48"/>
      <c r="R54" s="43"/>
      <c r="S54" s="43"/>
      <c r="T54" s="49"/>
      <c r="U54" s="45"/>
      <c r="V54" s="45"/>
      <c r="W54" s="41"/>
      <c r="X54" s="49"/>
      <c r="Y54" s="41"/>
      <c r="Z54" s="43"/>
      <c r="AA54" s="50"/>
      <c r="AB54" s="45"/>
      <c r="AC54" s="43"/>
      <c r="AD54" s="43"/>
      <c r="AE54" s="51"/>
      <c r="AF54" s="41"/>
      <c r="AG54" s="41"/>
      <c r="AH54" s="43"/>
      <c r="AI54" s="43"/>
      <c r="AJ54" s="43"/>
      <c r="AK54" s="43"/>
      <c r="AL54" s="43"/>
      <c r="AM54" s="63"/>
      <c r="AN54" s="43"/>
      <c r="AO54" s="43"/>
      <c r="AP54" s="43"/>
      <c r="AQ54" s="43"/>
      <c r="AR54" s="43"/>
      <c r="AS54" s="43"/>
      <c r="AT54" s="43"/>
      <c r="AU54" s="45"/>
      <c r="AV54" s="42"/>
      <c r="AW54" s="55" t="str">
        <f>IF(AND(Tableau3[[#This Row],[CMU]]="Oui",Tableau3[[#This Row],[RIB / Compte]]="Non"),"son RIB",IF(AND(Tableau3[[#This Row],[CMU]]="Non",Tableau3[[#This Row],[RIB / Compte]]="Oui"),"sa CMU",IF(AND(Tableau3[[#This Row],[CMU]]="Non",Tableau3[[#This Row],[RIB / Compte]]="Non"),"sa CMU et son RIB","")))</f>
        <v/>
      </c>
      <c r="AX54" s="53"/>
    </row>
    <row r="55" spans="1:50" ht="15" customHeight="1" x14ac:dyDescent="0.25">
      <c r="A55" s="38"/>
      <c r="B55" s="39"/>
      <c r="C55" s="54" t="str">
        <f t="shared" si="1"/>
        <v xml:space="preserve"> </v>
      </c>
      <c r="D55" s="41"/>
      <c r="E55" s="42"/>
      <c r="F55" s="42" t="str">
        <f ca="1">IF(D55&gt;0,(IF(DATEDIF(Tableau3[[#This Row],[Date de naissance]],TODAY(),"y")&gt;=18,"Majeur","Mineur")),"Inconnu")</f>
        <v>Inconnu</v>
      </c>
      <c r="G55" s="43"/>
      <c r="H55" s="44"/>
      <c r="I55" s="41"/>
      <c r="J55" s="43"/>
      <c r="K55" s="46"/>
      <c r="L55" s="47"/>
      <c r="M55" s="45"/>
      <c r="N55" s="43" t="s">
        <v>111</v>
      </c>
      <c r="O55" s="45"/>
      <c r="P55" s="43"/>
      <c r="Q55" s="48"/>
      <c r="R55" s="43"/>
      <c r="S55" s="43"/>
      <c r="T55" s="49"/>
      <c r="U55" s="45"/>
      <c r="V55" s="45"/>
      <c r="W55" s="41"/>
      <c r="X55" s="49"/>
      <c r="Y55" s="41"/>
      <c r="Z55" s="43"/>
      <c r="AA55" s="50"/>
      <c r="AB55" s="45"/>
      <c r="AC55" s="43"/>
      <c r="AD55" s="43"/>
      <c r="AE55" s="51"/>
      <c r="AF55" s="41"/>
      <c r="AG55" s="41"/>
      <c r="AH55" s="43"/>
      <c r="AI55" s="43"/>
      <c r="AJ55" s="43"/>
      <c r="AK55" s="43"/>
      <c r="AL55" s="43"/>
      <c r="AM55" s="63"/>
      <c r="AN55" s="43"/>
      <c r="AO55" s="43"/>
      <c r="AP55" s="43"/>
      <c r="AQ55" s="43"/>
      <c r="AR55" s="43"/>
      <c r="AS55" s="43"/>
      <c r="AT55" s="43"/>
      <c r="AU55" s="45"/>
      <c r="AV55" s="42"/>
      <c r="AW55" s="55" t="str">
        <f>IF(AND(Tableau3[[#This Row],[CMU]]="Oui",Tableau3[[#This Row],[RIB / Compte]]="Non"),"son RIB",IF(AND(Tableau3[[#This Row],[CMU]]="Non",Tableau3[[#This Row],[RIB / Compte]]="Oui"),"sa CMU",IF(AND(Tableau3[[#This Row],[CMU]]="Non",Tableau3[[#This Row],[RIB / Compte]]="Non"),"sa CMU et son RIB","")))</f>
        <v/>
      </c>
      <c r="AX55" s="53"/>
    </row>
    <row r="56" spans="1:50" ht="15" customHeight="1" x14ac:dyDescent="0.25">
      <c r="A56" s="38"/>
      <c r="B56" s="39"/>
      <c r="C56" s="54" t="str">
        <f t="shared" si="1"/>
        <v xml:space="preserve"> </v>
      </c>
      <c r="D56" s="41"/>
      <c r="E56" s="42"/>
      <c r="F56" s="42" t="str">
        <f ca="1">IF(D56&gt;0,(IF(DATEDIF(Tableau3[[#This Row],[Date de naissance]],TODAY(),"y")&gt;=18,"Majeur","Mineur")),"Inconnu")</f>
        <v>Inconnu</v>
      </c>
      <c r="G56" s="43"/>
      <c r="H56" s="44"/>
      <c r="I56" s="41"/>
      <c r="J56" s="45"/>
      <c r="K56" s="46"/>
      <c r="L56" s="47"/>
      <c r="M56" s="45"/>
      <c r="N56" s="43" t="s">
        <v>112</v>
      </c>
      <c r="O56" s="45"/>
      <c r="P56" s="43"/>
      <c r="Q56" s="48"/>
      <c r="R56" s="43"/>
      <c r="S56" s="43"/>
      <c r="T56" s="49"/>
      <c r="U56" s="45"/>
      <c r="V56" s="45"/>
      <c r="W56" s="41"/>
      <c r="X56" s="49"/>
      <c r="Y56" s="41"/>
      <c r="Z56" s="43"/>
      <c r="AA56" s="50"/>
      <c r="AB56" s="45"/>
      <c r="AC56" s="43"/>
      <c r="AD56" s="43"/>
      <c r="AE56" s="51"/>
      <c r="AF56" s="41"/>
      <c r="AG56" s="41"/>
      <c r="AH56" s="43"/>
      <c r="AI56" s="43"/>
      <c r="AJ56" s="43"/>
      <c r="AK56" s="43"/>
      <c r="AL56" s="43"/>
      <c r="AM56" s="63"/>
      <c r="AN56" s="43"/>
      <c r="AO56" s="43"/>
      <c r="AP56" s="43"/>
      <c r="AQ56" s="43"/>
      <c r="AR56" s="43"/>
      <c r="AS56" s="43"/>
      <c r="AT56" s="43"/>
      <c r="AU56" s="45"/>
      <c r="AV56" s="42"/>
      <c r="AW56" s="55" t="str">
        <f>IF(AND(Tableau3[[#This Row],[CMU]]="Oui",Tableau3[[#This Row],[RIB / Compte]]="Non"),"son RIB",IF(AND(Tableau3[[#This Row],[CMU]]="Non",Tableau3[[#This Row],[RIB / Compte]]="Oui"),"sa CMU",IF(AND(Tableau3[[#This Row],[CMU]]="Non",Tableau3[[#This Row],[RIB / Compte]]="Non"),"sa CMU et son RIB","")))</f>
        <v/>
      </c>
      <c r="AX56" s="53"/>
    </row>
    <row r="57" spans="1:50" ht="15" customHeight="1" x14ac:dyDescent="0.25">
      <c r="A57" s="38"/>
      <c r="B57" s="39"/>
      <c r="C57" s="54" t="str">
        <f t="shared" si="1"/>
        <v xml:space="preserve"> </v>
      </c>
      <c r="D57" s="41"/>
      <c r="E57" s="42"/>
      <c r="F57" s="42" t="str">
        <f ca="1">IF(D57&gt;0,(IF(DATEDIF(Tableau3[[#This Row],[Date de naissance]],TODAY(),"y")&gt;=18,"Majeur","Mineur")),"Inconnu")</f>
        <v>Inconnu</v>
      </c>
      <c r="G57" s="43"/>
      <c r="H57" s="44"/>
      <c r="I57" s="41"/>
      <c r="J57" s="45"/>
      <c r="K57" s="46"/>
      <c r="L57" s="47"/>
      <c r="M57" s="45"/>
      <c r="N57" s="43" t="s">
        <v>111</v>
      </c>
      <c r="O57" s="45"/>
      <c r="P57" s="43"/>
      <c r="Q57" s="48"/>
      <c r="R57" s="43"/>
      <c r="S57" s="43"/>
      <c r="T57" s="49"/>
      <c r="U57" s="45"/>
      <c r="V57" s="45"/>
      <c r="W57" s="41"/>
      <c r="X57" s="49"/>
      <c r="Y57" s="41"/>
      <c r="Z57" s="43"/>
      <c r="AA57" s="50"/>
      <c r="AB57" s="45"/>
      <c r="AC57" s="43"/>
      <c r="AD57" s="43"/>
      <c r="AE57" s="51"/>
      <c r="AF57" s="41"/>
      <c r="AG57" s="41"/>
      <c r="AH57" s="43"/>
      <c r="AI57" s="43"/>
      <c r="AJ57" s="43"/>
      <c r="AK57" s="43"/>
      <c r="AL57" s="43"/>
      <c r="AM57" s="63"/>
      <c r="AN57" s="43"/>
      <c r="AO57" s="43"/>
      <c r="AP57" s="43"/>
      <c r="AQ57" s="43"/>
      <c r="AR57" s="43"/>
      <c r="AS57" s="43"/>
      <c r="AT57" s="43"/>
      <c r="AU57" s="45"/>
      <c r="AV57" s="42"/>
      <c r="AW57" s="55" t="str">
        <f>IF(AND(Tableau3[[#This Row],[CMU]]="Oui",Tableau3[[#This Row],[RIB / Compte]]="Non"),"son RIB",IF(AND(Tableau3[[#This Row],[CMU]]="Non",Tableau3[[#This Row],[RIB / Compte]]="Oui"),"sa CMU",IF(AND(Tableau3[[#This Row],[CMU]]="Non",Tableau3[[#This Row],[RIB / Compte]]="Non"),"sa CMU et son RIB","")))</f>
        <v/>
      </c>
      <c r="AX57" s="53"/>
    </row>
    <row r="58" spans="1:50" ht="15" customHeight="1" x14ac:dyDescent="0.25">
      <c r="A58" s="38"/>
      <c r="B58" s="39"/>
      <c r="C58" s="54" t="str">
        <f t="shared" si="1"/>
        <v xml:space="preserve"> </v>
      </c>
      <c r="D58" s="41"/>
      <c r="E58" s="42"/>
      <c r="F58" s="42" t="str">
        <f ca="1">IF(D58&gt;0,(IF(DATEDIF(Tableau3[[#This Row],[Date de naissance]],TODAY(),"y")&gt;=18,"Majeur","Mineur")),"Inconnu")</f>
        <v>Inconnu</v>
      </c>
      <c r="G58" s="43"/>
      <c r="H58" s="44"/>
      <c r="I58" s="41"/>
      <c r="J58" s="45"/>
      <c r="K58" s="46"/>
      <c r="L58" s="47"/>
      <c r="M58" s="45"/>
      <c r="N58" s="43" t="s">
        <v>111</v>
      </c>
      <c r="O58" s="45"/>
      <c r="P58" s="43"/>
      <c r="Q58" s="48"/>
      <c r="R58" s="43"/>
      <c r="S58" s="43"/>
      <c r="T58" s="49"/>
      <c r="U58" s="45"/>
      <c r="V58" s="45"/>
      <c r="W58" s="41"/>
      <c r="X58" s="49"/>
      <c r="Y58" s="41"/>
      <c r="Z58" s="43"/>
      <c r="AA58" s="50"/>
      <c r="AB58" s="45"/>
      <c r="AC58" s="43"/>
      <c r="AD58" s="43"/>
      <c r="AE58" s="51"/>
      <c r="AF58" s="41"/>
      <c r="AG58" s="41"/>
      <c r="AH58" s="43"/>
      <c r="AI58" s="43"/>
      <c r="AJ58" s="43"/>
      <c r="AK58" s="43"/>
      <c r="AL58" s="43"/>
      <c r="AM58" s="63"/>
      <c r="AN58" s="43"/>
      <c r="AO58" s="43"/>
      <c r="AP58" s="43"/>
      <c r="AQ58" s="43"/>
      <c r="AR58" s="43"/>
      <c r="AS58" s="43"/>
      <c r="AT58" s="43"/>
      <c r="AU58" s="45"/>
      <c r="AV58" s="42"/>
      <c r="AW58" s="55" t="str">
        <f>IF(AND(Tableau3[[#This Row],[CMU]]="Oui",Tableau3[[#This Row],[RIB / Compte]]="Non"),"son RIB",IF(AND(Tableau3[[#This Row],[CMU]]="Non",Tableau3[[#This Row],[RIB / Compte]]="Oui"),"sa CMU",IF(AND(Tableau3[[#This Row],[CMU]]="Non",Tableau3[[#This Row],[RIB / Compte]]="Non"),"sa CMU et son RIB","")))</f>
        <v/>
      </c>
      <c r="AX58" s="53"/>
    </row>
    <row r="59" spans="1:50" ht="15" customHeight="1" x14ac:dyDescent="0.25">
      <c r="A59" s="38"/>
      <c r="B59" s="39"/>
      <c r="C59" s="54" t="str">
        <f t="shared" si="1"/>
        <v xml:space="preserve"> </v>
      </c>
      <c r="D59" s="41"/>
      <c r="E59" s="42"/>
      <c r="F59" s="42" t="str">
        <f ca="1">IF(D59&gt;0,(IF(DATEDIF(Tableau3[[#This Row],[Date de naissance]],TODAY(),"y")&gt;=18,"Majeur","Mineur")),"Inconnu")</f>
        <v>Inconnu</v>
      </c>
      <c r="G59" s="43"/>
      <c r="H59" s="44"/>
      <c r="I59" s="41"/>
      <c r="J59" s="45"/>
      <c r="K59" s="46"/>
      <c r="L59" s="47"/>
      <c r="M59" s="45"/>
      <c r="N59" s="43" t="s">
        <v>111</v>
      </c>
      <c r="O59" s="45"/>
      <c r="P59" s="43"/>
      <c r="Q59" s="48"/>
      <c r="R59" s="43"/>
      <c r="S59" s="43"/>
      <c r="T59" s="49"/>
      <c r="U59" s="45"/>
      <c r="V59" s="45"/>
      <c r="W59" s="41"/>
      <c r="X59" s="49"/>
      <c r="Y59" s="41"/>
      <c r="Z59" s="43"/>
      <c r="AA59" s="50"/>
      <c r="AB59" s="45"/>
      <c r="AC59" s="43"/>
      <c r="AD59" s="43"/>
      <c r="AE59" s="51"/>
      <c r="AF59" s="41"/>
      <c r="AG59" s="41"/>
      <c r="AH59" s="43"/>
      <c r="AI59" s="43"/>
      <c r="AJ59" s="43"/>
      <c r="AK59" s="43"/>
      <c r="AL59" s="43"/>
      <c r="AM59" s="63"/>
      <c r="AN59" s="43"/>
      <c r="AO59" s="43"/>
      <c r="AP59" s="43"/>
      <c r="AQ59" s="43"/>
      <c r="AR59" s="43"/>
      <c r="AS59" s="43"/>
      <c r="AT59" s="43"/>
      <c r="AU59" s="45"/>
      <c r="AV59" s="42"/>
      <c r="AW59" s="55" t="str">
        <f>IF(AND(Tableau3[[#This Row],[CMU]]="Oui",Tableau3[[#This Row],[RIB / Compte]]="Non"),"son RIB",IF(AND(Tableau3[[#This Row],[CMU]]="Non",Tableau3[[#This Row],[RIB / Compte]]="Oui"),"sa CMU",IF(AND(Tableau3[[#This Row],[CMU]]="Non",Tableau3[[#This Row],[RIB / Compte]]="Non"),"sa CMU et son RIB","")))</f>
        <v/>
      </c>
      <c r="AX59" s="53"/>
    </row>
    <row r="60" spans="1:50" ht="15" customHeight="1" x14ac:dyDescent="0.25">
      <c r="A60" s="38"/>
      <c r="B60" s="39"/>
      <c r="C60" s="54" t="str">
        <f t="shared" si="1"/>
        <v xml:space="preserve"> </v>
      </c>
      <c r="D60" s="41"/>
      <c r="E60" s="42"/>
      <c r="F60" s="42" t="str">
        <f ca="1">IF(D60&gt;0,(IF(DATEDIF(Tableau3[[#This Row],[Date de naissance]],TODAY(),"y")&gt;=18,"Majeur","Mineur")),"Inconnu")</f>
        <v>Inconnu</v>
      </c>
      <c r="G60" s="43"/>
      <c r="H60" s="44"/>
      <c r="I60" s="41"/>
      <c r="J60" s="43"/>
      <c r="K60" s="46"/>
      <c r="L60" s="47"/>
      <c r="M60" s="45"/>
      <c r="N60" s="43" t="s">
        <v>111</v>
      </c>
      <c r="O60" s="45"/>
      <c r="P60" s="43"/>
      <c r="Q60" s="48"/>
      <c r="R60" s="43"/>
      <c r="S60" s="43"/>
      <c r="T60" s="49"/>
      <c r="U60" s="45"/>
      <c r="V60" s="45"/>
      <c r="W60" s="41"/>
      <c r="X60" s="49"/>
      <c r="Y60" s="41"/>
      <c r="Z60" s="43"/>
      <c r="AA60" s="50"/>
      <c r="AB60" s="45"/>
      <c r="AC60" s="43"/>
      <c r="AD60" s="43"/>
      <c r="AE60" s="51"/>
      <c r="AF60" s="41"/>
      <c r="AG60" s="41"/>
      <c r="AH60" s="43"/>
      <c r="AI60" s="43"/>
      <c r="AJ60" s="43"/>
      <c r="AK60" s="43"/>
      <c r="AL60" s="43"/>
      <c r="AM60" s="63"/>
      <c r="AN60" s="43"/>
      <c r="AO60" s="43"/>
      <c r="AP60" s="43"/>
      <c r="AQ60" s="43"/>
      <c r="AR60" s="43"/>
      <c r="AS60" s="43"/>
      <c r="AT60" s="43"/>
      <c r="AU60" s="45"/>
      <c r="AV60" s="42"/>
      <c r="AW60" s="55" t="str">
        <f>IF(AND(Tableau3[[#This Row],[CMU]]="Oui",Tableau3[[#This Row],[RIB / Compte]]="Non"),"son RIB",IF(AND(Tableau3[[#This Row],[CMU]]="Non",Tableau3[[#This Row],[RIB / Compte]]="Oui"),"sa CMU",IF(AND(Tableau3[[#This Row],[CMU]]="Non",Tableau3[[#This Row],[RIB / Compte]]="Non"),"sa CMU et son RIB","")))</f>
        <v/>
      </c>
      <c r="AX60" s="53"/>
    </row>
    <row r="61" spans="1:50" ht="15" customHeight="1" x14ac:dyDescent="0.25">
      <c r="A61" s="38"/>
      <c r="B61" s="39"/>
      <c r="C61" s="54" t="str">
        <f t="shared" si="1"/>
        <v xml:space="preserve"> </v>
      </c>
      <c r="D61" s="41"/>
      <c r="E61" s="42"/>
      <c r="F61" s="42" t="str">
        <f ca="1">IF(D61&gt;0,(IF(DATEDIF(Tableau3[[#This Row],[Date de naissance]],TODAY(),"y")&gt;=18,"Majeur","Mineur")),"Inconnu")</f>
        <v>Inconnu</v>
      </c>
      <c r="G61" s="43"/>
      <c r="H61" s="44"/>
      <c r="I61" s="41"/>
      <c r="J61" s="45"/>
      <c r="K61" s="46"/>
      <c r="L61" s="47"/>
      <c r="M61" s="45"/>
      <c r="N61" s="43" t="s">
        <v>111</v>
      </c>
      <c r="O61" s="45"/>
      <c r="P61" s="43"/>
      <c r="Q61" s="48"/>
      <c r="R61" s="43"/>
      <c r="S61" s="43"/>
      <c r="T61" s="49"/>
      <c r="U61" s="45"/>
      <c r="V61" s="45"/>
      <c r="W61" s="41"/>
      <c r="X61" s="49"/>
      <c r="Y61" s="41"/>
      <c r="Z61" s="43"/>
      <c r="AA61" s="50"/>
      <c r="AB61" s="45"/>
      <c r="AC61" s="43"/>
      <c r="AD61" s="43"/>
      <c r="AE61" s="51"/>
      <c r="AF61" s="41"/>
      <c r="AG61" s="41"/>
      <c r="AH61" s="43"/>
      <c r="AI61" s="43"/>
      <c r="AJ61" s="43"/>
      <c r="AK61" s="43"/>
      <c r="AL61" s="43"/>
      <c r="AM61" s="63"/>
      <c r="AN61" s="43"/>
      <c r="AO61" s="43"/>
      <c r="AP61" s="43"/>
      <c r="AQ61" s="43"/>
      <c r="AR61" s="43"/>
      <c r="AS61" s="43"/>
      <c r="AT61" s="43"/>
      <c r="AU61" s="45"/>
      <c r="AV61" s="42"/>
      <c r="AW61" s="55" t="str">
        <f>IF(AND(Tableau3[[#This Row],[CMU]]="Oui",Tableau3[[#This Row],[RIB / Compte]]="Non"),"son RIB",IF(AND(Tableau3[[#This Row],[CMU]]="Non",Tableau3[[#This Row],[RIB / Compte]]="Oui"),"sa CMU",IF(AND(Tableau3[[#This Row],[CMU]]="Non",Tableau3[[#This Row],[RIB / Compte]]="Non"),"sa CMU et son RIB","")))</f>
        <v/>
      </c>
      <c r="AX61" s="53"/>
    </row>
    <row r="62" spans="1:50" ht="15" customHeight="1" x14ac:dyDescent="0.25">
      <c r="A62" s="38"/>
      <c r="B62" s="39"/>
      <c r="C62" s="54" t="str">
        <f t="shared" si="1"/>
        <v xml:space="preserve"> </v>
      </c>
      <c r="D62" s="41"/>
      <c r="E62" s="42"/>
      <c r="F62" s="42" t="str">
        <f ca="1">IF(D62&gt;0,(IF(DATEDIF(Tableau3[[#This Row],[Date de naissance]],TODAY(),"y")&gt;=18,"Majeur","Mineur")),"Inconnu")</f>
        <v>Inconnu</v>
      </c>
      <c r="G62" s="43"/>
      <c r="H62" s="44"/>
      <c r="I62" s="41"/>
      <c r="J62" s="43"/>
      <c r="K62" s="46"/>
      <c r="L62" s="47"/>
      <c r="M62" s="45"/>
      <c r="N62" s="43" t="s">
        <v>111</v>
      </c>
      <c r="O62" s="45"/>
      <c r="P62" s="43"/>
      <c r="Q62" s="48"/>
      <c r="R62" s="43"/>
      <c r="S62" s="43"/>
      <c r="T62" s="49"/>
      <c r="U62" s="45"/>
      <c r="V62" s="45"/>
      <c r="W62" s="41"/>
      <c r="X62" s="49"/>
      <c r="Y62" s="41"/>
      <c r="Z62" s="43"/>
      <c r="AA62" s="50"/>
      <c r="AB62" s="45"/>
      <c r="AC62" s="43"/>
      <c r="AD62" s="43"/>
      <c r="AE62" s="51"/>
      <c r="AF62" s="41"/>
      <c r="AG62" s="41"/>
      <c r="AH62" s="43"/>
      <c r="AI62" s="43"/>
      <c r="AJ62" s="43"/>
      <c r="AK62" s="43"/>
      <c r="AL62" s="14"/>
      <c r="AM62" s="63"/>
      <c r="AN62" s="43"/>
      <c r="AO62" s="43"/>
      <c r="AP62" s="43"/>
      <c r="AQ62" s="43"/>
      <c r="AR62" s="43"/>
      <c r="AS62" s="43"/>
      <c r="AT62" s="43"/>
      <c r="AU62" s="45"/>
      <c r="AV62" s="42"/>
      <c r="AW62" s="55" t="str">
        <f>IF(AND(Tableau3[[#This Row],[CMU]]="Oui",Tableau3[[#This Row],[RIB / Compte]]="Non"),"son RIB",IF(AND(Tableau3[[#This Row],[CMU]]="Non",Tableau3[[#This Row],[RIB / Compte]]="Oui"),"sa CMU",IF(AND(Tableau3[[#This Row],[CMU]]="Non",Tableau3[[#This Row],[RIB / Compte]]="Non"),"sa CMU et son RIB","")))</f>
        <v/>
      </c>
      <c r="AX62" s="57"/>
    </row>
    <row r="63" spans="1:50" ht="15" customHeight="1" thickBot="1" x14ac:dyDescent="0.3">
      <c r="E63" s="67"/>
      <c r="F63" s="42" t="str">
        <f ca="1">IF(D63&gt;0,(IF(DATEDIF(Tableau3[[#This Row],[Date de naissance]],TODAY(),"y")&gt;=18,"Majeur","Mineur")),"Inconnu")</f>
        <v>Inconnu</v>
      </c>
      <c r="K63" s="66"/>
      <c r="L63" s="68"/>
      <c r="T63" s="69"/>
      <c r="Z63" s="43"/>
      <c r="AA63" s="58"/>
      <c r="AC63" s="43"/>
      <c r="AD63" s="43"/>
      <c r="AE63" s="51"/>
      <c r="AF63" s="72"/>
      <c r="AL63" s="14"/>
      <c r="AM63" s="71"/>
      <c r="AN63" s="70"/>
    </row>
    <row r="64" spans="1:50" ht="15" customHeight="1" thickTop="1" x14ac:dyDescent="0.25">
      <c r="AI64" s="11"/>
      <c r="AJ64" s="11"/>
    </row>
  </sheetData>
  <sheetProtection selectLockedCells="1"/>
  <sortState xmlns:xlrd2="http://schemas.microsoft.com/office/spreadsheetml/2017/richdata2" ref="A4:V66">
    <sortCondition ref="A4:A66"/>
    <sortCondition ref="B4:B66"/>
  </sortState>
  <conditionalFormatting sqref="H64">
    <cfRule type="expression" dxfId="96" priority="100">
      <formula>AND($Z$1=Non)</formula>
    </cfRule>
  </conditionalFormatting>
  <conditionalFormatting sqref="P64:AC64 AY64 A64:N64 AB47:AE47 A4:D62 AL63 AF64:AW64 AO4:AU62 M4:S62 F4:J62 F63 U48:AE62 U47:Z47 U4:AE46 AG4:AL62 AC63:AE63 Z63">
    <cfRule type="expression" priority="67">
      <formula>IF(OR(Cell="",ISBLANK(Cell)), Néant )</formula>
    </cfRule>
    <cfRule type="expression" dxfId="95" priority="68">
      <formula>$A4="NON OCCUPEE"</formula>
    </cfRule>
  </conditionalFormatting>
  <conditionalFormatting sqref="P64:AC64 A64:N64 AY64 AF64:AW64">
    <cfRule type="expression" dxfId="94" priority="69">
      <formula>$P64="ES"</formula>
    </cfRule>
    <cfRule type="expression" dxfId="93" priority="70">
      <formula>$P64="B._BOQUET"</formula>
    </cfRule>
    <cfRule type="expression" dxfId="92" priority="71">
      <formula>$P64="L._GUIGNARD"</formula>
    </cfRule>
    <cfRule type="expression" dxfId="91" priority="72">
      <formula>$P64="H._LETESSIER"</formula>
    </cfRule>
  </conditionalFormatting>
  <conditionalFormatting sqref="AU4:AU19">
    <cfRule type="expression" dxfId="90" priority="64">
      <formula>AND($Z$1=Non)</formula>
    </cfRule>
  </conditionalFormatting>
  <conditionalFormatting sqref="AU20:AU62">
    <cfRule type="expression" dxfId="89" priority="63">
      <formula>AND($Z$1=Non)</formula>
    </cfRule>
  </conditionalFormatting>
  <conditionalFormatting sqref="AC4:AC63">
    <cfRule type="expression" dxfId="88" priority="54">
      <formula>AND($Z$1=Non)</formula>
    </cfRule>
  </conditionalFormatting>
  <conditionalFormatting sqref="AC58">
    <cfRule type="expression" dxfId="87" priority="53">
      <formula>AND($Z$1=Non)</formula>
    </cfRule>
  </conditionalFormatting>
  <conditionalFormatting sqref="AV4:AX62">
    <cfRule type="expression" priority="43">
      <formula>IF(OR(Cell="",ISBLANK(Cell)), Néant )</formula>
    </cfRule>
    <cfRule type="expression" dxfId="86" priority="44">
      <formula>$A4="NON OCCUPEE"</formula>
    </cfRule>
    <cfRule type="expression" dxfId="85" priority="45">
      <formula>$O4="ES"</formula>
    </cfRule>
    <cfRule type="expression" dxfId="84" priority="46">
      <formula>$O4="B._BOQUET"</formula>
    </cfRule>
    <cfRule type="expression" dxfId="83" priority="47">
      <formula>$O4="L._GUIGNARD"</formula>
    </cfRule>
    <cfRule type="expression" dxfId="82" priority="48">
      <formula>$O4="H._LETESSIER"</formula>
    </cfRule>
  </conditionalFormatting>
  <conditionalFormatting sqref="AB47:AE47 A4:D62 AL63 AO4:AX62 M4:S62 F4:J62 F63 U48:AE62 U47:Z47 U4:AE46 AG4:AL62 AC63:AE63 Z63">
    <cfRule type="expression" dxfId="81" priority="57">
      <formula>$O4="ES"</formula>
    </cfRule>
    <cfRule type="expression" dxfId="80" priority="58">
      <formula>$O4="B._BOQUET"</formula>
    </cfRule>
    <cfRule type="expression" dxfId="79" priority="59">
      <formula>$O4="L._GUIGNARD"</formula>
    </cfRule>
    <cfRule type="expression" dxfId="78" priority="60">
      <formula>$O4="H._LETESSIER"</formula>
    </cfRule>
  </conditionalFormatting>
  <conditionalFormatting sqref="AA47">
    <cfRule type="expression" priority="41">
      <formula>IF(OR(Cell="",ISBLANK(Cell)), Néant )</formula>
    </cfRule>
    <cfRule type="expression" dxfId="77" priority="42">
      <formula>$A47="NON OCCUPEE"</formula>
    </cfRule>
  </conditionalFormatting>
  <conditionalFormatting sqref="AA47">
    <cfRule type="expression" dxfId="76" priority="37">
      <formula>$O47="ES"</formula>
    </cfRule>
    <cfRule type="expression" dxfId="75" priority="38">
      <formula>$O47="B._BOQUET"</formula>
    </cfRule>
    <cfRule type="expression" dxfId="74" priority="39">
      <formula>$O47="L._GUIGNARD"</formula>
    </cfRule>
    <cfRule type="expression" dxfId="73" priority="40">
      <formula>$O47="H._LETESSIER"</formula>
    </cfRule>
  </conditionalFormatting>
  <conditionalFormatting sqref="AB3">
    <cfRule type="expression" dxfId="72" priority="21">
      <formula>AND($Z$1=Non)</formula>
    </cfRule>
  </conditionalFormatting>
  <conditionalFormatting sqref="A3:AU3 E4:E63 K4:L18 T4:T63 AF4:AF63 AM4:AN63 K20:L63 K19">
    <cfRule type="expression" priority="19">
      <formula>IF(OR(Cell="",ISBLANK(Cell)), Néant )</formula>
    </cfRule>
    <cfRule type="expression" dxfId="71" priority="20">
      <formula>$A3="NON OCCUPEE"</formula>
    </cfRule>
  </conditionalFormatting>
  <conditionalFormatting sqref="AU3">
    <cfRule type="expression" dxfId="70" priority="18">
      <formula>AND($Z$1=Non)</formula>
    </cfRule>
  </conditionalFormatting>
  <conditionalFormatting sqref="AC3:AC63">
    <cfRule type="expression" dxfId="69" priority="13">
      <formula>AND($Z$1=Non)</formula>
    </cfRule>
  </conditionalFormatting>
  <conditionalFormatting sqref="AV3:AX3">
    <cfRule type="expression" priority="7">
      <formula>IF(OR(Cell="",ISBLANK(Cell)), Néant )</formula>
    </cfRule>
    <cfRule type="expression" dxfId="68" priority="8">
      <formula>$A3="NON OCCUPEE"</formula>
    </cfRule>
    <cfRule type="expression" dxfId="67" priority="9">
      <formula>$O3="ES"</formula>
    </cfRule>
    <cfRule type="expression" dxfId="66" priority="10">
      <formula>$O3="B._BOQUET"</formula>
    </cfRule>
    <cfRule type="expression" dxfId="65" priority="11">
      <formula>$O3="L._GUIGNARD"</formula>
    </cfRule>
    <cfRule type="expression" dxfId="64" priority="12">
      <formula>$O3="H._LETESSIER"</formula>
    </cfRule>
  </conditionalFormatting>
  <conditionalFormatting sqref="A3:AX3 E4:E63 K4:L18 T4:T63 AF4:AF63 AM4:AN63 K20:L63 K19">
    <cfRule type="expression" dxfId="63" priority="14">
      <formula>$O3="ES"</formula>
    </cfRule>
    <cfRule type="expression" dxfId="62" priority="15">
      <formula>$O3="B._BOQUET"</formula>
    </cfRule>
    <cfRule type="expression" dxfId="61" priority="16">
      <formula>$O3="L._GUIGNARD"</formula>
    </cfRule>
    <cfRule type="expression" dxfId="60" priority="17">
      <formula>$O3="H._LETESSIER"</formula>
    </cfRule>
  </conditionalFormatting>
  <conditionalFormatting sqref="L19">
    <cfRule type="expression" priority="5">
      <formula>IF(OR(Cell="",ISBLANK(Cell)), Néant )</formula>
    </cfRule>
    <cfRule type="expression" dxfId="59" priority="6">
      <formula>$A19="NON OCCUPEE"</formula>
    </cfRule>
  </conditionalFormatting>
  <conditionalFormatting sqref="L19">
    <cfRule type="expression" dxfId="58" priority="1">
      <formula>$O19="ES"</formula>
    </cfRule>
    <cfRule type="expression" dxfId="57" priority="2">
      <formula>$O19="B._BOQUET"</formula>
    </cfRule>
    <cfRule type="expression" dxfId="56" priority="3">
      <formula>$O19="L._GUIGNARD"</formula>
    </cfRule>
    <cfRule type="expression" dxfId="55" priority="4">
      <formula>$O19="H._LETESSIER"</formula>
    </cfRule>
  </conditionalFormatting>
  <dataValidations count="14">
    <dataValidation type="list" allowBlank="1" showInputMessage="1" showErrorMessage="1" sqref="AL12:AL63 AL3:AL10" xr:uid="{00000000-0002-0000-0000-000000000000}">
      <formula1>PAMIE</formula1>
    </dataValidation>
    <dataValidation type="list" showInputMessage="1" showErrorMessage="1" sqref="AL11" xr:uid="{00000000-0002-0000-0000-000001000000}">
      <formula1>PAMIE</formula1>
    </dataValidation>
    <dataValidation type="list" allowBlank="1" showInputMessage="1" showErrorMessage="1" sqref="R35:R62 R3:R29" xr:uid="{00000000-0002-0000-0000-000002000000}">
      <formula1>IEF</formula1>
    </dataValidation>
    <dataValidation type="custom" allowBlank="1" showInputMessage="1" showErrorMessage="1" sqref="V4" xr:uid="{00000000-0002-0000-0000-000003000000}">
      <formula1>IF(OR(U4="Ordonnance de placement",U4="Tutelle")=TRUE, "Néant", "")</formula1>
    </dataValidation>
    <dataValidation type="custom" allowBlank="1" showErrorMessage="1" errorTitle="Erreur de numéro" error="Cette chambre est déjà occupée" promptTitle="Erreur de numéro" prompt="Cette chambre est déjà occupée" sqref="P4:P62" xr:uid="{00000000-0002-0000-0000-000004000000}">
      <formula1>COUNTIF($P$4:$P$62,P4)=1</formula1>
    </dataValidation>
    <dataValidation type="list" allowBlank="1" showInputMessage="1" showErrorMessage="1" sqref="Z3:Z63 AP3:AP62 AH3:AK62 AC3:AD63" xr:uid="{00000000-0002-0000-0000-000005000000}">
      <formula1>Choix</formula1>
    </dataValidation>
    <dataValidation type="list" allowBlank="1" showInputMessage="1" showErrorMessage="1" sqref="O3:O62" xr:uid="{00000000-0002-0000-0000-000006000000}">
      <formula1>EDUCATEUR</formula1>
    </dataValidation>
    <dataValidation type="list" allowBlank="1" showInputMessage="1" showErrorMessage="1" sqref="AO3:AO62" xr:uid="{00000000-0002-0000-0000-000007000000}">
      <formula1>Titre</formula1>
    </dataValidation>
    <dataValidation type="list" allowBlank="1" showInputMessage="1" showErrorMessage="1" sqref="AQ3:AQ62" xr:uid="{00000000-0002-0000-0000-000008000000}">
      <formula1>Scolarite</formula1>
    </dataValidation>
    <dataValidation type="list" allowBlank="1" showInputMessage="1" showErrorMessage="1" sqref="AR3:AS62 S3:S62" xr:uid="{00000000-0002-0000-0000-000009000000}">
      <formula1>INDIRECT(R3)</formula1>
    </dataValidation>
    <dataValidation type="list" allowBlank="1" showInputMessage="1" showErrorMessage="1" sqref="N3:N62" xr:uid="{00000000-0002-0000-0000-00000A000000}">
      <formula1>Accueil</formula1>
    </dataValidation>
    <dataValidation type="list" allowBlank="1" showInputMessage="1" showErrorMessage="1" sqref="U3:U62" xr:uid="{00000000-0002-0000-0000-00000B000000}">
      <formula1>IF(F3&lt;&gt;"Mineur",ATJM,Mesure)</formula1>
    </dataValidation>
    <dataValidation type="list" allowBlank="1" showInputMessage="1" showErrorMessage="1" sqref="Q3:Q62" xr:uid="{00000000-0002-0000-0000-00000C000000}">
      <formula1>INDIRECT(N3)</formula1>
    </dataValidation>
    <dataValidation type="custom" allowBlank="1" showErrorMessage="1" errorTitle="Erreur de numéro" error="Cette chambre est déjà occupée" promptTitle="Erreur de numéro" prompt="Cette chambre est déjà occupée" sqref="P3" xr:uid="{00000000-0002-0000-0000-00000D000000}">
      <formula1>COUNTIF($P$3:$P$62,P3)=1</formula1>
    </dataValidation>
  </dataValidations>
  <pageMargins left="0.7" right="0.7" top="0.75" bottom="0.75" header="0.3" footer="0.3"/>
  <pageSetup paperSize="8" scale="74" fitToWidth="0" orientation="landscape" r:id="rId1"/>
  <ignoredErrors>
    <ignoredError sqref="AL11" listDataValidation="1"/>
  </ignoredErrors>
  <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E000000}">
          <x14:formula1>
            <xm:f>Paramètres!#REF!</xm:f>
          </x14:formula1>
          <xm:sqref>R30:R34 AG3:AG62</xm:sqref>
        </x14:dataValidation>
        <x14:dataValidation type="list" allowBlank="1" showInputMessage="1" showErrorMessage="1" xr:uid="{00000000-0002-0000-0000-00000F000000}">
          <x14:formula1>
            <xm:f>Paramètres!$H$19:$H$20</xm:f>
          </x14:formula1>
          <xm:sqref>AT3:AT62</xm:sqref>
        </x14:dataValidation>
        <x14:dataValidation type="list" allowBlank="1" showInputMessage="1" showErrorMessage="1" xr:uid="{00000000-0002-0000-0000-000010000000}">
          <x14:formula1>
            <xm:f>Paramètres!$E$21:$E$23</xm:f>
          </x14:formula1>
          <xm:sqref>AE3:AE63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4"/>
  <dimension ref="A1:AY1"/>
  <sheetViews>
    <sheetView tabSelected="1" topLeftCell="AF1" workbookViewId="0">
      <selection activeCell="A2" sqref="A2"/>
    </sheetView>
  </sheetViews>
  <sheetFormatPr baseColWidth="10" defaultRowHeight="15" x14ac:dyDescent="0.25"/>
  <cols>
    <col min="4" max="4" width="11.85546875" bestFit="1" customWidth="1"/>
    <col min="6" max="6" width="10.28515625" bestFit="1" customWidth="1"/>
    <col min="7" max="7" width="13.28515625" bestFit="1" customWidth="1"/>
    <col min="10" max="10" width="11.85546875" bestFit="1" customWidth="1"/>
    <col min="13" max="13" width="11.85546875" bestFit="1" customWidth="1"/>
    <col min="15" max="15" width="17" bestFit="1" customWidth="1"/>
    <col min="17" max="17" width="7.7109375" bestFit="1" customWidth="1"/>
    <col min="18" max="18" width="12.42578125" bestFit="1" customWidth="1"/>
    <col min="19" max="19" width="14" bestFit="1" customWidth="1"/>
    <col min="20" max="20" width="22" bestFit="1" customWidth="1"/>
    <col min="21" max="21" width="25.7109375" bestFit="1" customWidth="1"/>
    <col min="23" max="23" width="17.140625" bestFit="1" customWidth="1"/>
    <col min="27" max="27" width="23.42578125" bestFit="1" customWidth="1"/>
    <col min="28" max="28" width="11.85546875" bestFit="1" customWidth="1"/>
    <col min="29" max="29" width="4.7109375" bestFit="1" customWidth="1"/>
    <col min="30" max="30" width="8.5703125" bestFit="1" customWidth="1"/>
    <col min="31" max="31" width="9.140625" bestFit="1" customWidth="1"/>
    <col min="42" max="42" width="4.7109375" bestFit="1" customWidth="1"/>
    <col min="43" max="43" width="9.5703125" bestFit="1" customWidth="1"/>
    <col min="44" max="44" width="14.5703125" bestFit="1" customWidth="1"/>
    <col min="45" max="45" width="6.7109375" bestFit="1" customWidth="1"/>
    <col min="46" max="46" width="3.42578125" bestFit="1" customWidth="1"/>
    <col min="47" max="47" width="14.85546875" bestFit="1" customWidth="1"/>
    <col min="48" max="48" width="11.28515625" bestFit="1" customWidth="1"/>
    <col min="49" max="49" width="16.42578125" customWidth="1"/>
    <col min="50" max="50" width="9.28515625" bestFit="1" customWidth="1"/>
  </cols>
  <sheetData>
    <row r="1" spans="1:51" ht="48" thickTop="1" x14ac:dyDescent="0.25">
      <c r="A1" s="73" t="s">
        <v>0</v>
      </c>
      <c r="B1" s="74" t="s">
        <v>1</v>
      </c>
      <c r="C1" s="74" t="s">
        <v>95</v>
      </c>
      <c r="D1" s="74" t="s">
        <v>2</v>
      </c>
      <c r="E1" s="74" t="s">
        <v>3</v>
      </c>
      <c r="F1" s="74" t="s">
        <v>26</v>
      </c>
      <c r="G1" s="74" t="s">
        <v>103</v>
      </c>
      <c r="H1" s="74" t="s">
        <v>107</v>
      </c>
      <c r="I1" s="74" t="s">
        <v>39</v>
      </c>
      <c r="J1" s="74" t="s">
        <v>27</v>
      </c>
      <c r="K1" s="74" t="s">
        <v>99</v>
      </c>
      <c r="L1" s="74" t="s">
        <v>14</v>
      </c>
      <c r="M1" s="74" t="s">
        <v>38</v>
      </c>
      <c r="N1" s="74" t="s">
        <v>114</v>
      </c>
      <c r="O1" s="74" t="s">
        <v>22</v>
      </c>
      <c r="P1" s="74" t="s">
        <v>13</v>
      </c>
      <c r="Q1" s="74" t="s">
        <v>109</v>
      </c>
      <c r="R1" s="74" t="s">
        <v>4</v>
      </c>
      <c r="S1" s="74" t="s">
        <v>5</v>
      </c>
      <c r="T1" s="74" t="s">
        <v>40</v>
      </c>
      <c r="U1" s="74" t="s">
        <v>116</v>
      </c>
      <c r="V1" s="74" t="s">
        <v>44</v>
      </c>
      <c r="W1" s="74" t="s">
        <v>93</v>
      </c>
      <c r="X1" s="74" t="s">
        <v>42</v>
      </c>
      <c r="Y1" s="74" t="s">
        <v>123</v>
      </c>
      <c r="Z1" s="74" t="s">
        <v>6</v>
      </c>
      <c r="AA1" s="74" t="s">
        <v>126</v>
      </c>
      <c r="AB1" s="74" t="s">
        <v>47</v>
      </c>
      <c r="AC1" s="74" t="s">
        <v>94</v>
      </c>
      <c r="AD1" s="74" t="s">
        <v>97</v>
      </c>
      <c r="AE1" s="74" t="s">
        <v>55</v>
      </c>
      <c r="AF1" s="74" t="s">
        <v>56</v>
      </c>
      <c r="AG1" s="74" t="s">
        <v>104</v>
      </c>
      <c r="AH1" s="74" t="s">
        <v>101</v>
      </c>
      <c r="AI1" s="74" t="s">
        <v>12</v>
      </c>
      <c r="AJ1" s="74" t="s">
        <v>41</v>
      </c>
      <c r="AK1" s="74" t="s">
        <v>11</v>
      </c>
      <c r="AL1" s="74" t="s">
        <v>96</v>
      </c>
      <c r="AM1" s="74" t="s">
        <v>128</v>
      </c>
      <c r="AN1" s="74" t="s">
        <v>115</v>
      </c>
      <c r="AO1" s="74" t="s">
        <v>31</v>
      </c>
      <c r="AP1" s="74" t="s">
        <v>124</v>
      </c>
      <c r="AQ1" s="74" t="s">
        <v>30</v>
      </c>
      <c r="AR1" s="74" t="s">
        <v>45</v>
      </c>
      <c r="AS1" s="74" t="s">
        <v>92</v>
      </c>
      <c r="AT1" s="74" t="s">
        <v>108</v>
      </c>
      <c r="AU1" s="74" t="s">
        <v>46</v>
      </c>
      <c r="AV1" s="74" t="s">
        <v>10</v>
      </c>
      <c r="AW1" s="74" t="s">
        <v>125</v>
      </c>
      <c r="AX1" s="74" t="s">
        <v>127</v>
      </c>
      <c r="AY1" s="75" t="s">
        <v>129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R70"/>
  <sheetViews>
    <sheetView workbookViewId="0">
      <selection activeCell="A2" sqref="A2"/>
    </sheetView>
  </sheetViews>
  <sheetFormatPr baseColWidth="10" defaultColWidth="11.42578125" defaultRowHeight="15" x14ac:dyDescent="0.25"/>
  <cols>
    <col min="1" max="1" width="19.42578125" style="2" bestFit="1" customWidth="1"/>
    <col min="2" max="2" width="11.42578125" style="2"/>
    <col min="3" max="3" width="21" style="2" bestFit="1" customWidth="1"/>
    <col min="4" max="4" width="15" style="2" bestFit="1" customWidth="1"/>
    <col min="5" max="5" width="21.85546875" style="2" bestFit="1" customWidth="1"/>
    <col min="6" max="6" width="32.42578125" style="2" bestFit="1" customWidth="1"/>
    <col min="7" max="7" width="17.5703125" style="2" bestFit="1" customWidth="1"/>
    <col min="8" max="8" width="14" style="2" bestFit="1" customWidth="1"/>
    <col min="9" max="9" width="42.5703125" style="2" bestFit="1" customWidth="1"/>
    <col min="10" max="10" width="21.42578125" style="2" bestFit="1" customWidth="1"/>
    <col min="11" max="11" width="12.7109375" style="2" bestFit="1" customWidth="1"/>
    <col min="12" max="12" width="6" style="2" bestFit="1" customWidth="1"/>
    <col min="13" max="13" width="11.42578125" style="2"/>
    <col min="14" max="14" width="8" style="2" bestFit="1" customWidth="1"/>
    <col min="15" max="16384" width="11.42578125" style="2"/>
  </cols>
  <sheetData>
    <row r="1" spans="1:14" ht="16.5" thickTop="1" thickBot="1" x14ac:dyDescent="0.3">
      <c r="A1" s="1" t="s">
        <v>4</v>
      </c>
      <c r="C1" s="1" t="s">
        <v>15</v>
      </c>
      <c r="D1" s="1" t="s">
        <v>16</v>
      </c>
      <c r="E1" s="1" t="s">
        <v>17</v>
      </c>
      <c r="F1" s="1" t="s">
        <v>18</v>
      </c>
      <c r="G1" s="1" t="s">
        <v>19</v>
      </c>
      <c r="H1" s="1" t="s">
        <v>20</v>
      </c>
      <c r="J1" s="1" t="s">
        <v>21</v>
      </c>
      <c r="L1" s="1" t="s">
        <v>23</v>
      </c>
      <c r="N1" s="1" t="s">
        <v>28</v>
      </c>
    </row>
    <row r="2" spans="1:14" ht="16.5" thickTop="1" thickBot="1" x14ac:dyDescent="0.3">
      <c r="A2" s="3"/>
      <c r="C2" s="3"/>
      <c r="D2" s="3"/>
      <c r="E2" s="3"/>
      <c r="F2" s="3"/>
      <c r="G2" s="3"/>
      <c r="H2" s="3"/>
      <c r="J2" s="3"/>
      <c r="L2" s="3" t="s">
        <v>24</v>
      </c>
      <c r="N2" s="3" t="s">
        <v>7</v>
      </c>
    </row>
    <row r="3" spans="1:14" ht="16.5" thickTop="1" thickBot="1" x14ac:dyDescent="0.3">
      <c r="A3" s="3"/>
      <c r="C3" s="3"/>
      <c r="D3" s="3"/>
      <c r="E3" s="3"/>
      <c r="F3" s="3"/>
      <c r="G3" s="3"/>
      <c r="H3" s="3"/>
      <c r="J3" s="3"/>
      <c r="L3" s="3" t="s">
        <v>25</v>
      </c>
      <c r="N3" s="3" t="s">
        <v>9</v>
      </c>
    </row>
    <row r="4" spans="1:14" ht="16.5" thickTop="1" thickBot="1" x14ac:dyDescent="0.3">
      <c r="A4" s="3"/>
      <c r="F4" s="3"/>
      <c r="H4" s="3"/>
      <c r="J4" s="3"/>
      <c r="N4" s="3" t="s">
        <v>8</v>
      </c>
    </row>
    <row r="5" spans="1:14" ht="16.5" thickTop="1" thickBot="1" x14ac:dyDescent="0.3">
      <c r="A5" s="3"/>
      <c r="J5" s="3"/>
      <c r="N5" s="3" t="s">
        <v>29</v>
      </c>
    </row>
    <row r="6" spans="1:14" ht="16.5" thickTop="1" thickBot="1" x14ac:dyDescent="0.3">
      <c r="A6" s="3"/>
      <c r="C6" s="1" t="s">
        <v>32</v>
      </c>
      <c r="E6" s="1" t="s">
        <v>39</v>
      </c>
      <c r="F6" s="3"/>
      <c r="J6" s="3"/>
    </row>
    <row r="7" spans="1:14" ht="16.5" thickTop="1" thickBot="1" x14ac:dyDescent="0.3">
      <c r="A7" s="3"/>
      <c r="C7" s="3" t="s">
        <v>35</v>
      </c>
      <c r="E7" s="3"/>
      <c r="F7" s="4"/>
    </row>
    <row r="8" spans="1:14" ht="16.5" thickTop="1" thickBot="1" x14ac:dyDescent="0.3">
      <c r="C8" s="3" t="s">
        <v>37</v>
      </c>
      <c r="E8" s="3"/>
      <c r="F8" s="4"/>
    </row>
    <row r="9" spans="1:14" ht="16.5" thickTop="1" thickBot="1" x14ac:dyDescent="0.3">
      <c r="C9" s="3" t="s">
        <v>34</v>
      </c>
      <c r="E9" s="3"/>
      <c r="F9" s="4"/>
      <c r="I9" s="8"/>
      <c r="J9" s="1" t="s">
        <v>98</v>
      </c>
    </row>
    <row r="10" spans="1:14" ht="16.5" thickTop="1" thickBot="1" x14ac:dyDescent="0.3">
      <c r="A10" s="1" t="s">
        <v>48</v>
      </c>
      <c r="C10" s="3" t="s">
        <v>33</v>
      </c>
      <c r="E10" s="3"/>
      <c r="F10" s="4"/>
      <c r="I10" s="8"/>
      <c r="J10" s="3"/>
    </row>
    <row r="11" spans="1:14" ht="16.5" thickTop="1" thickBot="1" x14ac:dyDescent="0.3">
      <c r="A11" s="3" t="s">
        <v>52</v>
      </c>
      <c r="C11" s="3" t="s">
        <v>36</v>
      </c>
      <c r="E11" s="3"/>
      <c r="F11" s="4"/>
      <c r="I11" s="8"/>
      <c r="J11" s="3"/>
    </row>
    <row r="12" spans="1:14" ht="16.5" thickTop="1" thickBot="1" x14ac:dyDescent="0.3">
      <c r="A12" s="3" t="s">
        <v>29</v>
      </c>
      <c r="E12" s="3"/>
      <c r="F12" s="4"/>
      <c r="I12" s="8"/>
      <c r="J12" s="3"/>
    </row>
    <row r="13" spans="1:14" ht="16.5" thickTop="1" thickBot="1" x14ac:dyDescent="0.3">
      <c r="A13" s="3" t="s">
        <v>102</v>
      </c>
      <c r="E13" s="3"/>
      <c r="F13" s="4"/>
      <c r="H13" s="1" t="s">
        <v>104</v>
      </c>
      <c r="I13" s="8"/>
      <c r="J13" s="3"/>
    </row>
    <row r="14" spans="1:14" ht="16.5" thickTop="1" thickBot="1" x14ac:dyDescent="0.3">
      <c r="A14" s="3" t="s">
        <v>51</v>
      </c>
      <c r="C14" s="1" t="s">
        <v>57</v>
      </c>
      <c r="E14" s="3"/>
      <c r="F14" s="4"/>
      <c r="H14" s="3" t="s">
        <v>57</v>
      </c>
      <c r="I14" s="8"/>
      <c r="J14" s="3"/>
    </row>
    <row r="15" spans="1:14" ht="16.5" thickTop="1" thickBot="1" x14ac:dyDescent="0.3">
      <c r="A15" s="3" t="s">
        <v>50</v>
      </c>
      <c r="C15" s="5" t="s">
        <v>58</v>
      </c>
      <c r="E15" s="3"/>
      <c r="F15" s="4"/>
      <c r="H15" s="3" t="s">
        <v>105</v>
      </c>
      <c r="I15" s="8"/>
      <c r="J15" s="3"/>
    </row>
    <row r="16" spans="1:14" ht="16.5" thickTop="1" thickBot="1" x14ac:dyDescent="0.3">
      <c r="A16" s="3" t="s">
        <v>49</v>
      </c>
      <c r="C16" s="5" t="s">
        <v>59</v>
      </c>
      <c r="E16" s="3"/>
      <c r="F16" s="4"/>
      <c r="H16" s="3" t="s">
        <v>106</v>
      </c>
      <c r="I16" s="8"/>
      <c r="J16" s="3"/>
    </row>
    <row r="17" spans="1:18" ht="16.5" thickTop="1" thickBot="1" x14ac:dyDescent="0.3">
      <c r="C17" s="5" t="s">
        <v>89</v>
      </c>
      <c r="E17" s="3"/>
      <c r="F17" s="4"/>
      <c r="I17" s="8"/>
      <c r="J17" s="3"/>
    </row>
    <row r="18" spans="1:18" ht="16.5" thickTop="1" thickBot="1" x14ac:dyDescent="0.3">
      <c r="C18" s="7"/>
      <c r="E18" s="3"/>
      <c r="F18" s="4"/>
      <c r="I18" s="8"/>
      <c r="R18" s="2" t="b">
        <f>Paramètres!D3+Paramètres!E19=IF(Q18="","",HYPERLINK(VLOOKUP(TEXT(Q18,"@"),Paramètres!$E$6:$F$18,2,0)))</f>
        <v>0</v>
      </c>
    </row>
    <row r="19" spans="1:18" ht="16.5" thickTop="1" thickBot="1" x14ac:dyDescent="0.3">
      <c r="A19" s="1" t="s">
        <v>51</v>
      </c>
      <c r="E19" s="3"/>
      <c r="F19" s="4"/>
      <c r="H19" s="3" t="s">
        <v>24</v>
      </c>
      <c r="I19" s="8"/>
    </row>
    <row r="20" spans="1:18" ht="16.5" thickTop="1" thickBot="1" x14ac:dyDescent="0.3">
      <c r="A20" s="3" t="s">
        <v>79</v>
      </c>
      <c r="C20" s="1" t="s">
        <v>79</v>
      </c>
      <c r="E20" s="6" t="s">
        <v>60</v>
      </c>
      <c r="F20" s="5"/>
      <c r="H20" s="3" t="s">
        <v>25</v>
      </c>
      <c r="I20" s="8"/>
    </row>
    <row r="21" spans="1:18" ht="16.5" thickTop="1" thickBot="1" x14ac:dyDescent="0.3">
      <c r="A21" s="3" t="s">
        <v>80</v>
      </c>
      <c r="C21" s="5" t="s">
        <v>62</v>
      </c>
      <c r="E21" s="5" t="s">
        <v>58</v>
      </c>
      <c r="F21" s="18">
        <f ca="1">EOMONTH(TODAY(),0)</f>
        <v>43982</v>
      </c>
    </row>
    <row r="22" spans="1:18" ht="16.5" thickTop="1" thickBot="1" x14ac:dyDescent="0.3">
      <c r="A22" s="3" t="s">
        <v>81</v>
      </c>
      <c r="C22" s="5" t="s">
        <v>63</v>
      </c>
      <c r="E22" s="5" t="s">
        <v>59</v>
      </c>
      <c r="F22" s="18">
        <f ca="1">DATE(YEAR(TODAY()),INT((MONTH(Effectif!B1)-1)/3)*3+4,0)</f>
        <v>44012</v>
      </c>
      <c r="I22" s="8"/>
    </row>
    <row r="23" spans="1:18" ht="16.5" thickTop="1" thickBot="1" x14ac:dyDescent="0.3">
      <c r="A23" s="3" t="s">
        <v>53</v>
      </c>
      <c r="C23" s="5" t="s">
        <v>64</v>
      </c>
      <c r="E23" s="5" t="s">
        <v>89</v>
      </c>
      <c r="F23" s="18" t="s">
        <v>89</v>
      </c>
      <c r="I23" s="8"/>
    </row>
    <row r="24" spans="1:18" ht="16.5" thickTop="1" thickBot="1" x14ac:dyDescent="0.3">
      <c r="A24" s="3" t="s">
        <v>82</v>
      </c>
      <c r="C24" s="5" t="s">
        <v>61</v>
      </c>
      <c r="G24" s="6" t="s">
        <v>88</v>
      </c>
      <c r="I24" s="1" t="s">
        <v>115</v>
      </c>
      <c r="J24" s="3"/>
      <c r="K24" s="3"/>
    </row>
    <row r="25" spans="1:18" ht="16.5" thickTop="1" thickBot="1" x14ac:dyDescent="0.3">
      <c r="E25" s="1" t="s">
        <v>87</v>
      </c>
      <c r="G25" s="9" t="s">
        <v>100</v>
      </c>
      <c r="I25" s="3"/>
      <c r="J25" s="4"/>
      <c r="K25" s="64"/>
    </row>
    <row r="26" spans="1:18" ht="16.5" thickTop="1" thickBot="1" x14ac:dyDescent="0.3">
      <c r="E26" s="5" t="s">
        <v>65</v>
      </c>
      <c r="G26" s="5" t="s">
        <v>74</v>
      </c>
      <c r="I26" s="3"/>
      <c r="J26" s="4"/>
      <c r="K26" s="64"/>
    </row>
    <row r="27" spans="1:18" ht="16.5" thickTop="1" thickBot="1" x14ac:dyDescent="0.3">
      <c r="A27" s="1" t="s">
        <v>50</v>
      </c>
      <c r="C27" s="1" t="s">
        <v>80</v>
      </c>
      <c r="E27" s="5" t="s">
        <v>66</v>
      </c>
      <c r="G27" s="5" t="s">
        <v>76</v>
      </c>
      <c r="I27" s="3"/>
      <c r="J27" s="4"/>
      <c r="K27" s="64"/>
    </row>
    <row r="28" spans="1:18" ht="16.5" thickTop="1" thickBot="1" x14ac:dyDescent="0.3">
      <c r="A28" s="3" t="s">
        <v>83</v>
      </c>
      <c r="C28" s="5" t="s">
        <v>62</v>
      </c>
      <c r="E28" s="5" t="s">
        <v>67</v>
      </c>
      <c r="G28" s="5" t="s">
        <v>70</v>
      </c>
      <c r="I28" s="3"/>
      <c r="J28" s="4"/>
      <c r="K28" s="64"/>
    </row>
    <row r="29" spans="1:18" ht="16.5" thickTop="1" thickBot="1" x14ac:dyDescent="0.3">
      <c r="A29" s="3" t="s">
        <v>84</v>
      </c>
      <c r="C29" s="5" t="s">
        <v>63</v>
      </c>
      <c r="G29" s="5" t="s">
        <v>78</v>
      </c>
      <c r="I29" s="3"/>
      <c r="J29" s="4"/>
      <c r="K29" s="64"/>
    </row>
    <row r="30" spans="1:18" ht="16.5" thickTop="1" thickBot="1" x14ac:dyDescent="0.3">
      <c r="A30" s="3" t="s">
        <v>54</v>
      </c>
      <c r="C30" s="5" t="s">
        <v>64</v>
      </c>
      <c r="G30" s="5" t="s">
        <v>90</v>
      </c>
      <c r="I30" s="3"/>
      <c r="J30" s="4"/>
      <c r="K30" s="64"/>
    </row>
    <row r="31" spans="1:18" ht="16.5" thickTop="1" thickBot="1" x14ac:dyDescent="0.3">
      <c r="A31" s="3" t="s">
        <v>85</v>
      </c>
      <c r="C31" s="5" t="s">
        <v>61</v>
      </c>
      <c r="E31" s="1" t="s">
        <v>84</v>
      </c>
      <c r="G31" s="5" t="s">
        <v>72</v>
      </c>
      <c r="I31" s="3"/>
      <c r="J31" s="4"/>
      <c r="K31" s="64"/>
    </row>
    <row r="32" spans="1:18" ht="16.5" thickTop="1" thickBot="1" x14ac:dyDescent="0.3">
      <c r="A32" s="3" t="s">
        <v>86</v>
      </c>
      <c r="C32" s="7"/>
      <c r="E32" s="5" t="s">
        <v>65</v>
      </c>
      <c r="G32" s="5" t="s">
        <v>73</v>
      </c>
      <c r="I32" s="3"/>
      <c r="J32" s="4"/>
      <c r="K32" s="64"/>
    </row>
    <row r="33" spans="1:9" ht="16.5" thickTop="1" thickBot="1" x14ac:dyDescent="0.3">
      <c r="E33" s="5" t="s">
        <v>66</v>
      </c>
      <c r="G33" s="5" t="s">
        <v>77</v>
      </c>
      <c r="I33" s="8"/>
    </row>
    <row r="34" spans="1:9" ht="16.5" thickTop="1" thickBot="1" x14ac:dyDescent="0.3">
      <c r="A34" s="1" t="s">
        <v>102</v>
      </c>
      <c r="C34" s="1" t="s">
        <v>81</v>
      </c>
      <c r="E34" s="5" t="s">
        <v>67</v>
      </c>
      <c r="G34" s="5" t="s">
        <v>75</v>
      </c>
      <c r="I34" s="8"/>
    </row>
    <row r="35" spans="1:9" ht="16.5" thickTop="1" thickBot="1" x14ac:dyDescent="0.3">
      <c r="A35" s="3" t="s">
        <v>8</v>
      </c>
      <c r="C35" s="5" t="s">
        <v>62</v>
      </c>
      <c r="G35" s="5" t="s">
        <v>91</v>
      </c>
      <c r="I35" s="1" t="s">
        <v>118</v>
      </c>
    </row>
    <row r="36" spans="1:9" ht="16.5" thickTop="1" thickBot="1" x14ac:dyDescent="0.3">
      <c r="C36" s="5" t="s">
        <v>63</v>
      </c>
      <c r="G36" s="5" t="s">
        <v>69</v>
      </c>
      <c r="I36" s="5" t="s">
        <v>119</v>
      </c>
    </row>
    <row r="37" spans="1:9" ht="16.5" thickTop="1" thickBot="1" x14ac:dyDescent="0.3">
      <c r="C37" s="5" t="s">
        <v>64</v>
      </c>
      <c r="E37" s="1" t="s">
        <v>54</v>
      </c>
      <c r="G37" s="5" t="s">
        <v>71</v>
      </c>
      <c r="I37" s="5" t="s">
        <v>117</v>
      </c>
    </row>
    <row r="38" spans="1:9" ht="16.5" thickTop="1" thickBot="1" x14ac:dyDescent="0.3">
      <c r="C38" s="5" t="s">
        <v>61</v>
      </c>
      <c r="E38" s="5" t="s">
        <v>65</v>
      </c>
      <c r="G38" s="5" t="s">
        <v>68</v>
      </c>
      <c r="I38" s="8"/>
    </row>
    <row r="39" spans="1:9" ht="16.5" thickTop="1" thickBot="1" x14ac:dyDescent="0.3">
      <c r="E39" s="5" t="s">
        <v>66</v>
      </c>
      <c r="I39" s="8"/>
    </row>
    <row r="40" spans="1:9" ht="16.5" thickTop="1" thickBot="1" x14ac:dyDescent="0.3">
      <c r="E40" s="5" t="s">
        <v>67</v>
      </c>
      <c r="F40" s="2" t="e">
        <f ca="1">IF(YEAR(DATE(YEAR(D33)+18,MONTH(D33),DAY(D33)))&gt;=(TODAY()),ATJM,Mesure)</f>
        <v>#VALUE!</v>
      </c>
      <c r="I40" s="1" t="s">
        <v>112</v>
      </c>
    </row>
    <row r="41" spans="1:9" ht="16.5" thickTop="1" thickBot="1" x14ac:dyDescent="0.3">
      <c r="C41" s="1" t="s">
        <v>53</v>
      </c>
      <c r="G41" s="1" t="s">
        <v>111</v>
      </c>
      <c r="I41" s="13">
        <v>49</v>
      </c>
    </row>
    <row r="42" spans="1:9" ht="16.5" thickTop="1" thickBot="1" x14ac:dyDescent="0.3">
      <c r="C42" s="5" t="s">
        <v>62</v>
      </c>
      <c r="G42" s="3" t="s">
        <v>113</v>
      </c>
      <c r="I42" s="8"/>
    </row>
    <row r="43" spans="1:9" ht="16.5" thickTop="1" thickBot="1" x14ac:dyDescent="0.3">
      <c r="C43" s="5" t="s">
        <v>63</v>
      </c>
      <c r="E43" s="1" t="s">
        <v>85</v>
      </c>
      <c r="G43" s="13">
        <v>67</v>
      </c>
      <c r="I43" s="8"/>
    </row>
    <row r="44" spans="1:9" ht="16.5" thickTop="1" thickBot="1" x14ac:dyDescent="0.3">
      <c r="C44" s="5" t="s">
        <v>64</v>
      </c>
      <c r="E44" s="5" t="s">
        <v>65</v>
      </c>
      <c r="I44" s="1" t="s">
        <v>43</v>
      </c>
    </row>
    <row r="45" spans="1:9" ht="16.5" thickTop="1" thickBot="1" x14ac:dyDescent="0.3">
      <c r="C45" s="5" t="s">
        <v>61</v>
      </c>
      <c r="E45" s="5" t="s">
        <v>66</v>
      </c>
      <c r="I45" s="13" t="s">
        <v>120</v>
      </c>
    </row>
    <row r="46" spans="1:9" ht="16.5" thickTop="1" thickBot="1" x14ac:dyDescent="0.3">
      <c r="E46" s="5" t="s">
        <v>67</v>
      </c>
      <c r="G46" s="1" t="s">
        <v>110</v>
      </c>
      <c r="I46" s="13" t="s">
        <v>121</v>
      </c>
    </row>
    <row r="47" spans="1:9" ht="16.5" thickTop="1" thickBot="1" x14ac:dyDescent="0.3">
      <c r="G47" s="3" t="s">
        <v>111</v>
      </c>
      <c r="I47" s="13" t="s">
        <v>122</v>
      </c>
    </row>
    <row r="48" spans="1:9" ht="16.5" thickTop="1" thickBot="1" x14ac:dyDescent="0.3">
      <c r="C48" s="1" t="s">
        <v>82</v>
      </c>
      <c r="G48" s="3" t="s">
        <v>112</v>
      </c>
      <c r="I48" s="8"/>
    </row>
    <row r="49" spans="3:9" ht="16.5" thickTop="1" thickBot="1" x14ac:dyDescent="0.3">
      <c r="C49" s="5" t="s">
        <v>62</v>
      </c>
      <c r="E49" s="1" t="s">
        <v>86</v>
      </c>
      <c r="I49" s="8"/>
    </row>
    <row r="50" spans="3:9" ht="16.5" thickTop="1" thickBot="1" x14ac:dyDescent="0.3">
      <c r="C50" s="5" t="s">
        <v>63</v>
      </c>
      <c r="E50" s="5" t="s">
        <v>65</v>
      </c>
      <c r="I50" s="8"/>
    </row>
    <row r="51" spans="3:9" ht="16.5" thickTop="1" thickBot="1" x14ac:dyDescent="0.3">
      <c r="C51" s="5" t="s">
        <v>64</v>
      </c>
      <c r="E51" s="5" t="s">
        <v>66</v>
      </c>
      <c r="I51" s="8"/>
    </row>
    <row r="52" spans="3:9" ht="16.5" thickTop="1" thickBot="1" x14ac:dyDescent="0.3">
      <c r="C52" s="5" t="s">
        <v>61</v>
      </c>
      <c r="E52" s="5" t="s">
        <v>67</v>
      </c>
      <c r="I52" s="8"/>
    </row>
    <row r="53" spans="3:9" ht="15.75" thickTop="1" x14ac:dyDescent="0.25">
      <c r="I53" s="8"/>
    </row>
    <row r="54" spans="3:9" x14ac:dyDescent="0.25">
      <c r="I54" s="8"/>
    </row>
    <row r="55" spans="3:9" x14ac:dyDescent="0.25">
      <c r="I55" s="8"/>
    </row>
    <row r="56" spans="3:9" x14ac:dyDescent="0.25">
      <c r="I56" s="8"/>
    </row>
    <row r="57" spans="3:9" x14ac:dyDescent="0.25">
      <c r="I57" s="8"/>
    </row>
    <row r="58" spans="3:9" x14ac:dyDescent="0.25">
      <c r="I58" s="8"/>
    </row>
    <row r="59" spans="3:9" x14ac:dyDescent="0.25">
      <c r="I59" s="8"/>
    </row>
    <row r="60" spans="3:9" x14ac:dyDescent="0.25">
      <c r="I60" s="8"/>
    </row>
    <row r="61" spans="3:9" x14ac:dyDescent="0.25">
      <c r="I61" s="8"/>
    </row>
    <row r="62" spans="3:9" x14ac:dyDescent="0.25">
      <c r="I62" s="8"/>
    </row>
    <row r="63" spans="3:9" x14ac:dyDescent="0.25">
      <c r="I63" s="8"/>
    </row>
    <row r="64" spans="3:9" x14ac:dyDescent="0.25">
      <c r="I64" s="8"/>
    </row>
    <row r="65" spans="8:9" x14ac:dyDescent="0.25">
      <c r="I65" s="8"/>
    </row>
    <row r="66" spans="8:9" x14ac:dyDescent="0.25">
      <c r="I66" s="8"/>
    </row>
    <row r="67" spans="8:9" x14ac:dyDescent="0.25">
      <c r="I67" s="8"/>
    </row>
    <row r="68" spans="8:9" x14ac:dyDescent="0.25">
      <c r="H68"/>
      <c r="I68" s="8"/>
    </row>
    <row r="69" spans="8:9" x14ac:dyDescent="0.25">
      <c r="H69" t="str">
        <f>Effectif!A64&amp;" "&amp;Effectif!B64</f>
        <v xml:space="preserve"> </v>
      </c>
      <c r="I69" s="8"/>
    </row>
    <row r="70" spans="8:9" x14ac:dyDescent="0.25">
      <c r="I70" s="8"/>
    </row>
  </sheetData>
  <sortState xmlns:xlrd2="http://schemas.microsoft.com/office/spreadsheetml/2017/richdata2" ref="E7:F19">
    <sortCondition ref="E7"/>
  </sortState>
  <dataValidations count="2">
    <dataValidation type="list" allowBlank="1" showInputMessage="1" showErrorMessage="1" sqref="C14:C16" xr:uid="{00000000-0002-0000-0200-000000000000}">
      <formula1>$C$15:$C$16</formula1>
    </dataValidation>
    <dataValidation type="list" allowBlank="1" showInputMessage="1" showErrorMessage="1" sqref="A28:A32" xr:uid="{00000000-0002-0000-0200-000001000000}">
      <formula1>Lycee</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35</vt:i4>
      </vt:variant>
    </vt:vector>
  </HeadingPairs>
  <TitlesOfParts>
    <vt:vector size="38" baseType="lpstr">
      <vt:lpstr>Effectif</vt:lpstr>
      <vt:lpstr>Archives</vt:lpstr>
      <vt:lpstr>Paramètres</vt:lpstr>
      <vt:lpstr>A._BRIAND</vt:lpstr>
      <vt:lpstr>A._FRERET</vt:lpstr>
      <vt:lpstr>A._HEBERT</vt:lpstr>
      <vt:lpstr>Accueil</vt:lpstr>
      <vt:lpstr>Apprentissage</vt:lpstr>
      <vt:lpstr>ATJM</vt:lpstr>
      <vt:lpstr>CFA</vt:lpstr>
      <vt:lpstr>Choix</vt:lpstr>
      <vt:lpstr>Classe_de_CFA</vt:lpstr>
      <vt:lpstr>Collectif</vt:lpstr>
      <vt:lpstr>College</vt:lpstr>
      <vt:lpstr>D._CHAHARANE</vt:lpstr>
      <vt:lpstr>E._MOULINET</vt:lpstr>
      <vt:lpstr>EDUCATEUR</vt:lpstr>
      <vt:lpstr>FRERET</vt:lpstr>
      <vt:lpstr>G._POLITZER</vt:lpstr>
      <vt:lpstr>H._DUNANT</vt:lpstr>
      <vt:lpstr>HORTICOLE</vt:lpstr>
      <vt:lpstr>IEF</vt:lpstr>
      <vt:lpstr>J._CADIN</vt:lpstr>
      <vt:lpstr>J._JAURES</vt:lpstr>
      <vt:lpstr>L._SEDAR_SENGHOR</vt:lpstr>
      <vt:lpstr>liste_jeune</vt:lpstr>
      <vt:lpstr>Lycee</vt:lpstr>
      <vt:lpstr>M._LEROY</vt:lpstr>
      <vt:lpstr>Mesure</vt:lpstr>
      <vt:lpstr>NAVARRE</vt:lpstr>
      <vt:lpstr>P._BERT</vt:lpstr>
      <vt:lpstr>PAMIE</vt:lpstr>
      <vt:lpstr>S._LACOSTE</vt:lpstr>
      <vt:lpstr>SCOLAIRE</vt:lpstr>
      <vt:lpstr>Scolarite</vt:lpstr>
      <vt:lpstr>Semi_autonomie</vt:lpstr>
      <vt:lpstr>Titre</vt:lpstr>
      <vt:lpstr>V._LECUYER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Harold LETESSIER - Association l'Abri</dc:creator>
  <cp:lastModifiedBy>jp</cp:lastModifiedBy>
  <dcterms:created xsi:type="dcterms:W3CDTF">2006-09-16T00:00:00Z</dcterms:created>
  <dcterms:modified xsi:type="dcterms:W3CDTF">2020-05-03T14:27:46Z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