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EXCEL PRATIQUE\Trivius\"/>
    </mc:Choice>
  </mc:AlternateContent>
  <xr:revisionPtr revIDLastSave="0" documentId="13_ncr:1_{DE7BB378-931A-40FB-BB5F-02C91CE36560}" xr6:coauthVersionLast="45" xr6:coauthVersionMax="45" xr10:uidLastSave="{00000000-0000-0000-0000-000000000000}"/>
  <bookViews>
    <workbookView xWindow="-120" yWindow="-120" windowWidth="24240" windowHeight="13140" tabRatio="893" xr2:uid="{00000000-000D-0000-FFFF-FFFF00000000}"/>
  </bookViews>
  <sheets>
    <sheet name="Nouveau Client" sheetId="58" r:id="rId1"/>
    <sheet name="Database" sheetId="59" r:id="rId2"/>
    <sheet name="Soumission Paysager" sheetId="62" r:id="rId3"/>
    <sheet name="Modele Facture" sheetId="64" r:id="rId4"/>
    <sheet name="Soumission Menuiserie" sheetId="63" r:id="rId5"/>
    <sheet name="Base donnés" sheetId="60" r:id="rId6"/>
    <sheet name="Fiche Client" sheetId="61" r:id="rId7"/>
  </sheets>
  <functionGroups builtInGroupCount="19"/>
  <definedNames>
    <definedName name="accessoires">'Base donnés'!$B$205</definedName>
    <definedName name="beton">'Base donnés'!$B$28</definedName>
    <definedName name="_xlnm.Criteria">#REF!</definedName>
    <definedName name="_xlnm.Extract">#REF!</definedName>
    <definedName name="forfaitaire">'Base donnés'!$B$289</definedName>
    <definedName name="formule_accessoires">OFFSET(accessoires,0,0,COUNTA(liste_accessoires),1)</definedName>
    <definedName name="formule_beton">OFFSET(beton,0,0,COUNTA(liste_beton),1)</definedName>
    <definedName name="formule_forfaitaire">OFFSET(forfaitaire,0,0,COUNTA(liste_forfaitaire),1)</definedName>
    <definedName name="formule_reference">OFFSET(reference,0,0,COUNTA(liste_reference),1)</definedName>
    <definedName name="formule_vrac">OFFSET(vrac,0,0,COUNTA(liste_vrac),1)</definedName>
    <definedName name="liste_accessoires">'Base donnés'!$B$205:$B$287</definedName>
    <definedName name="liste_beton">'Base donnés'!$B$28:$B$203</definedName>
    <definedName name="liste_forfaitaire">'Base donnés'!$B$289:$B$300</definedName>
    <definedName name="liste_reference">'Base donnés'!$I:$I</definedName>
    <definedName name="liste_vrac">'Base donnés'!$B$2:$B$26</definedName>
    <definedName name="ListeExtraction">OFFSET(#REF!,0,0,COUNTA(#REF!),11)</definedName>
    <definedName name="ListeService">OFFSET(#REF!,1,0,COUNTA(#REF!))</definedName>
    <definedName name="ListeStatut">OFFSET(#REF!,1,0,COUNTA(#REF!))</definedName>
    <definedName name="Nom">#REF!</definedName>
    <definedName name="Pub_dataliste">Database!$N$3:$N$185</definedName>
    <definedName name="reference">'Base donnés'!$I$2</definedName>
    <definedName name="vrac">'Base donnés'!$B$2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5" i="61" l="1"/>
  <c r="B14" i="61"/>
  <c r="B4" i="58"/>
  <c r="N184" i="59" l="1"/>
  <c r="N183" i="59"/>
  <c r="N182" i="59"/>
  <c r="N181" i="59"/>
  <c r="N180" i="59"/>
  <c r="N179" i="59"/>
  <c r="N178" i="59"/>
  <c r="N177" i="59"/>
  <c r="N176" i="59"/>
  <c r="N175" i="59"/>
  <c r="N174" i="59"/>
  <c r="N173" i="59"/>
  <c r="N172" i="59"/>
  <c r="N171" i="59"/>
  <c r="N170" i="59"/>
  <c r="N169" i="59"/>
  <c r="N168" i="59"/>
  <c r="N167" i="59"/>
  <c r="N166" i="59"/>
  <c r="N165" i="59"/>
  <c r="N164" i="59"/>
  <c r="N163" i="59"/>
  <c r="N162" i="59"/>
  <c r="N161" i="59"/>
  <c r="N160" i="59"/>
  <c r="N185" i="59"/>
  <c r="N186" i="59"/>
  <c r="I59" i="62" l="1"/>
  <c r="I60" i="62"/>
  <c r="I58" i="62"/>
  <c r="H59" i="62"/>
  <c r="H60" i="62"/>
  <c r="H58" i="62"/>
  <c r="H49" i="62" l="1"/>
  <c r="H50" i="62"/>
  <c r="H51" i="62"/>
  <c r="H52" i="62"/>
  <c r="H53" i="62"/>
  <c r="H54" i="62"/>
  <c r="H55" i="62"/>
  <c r="H56" i="62"/>
  <c r="H45" i="62"/>
  <c r="H46" i="62"/>
  <c r="H47" i="62"/>
  <c r="H48" i="62"/>
  <c r="I49" i="62"/>
  <c r="I50" i="62"/>
  <c r="I51" i="62"/>
  <c r="I52" i="62"/>
  <c r="I53" i="62"/>
  <c r="I54" i="62"/>
  <c r="I55" i="62"/>
  <c r="I56" i="62"/>
  <c r="I45" i="62"/>
  <c r="I46" i="62"/>
  <c r="I47" i="62"/>
  <c r="I48" i="62"/>
  <c r="J48" i="62"/>
  <c r="J45" i="62"/>
  <c r="J46" i="62"/>
  <c r="J47" i="62"/>
  <c r="I39" i="62"/>
  <c r="I40" i="62"/>
  <c r="I41" i="62"/>
  <c r="I42" i="62"/>
  <c r="I43" i="62"/>
  <c r="I35" i="62"/>
  <c r="I36" i="62"/>
  <c r="I37" i="62"/>
  <c r="I38" i="62"/>
  <c r="H39" i="62"/>
  <c r="H40" i="62"/>
  <c r="H41" i="62"/>
  <c r="H42" i="62"/>
  <c r="H43" i="62"/>
  <c r="H35" i="62"/>
  <c r="H36" i="62"/>
  <c r="H37" i="62"/>
  <c r="H38" i="62"/>
  <c r="I29" i="62"/>
  <c r="I30" i="62"/>
  <c r="I31" i="62"/>
  <c r="I32" i="62"/>
  <c r="I33" i="62"/>
  <c r="I26" i="62"/>
  <c r="I27" i="62"/>
  <c r="H29" i="62"/>
  <c r="H30" i="62"/>
  <c r="H31" i="62"/>
  <c r="H32" i="62"/>
  <c r="H33" i="62"/>
  <c r="H26" i="62"/>
  <c r="H27" i="62"/>
  <c r="I28" i="62"/>
  <c r="H28" i="62"/>
  <c r="C21" i="62" l="1"/>
  <c r="C20" i="62"/>
  <c r="C19" i="62"/>
  <c r="C18" i="62"/>
  <c r="I8" i="62" l="1"/>
  <c r="B14" i="58" l="1"/>
  <c r="K8" i="62" l="1"/>
  <c r="B13" i="58"/>
  <c r="B15" i="58" l="1"/>
  <c r="J69" i="62" l="1"/>
  <c r="J68" i="62"/>
  <c r="J67" i="62"/>
  <c r="J66" i="62"/>
  <c r="J64" i="62"/>
  <c r="J63" i="62"/>
  <c r="J62" i="62"/>
  <c r="J60" i="62"/>
  <c r="J59" i="62"/>
  <c r="J58" i="62"/>
  <c r="J56" i="62"/>
  <c r="J55" i="62"/>
  <c r="J54" i="62"/>
  <c r="J53" i="62"/>
  <c r="J52" i="62"/>
  <c r="J51" i="62"/>
  <c r="J50" i="62"/>
  <c r="J49" i="62"/>
  <c r="J43" i="62"/>
  <c r="J42" i="62"/>
  <c r="J41" i="62"/>
  <c r="J40" i="62"/>
  <c r="J39" i="62"/>
  <c r="J38" i="62"/>
  <c r="J37" i="62"/>
  <c r="J36" i="62"/>
  <c r="J35" i="62"/>
  <c r="J33" i="62"/>
  <c r="J32" i="62"/>
  <c r="J31" i="62"/>
  <c r="J30" i="62"/>
  <c r="J29" i="62"/>
  <c r="J28" i="62"/>
  <c r="J27" i="62"/>
  <c r="J26" i="62"/>
  <c r="K65" i="62" l="1"/>
  <c r="K70" i="62"/>
  <c r="K61" i="62"/>
  <c r="J74" i="62"/>
  <c r="K44" i="62"/>
  <c r="K57" i="62"/>
  <c r="K34" i="62"/>
  <c r="K71" i="62" l="1"/>
  <c r="K74" i="62"/>
  <c r="G78" i="62" l="1"/>
  <c r="G79" i="62"/>
  <c r="J76" i="62" l="1"/>
  <c r="J77" i="62" s="1"/>
  <c r="J79" i="62" s="1"/>
  <c r="K76" i="62"/>
  <c r="K77" i="62" l="1"/>
  <c r="K79" i="62" l="1"/>
</calcChain>
</file>

<file path=xl/sharedStrings.xml><?xml version="1.0" encoding="utf-8"?>
<sst xmlns="http://schemas.openxmlformats.org/spreadsheetml/2006/main" count="863" uniqueCount="325">
  <si>
    <t>Béton</t>
  </si>
  <si>
    <t>Vrac</t>
  </si>
  <si>
    <t>Location</t>
  </si>
  <si>
    <t>Total</t>
  </si>
  <si>
    <t>Publicité</t>
  </si>
  <si>
    <t>Code Client</t>
  </si>
  <si>
    <t>Solde</t>
  </si>
  <si>
    <t>Dépôt</t>
  </si>
  <si>
    <t>Prénom</t>
  </si>
  <si>
    <t>Nom</t>
  </si>
  <si>
    <t>Code client</t>
  </si>
  <si>
    <t>Divers</t>
  </si>
  <si>
    <t>Email</t>
  </si>
  <si>
    <t>Site internet</t>
  </si>
  <si>
    <t>Entrepreneur</t>
  </si>
  <si>
    <t>Quincaillerie</t>
  </si>
  <si>
    <t>Administration</t>
  </si>
  <si>
    <t>Prix unitaire</t>
  </si>
  <si>
    <t>Prenom</t>
  </si>
  <si>
    <t>Ville</t>
  </si>
  <si>
    <t>Code Postal</t>
  </si>
  <si>
    <t>Date</t>
  </si>
  <si>
    <t>Description</t>
  </si>
  <si>
    <t>Adresse 1</t>
  </si>
  <si>
    <t>Adresse 2</t>
  </si>
  <si>
    <t>Province</t>
  </si>
  <si>
    <t>Telephone Residence</t>
  </si>
  <si>
    <t>Telephone Cellulaire</t>
  </si>
  <si>
    <t>Facture No</t>
  </si>
  <si>
    <t>Prise de contact Date</t>
  </si>
  <si>
    <t>Prise de contact Heure</t>
  </si>
  <si>
    <t>Agenda date soumission pour Steve</t>
  </si>
  <si>
    <t>Connu comment</t>
  </si>
  <si>
    <t>Remarques/Notes/Commentaires:</t>
  </si>
  <si>
    <t>Arcticle</t>
  </si>
  <si>
    <t>Matériaux Vrac</t>
  </si>
  <si>
    <t>2'' net</t>
  </si>
  <si>
    <t>Dix roues</t>
  </si>
  <si>
    <t>2'' net (V)</t>
  </si>
  <si>
    <t>Verges cubes</t>
  </si>
  <si>
    <t>3/4 net</t>
  </si>
  <si>
    <t>3/4 net (V)</t>
  </si>
  <si>
    <t>Galet de rivière 1''</t>
  </si>
  <si>
    <t>Galet de rivière 1'' (V)</t>
  </si>
  <si>
    <t>Galet de rivière 2'' à 3''</t>
  </si>
  <si>
    <t>Galet de rivière 2'' à 3'' (V)</t>
  </si>
  <si>
    <t>Paillis de cèdre</t>
  </si>
  <si>
    <t>Paillis de cèdre (V)</t>
  </si>
  <si>
    <t xml:space="preserve">Pierre concassée O 3/4 </t>
  </si>
  <si>
    <t>Pierre concassée O 3/4 (V)</t>
  </si>
  <si>
    <t xml:space="preserve">Poussière de pierre </t>
  </si>
  <si>
    <t>Poussière de pierre (V)</t>
  </si>
  <si>
    <t>Remplissage</t>
  </si>
  <si>
    <t>Remplissage (V)</t>
  </si>
  <si>
    <t>Sable</t>
  </si>
  <si>
    <t>Sable (V)</t>
  </si>
  <si>
    <t>Terre / Tourbe</t>
  </si>
  <si>
    <t>Pieds carrés</t>
  </si>
  <si>
    <t>Terre à gazon</t>
  </si>
  <si>
    <t>Terre à gazon (V)</t>
  </si>
  <si>
    <t>Terre à potager grade AA</t>
  </si>
  <si>
    <t>Terre à potager grade AA (V)</t>
  </si>
  <si>
    <t>Tuffe</t>
  </si>
  <si>
    <t>Tuffe (V)</t>
  </si>
  <si>
    <t>Bordure A1 (P)</t>
  </si>
  <si>
    <t>Pieds Linéaires</t>
  </si>
  <si>
    <t>Bordure A1 Coin (P)</t>
  </si>
  <si>
    <t>Unitaires</t>
  </si>
  <si>
    <t>Bordure Anglia (P)</t>
  </si>
  <si>
    <t>Bordure Avignon (T)</t>
  </si>
  <si>
    <t>Bordure Borealis (T)</t>
  </si>
  <si>
    <t>Bordure Brandon (T)</t>
  </si>
  <si>
    <t>Bordure Celtik (P)</t>
  </si>
  <si>
    <t>Bordure Mega Celtik (P)</t>
  </si>
  <si>
    <t>Bordure Melville (P)</t>
  </si>
  <si>
    <t>Bordure Pietra (T)</t>
  </si>
  <si>
    <t>Bordure Raffinato 180 (T)</t>
  </si>
  <si>
    <t>Bordure Raffinato 90 (T)</t>
  </si>
  <si>
    <t>Bordure Rocka (T)</t>
  </si>
  <si>
    <t>Bordure Segment (P)</t>
  </si>
  <si>
    <t>Bordure Stratus (P)</t>
  </si>
  <si>
    <t>Bordure Tundra (T)</t>
  </si>
  <si>
    <t>Bordure Universelle (P)</t>
  </si>
  <si>
    <t>Couronnement Architectural (T)</t>
  </si>
  <si>
    <t>Couronnement Arrondi (T)</t>
  </si>
  <si>
    <t>Couronnement Bali Travertina (T)</t>
  </si>
  <si>
    <t>Couronnement Barkley (P)</t>
  </si>
  <si>
    <t>Couronnement Brandon (T)</t>
  </si>
  <si>
    <t>Couronnement Celtik (P)</t>
  </si>
  <si>
    <t>Couronnement Cité (P)</t>
  </si>
  <si>
    <t>Couronnement Cité 2 faces (P)</t>
  </si>
  <si>
    <t>Couronnement Cité intimité (P)</t>
  </si>
  <si>
    <t>Couronnement Colonne York (T)</t>
  </si>
  <si>
    <t>Couronnement Escala (T)</t>
  </si>
  <si>
    <t>Couronnement Graphix (T)</t>
  </si>
  <si>
    <t>Couronnement Lafitt (P)</t>
  </si>
  <si>
    <t>Couronnement Laguna 60 (P)</t>
  </si>
  <si>
    <t>Couronnement Laguna 80 (P)</t>
  </si>
  <si>
    <t>Couronnement Marina (P)</t>
  </si>
  <si>
    <t>Couronnement Melville 60 (P)</t>
  </si>
  <si>
    <t>Couronnement Melville 90 (P)</t>
  </si>
  <si>
    <t>Couronnement Mondrian (P)</t>
  </si>
  <si>
    <t>Couronnement Piedimonte (T)</t>
  </si>
  <si>
    <t>Couronnement Portofino (T)</t>
  </si>
  <si>
    <t>Couronnement Prima (T)</t>
  </si>
  <si>
    <t>Couronnement Raffinato 60 (T)</t>
  </si>
  <si>
    <t>Couronnement Raffinato 90 (T)</t>
  </si>
  <si>
    <t>Couronnement Travertina (T)</t>
  </si>
  <si>
    <t>Couronnement York (T)</t>
  </si>
  <si>
    <t>Dalle À Gazon (P)</t>
  </si>
  <si>
    <t>Pieds Carrés</t>
  </si>
  <si>
    <t>Dalle Aberdeen (20x10) (T)</t>
  </si>
  <si>
    <t>Dalle Aberdeen (30x10) (T)</t>
  </si>
  <si>
    <t>Dalle Aberdeen (30x20) (T)</t>
  </si>
  <si>
    <t>Dalle Aberdeen (30x30) (T)</t>
  </si>
  <si>
    <t>Dalle Blu 60 Ardoise (T)</t>
  </si>
  <si>
    <t>Dalle Blu 60 Lisse (T)</t>
  </si>
  <si>
    <t>Dalle Blu Grande Ardoise (T)</t>
  </si>
  <si>
    <t>Dalle Blu Grande Lisse (T)</t>
  </si>
  <si>
    <t>Dalle Borealis (30x10) (T)</t>
  </si>
  <si>
    <t>Dalle Borealis (30x5) (T)</t>
  </si>
  <si>
    <t>Dalle Borealis (sentier) (T)</t>
  </si>
  <si>
    <t>Dalle Cassara (P)</t>
  </si>
  <si>
    <t>Dalle Cité (P)</t>
  </si>
  <si>
    <t>Dalle Domino (P)</t>
  </si>
  <si>
    <t>Dalle Dune (T)</t>
  </si>
  <si>
    <t>Dalle Écono (P)</t>
  </si>
  <si>
    <t>Dalle Flagstone (T)</t>
  </si>
  <si>
    <t>Dalle Inca (T)</t>
  </si>
  <si>
    <t>Dalle Industria (T)</t>
  </si>
  <si>
    <t>Dalle Kendo (P)</t>
  </si>
  <si>
    <t>Dalle Lexa (P)</t>
  </si>
  <si>
    <t>Dalle Loft Plank (P)</t>
  </si>
  <si>
    <t>Dalle Madria G. Carré (P)</t>
  </si>
  <si>
    <t>Dalle Madria G. rectangle (P)</t>
  </si>
  <si>
    <t>Dalle Maya (T)</t>
  </si>
  <si>
    <t>Dalle Mega-Melville (P)</t>
  </si>
  <si>
    <t>Dalle Mega-Mondrian (P)</t>
  </si>
  <si>
    <t>Dalle Melville (P)</t>
  </si>
  <si>
    <t>Dalle Mini-Kendo (P)</t>
  </si>
  <si>
    <t>Dalle Mondrian (P)</t>
  </si>
  <si>
    <t>Dalle Ocean Grande (T)</t>
  </si>
  <si>
    <t>Dalle Para (500x250) Lisse (T)</t>
  </si>
  <si>
    <t>Dalle Para (500x500) Lisse (T)</t>
  </si>
  <si>
    <t>Dalle Para (500x750) Lisse (T)</t>
  </si>
  <si>
    <t>Dalle Patio (P)</t>
  </si>
  <si>
    <t>Dalle Portage (P)</t>
  </si>
  <si>
    <t>Dalle Provence (P)</t>
  </si>
  <si>
    <t>Dalle Provence G. Rectangle (P)</t>
  </si>
  <si>
    <t>Dalle Quadral (P)</t>
  </si>
  <si>
    <t>Dalle Rosebel (P)</t>
  </si>
  <si>
    <t>Dalle Saranak (P)</t>
  </si>
  <si>
    <t>Dalle Tivoli (P)</t>
  </si>
  <si>
    <t>Dalle Travertina (20x20) (T)</t>
  </si>
  <si>
    <t>Dalle Travertina (20x30) (T)</t>
  </si>
  <si>
    <t>Dalle Travertina (30x30) (T)</t>
  </si>
  <si>
    <t>Marche Borealis (T)</t>
  </si>
  <si>
    <t>Unitaires (4')</t>
  </si>
  <si>
    <t>Marche Cité 60 (P)</t>
  </si>
  <si>
    <t>Marche Cité 80 (P)</t>
  </si>
  <si>
    <t>Marche Lafitt (P)</t>
  </si>
  <si>
    <t>Marche Maya (T)</t>
  </si>
  <si>
    <t>Marche Mega-Lafitt (P)</t>
  </si>
  <si>
    <t>Marche Mega-Melville (P)</t>
  </si>
  <si>
    <t>Marche Melville Mod. 90 (P)</t>
  </si>
  <si>
    <t>Marche Modulaire (P)</t>
  </si>
  <si>
    <t>Marche Podia (P)</t>
  </si>
  <si>
    <t>Marche Raffinato (T)</t>
  </si>
  <si>
    <t>Unitaires (42'')</t>
  </si>
  <si>
    <t>Marche Rocka 48'' (T)</t>
  </si>
  <si>
    <t>Marche Rocka 60'' (T)</t>
  </si>
  <si>
    <t>Unitaires (60'')</t>
  </si>
  <si>
    <t>Marche York 60'' (T)</t>
  </si>
  <si>
    <t>Muret Base De Fondation (P)</t>
  </si>
  <si>
    <t>Muret Borealis (T)</t>
  </si>
  <si>
    <t>Muret Brandon 180 (T)</t>
  </si>
  <si>
    <t>Muret Brandon 90 (T)</t>
  </si>
  <si>
    <t>Muret Cascade Tandem (P)</t>
  </si>
  <si>
    <t>Muret Cassara Tandem (P)</t>
  </si>
  <si>
    <t>Muret Celtik (P)</t>
  </si>
  <si>
    <t>Muret Escala (T)</t>
  </si>
  <si>
    <t>Muret G-Force (T)</t>
  </si>
  <si>
    <t>Muret Graphix (T)</t>
  </si>
  <si>
    <t>Muret Jasper (P)</t>
  </si>
  <si>
    <t>Muret Lafitt Tandem 180 (P)</t>
  </si>
  <si>
    <t>Muret Lafitt Tandem 90 (P)</t>
  </si>
  <si>
    <t>Muret Lamina Tandem 180 (P)</t>
  </si>
  <si>
    <t>Muret Lexa Tandem 180 (P)</t>
  </si>
  <si>
    <t>Muret Madria Tandem 180 (P)</t>
  </si>
  <si>
    <t>Muret Manchester (T)</t>
  </si>
  <si>
    <t>Muret Melville Tandem 180 (P)</t>
  </si>
  <si>
    <t>Muret Melville Tandem 90 (P)</t>
  </si>
  <si>
    <t>Muret Mini-Creta (T)</t>
  </si>
  <si>
    <t>Muret Pisa (P)</t>
  </si>
  <si>
    <t>Muret Prescott (T)</t>
  </si>
  <si>
    <t>Muret Provence Tandem 90 (P)</t>
  </si>
  <si>
    <t>Muret Provence tandem Next (P)</t>
  </si>
  <si>
    <t>Muret Raffinato 180 (T)</t>
  </si>
  <si>
    <t>Muret Raffinato 90 (T)</t>
  </si>
  <si>
    <t>Muret Rocka (T)</t>
  </si>
  <si>
    <t>Muret Semma (T)</t>
  </si>
  <si>
    <t>Muret Skyline (P)</t>
  </si>
  <si>
    <t>Muret Skyscraper (T)</t>
  </si>
  <si>
    <t>Muret Structural 180 (P)</t>
  </si>
  <si>
    <t>Muret Structural 90 (P)</t>
  </si>
  <si>
    <t>Muret Structural Next 180 (P)</t>
  </si>
  <si>
    <t>Muret Suprema (T)</t>
  </si>
  <si>
    <t>Muret Talus Universel (P)</t>
  </si>
  <si>
    <t>Muret Talus Universel Éclaté (P)</t>
  </si>
  <si>
    <t>Muret Townsend (P)</t>
  </si>
  <si>
    <t>Muret Travertina (T)</t>
  </si>
  <si>
    <t>Pavé Allegro (T)</t>
  </si>
  <si>
    <t>Pavé Antika (T)</t>
  </si>
  <si>
    <t>Pavé Aquastorm (T)</t>
  </si>
  <si>
    <t>Pavé Blu Ardoise (T)</t>
  </si>
  <si>
    <t>Pavé Blu Lisse (T)</t>
  </si>
  <si>
    <t>Pavé Cassara (P)</t>
  </si>
  <si>
    <t>Pavé Cassara Verde (P)</t>
  </si>
  <si>
    <t>Pavé Domino (P)</t>
  </si>
  <si>
    <t>Pavé Eva (T)</t>
  </si>
  <si>
    <t>Pavé Héritage (P)</t>
  </si>
  <si>
    <t>Pavé Lexa (P)</t>
  </si>
  <si>
    <t>Pavé Linea G. Rectangle (T)</t>
  </si>
  <si>
    <t>Pavé Linea P. Rectangle (T)</t>
  </si>
  <si>
    <t>Pavé Mega-Arbel (P)</t>
  </si>
  <si>
    <t>Pavé Melville (P)</t>
  </si>
  <si>
    <t>Pavé Melville Aqua (P)</t>
  </si>
  <si>
    <t>Pavé Mika (T)</t>
  </si>
  <si>
    <t>Pavé Mista (T)</t>
  </si>
  <si>
    <t>Pavé Mista Carré (T)</t>
  </si>
  <si>
    <t>Pavé Mista Grande (T)</t>
  </si>
  <si>
    <t>Pavé Mondrian (P)</t>
  </si>
  <si>
    <t>Pavé Paléo (P)</t>
  </si>
  <si>
    <t>Pavé Parisien Carré (T)</t>
  </si>
  <si>
    <t>Pavé Parisien Circulaire (T)</t>
  </si>
  <si>
    <t>Pavé Parisien Rectangle (T)</t>
  </si>
  <si>
    <t>Pavé Pure "Perméable" (T)</t>
  </si>
  <si>
    <t>Pavé Sleek (T)</t>
  </si>
  <si>
    <t>Pavé Squadra (T)</t>
  </si>
  <si>
    <t>Pavé Trafalgar (P)</t>
  </si>
  <si>
    <t>Pavé Travertina (T)</t>
  </si>
  <si>
    <t>Pavé Valet (T)</t>
  </si>
  <si>
    <t>Pavé Vendome (P)</t>
  </si>
  <si>
    <t>Pavé Victorien "perméable"' (T)</t>
  </si>
  <si>
    <t>Pavé Victorien (T)</t>
  </si>
  <si>
    <t>Pavé Villagio "Perméable" (T)</t>
  </si>
  <si>
    <t>Accessoires</t>
  </si>
  <si>
    <t xml:space="preserve">Acier d'armature 5/8 </t>
  </si>
  <si>
    <t xml:space="preserve">Bordure à pavé </t>
  </si>
  <si>
    <t xml:space="preserve">Bordure IPL </t>
  </si>
  <si>
    <t>Clous, colles, shime etc…</t>
  </si>
  <si>
    <t>Forfaitaire</t>
  </si>
  <si>
    <t xml:space="preserve">Drain perforé </t>
  </si>
  <si>
    <t>Drain uni</t>
  </si>
  <si>
    <t>Fer angle (12')</t>
  </si>
  <si>
    <t>Membrane géotextile</t>
  </si>
  <si>
    <t>Rouleaux</t>
  </si>
  <si>
    <t>Sacs</t>
  </si>
  <si>
    <t>Pieux vissé</t>
  </si>
  <si>
    <t>Sable polymère HP nextgel</t>
  </si>
  <si>
    <t>Asphalte</t>
  </si>
  <si>
    <t>Budget Fleur</t>
  </si>
  <si>
    <t>Estimation</t>
  </si>
  <si>
    <t>Puits Sec</t>
  </si>
  <si>
    <t>Unitaire</t>
  </si>
  <si>
    <t>Soumission détaillée</t>
  </si>
  <si>
    <t>Date début travaux</t>
  </si>
  <si>
    <t>No. client</t>
  </si>
  <si>
    <t>Vendu à</t>
  </si>
  <si>
    <t>Quantité</t>
  </si>
  <si>
    <t>Article</t>
  </si>
  <si>
    <t>Matériaux</t>
  </si>
  <si>
    <t>Total unitaire</t>
  </si>
  <si>
    <t>Projet:</t>
  </si>
  <si>
    <t>Accessoire</t>
  </si>
  <si>
    <t>Carburant</t>
  </si>
  <si>
    <t>forf.</t>
  </si>
  <si>
    <t>Prise en charge des rebuts</t>
  </si>
  <si>
    <t>unitaire</t>
  </si>
  <si>
    <t>Temps</t>
  </si>
  <si>
    <t>Excavation et nivellement</t>
  </si>
  <si>
    <t>Transport/Livraison</t>
  </si>
  <si>
    <t>Main d'œuvre</t>
  </si>
  <si>
    <t>Total de section</t>
  </si>
  <si>
    <t>Note: La présente soumission détaillée se doit d'être considérée dans son ensemble à la lumière des modalités exposées dans le courriel explicatif y afférant.</t>
  </si>
  <si>
    <t>Somme partielle</t>
  </si>
  <si>
    <t>Taxes</t>
  </si>
  <si>
    <t>#Taxe</t>
  </si>
  <si>
    <t>Montant total</t>
  </si>
  <si>
    <t>TPS    760958496RT0001</t>
  </si>
  <si>
    <t>TVQ   1200225143TQ0001</t>
  </si>
  <si>
    <t xml:space="preserve">Toutes nos ventes s’entendent avec dépôt de 30 % en début des travaux. </t>
  </si>
  <si>
    <t>(Aucune garantie sans excavation)</t>
  </si>
  <si>
    <t>Adresse1</t>
  </si>
  <si>
    <t>Courriel</t>
  </si>
  <si>
    <t>Date de soumission</t>
  </si>
  <si>
    <t>Qc</t>
  </si>
  <si>
    <t xml:space="preserve"> No. 1</t>
  </si>
  <si>
    <t>No. 2</t>
  </si>
  <si>
    <t>No. 3</t>
  </si>
  <si>
    <t>Database</t>
  </si>
  <si>
    <t xml:space="preserve">Estimation de: </t>
  </si>
  <si>
    <t>no. Téléphone:</t>
  </si>
  <si>
    <t>Email:</t>
  </si>
  <si>
    <t>Logo</t>
  </si>
  <si>
    <t>Facebook</t>
  </si>
  <si>
    <t>Adwords</t>
  </si>
  <si>
    <t>Accroche-porte</t>
  </si>
  <si>
    <t>Client</t>
  </si>
  <si>
    <t>Connaissance</t>
  </si>
  <si>
    <t>*Les prix sont faussés pour simplement donner une exemple.</t>
  </si>
  <si>
    <t>Agenda (date soumission)</t>
  </si>
  <si>
    <t>Téléphone 
Résidence</t>
  </si>
  <si>
    <t>Téléphone 
Cellulaire</t>
  </si>
  <si>
    <t>Facture 
No</t>
  </si>
  <si>
    <t>bourgeaois</t>
  </si>
  <si>
    <t>alain</t>
  </si>
  <si>
    <t>345 etwtwetwet</t>
  </si>
  <si>
    <t>quebec</t>
  </si>
  <si>
    <t>4t345 4543</t>
  </si>
  <si>
    <t>U41167</t>
  </si>
  <si>
    <t>Référence publicitaire</t>
  </si>
  <si>
    <t>Macro qui effectue le code à modifier</t>
  </si>
  <si>
    <t>Même template que ("Soumission Paysager") ayant des listes déroulantes de ("B26:B55")</t>
  </si>
  <si>
    <t>Template d'une facture…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</si>
</sst>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\ &quot;$&quot;_);\(#,##0\ &quot;$&quot;\)"/>
    <numFmt numFmtId="165" formatCode="_ * #,##0.00_)\ &quot;$&quot;_ ;_ * \(#,##0.00\)\ &quot;$&quot;_ ;_ * &quot;-&quot;??_)\ &quot;$&quot;_ ;_ @_ "/>
    <numFmt numFmtId="166" formatCode="_ * #,##0.00_)_ ;_ * \(#,##0.00\)_ ;_ * &quot;-&quot;??_)_ ;_ @_ "/>
    <numFmt numFmtId="167" formatCode="#,##0.00\ &quot;$&quot;"/>
    <numFmt numFmtId="168" formatCode="0.000%"/>
    <numFmt numFmtId="169" formatCode="&quot;$&quot;#,##0.00"/>
  </numFmts>
  <fonts count="5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name val="Arial"/>
      <family val="2"/>
    </font>
    <font>
      <sz val="10"/>
      <name val="Calibri Light"/>
      <family val="2"/>
    </font>
    <font>
      <sz val="16"/>
      <color theme="0"/>
      <name val="Calibri Light"/>
      <family val="2"/>
    </font>
    <font>
      <u/>
      <sz val="10"/>
      <color theme="10"/>
      <name val="Calibri Light"/>
      <family val="2"/>
    </font>
    <font>
      <sz val="11"/>
      <color indexed="8"/>
      <name val="Calibri Light"/>
      <family val="2"/>
    </font>
    <font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color rgb="FF006100"/>
      <name val="Calibri"/>
      <family val="2"/>
      <scheme val="minor"/>
    </font>
    <font>
      <b/>
      <sz val="16"/>
      <color rgb="FF006100"/>
      <name val="Calibri"/>
      <family val="2"/>
      <scheme val="minor"/>
    </font>
    <font>
      <sz val="16"/>
      <color rgb="FF006100"/>
      <name val="Calibri"/>
      <family val="2"/>
      <scheme val="minor"/>
    </font>
    <font>
      <b/>
      <sz val="14"/>
      <color rgb="FFFF0000"/>
      <name val="Arial"/>
      <family val="2"/>
    </font>
    <font>
      <sz val="15"/>
      <color rgb="FF333333"/>
      <name val="Arial"/>
      <family val="2"/>
    </font>
    <font>
      <sz val="10"/>
      <color rgb="FF000000"/>
      <name val="Arial"/>
      <family val="2"/>
    </font>
    <font>
      <b/>
      <sz val="10"/>
      <color indexed="13"/>
      <name val="Arial"/>
      <family val="2"/>
    </font>
    <font>
      <sz val="16"/>
      <color indexed="8"/>
      <name val="Calibri Light"/>
      <family val="2"/>
    </font>
    <font>
      <sz val="10"/>
      <color indexed="8"/>
      <name val="Calibri Light"/>
      <family val="2"/>
    </font>
    <font>
      <sz val="9"/>
      <color indexed="8"/>
      <name val="Calibri Light"/>
      <family val="2"/>
    </font>
    <font>
      <b/>
      <sz val="10"/>
      <name val="Calibri Light"/>
      <family val="2"/>
    </font>
    <font>
      <b/>
      <sz val="10"/>
      <color indexed="8"/>
      <name val="Calibri Light"/>
      <family val="2"/>
    </font>
    <font>
      <sz val="11"/>
      <name val="Calibri Light"/>
      <family val="2"/>
    </font>
    <font>
      <sz val="14"/>
      <color indexed="8"/>
      <name val="Calibri Light"/>
      <family val="2"/>
    </font>
    <font>
      <sz val="9"/>
      <name val="Calibri Light"/>
      <family val="2"/>
    </font>
    <font>
      <b/>
      <sz val="11"/>
      <color indexed="8"/>
      <name val="Calibri Light"/>
      <family val="2"/>
    </font>
    <font>
      <b/>
      <i/>
      <sz val="10"/>
      <color theme="0"/>
      <name val="Calibri Light"/>
      <family val="2"/>
    </font>
    <font>
      <b/>
      <sz val="11"/>
      <color theme="0"/>
      <name val="Calibri Light"/>
      <family val="2"/>
    </font>
    <font>
      <i/>
      <sz val="11"/>
      <color indexed="8"/>
      <name val="Calibri Light"/>
      <family val="2"/>
    </font>
    <font>
      <sz val="11"/>
      <color theme="0"/>
      <name val="Calibri Light"/>
      <family val="2"/>
    </font>
    <font>
      <b/>
      <sz val="11"/>
      <name val="Calibri Light"/>
      <family val="2"/>
    </font>
    <font>
      <b/>
      <i/>
      <sz val="10"/>
      <name val="Calibri Light"/>
      <family val="2"/>
    </font>
    <font>
      <sz val="10"/>
      <color rgb="FF0070C0"/>
      <name val="Arial"/>
      <family val="2"/>
    </font>
    <font>
      <b/>
      <sz val="10"/>
      <color rgb="FFFF0000"/>
      <name val="Arial"/>
      <family val="2"/>
    </font>
    <font>
      <sz val="16"/>
      <color rgb="FFFF0000"/>
      <name val="Arial"/>
      <family val="2"/>
    </font>
    <font>
      <b/>
      <sz val="10"/>
      <color rgb="FFC00000"/>
      <name val="Arial"/>
      <family val="2"/>
    </font>
    <font>
      <b/>
      <sz val="16"/>
      <color rgb="FFFF0000"/>
      <name val="Arial"/>
      <family val="2"/>
    </font>
    <font>
      <b/>
      <sz val="12"/>
      <color rgb="FFC00000"/>
      <name val="Arial"/>
      <family val="2"/>
    </font>
    <font>
      <b/>
      <sz val="12"/>
      <color rgb="FFFF0000"/>
      <name val="Arial"/>
      <family val="2"/>
    </font>
    <font>
      <sz val="10"/>
      <color rgb="FFC00000"/>
      <name val="Arial"/>
      <family val="2"/>
    </font>
    <font>
      <b/>
      <sz val="18"/>
      <color rgb="FFC00000"/>
      <name val="Arial"/>
      <family val="2"/>
    </font>
    <font>
      <sz val="12"/>
      <color rgb="FF000000"/>
      <name val="Arial"/>
      <family val="2"/>
    </font>
    <font>
      <sz val="11"/>
      <color theme="6" tint="-0.499984740745262"/>
      <name val="Calibri"/>
      <family val="2"/>
      <scheme val="minor"/>
    </font>
    <font>
      <b/>
      <sz val="14"/>
      <color theme="6" tint="-0.499984740745262"/>
      <name val="Arial"/>
      <family val="2"/>
    </font>
    <font>
      <b/>
      <sz val="48"/>
      <color theme="6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4F4F4"/>
        <bgColor indexed="64"/>
      </patternFill>
    </fill>
    <fill>
      <patternFill patternType="solid">
        <fgColor theme="5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9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rgb="FF00006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rgb="FF000066"/>
      </bottom>
      <diagonal/>
    </border>
    <border>
      <left style="thin">
        <color auto="1"/>
      </left>
      <right/>
      <top style="thin">
        <color auto="1"/>
      </top>
      <bottom style="medium">
        <color rgb="FF000066"/>
      </bottom>
      <diagonal/>
    </border>
    <border>
      <left/>
      <right style="thin">
        <color auto="1"/>
      </right>
      <top style="thin">
        <color auto="1"/>
      </top>
      <bottom style="medium">
        <color rgb="FF000066"/>
      </bottom>
      <diagonal/>
    </border>
    <border>
      <left style="thin">
        <color auto="1"/>
      </left>
      <right style="thin">
        <color indexed="8"/>
      </right>
      <top style="medium">
        <color rgb="FF000066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medium">
        <color rgb="FF000066"/>
      </top>
      <bottom style="thin">
        <color auto="1"/>
      </bottom>
      <diagonal/>
    </border>
    <border>
      <left style="thin">
        <color auto="1"/>
      </left>
      <right/>
      <top style="medium">
        <color rgb="FF000066"/>
      </top>
      <bottom style="thin">
        <color auto="1"/>
      </bottom>
      <diagonal/>
    </border>
    <border>
      <left/>
      <right/>
      <top style="medium">
        <color rgb="FF000066"/>
      </top>
      <bottom style="thin">
        <color auto="1"/>
      </bottom>
      <diagonal/>
    </border>
    <border>
      <left/>
      <right style="thin">
        <color auto="1"/>
      </right>
      <top style="medium">
        <color rgb="FF000066"/>
      </top>
      <bottom style="thin">
        <color auto="1"/>
      </bottom>
      <diagonal/>
    </border>
    <border>
      <left/>
      <right style="thin">
        <color indexed="8"/>
      </right>
      <top style="medium">
        <color rgb="FF000066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rgb="FF000066"/>
      </top>
      <bottom style="thin">
        <color auto="1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rgb="FF002060"/>
      </bottom>
      <diagonal/>
    </border>
    <border>
      <left/>
      <right style="thin">
        <color auto="1"/>
      </right>
      <top style="thin">
        <color auto="1"/>
      </top>
      <bottom style="thin">
        <color rgb="FF00206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top"/>
    </xf>
    <xf numFmtId="14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NumberFormat="0" applyFont="0" applyFill="0" applyAlignment="0" applyProtection="0"/>
    <xf numFmtId="0" fontId="3" fillId="0" borderId="0" applyNumberFormat="0" applyFont="0" applyFill="0" applyAlignment="0" applyProtection="0"/>
    <xf numFmtId="0" fontId="2" fillId="0" borderId="7" applyNumberFormat="0" applyFont="0" applyBorder="0" applyAlignment="0" applyProtection="0"/>
    <xf numFmtId="3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6" fillId="9" borderId="0" applyNumberFormat="0" applyBorder="0" applyAlignment="0" applyProtection="0"/>
    <xf numFmtId="165" fontId="6" fillId="0" borderId="0" applyFont="0" applyFill="0" applyBorder="0" applyAlignment="0" applyProtection="0"/>
  </cellStyleXfs>
  <cellXfs count="278">
    <xf numFmtId="0" fontId="0" fillId="0" borderId="0" xfId="0"/>
    <xf numFmtId="0" fontId="1" fillId="0" borderId="0" xfId="0" applyFont="1"/>
    <xf numFmtId="0" fontId="2" fillId="0" borderId="0" xfId="0" applyFont="1"/>
    <xf numFmtId="0" fontId="9" fillId="4" borderId="0" xfId="0" applyFont="1" applyFill="1"/>
    <xf numFmtId="0" fontId="9" fillId="4" borderId="0" xfId="0" applyFont="1" applyFill="1" applyProtection="1">
      <protection locked="0"/>
    </xf>
    <xf numFmtId="0" fontId="9" fillId="0" borderId="0" xfId="0" applyFont="1"/>
    <xf numFmtId="0" fontId="9" fillId="4" borderId="0" xfId="0" applyFont="1" applyFill="1" applyAlignment="1">
      <alignment horizontal="center"/>
    </xf>
    <xf numFmtId="167" fontId="0" fillId="0" borderId="30" xfId="0" applyNumberFormat="1" applyBorder="1"/>
    <xf numFmtId="0" fontId="17" fillId="3" borderId="0" xfId="12" applyFont="1" applyFill="1" applyProtection="1">
      <protection locked="0"/>
    </xf>
    <xf numFmtId="0" fontId="18" fillId="3" borderId="0" xfId="12" applyFont="1" applyFill="1" applyProtection="1">
      <protection locked="0"/>
    </xf>
    <xf numFmtId="0" fontId="7" fillId="3" borderId="0" xfId="12" applyFont="1" applyFill="1" applyProtection="1">
      <protection locked="0"/>
    </xf>
    <xf numFmtId="0" fontId="14" fillId="0" borderId="25" xfId="0" applyFont="1" applyBorder="1" applyAlignment="1" applyProtection="1">
      <alignment horizontal="left"/>
      <protection locked="0"/>
    </xf>
    <xf numFmtId="0" fontId="14" fillId="0" borderId="25" xfId="0" applyFont="1" applyBorder="1" applyAlignment="1">
      <alignment horizontal="left"/>
    </xf>
    <xf numFmtId="0" fontId="18" fillId="3" borderId="0" xfId="12" applyFont="1" applyFill="1" applyAlignment="1" applyProtection="1">
      <alignment horizontal="left"/>
      <protection locked="0"/>
    </xf>
    <xf numFmtId="0" fontId="5" fillId="10" borderId="25" xfId="9" applyFill="1" applyBorder="1" applyAlignment="1" applyProtection="1">
      <alignment vertical="top" wrapText="1"/>
      <protection locked="0"/>
    </xf>
    <xf numFmtId="14" fontId="14" fillId="0" borderId="25" xfId="0" applyNumberFormat="1" applyFont="1" applyBorder="1" applyAlignment="1">
      <alignment horizontal="left"/>
    </xf>
    <xf numFmtId="20" fontId="14" fillId="0" borderId="25" xfId="0" quotePrefix="1" applyNumberFormat="1" applyFont="1" applyBorder="1" applyAlignment="1">
      <alignment horizontal="left"/>
    </xf>
    <xf numFmtId="14" fontId="14" fillId="0" borderId="25" xfId="0" applyNumberFormat="1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15" fillId="0" borderId="0" xfId="0" applyFont="1" applyAlignment="1" applyProtection="1">
      <alignment vertical="top"/>
      <protection locked="0"/>
    </xf>
    <xf numFmtId="0" fontId="21" fillId="10" borderId="0" xfId="0" applyFont="1" applyFill="1" applyAlignment="1" applyProtection="1">
      <alignment vertical="top" wrapText="1"/>
      <protection locked="0"/>
    </xf>
    <xf numFmtId="0" fontId="13" fillId="2" borderId="30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22" fillId="0" borderId="19" xfId="0" applyFont="1" applyBorder="1" applyAlignment="1">
      <alignment horizontal="centerContinuous" vertical="center"/>
    </xf>
    <xf numFmtId="0" fontId="22" fillId="0" borderId="16" xfId="0" applyFont="1" applyBorder="1" applyAlignment="1">
      <alignment horizontal="centerContinuous" vertical="center"/>
    </xf>
    <xf numFmtId="0" fontId="2" fillId="0" borderId="30" xfId="0" applyFont="1" applyBorder="1" applyAlignment="1">
      <alignment horizontal="center" vertical="center"/>
    </xf>
    <xf numFmtId="167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0" xfId="0" applyFont="1" applyProtection="1">
      <protection locked="0"/>
    </xf>
    <xf numFmtId="0" fontId="2" fillId="0" borderId="0" xfId="0" applyFont="1" applyProtection="1">
      <protection hidden="1"/>
    </xf>
    <xf numFmtId="0" fontId="2" fillId="0" borderId="30" xfId="0" applyFont="1" applyBorder="1"/>
    <xf numFmtId="0" fontId="0" fillId="0" borderId="30" xfId="0" applyBorder="1"/>
    <xf numFmtId="166" fontId="23" fillId="4" borderId="0" xfId="11" applyFont="1" applyFill="1" applyAlignment="1" applyProtection="1">
      <alignment horizontal="center" vertical="top"/>
      <protection locked="0"/>
    </xf>
    <xf numFmtId="166" fontId="24" fillId="4" borderId="10" xfId="11" applyFont="1" applyFill="1" applyBorder="1" applyAlignment="1" applyProtection="1">
      <alignment horizontal="left" vertical="top"/>
      <protection locked="0"/>
    </xf>
    <xf numFmtId="166" fontId="25" fillId="4" borderId="8" xfId="11" applyFont="1" applyFill="1" applyBorder="1" applyAlignment="1">
      <alignment horizontal="left" vertical="top"/>
    </xf>
    <xf numFmtId="166" fontId="9" fillId="0" borderId="12" xfId="11" applyFont="1" applyBorder="1" applyAlignment="1">
      <alignment horizontal="center" vertical="center"/>
    </xf>
    <xf numFmtId="166" fontId="9" fillId="0" borderId="30" xfId="11" applyFont="1" applyBorder="1" applyAlignment="1">
      <alignment horizontal="center" vertical="center"/>
    </xf>
    <xf numFmtId="166" fontId="26" fillId="0" borderId="13" xfId="11" applyFont="1" applyBorder="1" applyAlignment="1">
      <alignment horizontal="center" vertical="center"/>
    </xf>
    <xf numFmtId="0" fontId="9" fillId="4" borderId="8" xfId="0" applyFont="1" applyFill="1" applyBorder="1"/>
    <xf numFmtId="166" fontId="27" fillId="8" borderId="18" xfId="11" applyFont="1" applyFill="1" applyBorder="1" applyAlignment="1">
      <alignment horizontal="center" vertical="center"/>
    </xf>
    <xf numFmtId="14" fontId="27" fillId="8" borderId="27" xfId="11" applyNumberFormat="1" applyFont="1" applyFill="1" applyBorder="1" applyAlignment="1">
      <alignment horizontal="center" vertical="center"/>
    </xf>
    <xf numFmtId="0" fontId="9" fillId="4" borderId="11" xfId="0" applyFont="1" applyFill="1" applyBorder="1"/>
    <xf numFmtId="0" fontId="9" fillId="4" borderId="10" xfId="0" applyFont="1" applyFill="1" applyBorder="1"/>
    <xf numFmtId="0" fontId="11" fillId="4" borderId="8" xfId="9" applyFont="1" applyFill="1" applyBorder="1"/>
    <xf numFmtId="0" fontId="9" fillId="4" borderId="14" xfId="0" applyFont="1" applyFill="1" applyBorder="1"/>
    <xf numFmtId="0" fontId="9" fillId="4" borderId="9" xfId="0" applyFont="1" applyFill="1" applyBorder="1"/>
    <xf numFmtId="0" fontId="9" fillId="4" borderId="15" xfId="0" applyFont="1" applyFill="1" applyBorder="1"/>
    <xf numFmtId="166" fontId="24" fillId="4" borderId="0" xfId="11" applyFont="1" applyFill="1" applyAlignment="1">
      <alignment vertical="top"/>
    </xf>
    <xf numFmtId="166" fontId="24" fillId="4" borderId="0" xfId="11" applyFont="1" applyFill="1" applyAlignment="1">
      <alignment horizontal="left" vertical="top"/>
    </xf>
    <xf numFmtId="166" fontId="25" fillId="4" borderId="0" xfId="11" applyFont="1" applyFill="1" applyAlignment="1">
      <alignment vertical="top"/>
    </xf>
    <xf numFmtId="166" fontId="24" fillId="4" borderId="9" xfId="11" applyFont="1" applyFill="1" applyBorder="1" applyAlignment="1">
      <alignment vertical="top"/>
    </xf>
    <xf numFmtId="14" fontId="9" fillId="4" borderId="0" xfId="0" applyNumberFormat="1" applyFont="1" applyFill="1"/>
    <xf numFmtId="166" fontId="9" fillId="4" borderId="33" xfId="11" applyFont="1" applyFill="1" applyBorder="1"/>
    <xf numFmtId="166" fontId="27" fillId="4" borderId="36" xfId="11" applyFont="1" applyFill="1" applyBorder="1" applyAlignment="1">
      <alignment horizontal="left" vertical="top"/>
    </xf>
    <xf numFmtId="166" fontId="27" fillId="4" borderId="37" xfId="11" applyFont="1" applyFill="1" applyBorder="1" applyAlignment="1">
      <alignment horizontal="center" vertical="top"/>
    </xf>
    <xf numFmtId="166" fontId="27" fillId="4" borderId="41" xfId="11" applyFont="1" applyFill="1" applyBorder="1" applyAlignment="1">
      <alignment horizontal="center" vertical="top"/>
    </xf>
    <xf numFmtId="166" fontId="27" fillId="4" borderId="42" xfId="11" applyFont="1" applyFill="1" applyBorder="1" applyAlignment="1">
      <alignment horizontal="right" vertical="top"/>
    </xf>
    <xf numFmtId="166" fontId="26" fillId="4" borderId="42" xfId="11" applyFont="1" applyFill="1" applyBorder="1" applyAlignment="1">
      <alignment horizontal="right"/>
    </xf>
    <xf numFmtId="166" fontId="26" fillId="4" borderId="37" xfId="11" applyFont="1" applyFill="1" applyBorder="1" applyAlignment="1">
      <alignment horizontal="center"/>
    </xf>
    <xf numFmtId="166" fontId="27" fillId="4" borderId="30" xfId="11" applyFont="1" applyFill="1" applyBorder="1" applyAlignment="1">
      <alignment horizontal="left" vertical="top"/>
    </xf>
    <xf numFmtId="169" fontId="9" fillId="4" borderId="0" xfId="0" applyNumberFormat="1" applyFont="1" applyFill="1"/>
    <xf numFmtId="166" fontId="12" fillId="4" borderId="10" xfId="11" applyFont="1" applyFill="1" applyBorder="1" applyAlignment="1">
      <alignment horizontal="center" vertical="center"/>
    </xf>
    <xf numFmtId="167" fontId="12" fillId="4" borderId="17" xfId="11" applyNumberFormat="1" applyFont="1" applyFill="1" applyBorder="1" applyAlignment="1">
      <alignment horizontal="right" vertical="center"/>
    </xf>
    <xf numFmtId="167" fontId="12" fillId="4" borderId="43" xfId="10" applyNumberFormat="1" applyFont="1" applyFill="1" applyBorder="1" applyAlignment="1">
      <alignment horizontal="right" vertical="center"/>
    </xf>
    <xf numFmtId="167" fontId="12" fillId="4" borderId="17" xfId="10" applyNumberFormat="1" applyFont="1" applyFill="1" applyBorder="1" applyAlignment="1">
      <alignment horizontal="right" vertical="center"/>
    </xf>
    <xf numFmtId="166" fontId="12" fillId="4" borderId="8" xfId="1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/>
    </xf>
    <xf numFmtId="0" fontId="30" fillId="4" borderId="10" xfId="0" applyFont="1" applyFill="1" applyBorder="1" applyAlignment="1">
      <alignment horizontal="center"/>
    </xf>
    <xf numFmtId="167" fontId="28" fillId="4" borderId="17" xfId="0" applyNumberFormat="1" applyFont="1" applyFill="1" applyBorder="1"/>
    <xf numFmtId="167" fontId="31" fillId="4" borderId="17" xfId="10" applyNumberFormat="1" applyFont="1" applyFill="1" applyBorder="1" applyAlignment="1">
      <alignment horizontal="right" vertical="center"/>
    </xf>
    <xf numFmtId="0" fontId="9" fillId="0" borderId="30" xfId="0" applyFont="1" applyBorder="1"/>
    <xf numFmtId="0" fontId="9" fillId="4" borderId="10" xfId="0" applyFont="1" applyFill="1" applyBorder="1" applyAlignment="1">
      <alignment horizontal="center"/>
    </xf>
    <xf numFmtId="167" fontId="31" fillId="4" borderId="30" xfId="10" applyNumberFormat="1" applyFont="1" applyFill="1" applyBorder="1" applyAlignment="1">
      <alignment horizontal="right" vertical="center"/>
    </xf>
    <xf numFmtId="167" fontId="33" fillId="3" borderId="17" xfId="10" applyNumberFormat="1" applyFont="1" applyFill="1" applyBorder="1" applyAlignment="1">
      <alignment horizontal="right" vertical="center"/>
    </xf>
    <xf numFmtId="166" fontId="12" fillId="4" borderId="13" xfId="11" applyFont="1" applyFill="1" applyBorder="1" applyAlignment="1" applyProtection="1">
      <alignment vertical="center"/>
      <protection locked="0"/>
    </xf>
    <xf numFmtId="0" fontId="28" fillId="4" borderId="17" xfId="0" applyFont="1" applyFill="1" applyBorder="1"/>
    <xf numFmtId="0" fontId="28" fillId="4" borderId="2" xfId="0" applyFont="1" applyFill="1" applyBorder="1"/>
    <xf numFmtId="166" fontId="12" fillId="4" borderId="10" xfId="11" applyFont="1" applyFill="1" applyBorder="1" applyAlignment="1" applyProtection="1">
      <alignment vertical="center"/>
      <protection locked="0"/>
    </xf>
    <xf numFmtId="166" fontId="31" fillId="4" borderId="8" xfId="11" applyFont="1" applyFill="1" applyBorder="1" applyAlignment="1">
      <alignment vertical="center"/>
    </xf>
    <xf numFmtId="166" fontId="31" fillId="4" borderId="10" xfId="11" applyFont="1" applyFill="1" applyBorder="1" applyAlignment="1">
      <alignment vertical="center"/>
    </xf>
    <xf numFmtId="167" fontId="35" fillId="4" borderId="17" xfId="11" applyNumberFormat="1" applyFont="1" applyFill="1" applyBorder="1" applyAlignment="1">
      <alignment horizontal="right" vertical="center"/>
    </xf>
    <xf numFmtId="167" fontId="31" fillId="4" borderId="3" xfId="11" applyNumberFormat="1" applyFont="1" applyFill="1" applyBorder="1" applyAlignment="1">
      <alignment horizontal="right" vertical="center"/>
    </xf>
    <xf numFmtId="167" fontId="28" fillId="4" borderId="3" xfId="11" applyNumberFormat="1" applyFont="1" applyFill="1" applyBorder="1" applyAlignment="1">
      <alignment horizontal="right" vertical="center"/>
    </xf>
    <xf numFmtId="0" fontId="36" fillId="4" borderId="11" xfId="0" applyFont="1" applyFill="1" applyBorder="1"/>
    <xf numFmtId="0" fontId="36" fillId="4" borderId="12" xfId="0" applyFont="1" applyFill="1" applyBorder="1"/>
    <xf numFmtId="0" fontId="36" fillId="4" borderId="13" xfId="0" applyFont="1" applyFill="1" applyBorder="1"/>
    <xf numFmtId="167" fontId="31" fillId="4" borderId="17" xfId="11" applyNumberFormat="1" applyFont="1" applyFill="1" applyBorder="1" applyAlignment="1">
      <alignment horizontal="right" vertical="center"/>
    </xf>
    <xf numFmtId="9" fontId="30" fillId="4" borderId="0" xfId="0" quotePrefix="1" applyNumberFormat="1" applyFont="1" applyFill="1" applyAlignment="1">
      <alignment horizontal="right"/>
    </xf>
    <xf numFmtId="0" fontId="28" fillId="4" borderId="0" xfId="0" applyFont="1" applyFill="1"/>
    <xf numFmtId="167" fontId="28" fillId="4" borderId="10" xfId="0" applyNumberFormat="1" applyFont="1" applyFill="1" applyBorder="1" applyAlignment="1">
      <alignment horizontal="left"/>
    </xf>
    <xf numFmtId="166" fontId="31" fillId="4" borderId="14" xfId="11" applyFont="1" applyFill="1" applyBorder="1" applyAlignment="1">
      <alignment vertical="center"/>
    </xf>
    <xf numFmtId="166" fontId="31" fillId="4" borderId="15" xfId="11" applyFont="1" applyFill="1" applyBorder="1" applyAlignment="1">
      <alignment vertical="center"/>
    </xf>
    <xf numFmtId="167" fontId="12" fillId="8" borderId="30" xfId="11" applyNumberFormat="1" applyFont="1" applyFill="1" applyBorder="1" applyAlignment="1" applyProtection="1">
      <alignment horizontal="right" vertical="center"/>
      <protection locked="0"/>
    </xf>
    <xf numFmtId="168" fontId="30" fillId="4" borderId="9" xfId="0" applyNumberFormat="1" applyFont="1" applyFill="1" applyBorder="1" applyAlignment="1">
      <alignment horizontal="right"/>
    </xf>
    <xf numFmtId="0" fontId="28" fillId="4" borderId="9" xfId="0" applyFont="1" applyFill="1" applyBorder="1"/>
    <xf numFmtId="167" fontId="28" fillId="4" borderId="15" xfId="0" applyNumberFormat="1" applyFont="1" applyFill="1" applyBorder="1" applyAlignment="1">
      <alignment horizontal="left"/>
    </xf>
    <xf numFmtId="166" fontId="31" fillId="4" borderId="44" xfId="11" applyFont="1" applyFill="1" applyBorder="1" applyAlignment="1">
      <alignment vertical="center"/>
    </xf>
    <xf numFmtId="166" fontId="12" fillId="4" borderId="45" xfId="11" applyFont="1" applyFill="1" applyBorder="1" applyAlignment="1">
      <alignment vertical="center"/>
    </xf>
    <xf numFmtId="167" fontId="31" fillId="0" borderId="45" xfId="11" applyNumberFormat="1" applyFont="1" applyBorder="1" applyAlignment="1">
      <alignment horizontal="right" vertical="center"/>
    </xf>
    <xf numFmtId="0" fontId="37" fillId="4" borderId="11" xfId="0" applyFont="1" applyFill="1" applyBorder="1"/>
    <xf numFmtId="0" fontId="9" fillId="4" borderId="12" xfId="0" applyFont="1" applyFill="1" applyBorder="1"/>
    <xf numFmtId="0" fontId="9" fillId="4" borderId="2" xfId="0" applyFont="1" applyFill="1" applyBorder="1"/>
    <xf numFmtId="0" fontId="9" fillId="4" borderId="13" xfId="0" applyFont="1" applyFill="1" applyBorder="1"/>
    <xf numFmtId="0" fontId="9" fillId="4" borderId="17" xfId="0" applyFont="1" applyFill="1" applyBorder="1"/>
    <xf numFmtId="0" fontId="37" fillId="4" borderId="14" xfId="0" applyFont="1" applyFill="1" applyBorder="1"/>
    <xf numFmtId="0" fontId="9" fillId="4" borderId="3" xfId="0" applyFont="1" applyFill="1" applyBorder="1"/>
    <xf numFmtId="0" fontId="30" fillId="4" borderId="0" xfId="0" applyFont="1" applyFill="1"/>
    <xf numFmtId="0" fontId="40" fillId="0" borderId="0" xfId="0" applyFont="1" applyAlignment="1" applyProtection="1">
      <alignment horizontal="right"/>
      <protection locked="0"/>
    </xf>
    <xf numFmtId="0" fontId="41" fillId="0" borderId="0" xfId="0" applyFont="1" applyProtection="1">
      <protection locked="0"/>
    </xf>
    <xf numFmtId="0" fontId="19" fillId="11" borderId="25" xfId="0" applyFont="1" applyFill="1" applyBorder="1" applyAlignment="1" applyProtection="1">
      <alignment horizontal="left"/>
      <protection locked="0"/>
    </xf>
    <xf numFmtId="0" fontId="42" fillId="0" borderId="0" xfId="0" applyFont="1" applyAlignment="1" applyProtection="1">
      <alignment horizontal="right"/>
      <protection locked="0"/>
    </xf>
    <xf numFmtId="0" fontId="8" fillId="0" borderId="0" xfId="0" applyFont="1" applyAlignment="1">
      <alignment vertical="center"/>
    </xf>
    <xf numFmtId="0" fontId="43" fillId="0" borderId="0" xfId="0" quotePrefix="1" applyFont="1" applyAlignment="1">
      <alignment vertical="center"/>
    </xf>
    <xf numFmtId="0" fontId="42" fillId="0" borderId="0" xfId="0" quotePrefix="1" applyFont="1" applyAlignment="1">
      <alignment horizontal="right" vertical="center"/>
    </xf>
    <xf numFmtId="0" fontId="42" fillId="0" borderId="0" xfId="0" applyFont="1" applyAlignment="1">
      <alignment horizontal="right"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quotePrefix="1" applyFont="1" applyAlignment="1">
      <alignment vertical="center"/>
    </xf>
    <xf numFmtId="0" fontId="40" fillId="0" borderId="0" xfId="0" quotePrefix="1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4" fillId="0" borderId="0" xfId="0" quotePrefix="1" applyFont="1"/>
    <xf numFmtId="0" fontId="3" fillId="0" borderId="0" xfId="0" quotePrefix="1" applyFont="1" applyAlignment="1">
      <alignment vertical="center"/>
    </xf>
    <xf numFmtId="0" fontId="45" fillId="0" borderId="0" xfId="0" applyFont="1" applyProtection="1">
      <protection locked="0"/>
    </xf>
    <xf numFmtId="167" fontId="0" fillId="0" borderId="30" xfId="0" applyNumberFormat="1" applyFill="1" applyBorder="1" applyAlignment="1">
      <alignment horizontal="center" vertical="center"/>
    </xf>
    <xf numFmtId="0" fontId="20" fillId="0" borderId="25" xfId="0" applyFont="1" applyBorder="1" applyAlignment="1" applyProtection="1">
      <alignment horizontal="left"/>
      <protection locked="0"/>
    </xf>
    <xf numFmtId="0" fontId="46" fillId="0" borderId="0" xfId="0" applyFont="1" applyProtection="1">
      <protection locked="0"/>
    </xf>
    <xf numFmtId="0" fontId="0" fillId="7" borderId="1" xfId="0" applyFill="1" applyBorder="1" applyAlignment="1">
      <alignment horizontal="center" vertical="center"/>
    </xf>
    <xf numFmtId="166" fontId="24" fillId="4" borderId="0" xfId="11" applyFont="1" applyFill="1" applyBorder="1" applyAlignment="1" applyProtection="1">
      <alignment horizontal="left" vertical="top"/>
      <protection locked="0"/>
    </xf>
    <xf numFmtId="0" fontId="0" fillId="0" borderId="0" xfId="0" applyAlignment="1">
      <alignment horizontal="center" vertical="center"/>
    </xf>
    <xf numFmtId="0" fontId="47" fillId="0" borderId="0" xfId="0" applyFont="1"/>
    <xf numFmtId="14" fontId="0" fillId="0" borderId="30" xfId="0" applyNumberFormat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28" fillId="4" borderId="8" xfId="0" applyNumberFormat="1" applyFont="1" applyFill="1" applyBorder="1" applyAlignment="1" applyProtection="1">
      <alignment horizontal="right"/>
      <protection locked="0"/>
    </xf>
    <xf numFmtId="0" fontId="12" fillId="4" borderId="8" xfId="11" applyNumberFormat="1" applyFont="1" applyFill="1" applyBorder="1" applyAlignment="1" applyProtection="1">
      <alignment horizontal="right" vertical="center"/>
      <protection locked="0"/>
    </xf>
    <xf numFmtId="0" fontId="0" fillId="3" borderId="3" xfId="0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14" fillId="0" borderId="48" xfId="0" applyFont="1" applyBorder="1" applyAlignment="1" applyProtection="1">
      <alignment horizontal="left"/>
      <protection locked="0"/>
    </xf>
    <xf numFmtId="0" fontId="14" fillId="0" borderId="31" xfId="0" applyFont="1" applyBorder="1" applyAlignment="1" applyProtection="1">
      <alignment horizontal="left"/>
      <protection locked="0"/>
    </xf>
    <xf numFmtId="0" fontId="19" fillId="0" borderId="31" xfId="0" applyFont="1" applyBorder="1" applyAlignment="1" applyProtection="1">
      <alignment horizontal="left"/>
      <protection locked="0"/>
    </xf>
    <xf numFmtId="0" fontId="14" fillId="0" borderId="31" xfId="0" applyFont="1" applyBorder="1" applyAlignment="1">
      <alignment horizontal="left"/>
    </xf>
    <xf numFmtId="0" fontId="49" fillId="3" borderId="21" xfId="0" applyFont="1" applyFill="1" applyBorder="1" applyAlignment="1">
      <alignment horizontal="center" vertical="center"/>
    </xf>
    <xf numFmtId="0" fontId="49" fillId="3" borderId="20" xfId="0" applyFont="1" applyFill="1" applyBorder="1" applyAlignment="1">
      <alignment horizontal="center" vertical="center"/>
    </xf>
    <xf numFmtId="0" fontId="49" fillId="3" borderId="21" xfId="0" applyFont="1" applyFill="1" applyBorder="1" applyAlignment="1">
      <alignment horizontal="center" vertical="center" wrapText="1"/>
    </xf>
    <xf numFmtId="14" fontId="49" fillId="3" borderId="21" xfId="0" applyNumberFormat="1" applyFont="1" applyFill="1" applyBorder="1" applyAlignment="1">
      <alignment horizontal="center" vertical="center" wrapText="1"/>
    </xf>
    <xf numFmtId="14" fontId="49" fillId="3" borderId="21" xfId="0" applyNumberFormat="1" applyFont="1" applyFill="1" applyBorder="1" applyAlignment="1">
      <alignment horizontal="center" vertical="center"/>
    </xf>
    <xf numFmtId="0" fontId="48" fillId="0" borderId="4" xfId="0" applyFont="1" applyFill="1" applyBorder="1" applyAlignment="1">
      <alignment horizontal="center" vertical="center"/>
    </xf>
    <xf numFmtId="0" fontId="14" fillId="2" borderId="25" xfId="0" applyFont="1" applyFill="1" applyBorder="1" applyAlignment="1" applyProtection="1">
      <alignment horizontal="left"/>
      <protection locked="0"/>
    </xf>
    <xf numFmtId="0" fontId="17" fillId="3" borderId="23" xfId="12" applyFont="1" applyFill="1" applyBorder="1" applyProtection="1">
      <protection locked="0"/>
    </xf>
    <xf numFmtId="0" fontId="17" fillId="3" borderId="24" xfId="12" applyFont="1" applyFill="1" applyBorder="1" applyProtection="1">
      <protection locked="0"/>
    </xf>
    <xf numFmtId="0" fontId="17" fillId="3" borderId="24" xfId="12" applyFont="1" applyFill="1" applyBorder="1" applyAlignment="1" applyProtection="1">
      <alignment horizontal="left"/>
      <protection locked="0"/>
    </xf>
    <xf numFmtId="0" fontId="17" fillId="3" borderId="22" xfId="12" applyFont="1" applyFill="1" applyBorder="1" applyProtection="1">
      <protection locked="0"/>
    </xf>
    <xf numFmtId="0" fontId="0" fillId="0" borderId="0" xfId="0" applyAlignment="1">
      <alignment horizontal="left"/>
    </xf>
    <xf numFmtId="0" fontId="39" fillId="0" borderId="8" xfId="0" applyFont="1" applyFill="1" applyBorder="1" applyAlignment="1">
      <alignment horizontal="left" vertical="center"/>
    </xf>
    <xf numFmtId="166" fontId="27" fillId="4" borderId="1" xfId="11" applyFont="1" applyFill="1" applyBorder="1" applyAlignment="1" applyProtection="1">
      <alignment horizontal="right" vertical="top"/>
      <protection locked="0"/>
    </xf>
    <xf numFmtId="0" fontId="0" fillId="7" borderId="1" xfId="0" applyFill="1" applyBorder="1"/>
    <xf numFmtId="0" fontId="14" fillId="5" borderId="25" xfId="0" applyFont="1" applyFill="1" applyBorder="1" applyAlignment="1">
      <alignment horizontal="left"/>
    </xf>
    <xf numFmtId="14" fontId="14" fillId="5" borderId="25" xfId="0" applyNumberFormat="1" applyFont="1" applyFill="1" applyBorder="1" applyAlignment="1">
      <alignment horizontal="left"/>
    </xf>
    <xf numFmtId="20" fontId="14" fillId="5" borderId="25" xfId="0" quotePrefix="1" applyNumberFormat="1" applyFont="1" applyFill="1" applyBorder="1" applyAlignment="1">
      <alignment horizontal="left"/>
    </xf>
    <xf numFmtId="0" fontId="14" fillId="5" borderId="25" xfId="0" applyFont="1" applyFill="1" applyBorder="1" applyAlignment="1" applyProtection="1">
      <alignment horizontal="left"/>
      <protection locked="0"/>
    </xf>
    <xf numFmtId="0" fontId="20" fillId="5" borderId="25" xfId="0" applyFont="1" applyFill="1" applyBorder="1" applyAlignment="1" applyProtection="1">
      <alignment horizontal="left"/>
      <protection locked="0"/>
    </xf>
    <xf numFmtId="0" fontId="5" fillId="5" borderId="25" xfId="9" applyFill="1" applyBorder="1" applyAlignment="1" applyProtection="1">
      <alignment vertical="top" wrapText="1"/>
      <protection locked="0"/>
    </xf>
    <xf numFmtId="14" fontId="14" fillId="5" borderId="25" xfId="0" applyNumberFormat="1" applyFont="1" applyFill="1" applyBorder="1" applyAlignment="1" applyProtection="1">
      <alignment horizontal="left"/>
      <protection locked="0"/>
    </xf>
    <xf numFmtId="0" fontId="0" fillId="7" borderId="3" xfId="0" applyFill="1" applyBorder="1" applyAlignment="1">
      <alignment horizontal="center" vertical="center"/>
    </xf>
    <xf numFmtId="0" fontId="0" fillId="7" borderId="3" xfId="0" applyFill="1" applyBorder="1" applyAlignment="1">
      <alignment vertical="center"/>
    </xf>
    <xf numFmtId="0" fontId="38" fillId="7" borderId="3" xfId="0" applyFont="1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38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0" fontId="0" fillId="7" borderId="0" xfId="0" applyFill="1" applyAlignment="1">
      <alignment horizontal="center" vertical="center"/>
    </xf>
    <xf numFmtId="0" fontId="0" fillId="7" borderId="47" xfId="0" applyFill="1" applyBorder="1" applyAlignment="1">
      <alignment vertical="center"/>
    </xf>
    <xf numFmtId="0" fontId="0" fillId="7" borderId="17" xfId="0" applyFill="1" applyBorder="1" applyAlignment="1">
      <alignment vertical="center"/>
    </xf>
    <xf numFmtId="0" fontId="0" fillId="7" borderId="30" xfId="0" applyFill="1" applyBorder="1" applyAlignment="1">
      <alignment horizontal="center" vertical="center"/>
    </xf>
    <xf numFmtId="0" fontId="0" fillId="7" borderId="29" xfId="0" applyFill="1" applyBorder="1" applyAlignment="1">
      <alignment horizontal="center" vertical="center"/>
    </xf>
    <xf numFmtId="0" fontId="38" fillId="7" borderId="30" xfId="0" applyFont="1" applyFill="1" applyBorder="1" applyAlignment="1">
      <alignment horizontal="center" vertical="center"/>
    </xf>
    <xf numFmtId="14" fontId="0" fillId="7" borderId="3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4" fontId="0" fillId="7" borderId="3" xfId="0" applyNumberFormat="1" applyFill="1" applyBorder="1" applyAlignment="1">
      <alignment horizontal="center" vertical="center"/>
    </xf>
    <xf numFmtId="14" fontId="2" fillId="7" borderId="1" xfId="0" applyNumberFormat="1" applyFont="1" applyFill="1" applyBorder="1" applyAlignment="1">
      <alignment horizontal="center" vertical="center"/>
    </xf>
    <xf numFmtId="14" fontId="2" fillId="7" borderId="1" xfId="0" quotePrefix="1" applyNumberFormat="1" applyFont="1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0" fillId="0" borderId="0" xfId="0" applyAlignment="1" applyProtection="1">
      <alignment horizontal="center"/>
      <protection locked="0"/>
    </xf>
    <xf numFmtId="0" fontId="44" fillId="0" borderId="0" xfId="0" quotePrefix="1" applyFont="1" applyAlignment="1">
      <alignment horizontal="center" vertical="center" wrapText="1"/>
    </xf>
    <xf numFmtId="0" fontId="50" fillId="3" borderId="4" xfId="0" applyFont="1" applyFill="1" applyBorder="1" applyAlignment="1">
      <alignment horizontal="center" vertical="center"/>
    </xf>
    <xf numFmtId="0" fontId="50" fillId="3" borderId="5" xfId="0" applyFont="1" applyFill="1" applyBorder="1" applyAlignment="1">
      <alignment horizontal="center" vertical="center"/>
    </xf>
    <xf numFmtId="0" fontId="50" fillId="3" borderId="6" xfId="0" applyFont="1" applyFill="1" applyBorder="1" applyAlignment="1">
      <alignment horizontal="center" vertical="center"/>
    </xf>
    <xf numFmtId="0" fontId="5" fillId="4" borderId="8" xfId="9" applyFill="1" applyBorder="1" applyAlignment="1">
      <alignment horizontal="center"/>
    </xf>
    <xf numFmtId="0" fontId="5" fillId="4" borderId="0" xfId="9" applyFill="1" applyAlignment="1">
      <alignment horizontal="center"/>
    </xf>
    <xf numFmtId="166" fontId="10" fillId="6" borderId="8" xfId="11" applyFont="1" applyFill="1" applyBorder="1" applyAlignment="1">
      <alignment horizontal="center" vertical="top"/>
    </xf>
    <xf numFmtId="166" fontId="10" fillId="6" borderId="0" xfId="11" applyFont="1" applyFill="1" applyAlignment="1">
      <alignment horizontal="center" vertical="top"/>
    </xf>
    <xf numFmtId="166" fontId="10" fillId="6" borderId="10" xfId="11" applyFont="1" applyFill="1" applyBorder="1" applyAlignment="1">
      <alignment horizontal="center" vertical="top"/>
    </xf>
    <xf numFmtId="166" fontId="26" fillId="0" borderId="29" xfId="11" applyFont="1" applyBorder="1" applyAlignment="1">
      <alignment horizontal="center" vertical="center"/>
    </xf>
    <xf numFmtId="166" fontId="26" fillId="0" borderId="18" xfId="11" applyFont="1" applyBorder="1" applyAlignment="1">
      <alignment horizontal="center" vertical="center"/>
    </xf>
    <xf numFmtId="166" fontId="27" fillId="8" borderId="29" xfId="11" applyFont="1" applyFill="1" applyBorder="1" applyAlignment="1" applyProtection="1">
      <alignment horizontal="center" vertical="center"/>
      <protection locked="0"/>
    </xf>
    <xf numFmtId="166" fontId="27" fillId="8" borderId="26" xfId="11" applyFont="1" applyFill="1" applyBorder="1" applyAlignment="1" applyProtection="1">
      <alignment horizontal="center" vertical="center"/>
      <protection locked="0"/>
    </xf>
    <xf numFmtId="0" fontId="9" fillId="4" borderId="8" xfId="0" applyFon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166" fontId="26" fillId="3" borderId="29" xfId="11" applyFont="1" applyFill="1" applyBorder="1" applyAlignment="1">
      <alignment horizontal="center"/>
    </xf>
    <xf numFmtId="166" fontId="26" fillId="3" borderId="18" xfId="11" applyFont="1" applyFill="1" applyBorder="1" applyAlignment="1">
      <alignment horizontal="center"/>
    </xf>
    <xf numFmtId="166" fontId="26" fillId="3" borderId="32" xfId="11" applyFont="1" applyFill="1" applyBorder="1" applyAlignment="1">
      <alignment horizontal="center"/>
    </xf>
    <xf numFmtId="166" fontId="26" fillId="0" borderId="11" xfId="11" applyFont="1" applyBorder="1" applyAlignment="1">
      <alignment horizontal="left" vertical="center"/>
    </xf>
    <xf numFmtId="166" fontId="26" fillId="0" borderId="12" xfId="11" applyFont="1" applyBorder="1" applyAlignment="1">
      <alignment horizontal="left" vertical="center"/>
    </xf>
    <xf numFmtId="166" fontId="26" fillId="4" borderId="0" xfId="11" applyFont="1" applyFill="1" applyAlignment="1">
      <alignment horizontal="left" vertical="center"/>
    </xf>
    <xf numFmtId="166" fontId="26" fillId="4" borderId="12" xfId="11" applyFont="1" applyFill="1" applyBorder="1" applyAlignment="1">
      <alignment horizontal="left" vertical="center"/>
    </xf>
    <xf numFmtId="166" fontId="24" fillId="4" borderId="8" xfId="11" applyFont="1" applyFill="1" applyBorder="1" applyAlignment="1">
      <alignment horizontal="center" vertical="center"/>
    </xf>
    <xf numFmtId="166" fontId="24" fillId="4" borderId="0" xfId="11" applyFont="1" applyFill="1" applyBorder="1" applyAlignment="1">
      <alignment horizontal="center" vertical="center"/>
    </xf>
    <xf numFmtId="166" fontId="24" fillId="4" borderId="8" xfId="11" applyFont="1" applyFill="1" applyBorder="1" applyAlignment="1">
      <alignment horizontal="center" wrapText="1"/>
    </xf>
    <xf numFmtId="166" fontId="24" fillId="4" borderId="0" xfId="11" applyFont="1" applyFill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6" fontId="24" fillId="4" borderId="14" xfId="11" applyFont="1" applyFill="1" applyBorder="1" applyAlignment="1">
      <alignment horizontal="center" vertical="center"/>
    </xf>
    <xf numFmtId="166" fontId="24" fillId="4" borderId="9" xfId="11" applyFont="1" applyFill="1" applyBorder="1" applyAlignment="1">
      <alignment horizontal="center" vertical="center"/>
    </xf>
    <xf numFmtId="166" fontId="9" fillId="3" borderId="34" xfId="11" applyFont="1" applyFill="1" applyBorder="1" applyAlignment="1">
      <alignment horizontal="center"/>
    </xf>
    <xf numFmtId="166" fontId="9" fillId="3" borderId="28" xfId="11" applyFont="1" applyFill="1" applyBorder="1" applyAlignment="1">
      <alignment horizontal="center"/>
    </xf>
    <xf numFmtId="166" fontId="9" fillId="3" borderId="35" xfId="11" applyFont="1" applyFill="1" applyBorder="1" applyAlignment="1">
      <alignment horizontal="center"/>
    </xf>
    <xf numFmtId="166" fontId="27" fillId="4" borderId="38" xfId="11" applyFont="1" applyFill="1" applyBorder="1" applyAlignment="1">
      <alignment horizontal="center" vertical="top"/>
    </xf>
    <xf numFmtId="166" fontId="27" fillId="4" borderId="39" xfId="11" applyFont="1" applyFill="1" applyBorder="1" applyAlignment="1">
      <alignment horizontal="center" vertical="top"/>
    </xf>
    <xf numFmtId="166" fontId="27" fillId="4" borderId="40" xfId="11" applyFont="1" applyFill="1" applyBorder="1" applyAlignment="1">
      <alignment horizontal="center" vertical="top"/>
    </xf>
    <xf numFmtId="166" fontId="24" fillId="4" borderId="8" xfId="11" applyFont="1" applyFill="1" applyBorder="1" applyAlignment="1">
      <alignment horizontal="center" vertical="center" wrapText="1"/>
    </xf>
    <xf numFmtId="166" fontId="27" fillId="4" borderId="18" xfId="11" applyFont="1" applyFill="1" applyBorder="1" applyAlignment="1" applyProtection="1">
      <alignment horizontal="center" vertical="top"/>
      <protection locked="0"/>
    </xf>
    <xf numFmtId="166" fontId="27" fillId="4" borderId="32" xfId="11" applyFont="1" applyFill="1" applyBorder="1" applyAlignment="1" applyProtection="1">
      <alignment horizontal="center" vertical="top"/>
      <protection locked="0"/>
    </xf>
    <xf numFmtId="166" fontId="29" fillId="3" borderId="11" xfId="11" applyFont="1" applyFill="1" applyBorder="1" applyAlignment="1">
      <alignment horizontal="center" vertical="center"/>
    </xf>
    <xf numFmtId="166" fontId="29" fillId="3" borderId="8" xfId="1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9" fillId="5" borderId="13" xfId="0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9" fillId="5" borderId="10" xfId="0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9" fillId="4" borderId="10" xfId="0" applyFont="1" applyFill="1" applyBorder="1" applyAlignment="1">
      <alignment horizontal="center"/>
    </xf>
    <xf numFmtId="166" fontId="29" fillId="3" borderId="2" xfId="11" applyFont="1" applyFill="1" applyBorder="1" applyAlignment="1">
      <alignment horizontal="center" vertical="center"/>
    </xf>
    <xf numFmtId="166" fontId="29" fillId="3" borderId="17" xfId="11" applyFont="1" applyFill="1" applyBorder="1" applyAlignment="1">
      <alignment horizontal="center" vertical="center"/>
    </xf>
    <xf numFmtId="166" fontId="29" fillId="3" borderId="3" xfId="11" applyFont="1" applyFill="1" applyBorder="1" applyAlignment="1">
      <alignment horizontal="center" vertical="center"/>
    </xf>
    <xf numFmtId="0" fontId="28" fillId="4" borderId="14" xfId="0" applyFont="1" applyFill="1" applyBorder="1" applyAlignment="1">
      <alignment horizontal="left"/>
    </xf>
    <xf numFmtId="0" fontId="28" fillId="4" borderId="9" xfId="0" applyFont="1" applyFill="1" applyBorder="1" applyAlignment="1">
      <alignment horizontal="left"/>
    </xf>
    <xf numFmtId="166" fontId="31" fillId="4" borderId="29" xfId="11" applyFont="1" applyFill="1" applyBorder="1" applyAlignment="1">
      <alignment horizontal="right" vertical="center"/>
    </xf>
    <xf numFmtId="166" fontId="31" fillId="4" borderId="18" xfId="11" applyFont="1" applyFill="1" applyBorder="1" applyAlignment="1">
      <alignment horizontal="right" vertical="center"/>
    </xf>
    <xf numFmtId="166" fontId="31" fillId="4" borderId="32" xfId="11" applyFont="1" applyFill="1" applyBorder="1" applyAlignment="1">
      <alignment horizontal="right" vertical="center"/>
    </xf>
    <xf numFmtId="0" fontId="32" fillId="3" borderId="14" xfId="0" applyFont="1" applyFill="1" applyBorder="1" applyAlignment="1">
      <alignment horizontal="left"/>
    </xf>
    <xf numFmtId="0" fontId="32" fillId="3" borderId="9" xfId="0" applyFont="1" applyFill="1" applyBorder="1" applyAlignment="1">
      <alignment horizontal="left"/>
    </xf>
    <xf numFmtId="0" fontId="32" fillId="3" borderId="15" xfId="0" applyFont="1" applyFill="1" applyBorder="1" applyAlignment="1">
      <alignment horizontal="left"/>
    </xf>
    <xf numFmtId="166" fontId="34" fillId="4" borderId="11" xfId="11" applyFont="1" applyFill="1" applyBorder="1" applyAlignment="1">
      <alignment horizontal="left" vertical="center" wrapText="1"/>
    </xf>
    <xf numFmtId="166" fontId="34" fillId="4" borderId="12" xfId="11" applyFont="1" applyFill="1" applyBorder="1" applyAlignment="1">
      <alignment horizontal="left" vertical="center" wrapText="1"/>
    </xf>
    <xf numFmtId="166" fontId="34" fillId="4" borderId="13" xfId="11" applyFont="1" applyFill="1" applyBorder="1" applyAlignment="1">
      <alignment horizontal="left" vertical="center" wrapText="1"/>
    </xf>
    <xf numFmtId="166" fontId="34" fillId="4" borderId="8" xfId="11" applyFont="1" applyFill="1" applyBorder="1" applyAlignment="1">
      <alignment horizontal="left" vertical="center" wrapText="1"/>
    </xf>
    <xf numFmtId="166" fontId="34" fillId="4" borderId="0" xfId="11" applyFont="1" applyFill="1" applyAlignment="1">
      <alignment horizontal="left" vertical="center" wrapText="1"/>
    </xf>
    <xf numFmtId="166" fontId="34" fillId="4" borderId="10" xfId="11" applyFont="1" applyFill="1" applyBorder="1" applyAlignment="1">
      <alignment horizontal="left" vertical="center" wrapText="1"/>
    </xf>
    <xf numFmtId="166" fontId="34" fillId="4" borderId="14" xfId="11" applyFont="1" applyFill="1" applyBorder="1" applyAlignment="1">
      <alignment horizontal="left" vertical="center" wrapText="1"/>
    </xf>
    <xf numFmtId="166" fontId="34" fillId="4" borderId="9" xfId="11" applyFont="1" applyFill="1" applyBorder="1" applyAlignment="1">
      <alignment horizontal="left" vertical="center" wrapText="1"/>
    </xf>
    <xf numFmtId="166" fontId="34" fillId="4" borderId="15" xfId="11" applyFont="1" applyFill="1" applyBorder="1" applyAlignment="1">
      <alignment horizontal="left" vertical="center" wrapText="1"/>
    </xf>
    <xf numFmtId="0" fontId="28" fillId="4" borderId="11" xfId="0" applyFont="1" applyFill="1" applyBorder="1" applyAlignment="1">
      <alignment horizontal="right"/>
    </xf>
    <xf numFmtId="0" fontId="28" fillId="4" borderId="13" xfId="0" applyFont="1" applyFill="1" applyBorder="1" applyAlignment="1">
      <alignment horizontal="right"/>
    </xf>
    <xf numFmtId="0" fontId="36" fillId="4" borderId="8" xfId="0" applyFont="1" applyFill="1" applyBorder="1" applyAlignment="1">
      <alignment horizontal="right"/>
    </xf>
    <xf numFmtId="0" fontId="36" fillId="4" borderId="10" xfId="0" applyFont="1" applyFill="1" applyBorder="1" applyAlignment="1">
      <alignment horizontal="right"/>
    </xf>
    <xf numFmtId="0" fontId="28" fillId="4" borderId="8" xfId="0" applyFont="1" applyFill="1" applyBorder="1" applyAlignment="1">
      <alignment horizontal="left"/>
    </xf>
    <xf numFmtId="0" fontId="28" fillId="4" borderId="0" xfId="0" applyFont="1" applyFill="1" applyAlignment="1">
      <alignment horizontal="left"/>
    </xf>
    <xf numFmtId="0" fontId="51" fillId="0" borderId="0" xfId="0" applyFont="1" applyAlignment="1">
      <alignment horizontal="center" vertical="center"/>
    </xf>
    <xf numFmtId="0" fontId="51" fillId="0" borderId="0" xfId="0" quotePrefix="1" applyFont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0" fillId="2" borderId="0" xfId="0" applyFill="1" applyProtection="1">
      <protection locked="0"/>
    </xf>
    <xf numFmtId="0" fontId="52" fillId="0" borderId="0" xfId="0" applyFont="1" applyProtection="1">
      <protection locked="0"/>
    </xf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</cellXfs>
  <cellStyles count="14">
    <cellStyle name="Date" xfId="2" xr:uid="{00000000-0005-0000-0000-000000000000}"/>
    <cellStyle name="Fixe" xfId="3" xr:uid="{00000000-0005-0000-0000-000001000000}"/>
    <cellStyle name="Lien hypertexte" xfId="9" builtinId="8"/>
    <cellStyle name="Milliers" xfId="11" builtinId="3"/>
    <cellStyle name="Monétaire" xfId="10" builtinId="4"/>
    <cellStyle name="Monétaire 2" xfId="13" xr:uid="{D55BF8A4-A863-4ABD-B912-98806FAC30D3}"/>
    <cellStyle name="Monétaire0" xfId="4" xr:uid="{00000000-0005-0000-0000-000002000000}"/>
    <cellStyle name="Normal" xfId="0" builtinId="0"/>
    <cellStyle name="Normal 2" xfId="1" xr:uid="{00000000-0005-0000-0000-000004000000}"/>
    <cellStyle name="Satisfaisant" xfId="12" builtinId="26"/>
    <cellStyle name="Titre 1" xfId="5" xr:uid="{00000000-0005-0000-0000-000005000000}"/>
    <cellStyle name="Titre 2" xfId="6" xr:uid="{00000000-0005-0000-0000-000006000000}"/>
    <cellStyle name="Total 2" xfId="7" xr:uid="{00000000-0005-0000-0000-000007000000}"/>
    <cellStyle name="Virgule0" xfId="8" xr:uid="{00000000-0005-0000-0000-000008000000}"/>
  </cellStyles>
  <dxfs count="1">
    <dxf>
      <font>
        <b/>
        <i val="0"/>
        <color auto="1"/>
        <name val="Cambria"/>
        <scheme val="none"/>
      </font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FFFFFF"/>
      <color rgb="FFFF3399"/>
      <color rgb="FFDDDDDD"/>
      <color rgb="FFFFCC00"/>
      <color rgb="FF3C3CEC"/>
      <color rgb="FF3333FF"/>
      <color rgb="FF5A524E"/>
      <color rgb="FF432003"/>
      <color rgb="FF688883"/>
      <color rgb="FFAB90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Database!D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5</xdr:row>
      <xdr:rowOff>25400</xdr:rowOff>
    </xdr:from>
    <xdr:to>
      <xdr:col>5</xdr:col>
      <xdr:colOff>381000</xdr:colOff>
      <xdr:row>6</xdr:row>
      <xdr:rowOff>254000</xdr:rowOff>
    </xdr:to>
    <xdr:sp macro="[0]!Feuil41.CommandButton1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SpPr/>
      </xdr:nvSpPr>
      <xdr:spPr>
        <a:xfrm>
          <a:off x="6788150" y="1377950"/>
          <a:ext cx="2336800" cy="50165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Copier au Database</a:t>
          </a:r>
        </a:p>
      </xdr:txBody>
    </xdr:sp>
    <xdr:clientData/>
  </xdr:twoCellAnchor>
  <xdr:twoCellAnchor>
    <xdr:from>
      <xdr:col>2</xdr:col>
      <xdr:colOff>368300</xdr:colOff>
      <xdr:row>10</xdr:row>
      <xdr:rowOff>25400</xdr:rowOff>
    </xdr:from>
    <xdr:to>
      <xdr:col>5</xdr:col>
      <xdr:colOff>387350</xdr:colOff>
      <xdr:row>11</xdr:row>
      <xdr:rowOff>254000</xdr:rowOff>
    </xdr:to>
    <xdr:sp macro="[0]!creation_fiche_clien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SpPr/>
      </xdr:nvSpPr>
      <xdr:spPr>
        <a:xfrm>
          <a:off x="6794500" y="2743200"/>
          <a:ext cx="2336800" cy="50165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Créer le</a:t>
          </a:r>
          <a:r>
            <a:rPr lang="fr-CA" sz="1600" b="1" baseline="0">
              <a:solidFill>
                <a:sysClr val="windowText" lastClr="000000"/>
              </a:solidFill>
            </a:rPr>
            <a:t> dossier Client</a:t>
          </a:r>
          <a:endParaRPr lang="fr-CA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336550</xdr:colOff>
      <xdr:row>15</xdr:row>
      <xdr:rowOff>25400</xdr:rowOff>
    </xdr:from>
    <xdr:to>
      <xdr:col>5</xdr:col>
      <xdr:colOff>381000</xdr:colOff>
      <xdr:row>16</xdr:row>
      <xdr:rowOff>254000</xdr:rowOff>
    </xdr:to>
    <xdr:sp macro="[0]!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SpPr/>
      </xdr:nvSpPr>
      <xdr:spPr>
        <a:xfrm>
          <a:off x="6762750" y="4108450"/>
          <a:ext cx="2362200" cy="50165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Supprimer la Fiche Client</a:t>
          </a:r>
        </a:p>
      </xdr:txBody>
    </xdr:sp>
    <xdr:clientData/>
  </xdr:twoCellAnchor>
  <xdr:twoCellAnchor editAs="oneCell">
    <xdr:from>
      <xdr:col>2</xdr:col>
      <xdr:colOff>1003300</xdr:colOff>
      <xdr:row>0</xdr:row>
      <xdr:rowOff>257315</xdr:rowOff>
    </xdr:from>
    <xdr:to>
      <xdr:col>4</xdr:col>
      <xdr:colOff>99140</xdr:colOff>
      <xdr:row>4</xdr:row>
      <xdr:rowOff>104586</xdr:rowOff>
    </xdr:to>
    <xdr:pic>
      <xdr:nvPicPr>
        <xdr:cNvPr id="8" name="Image 7">
          <a:hlinkClick xmlns:r="http://schemas.openxmlformats.org/officeDocument/2006/relationships" r:id="rId1" tooltip="Téléportez-vous directement au &quot;Tableau de bord&quot;"/>
          <a:extLst>
            <a:ext uri="{FF2B5EF4-FFF2-40B4-BE49-F238E27FC236}">
              <a16:creationId xmlns:a16="http://schemas.microsoft.com/office/drawing/2014/main" id="{E19D0DEF-151B-421B-B958-DBF1125164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66" t="6174" r="22519" b="5348"/>
        <a:stretch/>
      </xdr:blipFill>
      <xdr:spPr>
        <a:xfrm>
          <a:off x="7429500" y="257315"/>
          <a:ext cx="981790" cy="952171"/>
        </a:xfrm>
        <a:prstGeom prst="rect">
          <a:avLst/>
        </a:prstGeom>
      </xdr:spPr>
    </xdr:pic>
    <xdr:clientData/>
  </xdr:twoCellAnchor>
  <xdr:twoCellAnchor editAs="oneCell">
    <xdr:from>
      <xdr:col>0</xdr:col>
      <xdr:colOff>2689088</xdr:colOff>
      <xdr:row>2</xdr:row>
      <xdr:rowOff>259524</xdr:rowOff>
    </xdr:from>
    <xdr:to>
      <xdr:col>0</xdr:col>
      <xdr:colOff>3025914</xdr:colOff>
      <xdr:row>4</xdr:row>
      <xdr:rowOff>14544</xdr:rowOff>
    </xdr:to>
    <xdr:pic macro="[0]!codeclient_bouton">
      <xdr:nvPicPr>
        <xdr:cNvPr id="4" name="Image 3">
          <a:extLst>
            <a:ext uri="{FF2B5EF4-FFF2-40B4-BE49-F238E27FC236}">
              <a16:creationId xmlns:a16="http://schemas.microsoft.com/office/drawing/2014/main" id="{EBD60FBF-7688-4958-AF4C-EC8A8532B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89088" y="789611"/>
          <a:ext cx="336826" cy="323759"/>
        </a:xfrm>
        <a:prstGeom prst="rect">
          <a:avLst/>
        </a:prstGeom>
      </xdr:spPr>
    </xdr:pic>
    <xdr:clientData/>
  </xdr:twoCellAnchor>
  <xdr:twoCellAnchor>
    <xdr:from>
      <xdr:col>6</xdr:col>
      <xdr:colOff>91107</xdr:colOff>
      <xdr:row>10</xdr:row>
      <xdr:rowOff>173934</xdr:rowOff>
    </xdr:from>
    <xdr:to>
      <xdr:col>7</xdr:col>
      <xdr:colOff>455542</xdr:colOff>
      <xdr:row>11</xdr:row>
      <xdr:rowOff>107674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C00C2878-E2E0-4378-B94A-DF11D2F061BD}"/>
            </a:ext>
          </a:extLst>
        </xdr:cNvPr>
        <xdr:cNvSpPr/>
      </xdr:nvSpPr>
      <xdr:spPr>
        <a:xfrm>
          <a:off x="9317933" y="2932043"/>
          <a:ext cx="952500" cy="20706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161635</xdr:colOff>
      <xdr:row>0</xdr:row>
      <xdr:rowOff>138551</xdr:rowOff>
    </xdr:from>
    <xdr:to>
      <xdr:col>1</xdr:col>
      <xdr:colOff>634999</xdr:colOff>
      <xdr:row>0</xdr:row>
      <xdr:rowOff>1050642</xdr:rowOff>
    </xdr:to>
    <xdr:sp macro="" textlink="">
      <xdr:nvSpPr>
        <xdr:cNvPr id="14" name="Flèche : droite 13">
          <a:hlinkClick xmlns:r="http://schemas.openxmlformats.org/officeDocument/2006/relationships" r:id="rId1" tooltip="Haut de page"/>
          <a:extLst>
            <a:ext uri="{FF2B5EF4-FFF2-40B4-BE49-F238E27FC236}">
              <a16:creationId xmlns:a16="http://schemas.microsoft.com/office/drawing/2014/main" id="{00000000-0008-0000-2A00-00000E000000}"/>
            </a:ext>
          </a:extLst>
        </xdr:cNvPr>
        <xdr:cNvSpPr/>
      </xdr:nvSpPr>
      <xdr:spPr>
        <a:xfrm rot="16200000">
          <a:off x="1858816" y="357915"/>
          <a:ext cx="912091" cy="473364"/>
        </a:xfrm>
        <a:prstGeom prst="rightArrow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 b="1">
              <a:solidFill>
                <a:sysClr val="windowText" lastClr="000000"/>
              </a:solidFill>
            </a:rPr>
            <a:t>Top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ltimepaysagiste.com/" TargetMode="External"/><Relationship Id="rId1" Type="http://schemas.openxmlformats.org/officeDocument/2006/relationships/hyperlink" Target="mailto:info@ultimepaysagist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C9024-CE59-4C3C-B5C7-DF864AAA5426}">
  <sheetPr codeName="Feuil41">
    <tabColor rgb="FF92D050"/>
  </sheetPr>
  <dimension ref="A1:N34"/>
  <sheetViews>
    <sheetView showGridLines="0" tabSelected="1" zoomScale="115" zoomScaleNormal="115" workbookViewId="0">
      <selection activeCell="B17" sqref="B17"/>
    </sheetView>
  </sheetViews>
  <sheetFormatPr baseColWidth="10" defaultRowHeight="20.25" x14ac:dyDescent="0.3"/>
  <cols>
    <col min="1" max="1" width="45.85546875" style="18" customWidth="1"/>
    <col min="2" max="2" width="46.140625" style="18" customWidth="1"/>
    <col min="3" max="3" width="18.140625" style="18" customWidth="1"/>
    <col min="4" max="4" width="8.85546875" style="18"/>
    <col min="5" max="5" width="6.140625" style="18" customWidth="1"/>
    <col min="6" max="6" width="13.42578125" style="108" customWidth="1"/>
    <col min="7" max="7" width="8.85546875" style="18"/>
    <col min="8" max="8" width="30.140625" style="18" customWidth="1"/>
    <col min="9" max="13" width="8.85546875" style="18"/>
    <col min="14" max="14" width="33.5703125" style="18" customWidth="1"/>
  </cols>
  <sheetData>
    <row r="1" spans="1:14" ht="21" thickBot="1" x14ac:dyDescent="0.35">
      <c r="A1" s="29"/>
      <c r="H1" s="274" t="s">
        <v>321</v>
      </c>
    </row>
    <row r="2" spans="1:14" ht="21.75" thickBot="1" x14ac:dyDescent="0.4">
      <c r="A2" s="157" t="s">
        <v>9</v>
      </c>
      <c r="B2" s="168"/>
      <c r="C2" s="109"/>
      <c r="H2" s="275" t="s">
        <v>305</v>
      </c>
    </row>
    <row r="3" spans="1:14" ht="21.75" thickBot="1" x14ac:dyDescent="0.4">
      <c r="A3" s="158" t="s">
        <v>18</v>
      </c>
      <c r="B3" s="168"/>
      <c r="C3" s="109"/>
      <c r="H3" s="275" t="s">
        <v>306</v>
      </c>
    </row>
    <row r="4" spans="1:14" ht="24" thickBot="1" x14ac:dyDescent="0.4">
      <c r="A4" s="158" t="s">
        <v>5</v>
      </c>
      <c r="B4" s="110" t="str">
        <f>codeclient()</f>
        <v>U60857</v>
      </c>
      <c r="C4" s="127"/>
      <c r="G4" s="112"/>
      <c r="H4" s="276" t="s">
        <v>4</v>
      </c>
      <c r="I4" s="112"/>
      <c r="J4" s="112"/>
      <c r="K4" s="112"/>
      <c r="L4" s="112"/>
      <c r="M4" s="112"/>
      <c r="N4" s="112"/>
    </row>
    <row r="5" spans="1:14" ht="21.75" thickBot="1" x14ac:dyDescent="0.4">
      <c r="A5" s="158" t="s">
        <v>23</v>
      </c>
      <c r="B5" s="168"/>
      <c r="C5" s="109"/>
      <c r="G5" s="113"/>
      <c r="H5" s="277" t="s">
        <v>14</v>
      </c>
      <c r="I5" s="113"/>
      <c r="J5" s="113"/>
      <c r="K5" s="113"/>
      <c r="L5" s="113"/>
      <c r="M5" s="113"/>
      <c r="N5" s="113"/>
    </row>
    <row r="6" spans="1:14" ht="21.75" thickBot="1" x14ac:dyDescent="0.4">
      <c r="A6" s="158" t="s">
        <v>24</v>
      </c>
      <c r="B6" s="168"/>
      <c r="C6" s="109"/>
      <c r="F6" s="111" t="s">
        <v>297</v>
      </c>
      <c r="G6" s="113"/>
      <c r="H6" s="277" t="s">
        <v>308</v>
      </c>
      <c r="I6" s="113"/>
      <c r="J6" s="113"/>
      <c r="K6" s="113"/>
      <c r="L6" s="113"/>
      <c r="M6" s="113"/>
      <c r="N6" s="113"/>
    </row>
    <row r="7" spans="1:14" ht="21.75" thickBot="1" x14ac:dyDescent="0.4">
      <c r="A7" s="158" t="s">
        <v>19</v>
      </c>
      <c r="B7" s="168"/>
      <c r="C7" s="109"/>
      <c r="F7" s="115"/>
      <c r="G7" s="116"/>
      <c r="H7" s="276" t="s">
        <v>309</v>
      </c>
      <c r="I7" s="116"/>
      <c r="J7" s="116"/>
      <c r="K7" s="116"/>
      <c r="L7" s="116"/>
      <c r="M7" s="116"/>
      <c r="N7" s="116"/>
    </row>
    <row r="8" spans="1:14" ht="21.75" thickBot="1" x14ac:dyDescent="0.4">
      <c r="A8" s="158" t="s">
        <v>25</v>
      </c>
      <c r="B8" s="165" t="s">
        <v>296</v>
      </c>
      <c r="C8" s="109"/>
      <c r="F8" s="114"/>
      <c r="G8" s="117"/>
      <c r="H8" s="276" t="s">
        <v>307</v>
      </c>
      <c r="I8" s="117"/>
      <c r="J8" s="117"/>
      <c r="K8" s="117"/>
      <c r="L8" s="117"/>
      <c r="M8" s="117"/>
      <c r="N8" s="117"/>
    </row>
    <row r="9" spans="1:14" ht="21.75" thickBot="1" x14ac:dyDescent="0.4">
      <c r="A9" s="158" t="s">
        <v>20</v>
      </c>
      <c r="B9" s="169"/>
      <c r="C9" s="109"/>
      <c r="G9" s="117"/>
      <c r="H9" s="117"/>
      <c r="I9" s="117"/>
      <c r="J9" s="117"/>
      <c r="K9" s="117"/>
      <c r="L9" s="117"/>
      <c r="M9" s="117"/>
      <c r="N9" s="117"/>
    </row>
    <row r="10" spans="1:14" ht="21.75" thickBot="1" x14ac:dyDescent="0.4">
      <c r="A10" s="159" t="s">
        <v>26</v>
      </c>
      <c r="B10" s="168"/>
      <c r="C10" s="109"/>
      <c r="G10" s="118"/>
      <c r="H10" s="118"/>
      <c r="I10" s="118"/>
      <c r="J10" s="118"/>
      <c r="K10" s="118"/>
      <c r="L10" s="118"/>
      <c r="M10" s="118"/>
      <c r="N10" s="118"/>
    </row>
    <row r="11" spans="1:14" ht="21.75" thickBot="1" x14ac:dyDescent="0.4">
      <c r="A11" s="158" t="s">
        <v>27</v>
      </c>
      <c r="B11" s="168"/>
      <c r="C11" s="109"/>
      <c r="F11" s="111" t="s">
        <v>298</v>
      </c>
      <c r="G11" s="118"/>
      <c r="H11" s="118"/>
      <c r="I11" s="194" t="s">
        <v>322</v>
      </c>
      <c r="J11" s="194"/>
      <c r="K11" s="194"/>
      <c r="L11" s="194"/>
      <c r="M11" s="118"/>
      <c r="N11" s="118"/>
    </row>
    <row r="12" spans="1:14" ht="24" thickBot="1" x14ac:dyDescent="0.4">
      <c r="A12" s="158" t="s">
        <v>12</v>
      </c>
      <c r="B12" s="170"/>
      <c r="C12" s="127"/>
      <c r="F12" s="119"/>
      <c r="G12" s="120"/>
      <c r="H12" s="192"/>
      <c r="I12" s="194"/>
      <c r="J12" s="194"/>
      <c r="K12" s="194"/>
      <c r="L12" s="194"/>
      <c r="M12" s="120"/>
      <c r="N12" s="120"/>
    </row>
    <row r="13" spans="1:14" ht="21.75" thickBot="1" x14ac:dyDescent="0.4">
      <c r="A13" s="158" t="s">
        <v>28</v>
      </c>
      <c r="B13" s="165">
        <f>IF(B4="","",facture())</f>
        <v>2550</v>
      </c>
      <c r="C13" s="109"/>
      <c r="F13" s="115"/>
      <c r="G13" s="121"/>
      <c r="H13" s="121"/>
      <c r="I13" s="121"/>
      <c r="J13" s="121"/>
      <c r="K13" s="121"/>
      <c r="L13" s="121"/>
      <c r="M13" s="121"/>
      <c r="N13" s="121"/>
    </row>
    <row r="14" spans="1:14" ht="21.75" thickBot="1" x14ac:dyDescent="0.4">
      <c r="A14" s="158" t="s">
        <v>29</v>
      </c>
      <c r="B14" s="166">
        <f ca="1">TODAY()</f>
        <v>43959</v>
      </c>
      <c r="C14" s="109"/>
      <c r="F14" s="114"/>
      <c r="G14" s="118"/>
      <c r="H14" s="118"/>
      <c r="I14" s="118"/>
      <c r="J14" s="118"/>
      <c r="K14" s="118"/>
      <c r="L14" s="118"/>
      <c r="M14" s="118"/>
      <c r="N14" s="118"/>
    </row>
    <row r="15" spans="1:14" ht="21.75" thickBot="1" x14ac:dyDescent="0.4">
      <c r="A15" s="158" t="s">
        <v>30</v>
      </c>
      <c r="B15" s="167">
        <f ca="1">IF(B4="","",NOW())</f>
        <v>43959.856276273145</v>
      </c>
      <c r="C15" s="109"/>
      <c r="G15" s="117"/>
      <c r="H15" s="117"/>
      <c r="I15" s="117"/>
      <c r="J15" s="117"/>
      <c r="K15" s="117"/>
      <c r="L15" s="117"/>
      <c r="M15" s="117"/>
      <c r="N15" s="117"/>
    </row>
    <row r="16" spans="1:14" ht="21.75" thickBot="1" x14ac:dyDescent="0.4">
      <c r="A16" s="158" t="s">
        <v>311</v>
      </c>
      <c r="B16" s="171"/>
      <c r="C16" s="109"/>
      <c r="F16" s="111" t="s">
        <v>299</v>
      </c>
      <c r="G16" s="122"/>
      <c r="H16" s="122"/>
      <c r="I16" s="122"/>
      <c r="J16" s="122"/>
      <c r="K16" s="122"/>
      <c r="L16" s="122"/>
      <c r="M16" s="122"/>
      <c r="N16" s="122"/>
    </row>
    <row r="17" spans="1:14" ht="21.75" thickBot="1" x14ac:dyDescent="0.4">
      <c r="A17" s="160" t="s">
        <v>32</v>
      </c>
      <c r="B17" s="156"/>
      <c r="C17" s="109"/>
      <c r="F17" s="114"/>
      <c r="G17" s="123"/>
      <c r="H17" s="123"/>
      <c r="I17" s="123"/>
      <c r="J17" s="123"/>
      <c r="K17" s="123"/>
      <c r="L17" s="123"/>
      <c r="M17" s="123"/>
      <c r="N17" s="123"/>
    </row>
    <row r="18" spans="1:14" x14ac:dyDescent="0.25">
      <c r="A18" s="193"/>
      <c r="B18" s="19" t="s">
        <v>33</v>
      </c>
      <c r="C18" s="124"/>
      <c r="F18" s="114"/>
      <c r="G18" s="118"/>
      <c r="H18" s="118"/>
      <c r="I18" s="118"/>
      <c r="J18" s="118"/>
      <c r="K18" s="118"/>
      <c r="L18" s="118"/>
      <c r="M18" s="118"/>
      <c r="N18" s="118"/>
    </row>
    <row r="19" spans="1:14" x14ac:dyDescent="0.3">
      <c r="A19" s="193"/>
      <c r="B19" s="21"/>
    </row>
    <row r="20" spans="1:14" x14ac:dyDescent="0.3">
      <c r="A20" s="20"/>
      <c r="B20" s="20"/>
    </row>
    <row r="21" spans="1:14" x14ac:dyDescent="0.3">
      <c r="A21" s="20"/>
      <c r="B21" s="20"/>
    </row>
    <row r="22" spans="1:14" ht="15.75" x14ac:dyDescent="0.25">
      <c r="A22" s="20"/>
      <c r="B22" s="20"/>
      <c r="F22" s="131"/>
    </row>
    <row r="23" spans="1:14" x14ac:dyDescent="0.3">
      <c r="A23" s="20"/>
      <c r="B23" s="20"/>
    </row>
    <row r="24" spans="1:14" x14ac:dyDescent="0.3">
      <c r="A24" s="20"/>
      <c r="B24" s="20"/>
    </row>
    <row r="25" spans="1:14" x14ac:dyDescent="0.3">
      <c r="A25" s="20"/>
      <c r="B25" s="20"/>
    </row>
    <row r="26" spans="1:14" x14ac:dyDescent="0.3">
      <c r="A26" s="20"/>
      <c r="B26" s="20"/>
    </row>
    <row r="27" spans="1:14" x14ac:dyDescent="0.3">
      <c r="A27" s="20"/>
      <c r="B27" s="20"/>
    </row>
    <row r="28" spans="1:14" x14ac:dyDescent="0.3">
      <c r="A28" s="20"/>
      <c r="B28" s="20"/>
    </row>
    <row r="29" spans="1:14" x14ac:dyDescent="0.3">
      <c r="A29" s="20"/>
      <c r="B29" s="20"/>
    </row>
    <row r="30" spans="1:14" x14ac:dyDescent="0.3">
      <c r="A30" s="20"/>
      <c r="B30" s="20"/>
    </row>
    <row r="31" spans="1:14" x14ac:dyDescent="0.3">
      <c r="A31" s="20"/>
      <c r="B31" s="20"/>
    </row>
    <row r="32" spans="1:14" x14ac:dyDescent="0.3">
      <c r="A32" s="20"/>
      <c r="B32" s="20"/>
    </row>
    <row r="33" spans="1:2" x14ac:dyDescent="0.3">
      <c r="A33" s="20"/>
      <c r="B33" s="20"/>
    </row>
    <row r="34" spans="1:2" x14ac:dyDescent="0.3">
      <c r="A34" s="20"/>
      <c r="B34" s="20"/>
    </row>
  </sheetData>
  <mergeCells count="2">
    <mergeCell ref="A18:A19"/>
    <mergeCell ref="I11:L12"/>
  </mergeCells>
  <dataValidations count="1">
    <dataValidation type="list" allowBlank="1" showInputMessage="1" sqref="B17" xr:uid="{5EDB5D31-62CF-4328-9308-01807980DA4C}">
      <formula1>OFFSET($H$2,,,COUNTA($H:$H)-1)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2FB7A-14ED-410C-A4C7-C4AEF2E19571}">
  <sheetPr codeName="Feuil42">
    <tabColor rgb="FF92D050"/>
  </sheetPr>
  <dimension ref="A1:N7990"/>
  <sheetViews>
    <sheetView showGridLines="0" zoomScale="55" zoomScaleNormal="55" workbookViewId="0">
      <pane xSplit="3" ySplit="2" topLeftCell="D3" activePane="bottomRight" state="frozen"/>
      <selection activeCell="B17" sqref="B17"/>
      <selection pane="topRight" activeCell="B17" sqref="B17"/>
      <selection pane="bottomLeft" activeCell="B17" sqref="B17"/>
      <selection pane="bottomRight" activeCell="E16" sqref="E16"/>
    </sheetView>
  </sheetViews>
  <sheetFormatPr baseColWidth="10" defaultRowHeight="15" x14ac:dyDescent="0.25"/>
  <cols>
    <col min="1" max="1" width="27.42578125" style="130" customWidth="1"/>
    <col min="2" max="2" width="19.85546875" style="130" customWidth="1"/>
    <col min="3" max="3" width="17.42578125" style="130" customWidth="1"/>
    <col min="4" max="4" width="26.85546875" style="130" bestFit="1" customWidth="1"/>
    <col min="5" max="5" width="19.85546875" style="130" customWidth="1"/>
    <col min="6" max="6" width="20.140625" style="130" customWidth="1"/>
    <col min="7" max="7" width="11.85546875" style="130" bestFit="1" customWidth="1"/>
    <col min="8" max="8" width="10.5703125" style="130" customWidth="1"/>
    <col min="9" max="9" width="27.85546875" style="130" bestFit="1" customWidth="1"/>
    <col min="10" max="10" width="26.5703125" style="130" bestFit="1" customWidth="1"/>
    <col min="11" max="11" width="34.140625" style="130" customWidth="1"/>
    <col min="12" max="12" width="14.42578125" style="186" bestFit="1" customWidth="1"/>
    <col min="13" max="13" width="15.140625" style="136" customWidth="1"/>
    <col min="14" max="14" width="13.85546875" style="136" customWidth="1"/>
    <col min="18" max="18" width="11.42578125" bestFit="1" customWidth="1"/>
  </cols>
  <sheetData>
    <row r="1" spans="1:14" ht="93.95" customHeight="1" thickBot="1" x14ac:dyDescent="0.3">
      <c r="A1" s="155"/>
      <c r="B1" s="195" t="s">
        <v>300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7"/>
    </row>
    <row r="2" spans="1:14" s="1" customFormat="1" ht="60" customHeight="1" thickBot="1" x14ac:dyDescent="0.35">
      <c r="A2" s="151" t="s">
        <v>9</v>
      </c>
      <c r="B2" s="150" t="s">
        <v>8</v>
      </c>
      <c r="C2" s="150" t="s">
        <v>10</v>
      </c>
      <c r="D2" s="150" t="s">
        <v>293</v>
      </c>
      <c r="E2" s="150" t="s">
        <v>24</v>
      </c>
      <c r="F2" s="150" t="s">
        <v>19</v>
      </c>
      <c r="G2" s="150" t="s">
        <v>25</v>
      </c>
      <c r="H2" s="152" t="s">
        <v>20</v>
      </c>
      <c r="I2" s="152" t="s">
        <v>312</v>
      </c>
      <c r="J2" s="152" t="s">
        <v>313</v>
      </c>
      <c r="K2" s="150" t="s">
        <v>294</v>
      </c>
      <c r="L2" s="152" t="s">
        <v>314</v>
      </c>
      <c r="M2" s="153" t="s">
        <v>295</v>
      </c>
      <c r="N2" s="154" t="s">
        <v>4</v>
      </c>
    </row>
    <row r="3" spans="1:14" ht="20.25" customHeight="1" x14ac:dyDescent="0.25">
      <c r="A3" s="144"/>
      <c r="B3" s="144"/>
      <c r="C3" s="172"/>
      <c r="D3" s="173"/>
      <c r="E3" s="173"/>
      <c r="F3" s="173"/>
      <c r="G3" s="173"/>
      <c r="H3" s="173"/>
      <c r="I3" s="173"/>
      <c r="J3" s="173"/>
      <c r="K3" s="174"/>
      <c r="L3" s="172"/>
      <c r="M3" s="188"/>
      <c r="N3" s="188"/>
    </row>
    <row r="4" spans="1:14" ht="20.25" customHeight="1" x14ac:dyDescent="0.25">
      <c r="A4" s="139"/>
      <c r="B4" s="139"/>
      <c r="C4" s="128"/>
      <c r="D4" s="175"/>
      <c r="E4" s="175"/>
      <c r="F4" s="175"/>
      <c r="G4" s="175"/>
      <c r="H4" s="175"/>
      <c r="I4" s="175"/>
      <c r="J4" s="175"/>
      <c r="K4" s="176"/>
      <c r="L4" s="128"/>
      <c r="M4" s="187"/>
      <c r="N4" s="187"/>
    </row>
    <row r="5" spans="1:14" ht="20.25" customHeight="1" x14ac:dyDescent="0.25">
      <c r="A5" s="139"/>
      <c r="B5" s="139"/>
      <c r="C5" s="128"/>
      <c r="D5" s="175"/>
      <c r="E5" s="175"/>
      <c r="F5" s="175"/>
      <c r="G5" s="175"/>
      <c r="H5" s="175"/>
      <c r="I5" s="175"/>
      <c r="J5" s="175"/>
      <c r="K5" s="176"/>
      <c r="L5" s="128"/>
      <c r="M5" s="187"/>
      <c r="N5" s="187"/>
    </row>
    <row r="6" spans="1:14" ht="20.25" customHeight="1" x14ac:dyDescent="0.25">
      <c r="A6" s="139"/>
      <c r="B6" s="139"/>
      <c r="C6" s="128"/>
      <c r="D6" s="175"/>
      <c r="E6" s="175"/>
      <c r="F6" s="175"/>
      <c r="G6" s="175"/>
      <c r="H6" s="175"/>
      <c r="I6" s="175"/>
      <c r="J6" s="175"/>
      <c r="K6" s="176"/>
      <c r="L6" s="128"/>
      <c r="M6" s="187"/>
      <c r="N6" s="187"/>
    </row>
    <row r="7" spans="1:14" ht="20.25" customHeight="1" x14ac:dyDescent="0.25">
      <c r="A7" s="139"/>
      <c r="B7" s="139"/>
      <c r="C7" s="128"/>
      <c r="D7" s="175"/>
      <c r="E7" s="175"/>
      <c r="F7" s="175"/>
      <c r="G7" s="175"/>
      <c r="H7" s="175"/>
      <c r="I7" s="175"/>
      <c r="J7" s="175"/>
      <c r="K7" s="176"/>
      <c r="L7" s="128"/>
      <c r="M7" s="187"/>
      <c r="N7" s="187"/>
    </row>
    <row r="8" spans="1:14" ht="20.25" customHeight="1" x14ac:dyDescent="0.25">
      <c r="A8" s="139"/>
      <c r="B8" s="139"/>
      <c r="C8" s="177"/>
      <c r="D8" s="175"/>
      <c r="E8" s="175"/>
      <c r="F8" s="175"/>
      <c r="G8" s="175"/>
      <c r="H8" s="175"/>
      <c r="I8" s="175"/>
      <c r="J8" s="175"/>
      <c r="K8" s="176"/>
      <c r="L8" s="128"/>
      <c r="M8" s="187"/>
      <c r="N8" s="187"/>
    </row>
    <row r="9" spans="1:14" ht="20.25" customHeight="1" x14ac:dyDescent="0.25">
      <c r="A9" s="139"/>
      <c r="B9" s="139"/>
      <c r="C9" s="128"/>
      <c r="D9" s="175"/>
      <c r="E9" s="175"/>
      <c r="F9" s="175"/>
      <c r="G9" s="175"/>
      <c r="H9" s="175"/>
      <c r="I9" s="175"/>
      <c r="J9" s="175"/>
      <c r="K9" s="176"/>
      <c r="L9" s="128"/>
      <c r="M9" s="187"/>
      <c r="N9" s="187"/>
    </row>
    <row r="10" spans="1:14" ht="20.25" customHeight="1" x14ac:dyDescent="0.25">
      <c r="A10" s="139"/>
      <c r="B10" s="139"/>
      <c r="C10" s="128"/>
      <c r="D10" s="175"/>
      <c r="E10" s="175"/>
      <c r="F10" s="175"/>
      <c r="G10" s="175"/>
      <c r="H10" s="175"/>
      <c r="I10" s="175"/>
      <c r="J10" s="175"/>
      <c r="K10" s="176"/>
      <c r="L10" s="128"/>
      <c r="M10" s="187"/>
      <c r="N10" s="187"/>
    </row>
    <row r="11" spans="1:14" ht="20.25" customHeight="1" x14ac:dyDescent="0.25">
      <c r="A11" s="139"/>
      <c r="B11" s="139"/>
      <c r="C11" s="128"/>
      <c r="D11" s="175"/>
      <c r="E11" s="175"/>
      <c r="F11" s="175"/>
      <c r="G11" s="175"/>
      <c r="H11" s="175"/>
      <c r="I11" s="175"/>
      <c r="J11" s="175"/>
      <c r="K11" s="176"/>
      <c r="L11" s="128"/>
      <c r="M11" s="187"/>
      <c r="N11" s="187"/>
    </row>
    <row r="12" spans="1:14" ht="20.25" customHeight="1" x14ac:dyDescent="0.25">
      <c r="A12" s="139"/>
      <c r="B12" s="139"/>
      <c r="C12" s="128"/>
      <c r="D12" s="175"/>
      <c r="E12" s="175"/>
      <c r="F12" s="175"/>
      <c r="G12" s="175"/>
      <c r="H12" s="175"/>
      <c r="I12" s="175"/>
      <c r="J12" s="175"/>
      <c r="K12" s="176"/>
      <c r="L12" s="128"/>
      <c r="M12" s="187"/>
      <c r="N12" s="187"/>
    </row>
    <row r="13" spans="1:14" ht="20.25" customHeight="1" x14ac:dyDescent="0.25">
      <c r="A13" s="139"/>
      <c r="B13" s="139"/>
      <c r="C13" s="128"/>
      <c r="D13" s="175"/>
      <c r="E13" s="175"/>
      <c r="F13" s="175"/>
      <c r="G13" s="175"/>
      <c r="H13" s="175"/>
      <c r="I13" s="175"/>
      <c r="J13" s="175"/>
      <c r="K13" s="176"/>
      <c r="L13" s="128"/>
      <c r="M13" s="187"/>
      <c r="N13" s="187"/>
    </row>
    <row r="14" spans="1:14" ht="20.25" customHeight="1" x14ac:dyDescent="0.25">
      <c r="A14" s="139"/>
      <c r="B14" s="139"/>
      <c r="C14" s="128"/>
      <c r="D14" s="175"/>
      <c r="E14" s="175"/>
      <c r="F14" s="175"/>
      <c r="G14" s="175"/>
      <c r="H14" s="175"/>
      <c r="I14" s="175"/>
      <c r="J14" s="175"/>
      <c r="K14" s="176"/>
      <c r="L14" s="128"/>
      <c r="M14" s="187"/>
      <c r="N14" s="187"/>
    </row>
    <row r="15" spans="1:14" ht="20.25" customHeight="1" x14ac:dyDescent="0.25">
      <c r="A15" s="140"/>
      <c r="B15" s="139"/>
      <c r="C15" s="128"/>
      <c r="D15" s="175"/>
      <c r="E15" s="175"/>
      <c r="F15" s="175"/>
      <c r="G15" s="175"/>
      <c r="H15" s="175"/>
      <c r="I15" s="175"/>
      <c r="J15" s="175"/>
      <c r="K15" s="176"/>
      <c r="L15" s="128"/>
      <c r="M15" s="189"/>
      <c r="N15" s="187"/>
    </row>
    <row r="16" spans="1:14" ht="20.25" customHeight="1" x14ac:dyDescent="0.25">
      <c r="A16" s="139"/>
      <c r="B16" s="139"/>
      <c r="C16" s="177"/>
      <c r="D16" s="175"/>
      <c r="E16" s="175"/>
      <c r="F16" s="175"/>
      <c r="G16" s="175"/>
      <c r="H16" s="175"/>
      <c r="I16" s="175"/>
      <c r="J16" s="175"/>
      <c r="K16" s="176"/>
      <c r="L16" s="128"/>
      <c r="M16" s="187"/>
      <c r="N16" s="187"/>
    </row>
    <row r="17" spans="1:14" ht="20.25" customHeight="1" x14ac:dyDescent="0.25">
      <c r="A17" s="139"/>
      <c r="B17" s="139"/>
      <c r="C17" s="128"/>
      <c r="D17" s="175"/>
      <c r="E17" s="175"/>
      <c r="F17" s="175"/>
      <c r="G17" s="164"/>
      <c r="H17" s="175"/>
      <c r="I17" s="175"/>
      <c r="J17" s="175"/>
      <c r="K17" s="176"/>
      <c r="L17" s="128"/>
      <c r="M17" s="187"/>
      <c r="N17" s="187"/>
    </row>
    <row r="18" spans="1:14" ht="20.25" customHeight="1" x14ac:dyDescent="0.25">
      <c r="A18" s="139"/>
      <c r="B18" s="139"/>
      <c r="C18" s="128"/>
      <c r="D18" s="175"/>
      <c r="E18" s="175"/>
      <c r="F18" s="175"/>
      <c r="G18" s="175"/>
      <c r="H18" s="175"/>
      <c r="I18" s="175"/>
      <c r="J18" s="175"/>
      <c r="K18" s="176"/>
      <c r="L18" s="128"/>
      <c r="M18" s="187"/>
      <c r="N18" s="187"/>
    </row>
    <row r="19" spans="1:14" ht="20.25" customHeight="1" x14ac:dyDescent="0.25">
      <c r="A19" s="139"/>
      <c r="B19" s="139"/>
      <c r="C19" s="128"/>
      <c r="D19" s="175"/>
      <c r="E19" s="175"/>
      <c r="F19" s="175"/>
      <c r="G19" s="178"/>
      <c r="H19" s="175"/>
      <c r="I19" s="175"/>
      <c r="J19" s="175"/>
      <c r="K19" s="176"/>
      <c r="L19" s="128"/>
      <c r="M19" s="187"/>
      <c r="N19" s="187"/>
    </row>
    <row r="20" spans="1:14" ht="20.25" customHeight="1" x14ac:dyDescent="0.25">
      <c r="A20" s="139"/>
      <c r="B20" s="139"/>
      <c r="C20" s="128"/>
      <c r="D20" s="175"/>
      <c r="E20" s="175"/>
      <c r="F20" s="175"/>
      <c r="G20" s="175"/>
      <c r="H20" s="175"/>
      <c r="I20" s="175"/>
      <c r="J20" s="175"/>
      <c r="K20" s="176"/>
      <c r="L20" s="128"/>
      <c r="M20" s="187"/>
      <c r="N20" s="187"/>
    </row>
    <row r="21" spans="1:14" ht="20.25" customHeight="1" x14ac:dyDescent="0.25">
      <c r="A21" s="139"/>
      <c r="B21" s="139"/>
      <c r="C21" s="128"/>
      <c r="D21" s="175"/>
      <c r="E21" s="175"/>
      <c r="F21" s="175"/>
      <c r="G21" s="175"/>
      <c r="H21" s="175"/>
      <c r="I21" s="175"/>
      <c r="J21" s="175"/>
      <c r="K21" s="176"/>
      <c r="L21" s="128"/>
      <c r="M21" s="187"/>
      <c r="N21" s="187"/>
    </row>
    <row r="22" spans="1:14" ht="20.25" customHeight="1" x14ac:dyDescent="0.25">
      <c r="A22" s="139"/>
      <c r="B22" s="139"/>
      <c r="C22" s="128"/>
      <c r="D22" s="175"/>
      <c r="E22" s="175"/>
      <c r="F22" s="175"/>
      <c r="G22" s="175"/>
      <c r="H22" s="175"/>
      <c r="I22" s="175"/>
      <c r="J22" s="175"/>
      <c r="K22" s="176"/>
      <c r="L22" s="128"/>
      <c r="M22" s="187"/>
      <c r="N22" s="187"/>
    </row>
    <row r="23" spans="1:14" ht="20.25" customHeight="1" x14ac:dyDescent="0.25">
      <c r="A23" s="139"/>
      <c r="B23" s="139"/>
      <c r="C23" s="128"/>
      <c r="D23" s="175"/>
      <c r="E23" s="175"/>
      <c r="F23" s="178"/>
      <c r="G23" s="178"/>
      <c r="H23" s="175"/>
      <c r="I23" s="175"/>
      <c r="J23" s="175"/>
      <c r="K23" s="176"/>
      <c r="L23" s="128"/>
      <c r="M23" s="187"/>
      <c r="N23" s="187"/>
    </row>
    <row r="24" spans="1:14" ht="20.25" customHeight="1" x14ac:dyDescent="0.25">
      <c r="A24" s="139"/>
      <c r="B24" s="139"/>
      <c r="C24" s="128"/>
      <c r="D24" s="175"/>
      <c r="E24" s="175"/>
      <c r="F24" s="175"/>
      <c r="G24" s="175"/>
      <c r="H24" s="175"/>
      <c r="I24" s="175"/>
      <c r="J24" s="175"/>
      <c r="K24" s="176"/>
      <c r="L24" s="128"/>
      <c r="M24" s="187"/>
      <c r="N24" s="187"/>
    </row>
    <row r="25" spans="1:14" ht="20.25" customHeight="1" x14ac:dyDescent="0.25">
      <c r="A25" s="139"/>
      <c r="B25" s="139"/>
      <c r="C25" s="128"/>
      <c r="D25" s="175"/>
      <c r="E25" s="175"/>
      <c r="F25" s="175"/>
      <c r="G25" s="175"/>
      <c r="H25" s="175"/>
      <c r="I25" s="175"/>
      <c r="J25" s="175"/>
      <c r="K25" s="176"/>
      <c r="L25" s="128"/>
      <c r="M25" s="187"/>
      <c r="N25" s="187"/>
    </row>
    <row r="26" spans="1:14" ht="20.25" customHeight="1" x14ac:dyDescent="0.25">
      <c r="A26" s="139"/>
      <c r="B26" s="139"/>
      <c r="C26" s="128"/>
      <c r="D26" s="175"/>
      <c r="E26" s="175"/>
      <c r="F26" s="175"/>
      <c r="G26" s="175"/>
      <c r="H26" s="175"/>
      <c r="I26" s="178"/>
      <c r="J26" s="175"/>
      <c r="K26" s="176"/>
      <c r="L26" s="128"/>
      <c r="M26" s="187"/>
      <c r="N26" s="187"/>
    </row>
    <row r="27" spans="1:14" ht="20.25" customHeight="1" x14ac:dyDescent="0.25">
      <c r="A27" s="139"/>
      <c r="B27" s="139"/>
      <c r="C27" s="128"/>
      <c r="D27" s="175"/>
      <c r="E27" s="175"/>
      <c r="F27" s="175"/>
      <c r="G27" s="175"/>
      <c r="H27" s="175"/>
      <c r="I27" s="175"/>
      <c r="J27" s="175"/>
      <c r="K27" s="176"/>
      <c r="L27" s="128"/>
      <c r="M27" s="187"/>
      <c r="N27" s="187"/>
    </row>
    <row r="28" spans="1:14" ht="20.25" customHeight="1" x14ac:dyDescent="0.25">
      <c r="A28" s="139"/>
      <c r="B28" s="139"/>
      <c r="C28" s="128"/>
      <c r="D28" s="175"/>
      <c r="E28" s="175"/>
      <c r="F28" s="175"/>
      <c r="G28" s="175"/>
      <c r="H28" s="175"/>
      <c r="I28" s="175"/>
      <c r="J28" s="175"/>
      <c r="K28" s="176"/>
      <c r="L28" s="128"/>
      <c r="M28" s="187"/>
      <c r="N28" s="187"/>
    </row>
    <row r="29" spans="1:14" ht="20.25" customHeight="1" x14ac:dyDescent="0.25">
      <c r="A29" s="139"/>
      <c r="B29" s="139"/>
      <c r="C29" s="128"/>
      <c r="D29" s="175"/>
      <c r="E29" s="175"/>
      <c r="F29" s="175"/>
      <c r="G29" s="178"/>
      <c r="H29" s="175"/>
      <c r="I29" s="175"/>
      <c r="J29" s="175"/>
      <c r="K29" s="174"/>
      <c r="L29" s="128"/>
      <c r="M29" s="187"/>
      <c r="N29" s="187"/>
    </row>
    <row r="30" spans="1:14" ht="20.25" customHeight="1" x14ac:dyDescent="0.25">
      <c r="A30" s="139"/>
      <c r="B30" s="139"/>
      <c r="C30" s="128"/>
      <c r="D30" s="175"/>
      <c r="E30" s="175"/>
      <c r="F30" s="175"/>
      <c r="G30" s="175"/>
      <c r="H30" s="175"/>
      <c r="I30" s="175"/>
      <c r="J30" s="175"/>
      <c r="K30" s="176"/>
      <c r="L30" s="128"/>
      <c r="M30" s="187"/>
      <c r="N30" s="187"/>
    </row>
    <row r="31" spans="1:14" ht="20.25" customHeight="1" x14ac:dyDescent="0.25">
      <c r="A31" s="139"/>
      <c r="B31" s="139"/>
      <c r="C31" s="128"/>
      <c r="D31" s="175"/>
      <c r="E31" s="175"/>
      <c r="F31" s="178"/>
      <c r="G31" s="175"/>
      <c r="H31" s="175"/>
      <c r="I31" s="175"/>
      <c r="J31" s="175"/>
      <c r="K31" s="176"/>
      <c r="L31" s="128"/>
      <c r="M31" s="187"/>
      <c r="N31" s="187"/>
    </row>
    <row r="32" spans="1:14" ht="20.25" customHeight="1" x14ac:dyDescent="0.25">
      <c r="A32" s="139"/>
      <c r="B32" s="139"/>
      <c r="C32" s="128"/>
      <c r="D32" s="175"/>
      <c r="E32" s="175"/>
      <c r="F32" s="175"/>
      <c r="G32" s="175"/>
      <c r="H32" s="175"/>
      <c r="I32" s="175"/>
      <c r="J32" s="175"/>
      <c r="K32" s="176"/>
      <c r="L32" s="128"/>
      <c r="M32" s="187"/>
      <c r="N32" s="187"/>
    </row>
    <row r="33" spans="1:14" ht="20.25" customHeight="1" x14ac:dyDescent="0.25">
      <c r="A33" s="139"/>
      <c r="B33" s="139"/>
      <c r="C33" s="177"/>
      <c r="D33" s="175"/>
      <c r="E33" s="175"/>
      <c r="F33" s="175"/>
      <c r="G33" s="175"/>
      <c r="H33" s="175"/>
      <c r="I33" s="175"/>
      <c r="J33" s="175"/>
      <c r="K33" s="176"/>
      <c r="L33" s="128"/>
      <c r="M33" s="187"/>
      <c r="N33" s="187"/>
    </row>
    <row r="34" spans="1:14" ht="20.25" customHeight="1" x14ac:dyDescent="0.25">
      <c r="A34" s="139"/>
      <c r="B34" s="139"/>
      <c r="C34" s="128"/>
      <c r="D34" s="175"/>
      <c r="E34" s="175"/>
      <c r="F34" s="175"/>
      <c r="G34" s="175"/>
      <c r="H34" s="175"/>
      <c r="I34" s="175"/>
      <c r="J34" s="175"/>
      <c r="K34" s="176"/>
      <c r="L34" s="128"/>
      <c r="M34" s="187"/>
      <c r="N34" s="187"/>
    </row>
    <row r="35" spans="1:14" ht="20.25" customHeight="1" x14ac:dyDescent="0.25">
      <c r="A35" s="139"/>
      <c r="B35" s="139"/>
      <c r="C35" s="128"/>
      <c r="D35" s="175"/>
      <c r="E35" s="175"/>
      <c r="F35" s="175"/>
      <c r="G35" s="175"/>
      <c r="H35" s="175"/>
      <c r="I35" s="175"/>
      <c r="J35" s="175"/>
      <c r="K35" s="176"/>
      <c r="L35" s="128"/>
      <c r="M35" s="187"/>
      <c r="N35" s="187"/>
    </row>
    <row r="36" spans="1:14" ht="20.25" customHeight="1" x14ac:dyDescent="0.25">
      <c r="A36" s="139"/>
      <c r="B36" s="139"/>
      <c r="C36" s="128"/>
      <c r="D36" s="175"/>
      <c r="E36" s="175"/>
      <c r="F36" s="175"/>
      <c r="G36" s="175"/>
      <c r="H36" s="175"/>
      <c r="I36" s="175"/>
      <c r="J36" s="175"/>
      <c r="K36" s="176"/>
      <c r="L36" s="128"/>
      <c r="M36" s="187"/>
      <c r="N36" s="187"/>
    </row>
    <row r="37" spans="1:14" ht="20.25" customHeight="1" x14ac:dyDescent="0.25">
      <c r="A37" s="139"/>
      <c r="B37" s="139"/>
      <c r="C37" s="179"/>
      <c r="D37" s="175"/>
      <c r="E37" s="175"/>
      <c r="F37" s="175"/>
      <c r="G37" s="175"/>
      <c r="H37" s="175"/>
      <c r="I37" s="175"/>
      <c r="J37" s="175"/>
      <c r="K37" s="176"/>
      <c r="L37" s="128"/>
      <c r="M37" s="187"/>
      <c r="N37" s="187"/>
    </row>
    <row r="38" spans="1:14" ht="20.25" customHeight="1" x14ac:dyDescent="0.25">
      <c r="A38" s="139"/>
      <c r="B38" s="139"/>
      <c r="C38" s="128"/>
      <c r="D38" s="175"/>
      <c r="E38" s="175"/>
      <c r="F38" s="175"/>
      <c r="G38" s="175"/>
      <c r="H38" s="175"/>
      <c r="I38" s="175"/>
      <c r="J38" s="175"/>
      <c r="K38" s="176"/>
      <c r="L38" s="128"/>
      <c r="M38" s="187"/>
      <c r="N38" s="187"/>
    </row>
    <row r="39" spans="1:14" ht="20.25" customHeight="1" x14ac:dyDescent="0.25">
      <c r="A39" s="139"/>
      <c r="B39" s="139"/>
      <c r="C39" s="128"/>
      <c r="D39" s="175"/>
      <c r="E39" s="175"/>
      <c r="F39" s="175"/>
      <c r="G39" s="175"/>
      <c r="H39" s="175"/>
      <c r="I39" s="175"/>
      <c r="J39" s="175"/>
      <c r="K39" s="176"/>
      <c r="L39" s="128"/>
      <c r="M39" s="187"/>
      <c r="N39" s="187"/>
    </row>
    <row r="40" spans="1:14" ht="20.25" customHeight="1" x14ac:dyDescent="0.25">
      <c r="A40" s="139"/>
      <c r="B40" s="139"/>
      <c r="C40" s="128"/>
      <c r="D40" s="175"/>
      <c r="E40" s="175"/>
      <c r="F40" s="175"/>
      <c r="G40" s="175"/>
      <c r="H40" s="175"/>
      <c r="I40" s="175"/>
      <c r="J40" s="175"/>
      <c r="K40" s="176"/>
      <c r="L40" s="128"/>
      <c r="M40" s="187"/>
      <c r="N40" s="187"/>
    </row>
    <row r="41" spans="1:14" ht="20.25" customHeight="1" x14ac:dyDescent="0.25">
      <c r="A41" s="139"/>
      <c r="B41" s="140"/>
      <c r="C41" s="128"/>
      <c r="D41" s="175"/>
      <c r="E41" s="175"/>
      <c r="F41" s="164"/>
      <c r="G41" s="164"/>
      <c r="H41" s="175"/>
      <c r="I41" s="175"/>
      <c r="J41" s="175"/>
      <c r="K41" s="174"/>
      <c r="L41" s="128"/>
      <c r="M41" s="187"/>
      <c r="N41" s="187"/>
    </row>
    <row r="42" spans="1:14" ht="20.25" customHeight="1" x14ac:dyDescent="0.25">
      <c r="A42" s="141"/>
      <c r="B42" s="139"/>
      <c r="C42" s="128"/>
      <c r="D42" s="175"/>
      <c r="E42" s="175"/>
      <c r="F42" s="175"/>
      <c r="G42" s="175"/>
      <c r="H42" s="175"/>
      <c r="I42" s="175"/>
      <c r="J42" s="175"/>
      <c r="K42" s="176"/>
      <c r="L42" s="128"/>
      <c r="M42" s="187"/>
      <c r="N42" s="187"/>
    </row>
    <row r="43" spans="1:14" ht="20.25" customHeight="1" x14ac:dyDescent="0.25">
      <c r="A43" s="139"/>
      <c r="B43" s="139"/>
      <c r="C43" s="128"/>
      <c r="D43" s="175"/>
      <c r="E43" s="175"/>
      <c r="F43" s="175"/>
      <c r="G43" s="175"/>
      <c r="H43" s="175"/>
      <c r="I43" s="175"/>
      <c r="J43" s="175"/>
      <c r="K43" s="174"/>
      <c r="L43" s="128"/>
      <c r="M43" s="187"/>
      <c r="N43" s="187"/>
    </row>
    <row r="44" spans="1:14" ht="20.25" customHeight="1" x14ac:dyDescent="0.25">
      <c r="A44" s="139"/>
      <c r="B44" s="139"/>
      <c r="C44" s="128"/>
      <c r="D44" s="175"/>
      <c r="E44" s="175"/>
      <c r="F44" s="175"/>
      <c r="G44" s="175"/>
      <c r="H44" s="175"/>
      <c r="I44" s="175"/>
      <c r="J44" s="175"/>
      <c r="K44" s="176"/>
      <c r="L44" s="128"/>
      <c r="M44" s="187"/>
      <c r="N44" s="187"/>
    </row>
    <row r="45" spans="1:14" ht="20.25" customHeight="1" x14ac:dyDescent="0.25">
      <c r="A45" s="139"/>
      <c r="B45" s="139"/>
      <c r="C45" s="128"/>
      <c r="D45" s="175"/>
      <c r="E45" s="175"/>
      <c r="F45" s="178"/>
      <c r="G45" s="178"/>
      <c r="H45" s="175"/>
      <c r="I45" s="175"/>
      <c r="J45" s="175"/>
      <c r="K45" s="176"/>
      <c r="L45" s="128"/>
      <c r="M45" s="187"/>
      <c r="N45" s="187"/>
    </row>
    <row r="46" spans="1:14" ht="20.25" customHeight="1" x14ac:dyDescent="0.25">
      <c r="A46" s="139"/>
      <c r="B46" s="139"/>
      <c r="C46" s="177"/>
      <c r="D46" s="175"/>
      <c r="E46" s="175"/>
      <c r="F46" s="175"/>
      <c r="G46" s="178"/>
      <c r="H46" s="175"/>
      <c r="I46" s="175"/>
      <c r="J46" s="175"/>
      <c r="K46" s="176"/>
      <c r="L46" s="128"/>
      <c r="M46" s="187"/>
      <c r="N46" s="187"/>
    </row>
    <row r="47" spans="1:14" ht="20.25" customHeight="1" x14ac:dyDescent="0.25">
      <c r="A47" s="139"/>
      <c r="B47" s="139"/>
      <c r="C47" s="128"/>
      <c r="D47" s="175"/>
      <c r="E47" s="175"/>
      <c r="F47" s="175"/>
      <c r="G47" s="175"/>
      <c r="H47" s="175"/>
      <c r="I47" s="175"/>
      <c r="J47" s="175"/>
      <c r="K47" s="176"/>
      <c r="L47" s="128"/>
      <c r="M47" s="187"/>
      <c r="N47" s="187"/>
    </row>
    <row r="48" spans="1:14" ht="20.25" customHeight="1" x14ac:dyDescent="0.25">
      <c r="A48" s="139"/>
      <c r="B48" s="139"/>
      <c r="C48" s="128"/>
      <c r="D48" s="175"/>
      <c r="E48" s="175"/>
      <c r="F48" s="175"/>
      <c r="G48" s="175"/>
      <c r="H48" s="175"/>
      <c r="I48" s="175"/>
      <c r="J48" s="176"/>
      <c r="K48" s="176"/>
      <c r="L48" s="190"/>
      <c r="M48" s="187"/>
      <c r="N48" s="128"/>
    </row>
    <row r="49" spans="1:14" ht="20.25" customHeight="1" x14ac:dyDescent="0.25">
      <c r="A49" s="139"/>
      <c r="B49" s="139"/>
      <c r="C49" s="128"/>
      <c r="D49" s="175"/>
      <c r="E49" s="175"/>
      <c r="F49" s="175"/>
      <c r="G49" s="175"/>
      <c r="H49" s="175"/>
      <c r="I49" s="175"/>
      <c r="J49" s="175"/>
      <c r="K49" s="174"/>
      <c r="L49" s="128"/>
      <c r="M49" s="187"/>
      <c r="N49" s="187"/>
    </row>
    <row r="50" spans="1:14" ht="20.25" customHeight="1" x14ac:dyDescent="0.25">
      <c r="A50" s="139"/>
      <c r="B50" s="139"/>
      <c r="C50" s="128"/>
      <c r="D50" s="175"/>
      <c r="E50" s="175"/>
      <c r="F50" s="175"/>
      <c r="G50" s="175"/>
      <c r="H50" s="175"/>
      <c r="I50" s="175"/>
      <c r="J50" s="175"/>
      <c r="K50" s="176"/>
      <c r="L50" s="128"/>
      <c r="M50" s="187"/>
      <c r="N50" s="187"/>
    </row>
    <row r="51" spans="1:14" ht="20.25" customHeight="1" x14ac:dyDescent="0.25">
      <c r="A51" s="139"/>
      <c r="B51" s="139"/>
      <c r="C51" s="128"/>
      <c r="D51" s="175"/>
      <c r="E51" s="175"/>
      <c r="F51" s="175"/>
      <c r="G51" s="175"/>
      <c r="H51" s="175"/>
      <c r="I51" s="175"/>
      <c r="J51" s="180"/>
      <c r="K51" s="176"/>
      <c r="L51" s="128"/>
      <c r="M51" s="187"/>
      <c r="N51" s="187"/>
    </row>
    <row r="52" spans="1:14" ht="20.25" customHeight="1" x14ac:dyDescent="0.25">
      <c r="A52" s="139"/>
      <c r="B52" s="139"/>
      <c r="C52" s="128"/>
      <c r="D52" s="175"/>
      <c r="E52" s="175"/>
      <c r="F52" s="175"/>
      <c r="G52" s="175"/>
      <c r="H52" s="175"/>
      <c r="I52" s="175"/>
      <c r="J52" s="180"/>
      <c r="K52" s="176"/>
      <c r="L52" s="128"/>
      <c r="M52" s="187"/>
      <c r="N52" s="187"/>
    </row>
    <row r="53" spans="1:14" ht="20.25" customHeight="1" x14ac:dyDescent="0.25">
      <c r="A53" s="139"/>
      <c r="B53" s="139"/>
      <c r="C53" s="128"/>
      <c r="D53" s="175"/>
      <c r="E53" s="175"/>
      <c r="F53" s="175"/>
      <c r="G53" s="175"/>
      <c r="H53" s="175"/>
      <c r="I53" s="175"/>
      <c r="J53" s="180"/>
      <c r="K53" s="176"/>
      <c r="L53" s="128"/>
      <c r="M53" s="187"/>
      <c r="N53" s="187"/>
    </row>
    <row r="54" spans="1:14" ht="20.25" customHeight="1" x14ac:dyDescent="0.25">
      <c r="A54" s="139"/>
      <c r="B54" s="139"/>
      <c r="C54" s="128"/>
      <c r="D54" s="175"/>
      <c r="E54" s="175"/>
      <c r="F54" s="175"/>
      <c r="G54" s="175"/>
      <c r="H54" s="175"/>
      <c r="I54" s="175"/>
      <c r="J54" s="180"/>
      <c r="K54" s="176"/>
      <c r="L54" s="128"/>
      <c r="M54" s="187"/>
      <c r="N54" s="187"/>
    </row>
    <row r="55" spans="1:14" ht="20.25" customHeight="1" x14ac:dyDescent="0.25">
      <c r="A55" s="139"/>
      <c r="B55" s="139"/>
      <c r="C55" s="128"/>
      <c r="D55" s="178"/>
      <c r="E55" s="178"/>
      <c r="F55" s="178"/>
      <c r="G55" s="178"/>
      <c r="H55" s="175"/>
      <c r="I55" s="175"/>
      <c r="J55" s="180"/>
      <c r="K55" s="176"/>
      <c r="L55" s="128"/>
      <c r="M55" s="187"/>
      <c r="N55" s="187"/>
    </row>
    <row r="56" spans="1:14" ht="20.25" customHeight="1" x14ac:dyDescent="0.25">
      <c r="A56" s="139"/>
      <c r="B56" s="139"/>
      <c r="C56" s="128"/>
      <c r="D56" s="175"/>
      <c r="E56" s="175"/>
      <c r="F56" s="175"/>
      <c r="G56" s="175"/>
      <c r="H56" s="175"/>
      <c r="I56" s="175"/>
      <c r="J56" s="180"/>
      <c r="K56" s="176"/>
      <c r="L56" s="128"/>
      <c r="M56" s="187"/>
      <c r="N56" s="187"/>
    </row>
    <row r="57" spans="1:14" ht="20.25" customHeight="1" x14ac:dyDescent="0.25">
      <c r="A57" s="139"/>
      <c r="B57" s="139"/>
      <c r="C57" s="128"/>
      <c r="D57" s="178"/>
      <c r="E57" s="178"/>
      <c r="F57" s="175"/>
      <c r="G57" s="175"/>
      <c r="H57" s="175"/>
      <c r="I57" s="175"/>
      <c r="J57" s="180"/>
      <c r="K57" s="176"/>
      <c r="L57" s="128"/>
      <c r="M57" s="187"/>
      <c r="N57" s="187"/>
    </row>
    <row r="58" spans="1:14" ht="20.25" customHeight="1" x14ac:dyDescent="0.25">
      <c r="A58" s="139"/>
      <c r="B58" s="139"/>
      <c r="C58" s="177"/>
      <c r="D58" s="178"/>
      <c r="E58" s="178"/>
      <c r="F58" s="175"/>
      <c r="G58" s="175"/>
      <c r="H58" s="178"/>
      <c r="I58" s="180"/>
      <c r="J58" s="175"/>
      <c r="K58" s="176"/>
      <c r="L58" s="128"/>
      <c r="M58" s="187"/>
      <c r="N58" s="187"/>
    </row>
    <row r="59" spans="1:14" ht="20.25" customHeight="1" x14ac:dyDescent="0.25">
      <c r="A59" s="139"/>
      <c r="B59" s="139"/>
      <c r="C59" s="128"/>
      <c r="D59" s="175"/>
      <c r="E59" s="175"/>
      <c r="F59" s="175"/>
      <c r="G59" s="175"/>
      <c r="H59" s="178"/>
      <c r="I59" s="175"/>
      <c r="J59" s="180"/>
      <c r="K59" s="176"/>
      <c r="L59" s="128"/>
      <c r="M59" s="187"/>
      <c r="N59" s="187"/>
    </row>
    <row r="60" spans="1:14" ht="20.25" customHeight="1" x14ac:dyDescent="0.25">
      <c r="A60" s="139"/>
      <c r="B60" s="139"/>
      <c r="C60" s="128"/>
      <c r="D60" s="175"/>
      <c r="E60" s="175"/>
      <c r="F60" s="175"/>
      <c r="G60" s="175"/>
      <c r="H60" s="175"/>
      <c r="I60" s="175"/>
      <c r="J60" s="180"/>
      <c r="K60" s="176"/>
      <c r="L60" s="128"/>
      <c r="M60" s="187"/>
      <c r="N60" s="187"/>
    </row>
    <row r="61" spans="1:14" ht="20.25" customHeight="1" x14ac:dyDescent="0.25">
      <c r="A61" s="139"/>
      <c r="B61" s="139"/>
      <c r="C61" s="177"/>
      <c r="D61" s="175"/>
      <c r="E61" s="175"/>
      <c r="F61" s="175"/>
      <c r="G61" s="178"/>
      <c r="H61" s="175"/>
      <c r="I61" s="175"/>
      <c r="J61" s="180"/>
      <c r="K61" s="176"/>
      <c r="L61" s="128"/>
      <c r="M61" s="187"/>
      <c r="N61" s="187"/>
    </row>
    <row r="62" spans="1:14" ht="20.25" customHeight="1" x14ac:dyDescent="0.25">
      <c r="A62" s="140"/>
      <c r="B62" s="139"/>
      <c r="C62" s="128"/>
      <c r="D62" s="175"/>
      <c r="E62" s="175"/>
      <c r="F62" s="175"/>
      <c r="G62" s="175"/>
      <c r="H62" s="175"/>
      <c r="I62" s="175"/>
      <c r="J62" s="180"/>
      <c r="K62" s="175"/>
      <c r="L62" s="128"/>
      <c r="M62" s="189"/>
      <c r="N62" s="187"/>
    </row>
    <row r="63" spans="1:14" ht="20.25" customHeight="1" x14ac:dyDescent="0.25">
      <c r="A63" s="139"/>
      <c r="B63" s="139"/>
      <c r="C63" s="128"/>
      <c r="D63" s="175"/>
      <c r="E63" s="175"/>
      <c r="F63" s="175"/>
      <c r="G63" s="175"/>
      <c r="H63" s="175"/>
      <c r="I63" s="175"/>
      <c r="J63" s="180"/>
      <c r="K63" s="176"/>
      <c r="L63" s="128"/>
      <c r="M63" s="187"/>
      <c r="N63" s="187"/>
    </row>
    <row r="64" spans="1:14" ht="20.25" customHeight="1" x14ac:dyDescent="0.25">
      <c r="A64" s="139"/>
      <c r="B64" s="139"/>
      <c r="C64" s="128"/>
      <c r="D64" s="175"/>
      <c r="E64" s="175"/>
      <c r="F64" s="175"/>
      <c r="G64" s="178"/>
      <c r="H64" s="175"/>
      <c r="I64" s="175"/>
      <c r="J64" s="180"/>
      <c r="K64" s="176"/>
      <c r="L64" s="128"/>
      <c r="M64" s="187"/>
      <c r="N64" s="187"/>
    </row>
    <row r="65" spans="1:14" ht="20.25" customHeight="1" x14ac:dyDescent="0.25">
      <c r="A65" s="139"/>
      <c r="B65" s="139"/>
      <c r="C65" s="128"/>
      <c r="D65" s="175"/>
      <c r="E65" s="175"/>
      <c r="F65" s="175"/>
      <c r="G65" s="175"/>
      <c r="H65" s="175"/>
      <c r="I65" s="175"/>
      <c r="J65" s="180"/>
      <c r="K65" s="176"/>
      <c r="L65" s="128"/>
      <c r="M65" s="187"/>
      <c r="N65" s="187"/>
    </row>
    <row r="66" spans="1:14" ht="20.25" customHeight="1" x14ac:dyDescent="0.25">
      <c r="A66" s="139"/>
      <c r="B66" s="139"/>
      <c r="C66" s="128"/>
      <c r="D66" s="175"/>
      <c r="E66" s="175"/>
      <c r="F66" s="175"/>
      <c r="G66" s="175"/>
      <c r="H66" s="175"/>
      <c r="I66" s="175"/>
      <c r="J66" s="180"/>
      <c r="K66" s="176"/>
      <c r="L66" s="128"/>
      <c r="M66" s="187"/>
      <c r="N66" s="187"/>
    </row>
    <row r="67" spans="1:14" ht="20.25" customHeight="1" x14ac:dyDescent="0.25">
      <c r="A67" s="139"/>
      <c r="B67" s="139"/>
      <c r="C67" s="128"/>
      <c r="D67" s="175"/>
      <c r="E67" s="175"/>
      <c r="F67" s="175"/>
      <c r="G67" s="175"/>
      <c r="H67" s="175"/>
      <c r="I67" s="178"/>
      <c r="J67" s="180"/>
      <c r="K67" s="176"/>
      <c r="L67" s="128"/>
      <c r="M67" s="187"/>
      <c r="N67" s="187"/>
    </row>
    <row r="68" spans="1:14" ht="20.25" customHeight="1" x14ac:dyDescent="0.25">
      <c r="A68" s="139"/>
      <c r="B68" s="139"/>
      <c r="C68" s="128"/>
      <c r="D68" s="175"/>
      <c r="E68" s="175"/>
      <c r="F68" s="175"/>
      <c r="G68" s="175"/>
      <c r="H68" s="175"/>
      <c r="I68" s="175"/>
      <c r="J68" s="180"/>
      <c r="K68" s="176"/>
      <c r="L68" s="128"/>
      <c r="M68" s="187"/>
      <c r="N68" s="187"/>
    </row>
    <row r="69" spans="1:14" ht="20.25" customHeight="1" x14ac:dyDescent="0.25">
      <c r="A69" s="139"/>
      <c r="B69" s="139"/>
      <c r="C69" s="128"/>
      <c r="D69" s="175"/>
      <c r="E69" s="175"/>
      <c r="F69" s="175"/>
      <c r="G69" s="175"/>
      <c r="H69" s="175"/>
      <c r="I69" s="175"/>
      <c r="J69" s="180"/>
      <c r="K69" s="176"/>
      <c r="L69" s="128"/>
      <c r="M69" s="187"/>
      <c r="N69" s="187"/>
    </row>
    <row r="70" spans="1:14" ht="20.25" customHeight="1" x14ac:dyDescent="0.25">
      <c r="A70" s="145"/>
      <c r="B70" s="139"/>
      <c r="C70" s="128"/>
      <c r="D70" s="175"/>
      <c r="E70" s="175"/>
      <c r="F70" s="175"/>
      <c r="G70" s="175"/>
      <c r="H70" s="175"/>
      <c r="I70" s="175"/>
      <c r="J70" s="180"/>
      <c r="K70" s="176"/>
      <c r="L70" s="128"/>
      <c r="M70" s="187"/>
      <c r="N70" s="187"/>
    </row>
    <row r="71" spans="1:14" ht="20.25" customHeight="1" x14ac:dyDescent="0.25">
      <c r="A71" s="139"/>
      <c r="B71" s="139"/>
      <c r="C71" s="128"/>
      <c r="D71" s="175"/>
      <c r="E71" s="175"/>
      <c r="F71" s="175"/>
      <c r="G71" s="178"/>
      <c r="H71" s="175"/>
      <c r="I71" s="175"/>
      <c r="J71" s="180"/>
      <c r="K71" s="176"/>
      <c r="L71" s="128"/>
      <c r="M71" s="187"/>
      <c r="N71" s="187"/>
    </row>
    <row r="72" spans="1:14" ht="20.25" customHeight="1" x14ac:dyDescent="0.25">
      <c r="A72" s="139"/>
      <c r="B72" s="139"/>
      <c r="C72" s="128"/>
      <c r="D72" s="175"/>
      <c r="E72" s="175"/>
      <c r="F72" s="175"/>
      <c r="G72" s="175"/>
      <c r="H72" s="175"/>
      <c r="I72" s="175"/>
      <c r="J72" s="180"/>
      <c r="K72" s="176"/>
      <c r="L72" s="128"/>
      <c r="M72" s="187"/>
      <c r="N72" s="187"/>
    </row>
    <row r="73" spans="1:14" ht="20.25" customHeight="1" x14ac:dyDescent="0.25">
      <c r="A73" s="139"/>
      <c r="B73" s="139"/>
      <c r="C73" s="128"/>
      <c r="D73" s="175"/>
      <c r="E73" s="175"/>
      <c r="F73" s="175"/>
      <c r="G73" s="175"/>
      <c r="H73" s="175"/>
      <c r="I73" s="175"/>
      <c r="J73" s="180"/>
      <c r="K73" s="176"/>
      <c r="L73" s="128"/>
      <c r="M73" s="187"/>
      <c r="N73" s="187"/>
    </row>
    <row r="74" spans="1:14" ht="20.25" customHeight="1" x14ac:dyDescent="0.25">
      <c r="A74" s="140"/>
      <c r="B74" s="139"/>
      <c r="C74" s="128"/>
      <c r="D74" s="175"/>
      <c r="E74" s="175"/>
      <c r="F74" s="175"/>
      <c r="G74" s="175"/>
      <c r="H74" s="175"/>
      <c r="I74" s="175"/>
      <c r="J74" s="180"/>
      <c r="K74" s="176"/>
      <c r="L74" s="128"/>
      <c r="M74" s="187"/>
      <c r="N74" s="187"/>
    </row>
    <row r="75" spans="1:14" ht="20.25" customHeight="1" x14ac:dyDescent="0.25">
      <c r="A75" s="139"/>
      <c r="B75" s="139"/>
      <c r="C75" s="128"/>
      <c r="D75" s="175"/>
      <c r="E75" s="175"/>
      <c r="F75" s="175"/>
      <c r="G75" s="175"/>
      <c r="H75" s="175"/>
      <c r="I75" s="175"/>
      <c r="J75" s="180"/>
      <c r="K75" s="173"/>
      <c r="L75" s="191"/>
      <c r="M75" s="187"/>
      <c r="N75" s="187"/>
    </row>
    <row r="76" spans="1:14" ht="20.25" customHeight="1" x14ac:dyDescent="0.25">
      <c r="A76" s="140"/>
      <c r="B76" s="139"/>
      <c r="C76" s="177"/>
      <c r="D76" s="175"/>
      <c r="E76" s="175"/>
      <c r="F76" s="175"/>
      <c r="G76" s="178"/>
      <c r="H76" s="175"/>
      <c r="I76" s="175"/>
      <c r="J76" s="180"/>
      <c r="K76" s="174"/>
      <c r="L76" s="128"/>
      <c r="M76" s="187"/>
      <c r="N76" s="187"/>
    </row>
    <row r="77" spans="1:14" ht="20.25" customHeight="1" x14ac:dyDescent="0.25">
      <c r="A77" s="140"/>
      <c r="B77" s="139"/>
      <c r="C77" s="128"/>
      <c r="D77" s="175"/>
      <c r="E77" s="175"/>
      <c r="F77" s="175"/>
      <c r="G77" s="175"/>
      <c r="H77" s="175"/>
      <c r="I77" s="175"/>
      <c r="J77" s="180"/>
      <c r="K77" s="176"/>
      <c r="L77" s="128"/>
      <c r="M77" s="187"/>
      <c r="N77" s="187"/>
    </row>
    <row r="78" spans="1:14" ht="20.25" customHeight="1" x14ac:dyDescent="0.25">
      <c r="A78" s="139"/>
      <c r="B78" s="139"/>
      <c r="C78" s="128"/>
      <c r="D78" s="175"/>
      <c r="E78" s="175"/>
      <c r="F78" s="175"/>
      <c r="G78" s="175"/>
      <c r="H78" s="175"/>
      <c r="I78" s="175"/>
      <c r="J78" s="180"/>
      <c r="K78" s="176"/>
      <c r="L78" s="128"/>
      <c r="M78" s="187"/>
      <c r="N78" s="187"/>
    </row>
    <row r="79" spans="1:14" ht="20.25" customHeight="1" x14ac:dyDescent="0.25">
      <c r="A79" s="139"/>
      <c r="B79" s="139"/>
      <c r="C79" s="128"/>
      <c r="D79" s="175"/>
      <c r="E79" s="175"/>
      <c r="F79" s="175"/>
      <c r="G79" s="175"/>
      <c r="H79" s="175"/>
      <c r="I79" s="175"/>
      <c r="J79" s="180"/>
      <c r="K79" s="176"/>
      <c r="L79" s="128"/>
      <c r="M79" s="187"/>
      <c r="N79" s="187"/>
    </row>
    <row r="80" spans="1:14" ht="20.25" customHeight="1" x14ac:dyDescent="0.25">
      <c r="A80" s="139"/>
      <c r="B80" s="139"/>
      <c r="C80" s="128"/>
      <c r="D80" s="175"/>
      <c r="E80" s="175"/>
      <c r="F80" s="175"/>
      <c r="G80" s="175"/>
      <c r="H80" s="175"/>
      <c r="I80" s="175"/>
      <c r="J80" s="180"/>
      <c r="K80" s="174"/>
      <c r="L80" s="128"/>
      <c r="M80" s="187"/>
      <c r="N80" s="187"/>
    </row>
    <row r="81" spans="1:14" ht="20.25" customHeight="1" x14ac:dyDescent="0.25">
      <c r="A81" s="139"/>
      <c r="B81" s="139"/>
      <c r="C81" s="128"/>
      <c r="D81" s="175"/>
      <c r="E81" s="175"/>
      <c r="F81" s="175"/>
      <c r="G81" s="175"/>
      <c r="H81" s="175"/>
      <c r="I81" s="175"/>
      <c r="J81" s="180"/>
      <c r="K81" s="176"/>
      <c r="L81" s="128"/>
      <c r="M81" s="187"/>
      <c r="N81" s="187"/>
    </row>
    <row r="82" spans="1:14" ht="20.25" customHeight="1" x14ac:dyDescent="0.25">
      <c r="A82" s="139"/>
      <c r="B82" s="139"/>
      <c r="C82" s="128"/>
      <c r="D82" s="175"/>
      <c r="E82" s="175"/>
      <c r="F82" s="175"/>
      <c r="G82" s="175"/>
      <c r="H82" s="175"/>
      <c r="I82" s="175"/>
      <c r="J82" s="180"/>
      <c r="K82" s="176"/>
      <c r="L82" s="128"/>
      <c r="M82" s="187"/>
      <c r="N82" s="187"/>
    </row>
    <row r="83" spans="1:14" ht="20.25" customHeight="1" x14ac:dyDescent="0.25">
      <c r="A83" s="139"/>
      <c r="B83" s="139"/>
      <c r="C83" s="177"/>
      <c r="D83" s="178"/>
      <c r="E83" s="178"/>
      <c r="F83" s="175"/>
      <c r="G83" s="175"/>
      <c r="H83" s="175"/>
      <c r="I83" s="175"/>
      <c r="J83" s="180"/>
      <c r="K83" s="176"/>
      <c r="L83" s="128"/>
      <c r="M83" s="187"/>
      <c r="N83" s="187"/>
    </row>
    <row r="84" spans="1:14" ht="20.25" customHeight="1" x14ac:dyDescent="0.25">
      <c r="A84" s="139"/>
      <c r="B84" s="139"/>
      <c r="C84" s="128"/>
      <c r="D84" s="175"/>
      <c r="E84" s="175"/>
      <c r="F84" s="175"/>
      <c r="G84" s="175"/>
      <c r="H84" s="175"/>
      <c r="I84" s="175"/>
      <c r="J84" s="180"/>
      <c r="K84" s="176"/>
      <c r="L84" s="128"/>
      <c r="M84" s="187"/>
      <c r="N84" s="187"/>
    </row>
    <row r="85" spans="1:14" ht="20.25" customHeight="1" x14ac:dyDescent="0.25">
      <c r="A85" s="139"/>
      <c r="B85" s="139"/>
      <c r="C85" s="128"/>
      <c r="D85" s="175"/>
      <c r="E85" s="175"/>
      <c r="F85" s="175"/>
      <c r="G85" s="175"/>
      <c r="H85" s="175"/>
      <c r="I85" s="175"/>
      <c r="J85" s="180"/>
      <c r="K85" s="174"/>
      <c r="L85" s="128"/>
      <c r="M85" s="187"/>
      <c r="N85" s="187"/>
    </row>
    <row r="86" spans="1:14" ht="20.25" customHeight="1" x14ac:dyDescent="0.25">
      <c r="A86" s="139"/>
      <c r="B86" s="139"/>
      <c r="C86" s="128"/>
      <c r="D86" s="175"/>
      <c r="E86" s="175"/>
      <c r="F86" s="175"/>
      <c r="G86" s="175"/>
      <c r="H86" s="175"/>
      <c r="I86" s="175"/>
      <c r="J86" s="180"/>
      <c r="K86" s="176"/>
      <c r="L86" s="128"/>
      <c r="M86" s="187"/>
      <c r="N86" s="187"/>
    </row>
    <row r="87" spans="1:14" ht="20.25" customHeight="1" x14ac:dyDescent="0.25">
      <c r="A87" s="139"/>
      <c r="B87" s="139"/>
      <c r="C87" s="128"/>
      <c r="D87" s="175"/>
      <c r="E87" s="175"/>
      <c r="F87" s="175"/>
      <c r="G87" s="175"/>
      <c r="H87" s="175"/>
      <c r="I87" s="175"/>
      <c r="J87" s="180"/>
      <c r="K87" s="176"/>
      <c r="L87" s="128"/>
      <c r="M87" s="187"/>
      <c r="N87" s="187"/>
    </row>
    <row r="88" spans="1:14" ht="20.25" customHeight="1" x14ac:dyDescent="0.25">
      <c r="A88" s="139"/>
      <c r="B88" s="139"/>
      <c r="C88" s="128"/>
      <c r="D88" s="175"/>
      <c r="E88" s="175"/>
      <c r="F88" s="175"/>
      <c r="G88" s="175"/>
      <c r="H88" s="175"/>
      <c r="I88" s="175"/>
      <c r="J88" s="180"/>
      <c r="K88" s="176"/>
      <c r="L88" s="128"/>
      <c r="M88" s="187"/>
      <c r="N88" s="187"/>
    </row>
    <row r="89" spans="1:14" ht="20.25" customHeight="1" x14ac:dyDescent="0.25">
      <c r="A89" s="139"/>
      <c r="B89" s="139"/>
      <c r="C89" s="128"/>
      <c r="D89" s="175"/>
      <c r="E89" s="175"/>
      <c r="F89" s="175"/>
      <c r="G89" s="175"/>
      <c r="H89" s="175"/>
      <c r="I89" s="175"/>
      <c r="J89" s="180"/>
      <c r="K89" s="176"/>
      <c r="L89" s="128"/>
      <c r="M89" s="187"/>
      <c r="N89" s="187"/>
    </row>
    <row r="90" spans="1:14" ht="20.25" customHeight="1" x14ac:dyDescent="0.25">
      <c r="A90" s="139"/>
      <c r="B90" s="139"/>
      <c r="C90" s="128"/>
      <c r="D90" s="175"/>
      <c r="E90" s="175"/>
      <c r="F90" s="175"/>
      <c r="G90" s="175"/>
      <c r="H90" s="175"/>
      <c r="I90" s="175"/>
      <c r="J90" s="180"/>
      <c r="K90" s="176"/>
      <c r="L90" s="128"/>
      <c r="M90" s="187"/>
      <c r="N90" s="187"/>
    </row>
    <row r="91" spans="1:14" ht="20.25" customHeight="1" x14ac:dyDescent="0.25">
      <c r="A91" s="139"/>
      <c r="B91" s="139"/>
      <c r="C91" s="128"/>
      <c r="D91" s="175"/>
      <c r="E91" s="175"/>
      <c r="F91" s="178"/>
      <c r="G91" s="178"/>
      <c r="H91" s="175"/>
      <c r="I91" s="175"/>
      <c r="J91" s="180"/>
      <c r="K91" s="176"/>
      <c r="L91" s="128"/>
      <c r="M91" s="187"/>
      <c r="N91" s="187"/>
    </row>
    <row r="92" spans="1:14" ht="20.25" customHeight="1" x14ac:dyDescent="0.25">
      <c r="A92" s="139"/>
      <c r="B92" s="139"/>
      <c r="C92" s="128"/>
      <c r="D92" s="175"/>
      <c r="E92" s="175"/>
      <c r="F92" s="175"/>
      <c r="G92" s="175"/>
      <c r="H92" s="175"/>
      <c r="I92" s="175"/>
      <c r="J92" s="180"/>
      <c r="K92" s="176"/>
      <c r="L92" s="128"/>
      <c r="M92" s="187"/>
      <c r="N92" s="187"/>
    </row>
    <row r="93" spans="1:14" ht="20.25" customHeight="1" x14ac:dyDescent="0.25">
      <c r="A93" s="140"/>
      <c r="B93" s="139"/>
      <c r="C93" s="128"/>
      <c r="D93" s="175"/>
      <c r="E93" s="175"/>
      <c r="F93" s="175"/>
      <c r="G93" s="175"/>
      <c r="H93" s="175"/>
      <c r="I93" s="175"/>
      <c r="J93" s="180"/>
      <c r="K93" s="176"/>
      <c r="L93" s="128"/>
      <c r="M93" s="187"/>
      <c r="N93" s="187"/>
    </row>
    <row r="94" spans="1:14" ht="20.25" customHeight="1" x14ac:dyDescent="0.25">
      <c r="A94" s="145"/>
      <c r="B94" s="139"/>
      <c r="C94" s="177"/>
      <c r="D94" s="178"/>
      <c r="E94" s="178"/>
      <c r="F94" s="175"/>
      <c r="G94" s="175"/>
      <c r="H94" s="175"/>
      <c r="I94" s="175"/>
      <c r="J94" s="180"/>
      <c r="K94" s="174"/>
      <c r="L94" s="128"/>
      <c r="M94" s="187"/>
      <c r="N94" s="187"/>
    </row>
    <row r="95" spans="1:14" ht="20.25" customHeight="1" x14ac:dyDescent="0.25">
      <c r="A95" s="139"/>
      <c r="B95" s="139"/>
      <c r="C95" s="128"/>
      <c r="D95" s="175"/>
      <c r="E95" s="175"/>
      <c r="F95" s="175"/>
      <c r="G95" s="175"/>
      <c r="H95" s="175"/>
      <c r="I95" s="175"/>
      <c r="J95" s="180"/>
      <c r="K95" s="176"/>
      <c r="L95" s="128"/>
      <c r="M95" s="187"/>
      <c r="N95" s="187"/>
    </row>
    <row r="96" spans="1:14" ht="20.25" customHeight="1" x14ac:dyDescent="0.25">
      <c r="A96" s="139"/>
      <c r="B96" s="139"/>
      <c r="C96" s="128"/>
      <c r="D96" s="175"/>
      <c r="E96" s="175"/>
      <c r="F96" s="175"/>
      <c r="G96" s="175"/>
      <c r="H96" s="175"/>
      <c r="I96" s="180"/>
      <c r="J96" s="180"/>
      <c r="K96" s="176"/>
      <c r="L96" s="128"/>
      <c r="M96" s="187"/>
      <c r="N96" s="187"/>
    </row>
    <row r="97" spans="1:14" ht="20.25" customHeight="1" x14ac:dyDescent="0.25">
      <c r="A97" s="139"/>
      <c r="B97" s="139"/>
      <c r="C97" s="128"/>
      <c r="D97" s="175"/>
      <c r="E97" s="175"/>
      <c r="F97" s="175"/>
      <c r="G97" s="175"/>
      <c r="H97" s="175"/>
      <c r="I97" s="175"/>
      <c r="J97" s="180"/>
      <c r="K97" s="173"/>
      <c r="L97" s="128"/>
      <c r="M97" s="187"/>
      <c r="N97" s="187"/>
    </row>
    <row r="98" spans="1:14" ht="20.25" customHeight="1" x14ac:dyDescent="0.25">
      <c r="A98" s="139"/>
      <c r="B98" s="139"/>
      <c r="C98" s="128"/>
      <c r="D98" s="175"/>
      <c r="E98" s="175"/>
      <c r="F98" s="175"/>
      <c r="G98" s="175"/>
      <c r="H98" s="181"/>
      <c r="I98" s="175"/>
      <c r="J98" s="180"/>
      <c r="K98" s="176"/>
      <c r="L98" s="128"/>
      <c r="M98" s="187"/>
      <c r="N98" s="187"/>
    </row>
    <row r="99" spans="1:14" ht="20.25" customHeight="1" x14ac:dyDescent="0.25">
      <c r="A99" s="139"/>
      <c r="B99" s="139"/>
      <c r="C99" s="128"/>
      <c r="D99" s="175"/>
      <c r="E99" s="175"/>
      <c r="F99" s="175"/>
      <c r="G99" s="175"/>
      <c r="H99" s="175"/>
      <c r="I99" s="175"/>
      <c r="J99" s="180"/>
      <c r="K99" s="176"/>
      <c r="L99" s="128"/>
      <c r="M99" s="187"/>
      <c r="N99" s="187"/>
    </row>
    <row r="100" spans="1:14" ht="20.25" customHeight="1" x14ac:dyDescent="0.25">
      <c r="A100" s="139"/>
      <c r="B100" s="139"/>
      <c r="C100" s="128"/>
      <c r="D100" s="175"/>
      <c r="E100" s="175"/>
      <c r="F100" s="175"/>
      <c r="G100" s="175"/>
      <c r="H100" s="175"/>
      <c r="I100" s="175"/>
      <c r="J100" s="180"/>
      <c r="K100" s="176"/>
      <c r="L100" s="128"/>
      <c r="M100" s="187"/>
      <c r="N100" s="187"/>
    </row>
    <row r="101" spans="1:14" ht="20.25" customHeight="1" x14ac:dyDescent="0.25">
      <c r="A101" s="139"/>
      <c r="B101" s="139"/>
      <c r="C101" s="128"/>
      <c r="D101" s="175"/>
      <c r="E101" s="175"/>
      <c r="F101" s="175"/>
      <c r="G101" s="175"/>
      <c r="H101" s="175"/>
      <c r="I101" s="175"/>
      <c r="J101" s="180"/>
      <c r="K101" s="176"/>
      <c r="L101" s="128"/>
      <c r="M101" s="187"/>
      <c r="N101" s="187"/>
    </row>
    <row r="102" spans="1:14" ht="20.25" customHeight="1" x14ac:dyDescent="0.25">
      <c r="A102" s="139"/>
      <c r="B102" s="139"/>
      <c r="C102" s="128"/>
      <c r="D102" s="175"/>
      <c r="E102" s="175"/>
      <c r="F102" s="175"/>
      <c r="G102" s="175"/>
      <c r="H102" s="175"/>
      <c r="I102" s="175"/>
      <c r="J102" s="180"/>
      <c r="K102" s="176"/>
      <c r="L102" s="128"/>
      <c r="M102" s="187"/>
      <c r="N102" s="187"/>
    </row>
    <row r="103" spans="1:14" ht="20.25" customHeight="1" x14ac:dyDescent="0.25">
      <c r="A103" s="139"/>
      <c r="B103" s="139"/>
      <c r="C103" s="128"/>
      <c r="D103" s="175"/>
      <c r="E103" s="175"/>
      <c r="F103" s="175"/>
      <c r="G103" s="175"/>
      <c r="H103" s="175"/>
      <c r="I103" s="175"/>
      <c r="J103" s="180"/>
      <c r="K103" s="176"/>
      <c r="L103" s="128"/>
      <c r="M103" s="187"/>
      <c r="N103" s="187"/>
    </row>
    <row r="104" spans="1:14" ht="20.25" customHeight="1" x14ac:dyDescent="0.25">
      <c r="A104" s="139"/>
      <c r="B104" s="139"/>
      <c r="C104" s="128"/>
      <c r="D104" s="175"/>
      <c r="E104" s="175"/>
      <c r="F104" s="175"/>
      <c r="G104" s="175"/>
      <c r="H104" s="175"/>
      <c r="I104" s="175"/>
      <c r="J104" s="180"/>
      <c r="K104" s="176"/>
      <c r="L104" s="128"/>
      <c r="M104" s="187"/>
      <c r="N104" s="187"/>
    </row>
    <row r="105" spans="1:14" ht="20.25" customHeight="1" x14ac:dyDescent="0.25">
      <c r="A105" s="139"/>
      <c r="B105" s="139"/>
      <c r="C105" s="128"/>
      <c r="D105" s="175"/>
      <c r="E105" s="175"/>
      <c r="F105" s="175"/>
      <c r="G105" s="175"/>
      <c r="H105" s="175"/>
      <c r="I105" s="175"/>
      <c r="J105" s="180"/>
      <c r="K105" s="176"/>
      <c r="L105" s="128"/>
      <c r="M105" s="187"/>
      <c r="N105" s="187"/>
    </row>
    <row r="106" spans="1:14" ht="20.25" customHeight="1" x14ac:dyDescent="0.25">
      <c r="A106" s="139"/>
      <c r="B106" s="139"/>
      <c r="C106" s="128"/>
      <c r="D106" s="175"/>
      <c r="E106" s="175"/>
      <c r="F106" s="175"/>
      <c r="G106" s="175"/>
      <c r="H106" s="175"/>
      <c r="I106" s="175"/>
      <c r="J106" s="180"/>
      <c r="K106" s="176"/>
      <c r="L106" s="128"/>
      <c r="M106" s="187"/>
      <c r="N106" s="187"/>
    </row>
    <row r="107" spans="1:14" ht="20.25" customHeight="1" x14ac:dyDescent="0.25">
      <c r="A107" s="139"/>
      <c r="B107" s="139"/>
      <c r="C107" s="128"/>
      <c r="D107" s="175"/>
      <c r="E107" s="175"/>
      <c r="F107" s="175"/>
      <c r="G107" s="175"/>
      <c r="H107" s="175"/>
      <c r="I107" s="175"/>
      <c r="J107" s="180"/>
      <c r="K107" s="176"/>
      <c r="L107" s="128"/>
      <c r="M107" s="187"/>
      <c r="N107" s="187"/>
    </row>
    <row r="108" spans="1:14" ht="20.25" customHeight="1" x14ac:dyDescent="0.25">
      <c r="A108" s="139"/>
      <c r="B108" s="139"/>
      <c r="C108" s="128"/>
      <c r="D108" s="175"/>
      <c r="E108" s="175"/>
      <c r="F108" s="175"/>
      <c r="G108" s="175"/>
      <c r="H108" s="175"/>
      <c r="I108" s="175"/>
      <c r="J108" s="180"/>
      <c r="K108" s="176"/>
      <c r="L108" s="128"/>
      <c r="M108" s="187"/>
      <c r="N108" s="187"/>
    </row>
    <row r="109" spans="1:14" ht="20.25" customHeight="1" x14ac:dyDescent="0.25">
      <c r="A109" s="139"/>
      <c r="B109" s="139"/>
      <c r="C109" s="128"/>
      <c r="D109" s="175"/>
      <c r="E109" s="175"/>
      <c r="F109" s="175"/>
      <c r="G109" s="175"/>
      <c r="H109" s="175"/>
      <c r="I109" s="175"/>
      <c r="J109" s="180"/>
      <c r="K109" s="176"/>
      <c r="L109" s="128"/>
      <c r="M109" s="187"/>
      <c r="N109" s="187"/>
    </row>
    <row r="110" spans="1:14" ht="20.25" customHeight="1" x14ac:dyDescent="0.25">
      <c r="A110" s="139"/>
      <c r="B110" s="139"/>
      <c r="C110" s="128"/>
      <c r="D110" s="175"/>
      <c r="E110" s="175"/>
      <c r="F110" s="175"/>
      <c r="G110" s="175"/>
      <c r="H110" s="175"/>
      <c r="I110" s="175"/>
      <c r="J110" s="180"/>
      <c r="K110" s="176"/>
      <c r="L110" s="128"/>
      <c r="M110" s="187"/>
      <c r="N110" s="187"/>
    </row>
    <row r="111" spans="1:14" ht="20.25" customHeight="1" x14ac:dyDescent="0.25">
      <c r="A111" s="133"/>
      <c r="B111" s="133"/>
      <c r="C111" s="182"/>
      <c r="D111" s="182"/>
      <c r="E111" s="182"/>
      <c r="F111" s="182"/>
      <c r="G111" s="182"/>
      <c r="H111" s="182"/>
      <c r="I111" s="182"/>
      <c r="J111" s="183"/>
      <c r="K111" s="184"/>
      <c r="L111" s="182"/>
      <c r="M111" s="185"/>
      <c r="N111" s="185"/>
    </row>
    <row r="112" spans="1:14" ht="20.25" customHeight="1" x14ac:dyDescent="0.25">
      <c r="A112" s="133"/>
      <c r="B112" s="133"/>
      <c r="C112" s="182"/>
      <c r="D112" s="182"/>
      <c r="E112" s="182"/>
      <c r="F112" s="182"/>
      <c r="G112" s="182"/>
      <c r="H112" s="182"/>
      <c r="I112" s="182"/>
      <c r="J112" s="183"/>
      <c r="K112" s="184"/>
      <c r="L112" s="182"/>
      <c r="M112" s="185"/>
      <c r="N112" s="185"/>
    </row>
    <row r="113" spans="1:14" ht="20.25" customHeight="1" x14ac:dyDescent="0.25">
      <c r="A113" s="133"/>
      <c r="B113" s="133"/>
      <c r="C113" s="182"/>
      <c r="D113" s="182"/>
      <c r="E113" s="182"/>
      <c r="F113" s="182"/>
      <c r="G113" s="182"/>
      <c r="H113" s="182"/>
      <c r="I113" s="182"/>
      <c r="J113" s="183"/>
      <c r="K113" s="184"/>
      <c r="L113" s="182"/>
      <c r="M113" s="185"/>
      <c r="N113" s="185"/>
    </row>
    <row r="114" spans="1:14" ht="20.25" customHeight="1" x14ac:dyDescent="0.25">
      <c r="A114" s="133"/>
      <c r="B114" s="133"/>
      <c r="C114" s="182"/>
      <c r="D114" s="182"/>
      <c r="E114" s="182"/>
      <c r="F114" s="182"/>
      <c r="G114" s="182"/>
      <c r="H114" s="182"/>
      <c r="I114" s="182"/>
      <c r="J114" s="183"/>
      <c r="K114" s="184"/>
      <c r="L114" s="182"/>
      <c r="M114" s="185"/>
      <c r="N114" s="185"/>
    </row>
    <row r="115" spans="1:14" ht="20.25" customHeight="1" x14ac:dyDescent="0.25">
      <c r="A115" s="133"/>
      <c r="B115" s="133"/>
      <c r="C115" s="182"/>
      <c r="D115" s="182"/>
      <c r="E115" s="182"/>
      <c r="F115" s="182"/>
      <c r="G115" s="182"/>
      <c r="H115" s="182"/>
      <c r="I115" s="182"/>
      <c r="J115" s="183"/>
      <c r="K115" s="184"/>
      <c r="L115" s="182"/>
      <c r="M115" s="185"/>
      <c r="N115" s="185"/>
    </row>
    <row r="116" spans="1:14" ht="20.25" customHeight="1" x14ac:dyDescent="0.25">
      <c r="A116" s="133"/>
      <c r="B116" s="133"/>
      <c r="C116" s="182"/>
      <c r="D116" s="182"/>
      <c r="E116" s="182"/>
      <c r="F116" s="182"/>
      <c r="G116" s="182"/>
      <c r="H116" s="182"/>
      <c r="I116" s="182"/>
      <c r="J116" s="183"/>
      <c r="K116" s="184"/>
      <c r="L116" s="182"/>
      <c r="M116" s="185"/>
      <c r="N116" s="185"/>
    </row>
    <row r="117" spans="1:14" ht="20.25" customHeight="1" x14ac:dyDescent="0.25">
      <c r="A117" s="133"/>
      <c r="B117" s="133"/>
      <c r="C117" s="182"/>
      <c r="D117" s="182"/>
      <c r="E117" s="182"/>
      <c r="F117" s="182"/>
      <c r="G117" s="182"/>
      <c r="H117" s="182"/>
      <c r="I117" s="182"/>
      <c r="J117" s="183"/>
      <c r="K117" s="184"/>
      <c r="L117" s="182"/>
      <c r="M117" s="185"/>
      <c r="N117" s="185"/>
    </row>
    <row r="118" spans="1:14" ht="20.25" customHeight="1" x14ac:dyDescent="0.25">
      <c r="A118" s="133"/>
      <c r="B118" s="133"/>
      <c r="C118" s="182"/>
      <c r="D118" s="182"/>
      <c r="E118" s="182"/>
      <c r="F118" s="182"/>
      <c r="G118" s="182"/>
      <c r="H118" s="182"/>
      <c r="I118" s="182"/>
      <c r="J118" s="183"/>
      <c r="K118" s="184"/>
      <c r="L118" s="182"/>
      <c r="M118" s="185"/>
      <c r="N118" s="185"/>
    </row>
    <row r="119" spans="1:14" ht="20.25" customHeight="1" x14ac:dyDescent="0.25">
      <c r="A119" s="133"/>
      <c r="B119" s="133"/>
      <c r="C119" s="182"/>
      <c r="D119" s="182"/>
      <c r="E119" s="182"/>
      <c r="F119" s="182"/>
      <c r="G119" s="182"/>
      <c r="H119" s="182"/>
      <c r="I119" s="182"/>
      <c r="J119" s="183"/>
      <c r="K119" s="184"/>
      <c r="L119" s="182"/>
      <c r="M119" s="185"/>
      <c r="N119" s="185"/>
    </row>
    <row r="120" spans="1:14" ht="20.25" customHeight="1" x14ac:dyDescent="0.25">
      <c r="A120" s="133"/>
      <c r="B120" s="133"/>
      <c r="C120" s="182"/>
      <c r="D120" s="182"/>
      <c r="E120" s="182"/>
      <c r="F120" s="182"/>
      <c r="G120" s="182"/>
      <c r="H120" s="182"/>
      <c r="I120" s="182"/>
      <c r="J120" s="183"/>
      <c r="K120" s="184"/>
      <c r="L120" s="182"/>
      <c r="M120" s="185"/>
      <c r="N120" s="185"/>
    </row>
    <row r="121" spans="1:14" ht="20.25" customHeight="1" x14ac:dyDescent="0.25">
      <c r="A121" s="133"/>
      <c r="B121" s="133"/>
      <c r="C121" s="182"/>
      <c r="D121" s="182"/>
      <c r="E121" s="182"/>
      <c r="F121" s="182"/>
      <c r="G121" s="182"/>
      <c r="H121" s="182"/>
      <c r="I121" s="182"/>
      <c r="J121" s="183"/>
      <c r="K121" s="184"/>
      <c r="L121" s="182"/>
      <c r="M121" s="185"/>
      <c r="N121" s="185"/>
    </row>
    <row r="122" spans="1:14" ht="20.25" customHeight="1" x14ac:dyDescent="0.25">
      <c r="A122" s="133"/>
      <c r="B122" s="133"/>
      <c r="C122" s="182"/>
      <c r="D122" s="182"/>
      <c r="E122" s="182"/>
      <c r="F122" s="182"/>
      <c r="G122" s="182"/>
      <c r="H122" s="182"/>
      <c r="I122" s="182"/>
      <c r="J122" s="183"/>
      <c r="K122" s="184"/>
      <c r="L122" s="182"/>
      <c r="M122" s="185"/>
      <c r="N122" s="185"/>
    </row>
    <row r="123" spans="1:14" ht="20.25" customHeight="1" x14ac:dyDescent="0.25">
      <c r="A123" s="139"/>
      <c r="B123" s="139"/>
      <c r="C123" s="128"/>
      <c r="D123" s="175"/>
      <c r="E123" s="175"/>
      <c r="F123" s="175"/>
      <c r="G123" s="175"/>
      <c r="H123" s="175"/>
      <c r="I123" s="175"/>
      <c r="J123" s="180"/>
      <c r="K123" s="176"/>
      <c r="L123" s="128"/>
      <c r="M123" s="187"/>
      <c r="N123" s="187"/>
    </row>
    <row r="124" spans="1:14" ht="20.25" customHeight="1" x14ac:dyDescent="0.25">
      <c r="A124" s="139"/>
      <c r="B124" s="139"/>
      <c r="C124" s="128"/>
      <c r="D124" s="175"/>
      <c r="E124" s="175"/>
      <c r="F124" s="175"/>
      <c r="G124" s="175"/>
      <c r="H124" s="175"/>
      <c r="I124" s="175"/>
      <c r="J124" s="180"/>
      <c r="K124" s="176"/>
      <c r="L124" s="128"/>
      <c r="M124" s="187"/>
      <c r="N124" s="187"/>
    </row>
    <row r="125" spans="1:14" ht="20.25" customHeight="1" x14ac:dyDescent="0.25">
      <c r="A125" s="139"/>
      <c r="B125" s="139"/>
      <c r="C125" s="128"/>
      <c r="D125" s="175"/>
      <c r="E125" s="175"/>
      <c r="F125" s="175"/>
      <c r="G125" s="175"/>
      <c r="H125" s="175"/>
      <c r="I125" s="175"/>
      <c r="J125" s="180"/>
      <c r="K125" s="176"/>
      <c r="L125" s="128"/>
      <c r="M125" s="187"/>
      <c r="N125" s="187"/>
    </row>
    <row r="126" spans="1:14" ht="20.25" customHeight="1" x14ac:dyDescent="0.25">
      <c r="A126" s="139"/>
      <c r="B126" s="139"/>
      <c r="C126" s="128"/>
      <c r="D126" s="175"/>
      <c r="E126" s="175"/>
      <c r="F126" s="175"/>
      <c r="G126" s="175"/>
      <c r="H126" s="175"/>
      <c r="I126" s="175"/>
      <c r="J126" s="180"/>
      <c r="K126" s="176"/>
      <c r="L126" s="128"/>
      <c r="M126" s="187"/>
      <c r="N126" s="187"/>
    </row>
    <row r="127" spans="1:14" ht="20.25" customHeight="1" x14ac:dyDescent="0.25">
      <c r="A127" s="139"/>
      <c r="B127" s="139"/>
      <c r="C127" s="128"/>
      <c r="D127" s="175"/>
      <c r="E127" s="175"/>
      <c r="F127" s="175"/>
      <c r="G127" s="175"/>
      <c r="H127" s="175"/>
      <c r="I127" s="175"/>
      <c r="J127" s="180"/>
      <c r="K127" s="176"/>
      <c r="L127" s="128"/>
      <c r="M127" s="187"/>
      <c r="N127" s="187"/>
    </row>
    <row r="128" spans="1:14" ht="20.25" customHeight="1" x14ac:dyDescent="0.25">
      <c r="A128" s="139"/>
      <c r="B128" s="139"/>
      <c r="C128" s="128"/>
      <c r="D128" s="175"/>
      <c r="E128" s="175"/>
      <c r="F128" s="175"/>
      <c r="G128" s="175"/>
      <c r="H128" s="175"/>
      <c r="I128" s="175"/>
      <c r="J128" s="180"/>
      <c r="K128" s="176"/>
      <c r="L128" s="128"/>
      <c r="M128" s="187"/>
      <c r="N128" s="187"/>
    </row>
    <row r="129" spans="1:14" ht="20.25" customHeight="1" x14ac:dyDescent="0.25">
      <c r="A129" s="139"/>
      <c r="B129" s="139"/>
      <c r="C129" s="128"/>
      <c r="D129" s="175"/>
      <c r="E129" s="175"/>
      <c r="F129" s="175"/>
      <c r="G129" s="175"/>
      <c r="H129" s="175"/>
      <c r="I129" s="175"/>
      <c r="J129" s="180"/>
      <c r="K129" s="176"/>
      <c r="L129" s="128"/>
      <c r="M129" s="187"/>
      <c r="N129" s="187"/>
    </row>
    <row r="130" spans="1:14" ht="20.25" customHeight="1" x14ac:dyDescent="0.25">
      <c r="A130" s="139"/>
      <c r="B130" s="139"/>
      <c r="C130" s="128"/>
      <c r="D130" s="175"/>
      <c r="E130" s="175"/>
      <c r="F130" s="175"/>
      <c r="G130" s="175"/>
      <c r="H130" s="175"/>
      <c r="I130" s="175"/>
      <c r="J130" s="180"/>
      <c r="K130" s="176"/>
      <c r="L130" s="128"/>
      <c r="M130" s="187"/>
      <c r="N130" s="187"/>
    </row>
    <row r="131" spans="1:14" ht="20.25" customHeight="1" x14ac:dyDescent="0.25">
      <c r="A131" s="133"/>
      <c r="B131" s="133"/>
      <c r="C131" s="182"/>
      <c r="D131" s="182"/>
      <c r="E131" s="182"/>
      <c r="F131" s="182"/>
      <c r="G131" s="182"/>
      <c r="H131" s="182"/>
      <c r="I131" s="182"/>
      <c r="J131" s="183"/>
      <c r="K131" s="184"/>
      <c r="L131" s="182"/>
      <c r="M131" s="185"/>
      <c r="N131" s="185"/>
    </row>
    <row r="132" spans="1:14" ht="20.25" customHeight="1" x14ac:dyDescent="0.25">
      <c r="A132" s="133"/>
      <c r="B132" s="133"/>
      <c r="C132" s="182"/>
      <c r="D132" s="182"/>
      <c r="E132" s="182"/>
      <c r="F132" s="182"/>
      <c r="G132" s="182"/>
      <c r="H132" s="182"/>
      <c r="I132" s="182"/>
      <c r="J132" s="183"/>
      <c r="K132" s="184"/>
      <c r="L132" s="182"/>
      <c r="M132" s="185"/>
      <c r="N132" s="185"/>
    </row>
    <row r="133" spans="1:14" ht="20.25" customHeight="1" x14ac:dyDescent="0.25">
      <c r="A133" s="133"/>
      <c r="B133" s="133"/>
      <c r="C133" s="182"/>
      <c r="D133" s="182"/>
      <c r="E133" s="182"/>
      <c r="F133" s="182"/>
      <c r="G133" s="182"/>
      <c r="H133" s="182"/>
      <c r="I133" s="182"/>
      <c r="J133" s="183"/>
      <c r="K133" s="184"/>
      <c r="L133" s="182"/>
      <c r="M133" s="185"/>
      <c r="N133" s="185"/>
    </row>
    <row r="134" spans="1:14" ht="20.25" customHeight="1" x14ac:dyDescent="0.25">
      <c r="A134" s="133"/>
      <c r="B134" s="133"/>
      <c r="C134" s="182"/>
      <c r="D134" s="182"/>
      <c r="E134" s="182"/>
      <c r="F134" s="182"/>
      <c r="G134" s="182"/>
      <c r="H134" s="182"/>
      <c r="I134" s="182"/>
      <c r="J134" s="183"/>
      <c r="K134" s="184"/>
      <c r="L134" s="182"/>
      <c r="M134" s="185"/>
      <c r="N134" s="185"/>
    </row>
    <row r="135" spans="1:14" ht="20.25" customHeight="1" x14ac:dyDescent="0.25">
      <c r="A135" s="133"/>
      <c r="B135" s="133"/>
      <c r="C135" s="182"/>
      <c r="D135" s="182"/>
      <c r="E135" s="182"/>
      <c r="F135" s="182"/>
      <c r="G135" s="182"/>
      <c r="H135" s="182"/>
      <c r="I135" s="182"/>
      <c r="J135" s="183"/>
      <c r="K135" s="184"/>
      <c r="L135" s="182"/>
      <c r="M135" s="185"/>
      <c r="N135" s="185"/>
    </row>
    <row r="136" spans="1:14" ht="20.25" customHeight="1" x14ac:dyDescent="0.25">
      <c r="A136" s="133"/>
      <c r="B136" s="133"/>
      <c r="C136" s="182"/>
      <c r="D136" s="182"/>
      <c r="E136" s="182"/>
      <c r="F136" s="182"/>
      <c r="G136" s="182"/>
      <c r="H136" s="182"/>
      <c r="I136" s="182"/>
      <c r="J136" s="183"/>
      <c r="K136" s="184"/>
      <c r="L136" s="182"/>
      <c r="M136" s="185"/>
      <c r="N136" s="185"/>
    </row>
    <row r="137" spans="1:14" ht="20.25" customHeight="1" x14ac:dyDescent="0.25">
      <c r="A137" s="133"/>
      <c r="B137" s="133"/>
      <c r="C137" s="182"/>
      <c r="D137" s="182"/>
      <c r="E137" s="182"/>
      <c r="F137" s="182"/>
      <c r="G137" s="182"/>
      <c r="H137" s="182"/>
      <c r="I137" s="182"/>
      <c r="J137" s="183"/>
      <c r="K137" s="184"/>
      <c r="L137" s="182"/>
      <c r="M137" s="185"/>
      <c r="N137" s="185"/>
    </row>
    <row r="138" spans="1:14" ht="20.25" customHeight="1" x14ac:dyDescent="0.25">
      <c r="A138" s="133"/>
      <c r="B138" s="133"/>
      <c r="C138" s="182"/>
      <c r="D138" s="182"/>
      <c r="E138" s="182"/>
      <c r="F138" s="182"/>
      <c r="G138" s="182"/>
      <c r="H138" s="182"/>
      <c r="I138" s="182"/>
      <c r="J138" s="183"/>
      <c r="K138" s="184"/>
      <c r="L138" s="182"/>
      <c r="M138" s="185"/>
      <c r="N138" s="185"/>
    </row>
    <row r="139" spans="1:14" ht="20.25" customHeight="1" x14ac:dyDescent="0.25">
      <c r="A139" s="133"/>
      <c r="B139" s="133"/>
      <c r="C139" s="182"/>
      <c r="D139" s="182"/>
      <c r="E139" s="182"/>
      <c r="F139" s="182"/>
      <c r="G139" s="182"/>
      <c r="H139" s="182"/>
      <c r="I139" s="182"/>
      <c r="J139" s="183"/>
      <c r="K139" s="184"/>
      <c r="L139" s="182"/>
      <c r="M139" s="185"/>
      <c r="N139" s="185"/>
    </row>
    <row r="140" spans="1:14" ht="20.25" customHeight="1" x14ac:dyDescent="0.25">
      <c r="A140" s="133"/>
      <c r="B140" s="133"/>
      <c r="C140" s="182"/>
      <c r="D140" s="182"/>
      <c r="E140" s="182"/>
      <c r="F140" s="182"/>
      <c r="G140" s="182"/>
      <c r="H140" s="182"/>
      <c r="I140" s="182"/>
      <c r="J140" s="183"/>
      <c r="K140" s="184"/>
      <c r="L140" s="182"/>
      <c r="M140" s="185"/>
      <c r="N140" s="185"/>
    </row>
    <row r="141" spans="1:14" ht="20.25" customHeight="1" x14ac:dyDescent="0.25">
      <c r="A141" s="133"/>
      <c r="B141" s="133"/>
      <c r="C141" s="182"/>
      <c r="D141" s="182"/>
      <c r="E141" s="182"/>
      <c r="F141" s="182"/>
      <c r="G141" s="182"/>
      <c r="H141" s="182"/>
      <c r="I141" s="182"/>
      <c r="J141" s="183"/>
      <c r="K141" s="184"/>
      <c r="L141" s="182"/>
      <c r="M141" s="185"/>
      <c r="N141" s="185"/>
    </row>
    <row r="142" spans="1:14" ht="20.25" customHeight="1" x14ac:dyDescent="0.25">
      <c r="A142" s="133"/>
      <c r="B142" s="133"/>
      <c r="C142" s="182"/>
      <c r="D142" s="182"/>
      <c r="E142" s="182"/>
      <c r="F142" s="182"/>
      <c r="G142" s="182"/>
      <c r="H142" s="182"/>
      <c r="I142" s="182"/>
      <c r="J142" s="183"/>
      <c r="K142" s="184"/>
      <c r="L142" s="182"/>
      <c r="M142" s="185"/>
      <c r="N142" s="185"/>
    </row>
    <row r="143" spans="1:14" ht="20.25" customHeight="1" x14ac:dyDescent="0.25">
      <c r="A143" s="133"/>
      <c r="B143" s="133"/>
      <c r="C143" s="182"/>
      <c r="D143" s="182"/>
      <c r="E143" s="182"/>
      <c r="F143" s="182"/>
      <c r="G143" s="182"/>
      <c r="H143" s="182"/>
      <c r="I143" s="182"/>
      <c r="J143" s="183"/>
      <c r="K143" s="184"/>
      <c r="L143" s="182"/>
      <c r="M143" s="185"/>
      <c r="N143" s="185"/>
    </row>
    <row r="144" spans="1:14" ht="20.25" customHeight="1" x14ac:dyDescent="0.25">
      <c r="A144" s="139"/>
      <c r="B144" s="139"/>
      <c r="C144" s="128"/>
      <c r="D144" s="175"/>
      <c r="E144" s="175"/>
      <c r="F144" s="175"/>
      <c r="G144" s="175"/>
      <c r="H144" s="175"/>
      <c r="I144" s="175"/>
      <c r="J144" s="180"/>
      <c r="K144" s="176"/>
      <c r="L144" s="128"/>
      <c r="M144" s="187"/>
      <c r="N144" s="187"/>
    </row>
    <row r="145" spans="1:14" ht="20.25" customHeight="1" x14ac:dyDescent="0.25">
      <c r="A145" s="139"/>
      <c r="B145" s="139"/>
      <c r="C145" s="128"/>
      <c r="D145" s="175"/>
      <c r="E145" s="175"/>
      <c r="F145" s="175"/>
      <c r="G145" s="175"/>
      <c r="H145" s="175"/>
      <c r="I145" s="175"/>
      <c r="J145" s="180"/>
      <c r="K145" s="176"/>
      <c r="L145" s="128"/>
      <c r="M145" s="187"/>
      <c r="N145" s="187"/>
    </row>
    <row r="146" spans="1:14" ht="20.25" customHeight="1" x14ac:dyDescent="0.25">
      <c r="A146" s="139"/>
      <c r="B146" s="139"/>
      <c r="C146" s="128"/>
      <c r="D146" s="175"/>
      <c r="E146" s="175"/>
      <c r="F146" s="175"/>
      <c r="G146" s="175"/>
      <c r="H146" s="175"/>
      <c r="I146" s="175"/>
      <c r="J146" s="180"/>
      <c r="K146" s="176"/>
      <c r="L146" s="128"/>
      <c r="M146" s="187"/>
      <c r="N146" s="187"/>
    </row>
    <row r="147" spans="1:14" ht="20.25" customHeight="1" x14ac:dyDescent="0.25">
      <c r="A147" s="139"/>
      <c r="B147" s="139"/>
      <c r="C147" s="128"/>
      <c r="D147" s="175"/>
      <c r="E147" s="175"/>
      <c r="F147" s="175"/>
      <c r="G147" s="175"/>
      <c r="H147" s="175"/>
      <c r="I147" s="175"/>
      <c r="J147" s="180"/>
      <c r="K147" s="176"/>
      <c r="L147" s="128"/>
      <c r="M147" s="187"/>
      <c r="N147" s="187"/>
    </row>
    <row r="148" spans="1:14" ht="20.25" customHeight="1" x14ac:dyDescent="0.25">
      <c r="A148" s="139"/>
      <c r="B148" s="139"/>
      <c r="C148" s="128"/>
      <c r="D148" s="175"/>
      <c r="E148" s="175"/>
      <c r="F148" s="175"/>
      <c r="G148" s="175"/>
      <c r="H148" s="175"/>
      <c r="I148" s="175"/>
      <c r="J148" s="180"/>
      <c r="K148" s="176"/>
      <c r="L148" s="128"/>
      <c r="M148" s="187"/>
      <c r="N148" s="187"/>
    </row>
    <row r="149" spans="1:14" ht="20.25" customHeight="1" x14ac:dyDescent="0.25">
      <c r="A149" s="139"/>
      <c r="B149" s="139"/>
      <c r="C149" s="128"/>
      <c r="D149" s="175"/>
      <c r="E149" s="175"/>
      <c r="F149" s="175"/>
      <c r="G149" s="175"/>
      <c r="H149" s="175"/>
      <c r="I149" s="175"/>
      <c r="J149" s="180"/>
      <c r="K149" s="176"/>
      <c r="L149" s="128"/>
      <c r="M149" s="187"/>
      <c r="N149" s="187"/>
    </row>
    <row r="150" spans="1:14" ht="20.25" customHeight="1" x14ac:dyDescent="0.25">
      <c r="A150" s="139"/>
      <c r="B150" s="139"/>
      <c r="C150" s="128"/>
      <c r="D150" s="175"/>
      <c r="E150" s="175"/>
      <c r="F150" s="175"/>
      <c r="G150" s="175"/>
      <c r="H150" s="175"/>
      <c r="I150" s="175"/>
      <c r="J150" s="180"/>
      <c r="K150" s="176"/>
      <c r="L150" s="128"/>
      <c r="M150" s="187"/>
      <c r="N150" s="187"/>
    </row>
    <row r="151" spans="1:14" ht="20.25" customHeight="1" x14ac:dyDescent="0.25">
      <c r="A151" s="139"/>
      <c r="B151" s="139"/>
      <c r="C151" s="128"/>
      <c r="D151" s="175"/>
      <c r="E151" s="175"/>
      <c r="F151" s="175"/>
      <c r="G151" s="175"/>
      <c r="H151" s="175"/>
      <c r="I151" s="175"/>
      <c r="J151" s="180"/>
      <c r="K151" s="176"/>
      <c r="L151" s="128"/>
      <c r="M151" s="187"/>
      <c r="N151" s="187"/>
    </row>
    <row r="152" spans="1:14" ht="20.25" customHeight="1" x14ac:dyDescent="0.25">
      <c r="A152" s="133"/>
      <c r="B152" s="133"/>
      <c r="C152" s="182"/>
      <c r="D152" s="182"/>
      <c r="E152" s="182"/>
      <c r="F152" s="182"/>
      <c r="G152" s="182"/>
      <c r="H152" s="182"/>
      <c r="I152" s="182"/>
      <c r="J152" s="183"/>
      <c r="K152" s="184"/>
      <c r="L152" s="182"/>
      <c r="M152" s="185"/>
      <c r="N152" s="185"/>
    </row>
    <row r="153" spans="1:14" ht="20.25" customHeight="1" x14ac:dyDescent="0.25">
      <c r="A153" s="133"/>
      <c r="B153" s="133"/>
      <c r="C153" s="182"/>
      <c r="D153" s="182"/>
      <c r="E153" s="182"/>
      <c r="F153" s="182"/>
      <c r="G153" s="182"/>
      <c r="H153" s="182"/>
      <c r="I153" s="182"/>
      <c r="J153" s="183"/>
      <c r="K153" s="184"/>
      <c r="L153" s="182"/>
      <c r="M153" s="185"/>
      <c r="N153" s="185"/>
    </row>
    <row r="154" spans="1:14" ht="20.25" customHeight="1" x14ac:dyDescent="0.25">
      <c r="A154" s="133"/>
      <c r="B154" s="133"/>
      <c r="C154" s="182"/>
      <c r="D154" s="182"/>
      <c r="E154" s="182"/>
      <c r="F154" s="182"/>
      <c r="G154" s="182"/>
      <c r="H154" s="182"/>
      <c r="I154" s="182"/>
      <c r="J154" s="183"/>
      <c r="K154" s="184"/>
      <c r="L154" s="182"/>
      <c r="M154" s="185"/>
      <c r="N154" s="185"/>
    </row>
    <row r="155" spans="1:14" ht="20.25" customHeight="1" x14ac:dyDescent="0.25">
      <c r="A155" s="133"/>
      <c r="B155" s="133"/>
      <c r="C155" s="182"/>
      <c r="D155" s="182"/>
      <c r="E155" s="182"/>
      <c r="F155" s="182"/>
      <c r="G155" s="182"/>
      <c r="H155" s="182"/>
      <c r="I155" s="182"/>
      <c r="J155" s="183"/>
      <c r="K155" s="184"/>
      <c r="L155" s="182"/>
      <c r="M155" s="185"/>
      <c r="N155" s="185"/>
    </row>
    <row r="156" spans="1:14" ht="20.25" customHeight="1" x14ac:dyDescent="0.25">
      <c r="A156" s="133"/>
      <c r="B156" s="133"/>
      <c r="C156" s="182"/>
      <c r="D156" s="182"/>
      <c r="E156" s="182"/>
      <c r="F156" s="182"/>
      <c r="G156" s="182"/>
      <c r="H156" s="182"/>
      <c r="I156" s="182"/>
      <c r="J156" s="183"/>
      <c r="K156" s="184"/>
      <c r="L156" s="182"/>
      <c r="M156" s="185"/>
      <c r="N156" s="185"/>
    </row>
    <row r="157" spans="1:14" ht="20.25" customHeight="1" x14ac:dyDescent="0.25">
      <c r="A157" s="133"/>
      <c r="B157" s="133"/>
      <c r="C157" s="182"/>
      <c r="D157" s="182"/>
      <c r="E157" s="182"/>
      <c r="F157" s="182"/>
      <c r="G157" s="182"/>
      <c r="H157" s="182"/>
      <c r="I157" s="182"/>
      <c r="J157" s="183"/>
      <c r="K157" s="184"/>
      <c r="L157" s="182"/>
      <c r="M157" s="185"/>
      <c r="N157" s="185"/>
    </row>
    <row r="158" spans="1:14" ht="20.25" customHeight="1" x14ac:dyDescent="0.25">
      <c r="A158" s="133"/>
      <c r="B158" s="133"/>
      <c r="C158" s="182"/>
      <c r="D158" s="182"/>
      <c r="E158" s="182"/>
      <c r="F158" s="182"/>
      <c r="G158" s="182"/>
      <c r="H158" s="182"/>
      <c r="I158" s="182"/>
      <c r="J158" s="183"/>
      <c r="K158" s="184"/>
      <c r="L158" s="182"/>
      <c r="M158" s="185"/>
      <c r="N158" s="185"/>
    </row>
    <row r="159" spans="1:14" ht="20.25" customHeight="1" x14ac:dyDescent="0.25">
      <c r="A159" s="133"/>
      <c r="B159" s="133"/>
      <c r="C159" s="182"/>
      <c r="D159" s="182"/>
      <c r="E159" s="182"/>
      <c r="F159" s="182"/>
      <c r="G159" s="182"/>
      <c r="H159" s="182"/>
      <c r="I159" s="182"/>
      <c r="J159" s="183"/>
      <c r="K159" s="184"/>
      <c r="L159" s="182"/>
      <c r="M159" s="185"/>
      <c r="N159" s="185"/>
    </row>
    <row r="160" spans="1:14" ht="20.25" customHeight="1" x14ac:dyDescent="0.25">
      <c r="A160" s="133"/>
      <c r="B160" s="133"/>
      <c r="C160" s="182"/>
      <c r="D160" s="182"/>
      <c r="E160" s="182"/>
      <c r="F160" s="182"/>
      <c r="G160" s="182"/>
      <c r="H160" s="182"/>
      <c r="I160" s="182"/>
      <c r="J160" s="183"/>
      <c r="K160" s="184"/>
      <c r="L160" s="182"/>
      <c r="M160" s="185"/>
      <c r="N160" s="185" t="str">
        <f t="shared" ref="N160:N184" si="0">IF(C160="","",M160+30)</f>
        <v/>
      </c>
    </row>
    <row r="161" spans="1:14" ht="20.25" customHeight="1" x14ac:dyDescent="0.25">
      <c r="A161" s="133"/>
      <c r="B161" s="133"/>
      <c r="C161" s="182"/>
      <c r="D161" s="182"/>
      <c r="E161" s="182"/>
      <c r="F161" s="182"/>
      <c r="G161" s="182"/>
      <c r="H161" s="182"/>
      <c r="I161" s="182"/>
      <c r="J161" s="183"/>
      <c r="K161" s="184"/>
      <c r="L161" s="182"/>
      <c r="M161" s="185"/>
      <c r="N161" s="185" t="str">
        <f t="shared" si="0"/>
        <v/>
      </c>
    </row>
    <row r="162" spans="1:14" ht="20.25" customHeight="1" x14ac:dyDescent="0.25">
      <c r="A162" s="133"/>
      <c r="B162" s="133"/>
      <c r="C162" s="182"/>
      <c r="D162" s="182"/>
      <c r="E162" s="182"/>
      <c r="F162" s="182"/>
      <c r="G162" s="182"/>
      <c r="H162" s="182"/>
      <c r="I162" s="182"/>
      <c r="J162" s="183"/>
      <c r="K162" s="184"/>
      <c r="L162" s="182"/>
      <c r="M162" s="185"/>
      <c r="N162" s="185" t="str">
        <f t="shared" si="0"/>
        <v/>
      </c>
    </row>
    <row r="163" spans="1:14" ht="20.25" customHeight="1" x14ac:dyDescent="0.25">
      <c r="A163" s="133"/>
      <c r="B163" s="133"/>
      <c r="C163" s="182"/>
      <c r="D163" s="182"/>
      <c r="E163" s="182"/>
      <c r="F163" s="182"/>
      <c r="G163" s="182"/>
      <c r="H163" s="182"/>
      <c r="I163" s="182"/>
      <c r="J163" s="183"/>
      <c r="K163" s="184"/>
      <c r="L163" s="182"/>
      <c r="M163" s="185"/>
      <c r="N163" s="185" t="str">
        <f t="shared" si="0"/>
        <v/>
      </c>
    </row>
    <row r="164" spans="1:14" ht="20.25" customHeight="1" x14ac:dyDescent="0.25">
      <c r="A164" s="139"/>
      <c r="B164" s="139"/>
      <c r="C164" s="128"/>
      <c r="D164" s="175"/>
      <c r="E164" s="175"/>
      <c r="F164" s="175"/>
      <c r="G164" s="175"/>
      <c r="H164" s="175"/>
      <c r="I164" s="175"/>
      <c r="J164" s="180"/>
      <c r="K164" s="176"/>
      <c r="L164" s="128"/>
      <c r="M164" s="187"/>
      <c r="N164" s="187" t="str">
        <f t="shared" si="0"/>
        <v/>
      </c>
    </row>
    <row r="165" spans="1:14" ht="20.25" customHeight="1" x14ac:dyDescent="0.25">
      <c r="A165" s="139"/>
      <c r="B165" s="139"/>
      <c r="C165" s="128"/>
      <c r="D165" s="175"/>
      <c r="E165" s="175"/>
      <c r="F165" s="175"/>
      <c r="G165" s="175"/>
      <c r="H165" s="175"/>
      <c r="I165" s="175"/>
      <c r="J165" s="180"/>
      <c r="K165" s="176"/>
      <c r="L165" s="128"/>
      <c r="M165" s="187"/>
      <c r="N165" s="187" t="str">
        <f t="shared" si="0"/>
        <v/>
      </c>
    </row>
    <row r="166" spans="1:14" ht="20.25" customHeight="1" x14ac:dyDescent="0.25">
      <c r="A166" s="139"/>
      <c r="B166" s="139"/>
      <c r="C166" s="128"/>
      <c r="D166" s="175"/>
      <c r="E166" s="175"/>
      <c r="F166" s="175"/>
      <c r="G166" s="175"/>
      <c r="H166" s="175"/>
      <c r="I166" s="175"/>
      <c r="J166" s="180"/>
      <c r="K166" s="176"/>
      <c r="L166" s="128"/>
      <c r="M166" s="187"/>
      <c r="N166" s="187" t="str">
        <f t="shared" si="0"/>
        <v/>
      </c>
    </row>
    <row r="167" spans="1:14" ht="20.25" customHeight="1" x14ac:dyDescent="0.25">
      <c r="A167" s="139"/>
      <c r="B167" s="139"/>
      <c r="C167" s="128"/>
      <c r="D167" s="175"/>
      <c r="E167" s="175"/>
      <c r="F167" s="175"/>
      <c r="G167" s="175"/>
      <c r="H167" s="175"/>
      <c r="I167" s="175"/>
      <c r="J167" s="180"/>
      <c r="K167" s="176"/>
      <c r="L167" s="128"/>
      <c r="M167" s="187"/>
      <c r="N167" s="187" t="str">
        <f t="shared" si="0"/>
        <v/>
      </c>
    </row>
    <row r="168" spans="1:14" ht="20.25" customHeight="1" x14ac:dyDescent="0.25">
      <c r="A168" s="139"/>
      <c r="B168" s="139"/>
      <c r="C168" s="128"/>
      <c r="D168" s="175"/>
      <c r="E168" s="175"/>
      <c r="F168" s="175"/>
      <c r="G168" s="175"/>
      <c r="H168" s="175"/>
      <c r="I168" s="175"/>
      <c r="J168" s="180"/>
      <c r="K168" s="176"/>
      <c r="L168" s="128"/>
      <c r="M168" s="187"/>
      <c r="N168" s="187" t="str">
        <f t="shared" si="0"/>
        <v/>
      </c>
    </row>
    <row r="169" spans="1:14" ht="20.25" customHeight="1" x14ac:dyDescent="0.25">
      <c r="A169" s="139"/>
      <c r="B169" s="139"/>
      <c r="C169" s="128"/>
      <c r="D169" s="175"/>
      <c r="E169" s="175"/>
      <c r="F169" s="175"/>
      <c r="G169" s="175"/>
      <c r="H169" s="175"/>
      <c r="I169" s="175"/>
      <c r="J169" s="180"/>
      <c r="K169" s="176"/>
      <c r="L169" s="128"/>
      <c r="M169" s="187"/>
      <c r="N169" s="187" t="str">
        <f t="shared" si="0"/>
        <v/>
      </c>
    </row>
    <row r="170" spans="1:14" ht="20.25" customHeight="1" x14ac:dyDescent="0.25">
      <c r="A170" s="139"/>
      <c r="B170" s="139"/>
      <c r="C170" s="128"/>
      <c r="D170" s="175"/>
      <c r="E170" s="175"/>
      <c r="F170" s="175"/>
      <c r="G170" s="175"/>
      <c r="H170" s="175"/>
      <c r="I170" s="175"/>
      <c r="J170" s="180"/>
      <c r="K170" s="176"/>
      <c r="L170" s="128"/>
      <c r="M170" s="187"/>
      <c r="N170" s="187" t="str">
        <f t="shared" si="0"/>
        <v/>
      </c>
    </row>
    <row r="171" spans="1:14" ht="20.25" customHeight="1" x14ac:dyDescent="0.25">
      <c r="A171" s="139"/>
      <c r="B171" s="139"/>
      <c r="C171" s="128"/>
      <c r="D171" s="175"/>
      <c r="E171" s="175"/>
      <c r="F171" s="175"/>
      <c r="G171" s="175"/>
      <c r="H171" s="175"/>
      <c r="I171" s="175"/>
      <c r="J171" s="180"/>
      <c r="K171" s="176"/>
      <c r="L171" s="128"/>
      <c r="M171" s="187"/>
      <c r="N171" s="187" t="str">
        <f t="shared" si="0"/>
        <v/>
      </c>
    </row>
    <row r="172" spans="1:14" ht="20.25" customHeight="1" x14ac:dyDescent="0.25">
      <c r="A172" s="133"/>
      <c r="B172" s="133"/>
      <c r="C172" s="182"/>
      <c r="D172" s="182"/>
      <c r="E172" s="182"/>
      <c r="F172" s="182"/>
      <c r="G172" s="182"/>
      <c r="H172" s="182"/>
      <c r="I172" s="182"/>
      <c r="J172" s="183"/>
      <c r="K172" s="184"/>
      <c r="L172" s="182"/>
      <c r="M172" s="185"/>
      <c r="N172" s="185" t="str">
        <f t="shared" si="0"/>
        <v/>
      </c>
    </row>
    <row r="173" spans="1:14" ht="20.25" customHeight="1" x14ac:dyDescent="0.25">
      <c r="A173" s="133"/>
      <c r="B173" s="133"/>
      <c r="C173" s="182"/>
      <c r="D173" s="182"/>
      <c r="E173" s="182"/>
      <c r="F173" s="182"/>
      <c r="G173" s="182"/>
      <c r="H173" s="182"/>
      <c r="I173" s="182"/>
      <c r="J173" s="183"/>
      <c r="K173" s="184"/>
      <c r="L173" s="182"/>
      <c r="M173" s="185"/>
      <c r="N173" s="185" t="str">
        <f t="shared" si="0"/>
        <v/>
      </c>
    </row>
    <row r="174" spans="1:14" ht="20.25" customHeight="1" x14ac:dyDescent="0.25">
      <c r="A174" s="133"/>
      <c r="B174" s="133"/>
      <c r="C174" s="182"/>
      <c r="D174" s="182"/>
      <c r="E174" s="182"/>
      <c r="F174" s="182"/>
      <c r="G174" s="182"/>
      <c r="H174" s="182"/>
      <c r="I174" s="182"/>
      <c r="J174" s="183"/>
      <c r="K174" s="184"/>
      <c r="L174" s="182"/>
      <c r="M174" s="185"/>
      <c r="N174" s="185" t="str">
        <f t="shared" si="0"/>
        <v/>
      </c>
    </row>
    <row r="175" spans="1:14" ht="20.25" customHeight="1" x14ac:dyDescent="0.25">
      <c r="A175" s="133"/>
      <c r="B175" s="133"/>
      <c r="C175" s="182"/>
      <c r="D175" s="182"/>
      <c r="E175" s="182"/>
      <c r="F175" s="182"/>
      <c r="G175" s="182"/>
      <c r="H175" s="182"/>
      <c r="I175" s="182"/>
      <c r="J175" s="183"/>
      <c r="K175" s="184"/>
      <c r="L175" s="182"/>
      <c r="M175" s="185"/>
      <c r="N175" s="185" t="str">
        <f t="shared" si="0"/>
        <v/>
      </c>
    </row>
    <row r="176" spans="1:14" ht="20.25" customHeight="1" x14ac:dyDescent="0.25">
      <c r="A176" s="133"/>
      <c r="B176" s="133"/>
      <c r="C176" s="182"/>
      <c r="D176" s="182"/>
      <c r="E176" s="182"/>
      <c r="F176" s="182"/>
      <c r="G176" s="182"/>
      <c r="H176" s="182"/>
      <c r="I176" s="182"/>
      <c r="J176" s="183"/>
      <c r="K176" s="184"/>
      <c r="L176" s="182"/>
      <c r="M176" s="185"/>
      <c r="N176" s="185" t="str">
        <f t="shared" si="0"/>
        <v/>
      </c>
    </row>
    <row r="177" spans="1:14" ht="20.25" customHeight="1" x14ac:dyDescent="0.25">
      <c r="A177" s="133"/>
      <c r="B177" s="133"/>
      <c r="C177" s="182"/>
      <c r="D177" s="182"/>
      <c r="E177" s="182"/>
      <c r="F177" s="182"/>
      <c r="G177" s="182"/>
      <c r="H177" s="182"/>
      <c r="I177" s="182"/>
      <c r="J177" s="183"/>
      <c r="K177" s="184"/>
      <c r="L177" s="182"/>
      <c r="M177" s="185"/>
      <c r="N177" s="185" t="str">
        <f t="shared" si="0"/>
        <v/>
      </c>
    </row>
    <row r="178" spans="1:14" ht="20.25" customHeight="1" x14ac:dyDescent="0.25">
      <c r="A178" s="133"/>
      <c r="B178" s="133"/>
      <c r="C178" s="182"/>
      <c r="D178" s="182"/>
      <c r="E178" s="182"/>
      <c r="F178" s="182"/>
      <c r="G178" s="182"/>
      <c r="H178" s="182"/>
      <c r="I178" s="182"/>
      <c r="J178" s="183"/>
      <c r="K178" s="184"/>
      <c r="L178" s="182"/>
      <c r="M178" s="185"/>
      <c r="N178" s="185" t="str">
        <f t="shared" si="0"/>
        <v/>
      </c>
    </row>
    <row r="179" spans="1:14" ht="20.25" customHeight="1" x14ac:dyDescent="0.25">
      <c r="A179" s="133"/>
      <c r="B179" s="133"/>
      <c r="C179" s="182"/>
      <c r="D179" s="182"/>
      <c r="E179" s="182"/>
      <c r="F179" s="182"/>
      <c r="G179" s="182"/>
      <c r="H179" s="182"/>
      <c r="I179" s="182"/>
      <c r="J179" s="183"/>
      <c r="K179" s="184"/>
      <c r="L179" s="182"/>
      <c r="M179" s="185"/>
      <c r="N179" s="185" t="str">
        <f t="shared" si="0"/>
        <v/>
      </c>
    </row>
    <row r="180" spans="1:14" ht="20.25" customHeight="1" x14ac:dyDescent="0.25">
      <c r="A180" s="133"/>
      <c r="B180" s="133"/>
      <c r="C180" s="182"/>
      <c r="D180" s="182"/>
      <c r="E180" s="182"/>
      <c r="F180" s="182"/>
      <c r="G180" s="182"/>
      <c r="H180" s="182"/>
      <c r="I180" s="182"/>
      <c r="J180" s="183"/>
      <c r="K180" s="184"/>
      <c r="L180" s="182"/>
      <c r="M180" s="185"/>
      <c r="N180" s="185" t="str">
        <f t="shared" si="0"/>
        <v/>
      </c>
    </row>
    <row r="181" spans="1:14" ht="20.25" customHeight="1" x14ac:dyDescent="0.25">
      <c r="A181" s="133"/>
      <c r="B181" s="133"/>
      <c r="C181" s="182"/>
      <c r="D181" s="182"/>
      <c r="E181" s="182"/>
      <c r="F181" s="182"/>
      <c r="G181" s="182"/>
      <c r="H181" s="182"/>
      <c r="I181" s="182"/>
      <c r="J181" s="183"/>
      <c r="K181" s="184"/>
      <c r="L181" s="182"/>
      <c r="M181" s="185"/>
      <c r="N181" s="185" t="str">
        <f t="shared" si="0"/>
        <v/>
      </c>
    </row>
    <row r="182" spans="1:14" ht="20.25" customHeight="1" x14ac:dyDescent="0.25">
      <c r="A182" s="133"/>
      <c r="B182" s="133"/>
      <c r="C182" s="182"/>
      <c r="D182" s="182"/>
      <c r="E182" s="182"/>
      <c r="F182" s="182"/>
      <c r="G182" s="182"/>
      <c r="H182" s="182"/>
      <c r="I182" s="182"/>
      <c r="J182" s="183"/>
      <c r="K182" s="184"/>
      <c r="L182" s="182"/>
      <c r="M182" s="185"/>
      <c r="N182" s="185" t="str">
        <f t="shared" si="0"/>
        <v/>
      </c>
    </row>
    <row r="183" spans="1:14" ht="20.25" customHeight="1" x14ac:dyDescent="0.25">
      <c r="A183" s="133"/>
      <c r="B183" s="133"/>
      <c r="C183" s="182"/>
      <c r="D183" s="182"/>
      <c r="E183" s="182"/>
      <c r="F183" s="182"/>
      <c r="G183" s="182"/>
      <c r="H183" s="182"/>
      <c r="I183" s="182"/>
      <c r="J183" s="183"/>
      <c r="K183" s="184"/>
      <c r="L183" s="182"/>
      <c r="M183" s="185"/>
      <c r="N183" s="185" t="str">
        <f t="shared" si="0"/>
        <v/>
      </c>
    </row>
    <row r="184" spans="1:14" ht="20.25" customHeight="1" x14ac:dyDescent="0.25">
      <c r="A184" s="133"/>
      <c r="B184" s="133"/>
      <c r="C184" s="182"/>
      <c r="D184" s="182"/>
      <c r="E184" s="182"/>
      <c r="F184" s="182"/>
      <c r="G184" s="182"/>
      <c r="H184" s="182"/>
      <c r="I184" s="182"/>
      <c r="J184" s="183"/>
      <c r="K184" s="184"/>
      <c r="L184" s="182"/>
      <c r="M184" s="185"/>
      <c r="N184" s="185" t="str">
        <f t="shared" si="0"/>
        <v/>
      </c>
    </row>
    <row r="185" spans="1:14" ht="20.25" customHeight="1" x14ac:dyDescent="0.25">
      <c r="A185" s="133"/>
      <c r="B185" s="133"/>
      <c r="C185" s="182"/>
      <c r="D185" s="182"/>
      <c r="E185" s="182"/>
      <c r="F185" s="182"/>
      <c r="G185" s="182"/>
      <c r="H185" s="182"/>
      <c r="I185" s="182"/>
      <c r="J185" s="183"/>
      <c r="K185" s="184"/>
      <c r="L185" s="182"/>
      <c r="M185" s="185"/>
      <c r="N185" s="185" t="str">
        <f>IF(C185="","",M185+30)</f>
        <v/>
      </c>
    </row>
    <row r="186" spans="1:14" ht="20.25" customHeight="1" x14ac:dyDescent="0.25">
      <c r="A186" s="133"/>
      <c r="B186" s="133"/>
      <c r="C186" s="28"/>
      <c r="D186" s="28"/>
      <c r="E186" s="28"/>
      <c r="F186" s="28"/>
      <c r="G186" s="28"/>
      <c r="H186" s="28"/>
      <c r="I186" s="28"/>
      <c r="J186" s="135"/>
      <c r="K186" s="134"/>
      <c r="L186" s="28"/>
      <c r="M186" s="132"/>
      <c r="N186" s="132" t="str">
        <f>IF(C186="","",M186+30)</f>
        <v/>
      </c>
    </row>
    <row r="187" spans="1:14" x14ac:dyDescent="0.25">
      <c r="A187" s="138"/>
      <c r="B187" s="138"/>
      <c r="C187" s="138"/>
      <c r="D187" s="138"/>
      <c r="E187" s="138"/>
      <c r="F187" s="138"/>
      <c r="G187" s="138"/>
      <c r="H187" s="138"/>
      <c r="I187" s="138"/>
      <c r="J187" s="138"/>
      <c r="K187" s="138"/>
    </row>
    <row r="188" spans="1:14" x14ac:dyDescent="0.25">
      <c r="A188" s="138"/>
      <c r="B188" s="138"/>
      <c r="C188" s="138"/>
      <c r="D188" s="138"/>
      <c r="E188" s="138"/>
      <c r="F188" s="138"/>
      <c r="G188" s="138"/>
      <c r="H188" s="138"/>
      <c r="I188" s="138"/>
      <c r="J188" s="138"/>
      <c r="K188" s="138"/>
    </row>
    <row r="189" spans="1:14" x14ac:dyDescent="0.25">
      <c r="A189" s="138"/>
      <c r="B189" s="138"/>
      <c r="C189" s="138"/>
      <c r="D189" s="138"/>
      <c r="E189" s="138"/>
      <c r="F189" s="138"/>
      <c r="G189" s="138"/>
      <c r="H189" s="138"/>
      <c r="I189" s="138"/>
      <c r="J189" s="138"/>
      <c r="K189" s="138"/>
    </row>
    <row r="190" spans="1:14" x14ac:dyDescent="0.25">
      <c r="A190" s="138"/>
      <c r="B190" s="138"/>
      <c r="C190" s="138"/>
      <c r="D190" s="138"/>
      <c r="E190" s="138"/>
      <c r="F190" s="138"/>
      <c r="G190" s="138"/>
      <c r="H190" s="138"/>
      <c r="I190" s="138"/>
      <c r="J190" s="138"/>
      <c r="K190" s="138"/>
    </row>
    <row r="192" spans="1:14" x14ac:dyDescent="0.25">
      <c r="A192" s="138"/>
      <c r="B192" s="138"/>
      <c r="C192" s="138"/>
      <c r="D192" s="138"/>
      <c r="E192" s="138"/>
      <c r="F192" s="138"/>
      <c r="G192" s="138"/>
      <c r="H192" s="138"/>
      <c r="I192" s="138"/>
      <c r="J192" s="138"/>
      <c r="K192" s="138"/>
    </row>
    <row r="193" spans="1:11" x14ac:dyDescent="0.25">
      <c r="A193" s="138"/>
      <c r="B193" s="138"/>
      <c r="C193" s="138"/>
      <c r="D193" s="138"/>
      <c r="E193" s="138"/>
      <c r="F193" s="138"/>
      <c r="G193" s="138"/>
      <c r="H193" s="138"/>
      <c r="I193" s="138"/>
      <c r="J193" s="138"/>
      <c r="K193" s="138"/>
    </row>
    <row r="194" spans="1:11" x14ac:dyDescent="0.25">
      <c r="A194" s="138"/>
      <c r="B194" s="138"/>
      <c r="C194" s="138"/>
      <c r="D194" s="138"/>
      <c r="E194" s="138"/>
      <c r="F194" s="138"/>
      <c r="G194" s="138"/>
      <c r="H194" s="138"/>
      <c r="I194" s="138"/>
      <c r="J194" s="138"/>
      <c r="K194" s="138"/>
    </row>
    <row r="195" spans="1:11" x14ac:dyDescent="0.25">
      <c r="A195" s="138"/>
      <c r="B195" s="138"/>
      <c r="C195" s="138"/>
      <c r="D195" s="138"/>
      <c r="E195" s="138"/>
      <c r="F195" s="138"/>
      <c r="G195" s="138"/>
      <c r="H195" s="138"/>
      <c r="I195" s="138"/>
      <c r="J195" s="138"/>
      <c r="K195" s="138"/>
    </row>
    <row r="197" spans="1:11" x14ac:dyDescent="0.25">
      <c r="A197" s="138"/>
      <c r="B197" s="138"/>
      <c r="C197" s="138"/>
      <c r="D197" s="138"/>
      <c r="E197" s="138"/>
      <c r="F197" s="138"/>
      <c r="G197" s="138"/>
      <c r="H197" s="138"/>
      <c r="I197" s="138"/>
      <c r="J197" s="138"/>
      <c r="K197" s="138"/>
    </row>
    <row r="198" spans="1:11" x14ac:dyDescent="0.25">
      <c r="A198" s="138"/>
      <c r="B198" s="138"/>
      <c r="C198" s="138"/>
      <c r="D198" s="138"/>
      <c r="E198" s="138"/>
      <c r="F198" s="138"/>
      <c r="G198" s="138"/>
      <c r="H198" s="138"/>
      <c r="I198" s="138"/>
      <c r="J198" s="138"/>
      <c r="K198" s="138"/>
    </row>
    <row r="199" spans="1:11" x14ac:dyDescent="0.25">
      <c r="A199" s="138"/>
      <c r="B199" s="138"/>
      <c r="C199" s="138"/>
      <c r="D199" s="138"/>
      <c r="E199" s="138"/>
      <c r="F199" s="138"/>
      <c r="G199" s="138"/>
      <c r="H199" s="138"/>
      <c r="I199" s="138"/>
      <c r="J199" s="138"/>
      <c r="K199" s="138"/>
    </row>
    <row r="7990" spans="1:1" ht="18" x14ac:dyDescent="0.25">
      <c r="A7990" s="137"/>
    </row>
  </sheetData>
  <mergeCells count="1">
    <mergeCell ref="B1:N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FBB66-8053-486C-BFF9-CBDB550BC918}">
  <sheetPr codeName="Feuil43">
    <tabColor rgb="FF92D050"/>
  </sheetPr>
  <dimension ref="A1:P128"/>
  <sheetViews>
    <sheetView workbookViewId="0">
      <selection activeCell="C6" sqref="C6:K6"/>
    </sheetView>
  </sheetViews>
  <sheetFormatPr baseColWidth="10" defaultRowHeight="15" x14ac:dyDescent="0.25"/>
  <cols>
    <col min="1" max="1" width="6.140625" style="3" customWidth="1"/>
    <col min="2" max="2" width="8.42578125" style="5" customWidth="1"/>
    <col min="3" max="3" width="14.85546875" style="5" customWidth="1"/>
    <col min="4" max="4" width="8.42578125" style="5" customWidth="1"/>
    <col min="5" max="5" width="9.140625" style="5" customWidth="1"/>
    <col min="6" max="6" width="5.85546875" style="5" customWidth="1"/>
    <col min="7" max="7" width="16.140625" style="5" customWidth="1" collapsed="1"/>
    <col min="8" max="8" width="24.42578125" style="5" customWidth="1" collapsed="1"/>
    <col min="9" max="9" width="13.140625" style="5" customWidth="1"/>
    <col min="10" max="10" width="12.85546875" style="5" customWidth="1" collapsed="1"/>
    <col min="11" max="11" width="15.140625" style="5" customWidth="1" collapsed="1"/>
    <col min="12" max="12" width="9.42578125" style="3" customWidth="1"/>
    <col min="13" max="16" width="10.85546875" style="3"/>
  </cols>
  <sheetData>
    <row r="1" spans="2:11" x14ac:dyDescent="0.25">
      <c r="B1" s="3"/>
      <c r="C1" s="3"/>
      <c r="D1" s="3"/>
      <c r="E1" s="3"/>
      <c r="F1" s="3"/>
      <c r="G1" s="3"/>
      <c r="H1" s="3"/>
      <c r="I1" s="3"/>
      <c r="J1" s="3"/>
      <c r="K1" s="3"/>
    </row>
    <row r="2" spans="2:11" x14ac:dyDescent="0.25">
      <c r="B2" s="4"/>
      <c r="C2" s="4"/>
      <c r="D2" s="4"/>
      <c r="E2" s="4"/>
      <c r="F2" s="3"/>
      <c r="G2" s="3"/>
      <c r="H2" s="3"/>
      <c r="I2" s="3"/>
      <c r="J2" s="3"/>
      <c r="K2" s="3"/>
    </row>
    <row r="3" spans="2:11" x14ac:dyDescent="0.25">
      <c r="B3" s="4"/>
      <c r="C3" s="4"/>
      <c r="D3" s="4"/>
      <c r="E3" s="4"/>
      <c r="F3" s="3"/>
      <c r="G3" s="3"/>
      <c r="H3" s="3"/>
      <c r="I3" s="3"/>
      <c r="J3" s="3"/>
      <c r="K3" s="3"/>
    </row>
    <row r="4" spans="2:11" ht="21" x14ac:dyDescent="0.25">
      <c r="B4" s="4"/>
      <c r="C4" s="4"/>
      <c r="D4" s="4"/>
      <c r="E4" s="4"/>
      <c r="F4" s="3"/>
      <c r="G4" s="3"/>
      <c r="H4" s="33"/>
      <c r="I4" s="33"/>
      <c r="J4" s="3"/>
      <c r="K4" s="3"/>
    </row>
    <row r="5" spans="2:11" x14ac:dyDescent="0.25">
      <c r="B5" s="4"/>
      <c r="C5" s="4"/>
      <c r="D5" s="4"/>
      <c r="E5" s="4"/>
      <c r="F5" s="3"/>
      <c r="G5" s="3"/>
      <c r="H5" s="3"/>
      <c r="I5" s="3"/>
      <c r="J5" s="3"/>
      <c r="K5" s="3"/>
    </row>
    <row r="6" spans="2:11" ht="21" x14ac:dyDescent="0.25">
      <c r="B6" s="34"/>
      <c r="C6" s="200" t="s">
        <v>265</v>
      </c>
      <c r="D6" s="201"/>
      <c r="E6" s="201"/>
      <c r="F6" s="201"/>
      <c r="G6" s="201"/>
      <c r="H6" s="201"/>
      <c r="I6" s="201"/>
      <c r="J6" s="201"/>
      <c r="K6" s="202"/>
    </row>
    <row r="7" spans="2:11" x14ac:dyDescent="0.25">
      <c r="B7" s="34"/>
      <c r="C7" s="35"/>
      <c r="D7" s="3"/>
      <c r="E7" s="3"/>
      <c r="F7" s="3"/>
      <c r="G7" s="203" t="s">
        <v>266</v>
      </c>
      <c r="H7" s="204"/>
      <c r="I7" s="36" t="s">
        <v>267</v>
      </c>
      <c r="J7" s="37"/>
      <c r="K7" s="38" t="s">
        <v>21</v>
      </c>
    </row>
    <row r="8" spans="2:11" x14ac:dyDescent="0.25">
      <c r="B8" s="34"/>
      <c r="C8" s="39"/>
      <c r="D8" s="3"/>
      <c r="E8" s="3"/>
      <c r="F8" s="3"/>
      <c r="G8" s="205"/>
      <c r="H8" s="206"/>
      <c r="I8" s="40" t="str">
        <f>'Fiche Client'!B4</f>
        <v>U41167</v>
      </c>
      <c r="J8" s="41"/>
      <c r="K8" s="41">
        <f ca="1">'Fiche Client'!B14</f>
        <v>43959</v>
      </c>
    </row>
    <row r="9" spans="2:11" x14ac:dyDescent="0.25">
      <c r="B9" s="34"/>
      <c r="C9" s="35"/>
      <c r="D9" s="3"/>
      <c r="E9" s="3"/>
      <c r="F9" s="3"/>
      <c r="G9" s="42"/>
      <c r="H9" s="3"/>
      <c r="I9" s="3"/>
      <c r="J9" s="3"/>
      <c r="K9" s="43"/>
    </row>
    <row r="10" spans="2:11" x14ac:dyDescent="0.25">
      <c r="B10" s="34"/>
      <c r="C10" s="39"/>
      <c r="D10" s="3"/>
      <c r="E10" s="3"/>
      <c r="F10" s="3"/>
      <c r="G10" s="207" t="s">
        <v>301</v>
      </c>
      <c r="H10" s="208"/>
      <c r="I10" s="3"/>
      <c r="J10" s="3"/>
      <c r="K10" s="43"/>
    </row>
    <row r="11" spans="2:11" x14ac:dyDescent="0.25">
      <c r="B11" s="34"/>
      <c r="C11" s="39"/>
      <c r="D11" s="3" t="s">
        <v>304</v>
      </c>
      <c r="E11" s="3"/>
      <c r="F11" s="3"/>
      <c r="G11" s="207" t="s">
        <v>302</v>
      </c>
      <c r="H11" s="208"/>
      <c r="I11" s="3"/>
      <c r="J11" s="3"/>
      <c r="K11" s="43"/>
    </row>
    <row r="12" spans="2:11" x14ac:dyDescent="0.25">
      <c r="B12" s="34"/>
      <c r="C12" s="39"/>
      <c r="D12" s="3"/>
      <c r="E12" s="3"/>
      <c r="F12" s="3"/>
      <c r="G12" s="198" t="s">
        <v>303</v>
      </c>
      <c r="H12" s="199"/>
      <c r="I12" s="3"/>
      <c r="J12" s="3"/>
      <c r="K12" s="43"/>
    </row>
    <row r="13" spans="2:11" x14ac:dyDescent="0.25">
      <c r="B13" s="34"/>
      <c r="C13" s="44"/>
      <c r="D13" s="3"/>
      <c r="E13" s="3"/>
      <c r="F13" s="3"/>
      <c r="G13" s="198" t="s">
        <v>13</v>
      </c>
      <c r="H13" s="199"/>
      <c r="I13" s="3"/>
      <c r="J13" s="3"/>
      <c r="K13" s="43"/>
    </row>
    <row r="14" spans="2:11" x14ac:dyDescent="0.25">
      <c r="B14" s="34"/>
      <c r="C14" s="44"/>
      <c r="D14" s="3"/>
      <c r="E14" s="3"/>
      <c r="F14" s="3"/>
      <c r="G14" s="39"/>
      <c r="H14" s="3"/>
      <c r="I14" s="3"/>
      <c r="J14" s="3"/>
      <c r="K14" s="43"/>
    </row>
    <row r="15" spans="2:11" x14ac:dyDescent="0.25">
      <c r="B15" s="34"/>
      <c r="C15" s="45"/>
      <c r="D15" s="46"/>
      <c r="E15" s="46"/>
      <c r="F15" s="46"/>
      <c r="G15" s="45"/>
      <c r="H15" s="46"/>
      <c r="I15" s="46"/>
      <c r="J15" s="46"/>
      <c r="K15" s="47"/>
    </row>
    <row r="16" spans="2:11" x14ac:dyDescent="0.25">
      <c r="B16" s="34"/>
      <c r="C16" s="209"/>
      <c r="D16" s="210"/>
      <c r="E16" s="210"/>
      <c r="F16" s="210"/>
      <c r="G16" s="210"/>
      <c r="H16" s="210"/>
      <c r="I16" s="210"/>
      <c r="J16" s="210"/>
      <c r="K16" s="211"/>
    </row>
    <row r="17" spans="2:14" x14ac:dyDescent="0.25">
      <c r="B17" s="34"/>
      <c r="C17" s="212" t="s">
        <v>268</v>
      </c>
      <c r="D17" s="213"/>
      <c r="E17" s="213"/>
      <c r="F17" s="213"/>
      <c r="G17" s="214"/>
      <c r="H17" s="215"/>
      <c r="I17" s="215"/>
      <c r="J17" s="215"/>
      <c r="K17" s="43"/>
    </row>
    <row r="18" spans="2:14" x14ac:dyDescent="0.25">
      <c r="B18" s="34"/>
      <c r="C18" s="216" t="str">
        <f>_xlfn.CONCAT('Fiche Client'!B2," ",'Fiche Client'!B3)</f>
        <v>bourgeaois alain</v>
      </c>
      <c r="D18" s="217"/>
      <c r="E18" s="217"/>
      <c r="F18" s="217"/>
      <c r="G18" s="48"/>
      <c r="H18" s="49"/>
      <c r="I18" s="50"/>
      <c r="J18" s="50"/>
      <c r="K18" s="43"/>
    </row>
    <row r="19" spans="2:14" x14ac:dyDescent="0.25">
      <c r="B19" s="34"/>
      <c r="C19" s="218" t="str">
        <f>IF('Fiche Client'!B5="","",'Fiche Client'!B5)</f>
        <v>345 etwtwetwet</v>
      </c>
      <c r="D19" s="219"/>
      <c r="E19" s="219"/>
      <c r="F19" s="219"/>
      <c r="G19" s="48"/>
      <c r="H19" s="49"/>
      <c r="I19" s="48"/>
      <c r="J19" s="48"/>
      <c r="K19" s="43"/>
    </row>
    <row r="20" spans="2:14" x14ac:dyDescent="0.25">
      <c r="B20" s="34"/>
      <c r="C20" s="230" t="str">
        <f>_xlfn.CONCAT('Fiche Client'!B7," ",'Fiche Client'!B8,"  ",'Fiche Client'!B9)</f>
        <v>quebec Qc  4t345 4543</v>
      </c>
      <c r="D20" s="217"/>
      <c r="E20" s="217"/>
      <c r="F20" s="217"/>
      <c r="G20" s="49"/>
      <c r="H20" s="49"/>
      <c r="I20" s="48"/>
      <c r="J20" s="48"/>
      <c r="K20" s="43"/>
    </row>
    <row r="21" spans="2:14" x14ac:dyDescent="0.25">
      <c r="B21" s="129"/>
      <c r="C21" s="220">
        <f>IF('Fiche Client'!B12="","",'Fiche Client'!B12)</f>
        <v>3453454334435</v>
      </c>
      <c r="D21" s="221"/>
      <c r="E21" s="221"/>
      <c r="F21" s="221"/>
      <c r="G21" s="48"/>
      <c r="H21" s="49"/>
      <c r="I21" s="48"/>
      <c r="J21" s="48"/>
      <c r="K21" s="43"/>
    </row>
    <row r="22" spans="2:14" x14ac:dyDescent="0.25">
      <c r="C22" s="222"/>
      <c r="D22" s="223"/>
      <c r="E22" s="223"/>
      <c r="F22" s="223"/>
      <c r="G22" s="51"/>
      <c r="H22" s="49"/>
      <c r="I22" s="48"/>
      <c r="J22" s="48"/>
      <c r="K22" s="43"/>
      <c r="N22" s="52"/>
    </row>
    <row r="23" spans="2:14" ht="15.75" thickBot="1" x14ac:dyDescent="0.3">
      <c r="B23" s="53"/>
      <c r="C23" s="224"/>
      <c r="D23" s="225"/>
      <c r="E23" s="225"/>
      <c r="F23" s="225"/>
      <c r="G23" s="225"/>
      <c r="H23" s="225"/>
      <c r="I23" s="225"/>
      <c r="J23" s="225"/>
      <c r="K23" s="226"/>
    </row>
    <row r="24" spans="2:14" x14ac:dyDescent="0.25">
      <c r="B24" s="54" t="s">
        <v>269</v>
      </c>
      <c r="C24" s="55" t="s">
        <v>270</v>
      </c>
      <c r="D24" s="227" t="s">
        <v>22</v>
      </c>
      <c r="E24" s="228"/>
      <c r="F24" s="228"/>
      <c r="G24" s="229"/>
      <c r="H24" s="56" t="s">
        <v>271</v>
      </c>
      <c r="I24" s="57" t="s">
        <v>17</v>
      </c>
      <c r="J24" s="58" t="s">
        <v>272</v>
      </c>
      <c r="K24" s="59" t="s">
        <v>3</v>
      </c>
    </row>
    <row r="25" spans="2:14" x14ac:dyDescent="0.25">
      <c r="B25" s="60"/>
      <c r="C25" s="163" t="s">
        <v>273</v>
      </c>
      <c r="D25" s="231"/>
      <c r="E25" s="231"/>
      <c r="F25" s="231"/>
      <c r="G25" s="231"/>
      <c r="H25" s="231"/>
      <c r="I25" s="231"/>
      <c r="J25" s="231"/>
      <c r="K25" s="232"/>
      <c r="L25" s="61"/>
      <c r="M25" s="61"/>
    </row>
    <row r="26" spans="2:14" x14ac:dyDescent="0.25">
      <c r="B26" s="142"/>
      <c r="C26" s="233" t="s">
        <v>1</v>
      </c>
      <c r="D26" s="235"/>
      <c r="E26" s="236"/>
      <c r="F26" s="236"/>
      <c r="G26" s="237"/>
      <c r="H26" s="62" t="str">
        <f>IFERROR(VLOOKUP(D26,'Base donnés'!$B$2:$D$26,2,FALSE),"")</f>
        <v/>
      </c>
      <c r="I26" s="63" t="str">
        <f>IFERROR(VLOOKUP(D26,'Base donnés'!$B$2:$D$26,3,FALSE),"")</f>
        <v/>
      </c>
      <c r="J26" s="64">
        <f t="shared" ref="J26:J60" si="0">IF(B26="",0,I26*B26)</f>
        <v>0</v>
      </c>
      <c r="K26" s="65"/>
      <c r="L26" s="61"/>
      <c r="M26" s="61"/>
    </row>
    <row r="27" spans="2:14" x14ac:dyDescent="0.25">
      <c r="B27" s="142"/>
      <c r="C27" s="234"/>
      <c r="D27" s="238"/>
      <c r="E27" s="239"/>
      <c r="F27" s="239"/>
      <c r="G27" s="240"/>
      <c r="H27" s="62" t="str">
        <f>IFERROR(VLOOKUP(D27,'Base donnés'!$B$2:$D$26,2,FALSE),"")</f>
        <v/>
      </c>
      <c r="I27" s="63" t="str">
        <f>IFERROR(VLOOKUP(D27,'Base donnés'!$B$2:$D$26,3,FALSE),"")</f>
        <v/>
      </c>
      <c r="J27" s="64">
        <f t="shared" si="0"/>
        <v>0</v>
      </c>
      <c r="K27" s="65"/>
      <c r="L27" s="61"/>
      <c r="M27" s="61"/>
    </row>
    <row r="28" spans="2:14" x14ac:dyDescent="0.25">
      <c r="B28" s="142"/>
      <c r="C28" s="234"/>
      <c r="D28" s="238"/>
      <c r="E28" s="239"/>
      <c r="F28" s="239"/>
      <c r="G28" s="240"/>
      <c r="H28" s="62" t="str">
        <f>IFERROR(VLOOKUP(D28,'Base donnés'!$B$2:$D$26,2,FALSE),"")</f>
        <v/>
      </c>
      <c r="I28" s="63" t="str">
        <f>IFERROR(VLOOKUP(D28,'Base donnés'!$B$2:$D$26,3,FALSE),"")</f>
        <v/>
      </c>
      <c r="J28" s="64">
        <f t="shared" si="0"/>
        <v>0</v>
      </c>
      <c r="K28" s="65"/>
      <c r="L28" s="61"/>
      <c r="M28" s="61"/>
    </row>
    <row r="29" spans="2:14" x14ac:dyDescent="0.25">
      <c r="B29" s="142"/>
      <c r="C29" s="234"/>
      <c r="D29" s="238"/>
      <c r="E29" s="239"/>
      <c r="F29" s="239"/>
      <c r="G29" s="240"/>
      <c r="H29" s="62" t="str">
        <f>IFERROR(VLOOKUP(D29,'Base donnés'!$B$2:$D$26,2,FALSE),"")</f>
        <v/>
      </c>
      <c r="I29" s="63" t="str">
        <f>IFERROR(VLOOKUP(D29,'Base donnés'!$B$2:$D$26,3,FALSE),"")</f>
        <v/>
      </c>
      <c r="J29" s="64">
        <f t="shared" si="0"/>
        <v>0</v>
      </c>
      <c r="K29" s="65"/>
      <c r="L29" s="61"/>
      <c r="M29" s="61"/>
    </row>
    <row r="30" spans="2:14" x14ac:dyDescent="0.25">
      <c r="B30" s="142"/>
      <c r="C30" s="234"/>
      <c r="D30" s="238"/>
      <c r="E30" s="239"/>
      <c r="F30" s="239"/>
      <c r="G30" s="240"/>
      <c r="H30" s="62" t="str">
        <f>IFERROR(VLOOKUP(D30,'Base donnés'!$B$2:$D$26,2,FALSE),"")</f>
        <v/>
      </c>
      <c r="I30" s="63" t="str">
        <f>IFERROR(VLOOKUP(D30,'Base donnés'!$B$2:$D$26,3,FALSE),"")</f>
        <v/>
      </c>
      <c r="J30" s="64">
        <f t="shared" si="0"/>
        <v>0</v>
      </c>
      <c r="K30" s="65"/>
      <c r="L30" s="61"/>
      <c r="M30" s="61"/>
    </row>
    <row r="31" spans="2:14" x14ac:dyDescent="0.25">
      <c r="B31" s="142"/>
      <c r="C31" s="234"/>
      <c r="D31" s="238"/>
      <c r="E31" s="239"/>
      <c r="F31" s="239"/>
      <c r="G31" s="240"/>
      <c r="H31" s="62" t="str">
        <f>IFERROR(VLOOKUP(D31,'Base donnés'!$B$2:$D$26,2,FALSE),"")</f>
        <v/>
      </c>
      <c r="I31" s="63" t="str">
        <f>IFERROR(VLOOKUP(D31,'Base donnés'!$B$2:$D$26,3,FALSE),"")</f>
        <v/>
      </c>
      <c r="J31" s="64">
        <f t="shared" si="0"/>
        <v>0</v>
      </c>
      <c r="K31" s="65"/>
      <c r="L31" s="61"/>
      <c r="M31" s="61"/>
    </row>
    <row r="32" spans="2:14" x14ac:dyDescent="0.25">
      <c r="B32" s="142"/>
      <c r="C32" s="234"/>
      <c r="D32" s="238"/>
      <c r="E32" s="239"/>
      <c r="F32" s="239"/>
      <c r="G32" s="240"/>
      <c r="H32" s="62" t="str">
        <f>IFERROR(VLOOKUP(D32,'Base donnés'!$B$2:$D$26,2,FALSE),"")</f>
        <v/>
      </c>
      <c r="I32" s="63" t="str">
        <f>IFERROR(VLOOKUP(D32,'Base donnés'!$B$2:$D$26,3,FALSE),"")</f>
        <v/>
      </c>
      <c r="J32" s="64">
        <f t="shared" si="0"/>
        <v>0</v>
      </c>
      <c r="K32" s="65"/>
      <c r="L32" s="61"/>
      <c r="M32" s="61"/>
    </row>
    <row r="33" spans="1:13" x14ac:dyDescent="0.25">
      <c r="B33" s="142"/>
      <c r="C33" s="234"/>
      <c r="D33" s="241"/>
      <c r="E33" s="242"/>
      <c r="F33" s="242"/>
      <c r="G33" s="243"/>
      <c r="H33" s="62" t="str">
        <f>IFERROR(VLOOKUP(D33,'Base donnés'!$B$2:$D$26,2,FALSE),"")</f>
        <v/>
      </c>
      <c r="I33" s="63" t="str">
        <f>IFERROR(VLOOKUP(D33,'Base donnés'!$B$2:$D$26,3,FALSE),"")</f>
        <v/>
      </c>
      <c r="J33" s="64">
        <f t="shared" si="0"/>
        <v>0</v>
      </c>
      <c r="K33" s="65"/>
      <c r="L33" s="61"/>
      <c r="M33" s="61"/>
    </row>
    <row r="34" spans="1:13" x14ac:dyDescent="0.25">
      <c r="B34" s="142"/>
      <c r="C34" s="66"/>
      <c r="D34" s="67"/>
      <c r="E34" s="6"/>
      <c r="F34" s="6"/>
      <c r="G34" s="68"/>
      <c r="H34" s="62"/>
      <c r="I34" s="69"/>
      <c r="J34" s="64"/>
      <c r="K34" s="70">
        <f>SUM(J26:J33)</f>
        <v>0</v>
      </c>
      <c r="L34" s="61"/>
      <c r="M34" s="61"/>
    </row>
    <row r="35" spans="1:13" x14ac:dyDescent="0.25">
      <c r="B35" s="143"/>
      <c r="C35" s="246" t="s">
        <v>0</v>
      </c>
      <c r="D35" s="235"/>
      <c r="E35" s="236"/>
      <c r="F35" s="236"/>
      <c r="G35" s="237"/>
      <c r="H35" s="62" t="str">
        <f>IFERROR(VLOOKUP(D35,'Base donnés'!$B$28:$D$203,2,FALSE),"")</f>
        <v/>
      </c>
      <c r="I35" s="63" t="str">
        <f>IFERROR(VLOOKUP(D35,'Base donnés'!$B$28:$D$203,3,FALSE),"")</f>
        <v/>
      </c>
      <c r="J35" s="64">
        <f t="shared" si="0"/>
        <v>0</v>
      </c>
      <c r="K35" s="65"/>
      <c r="L35" s="61"/>
      <c r="M35" s="61"/>
    </row>
    <row r="36" spans="1:13" x14ac:dyDescent="0.25">
      <c r="B36" s="143"/>
      <c r="C36" s="246"/>
      <c r="D36" s="238"/>
      <c r="E36" s="239"/>
      <c r="F36" s="239"/>
      <c r="G36" s="240"/>
      <c r="H36" s="62" t="str">
        <f>IFERROR(VLOOKUP(D36,'Base donnés'!$B$28:$D$203,2,FALSE),"")</f>
        <v/>
      </c>
      <c r="I36" s="63" t="str">
        <f>IFERROR(VLOOKUP(D36,'Base donnés'!$B$28:$D$203,3,FALSE),"")</f>
        <v/>
      </c>
      <c r="J36" s="64">
        <f t="shared" si="0"/>
        <v>0</v>
      </c>
      <c r="K36" s="65"/>
      <c r="L36" s="61"/>
      <c r="M36" s="61"/>
    </row>
    <row r="37" spans="1:13" x14ac:dyDescent="0.25">
      <c r="B37" s="143"/>
      <c r="C37" s="246"/>
      <c r="D37" s="238"/>
      <c r="E37" s="239"/>
      <c r="F37" s="239"/>
      <c r="G37" s="240"/>
      <c r="H37" s="62" t="str">
        <f>IFERROR(VLOOKUP(D37,'Base donnés'!$B$28:$D$203,2,FALSE),"")</f>
        <v/>
      </c>
      <c r="I37" s="63" t="str">
        <f>IFERROR(VLOOKUP(D37,'Base donnés'!$B$28:$D$203,3,FALSE),"")</f>
        <v/>
      </c>
      <c r="J37" s="64">
        <f t="shared" si="0"/>
        <v>0</v>
      </c>
      <c r="K37" s="65"/>
      <c r="L37" s="61"/>
      <c r="M37" s="61"/>
    </row>
    <row r="38" spans="1:13" x14ac:dyDescent="0.25">
      <c r="B38" s="143"/>
      <c r="C38" s="246"/>
      <c r="D38" s="238"/>
      <c r="E38" s="239"/>
      <c r="F38" s="239"/>
      <c r="G38" s="240"/>
      <c r="H38" s="62" t="str">
        <f>IFERROR(VLOOKUP(D38,'Base donnés'!$B$28:$D$203,2,FALSE),"")</f>
        <v/>
      </c>
      <c r="I38" s="63" t="str">
        <f>IFERROR(VLOOKUP(D38,'Base donnés'!$B$28:$D$203,3,FALSE),"")</f>
        <v/>
      </c>
      <c r="J38" s="64">
        <f t="shared" si="0"/>
        <v>0</v>
      </c>
      <c r="K38" s="65"/>
      <c r="L38" s="61"/>
      <c r="M38" s="61"/>
    </row>
    <row r="39" spans="1:13" x14ac:dyDescent="0.25">
      <c r="B39" s="143"/>
      <c r="C39" s="246"/>
      <c r="D39" s="238"/>
      <c r="E39" s="239"/>
      <c r="F39" s="239"/>
      <c r="G39" s="240"/>
      <c r="H39" s="62" t="str">
        <f>IFERROR(VLOOKUP(D39,'Base donnés'!$B$28:$D$203,2,FALSE),"")</f>
        <v/>
      </c>
      <c r="I39" s="63" t="str">
        <f>IFERROR(VLOOKUP(D39,'Base donnés'!$B$28:$D$203,3,FALSE),"")</f>
        <v/>
      </c>
      <c r="J39" s="64">
        <f t="shared" si="0"/>
        <v>0</v>
      </c>
      <c r="K39" s="65"/>
      <c r="L39" s="61"/>
    </row>
    <row r="40" spans="1:13" x14ac:dyDescent="0.25">
      <c r="B40" s="143"/>
      <c r="C40" s="246"/>
      <c r="D40" s="238"/>
      <c r="E40" s="239"/>
      <c r="F40" s="239"/>
      <c r="G40" s="240"/>
      <c r="H40" s="62" t="str">
        <f>IFERROR(VLOOKUP(D40,'Base donnés'!$B$28:$D$203,2,FALSE),"")</f>
        <v/>
      </c>
      <c r="I40" s="63" t="str">
        <f>IFERROR(VLOOKUP(D40,'Base donnés'!$B$28:$D$203,3,FALSE),"")</f>
        <v/>
      </c>
      <c r="J40" s="64">
        <f t="shared" si="0"/>
        <v>0</v>
      </c>
      <c r="K40" s="65"/>
      <c r="L40" s="61"/>
    </row>
    <row r="41" spans="1:13" x14ac:dyDescent="0.25">
      <c r="B41" s="143"/>
      <c r="C41" s="246"/>
      <c r="D41" s="238"/>
      <c r="E41" s="239"/>
      <c r="F41" s="239"/>
      <c r="G41" s="240"/>
      <c r="H41" s="62" t="str">
        <f>IFERROR(VLOOKUP(D41,'Base donnés'!$B$28:$D$203,2,FALSE),"")</f>
        <v/>
      </c>
      <c r="I41" s="63" t="str">
        <f>IFERROR(VLOOKUP(D41,'Base donnés'!$B$28:$D$203,3,FALSE),"")</f>
        <v/>
      </c>
      <c r="J41" s="64">
        <f t="shared" si="0"/>
        <v>0</v>
      </c>
      <c r="K41" s="65"/>
    </row>
    <row r="42" spans="1:13" x14ac:dyDescent="0.25">
      <c r="B42" s="143"/>
      <c r="C42" s="246"/>
      <c r="D42" s="238"/>
      <c r="E42" s="239"/>
      <c r="F42" s="239"/>
      <c r="G42" s="240"/>
      <c r="H42" s="62" t="str">
        <f>IFERROR(VLOOKUP(D42,'Base donnés'!$B$28:$D$203,2,FALSE),"")</f>
        <v/>
      </c>
      <c r="I42" s="63" t="str">
        <f>IFERROR(VLOOKUP(D42,'Base donnés'!$B$28:$D$203,3,FALSE),"")</f>
        <v/>
      </c>
      <c r="J42" s="64">
        <f t="shared" si="0"/>
        <v>0</v>
      </c>
      <c r="K42" s="65"/>
    </row>
    <row r="43" spans="1:13" x14ac:dyDescent="0.25">
      <c r="B43" s="143"/>
      <c r="C43" s="247"/>
      <c r="D43" s="241"/>
      <c r="E43" s="242"/>
      <c r="F43" s="242"/>
      <c r="G43" s="243"/>
      <c r="H43" s="62" t="str">
        <f>IFERROR(VLOOKUP(D43,'Base donnés'!$B$28:$D$203,2,FALSE),"")</f>
        <v/>
      </c>
      <c r="I43" s="63" t="str">
        <f>IFERROR(VLOOKUP(D43,'Base donnés'!$B$28:$D$203,3,FALSE),"")</f>
        <v/>
      </c>
      <c r="J43" s="64">
        <f t="shared" si="0"/>
        <v>0</v>
      </c>
      <c r="K43" s="70"/>
    </row>
    <row r="44" spans="1:13" x14ac:dyDescent="0.25">
      <c r="A44" s="43"/>
      <c r="B44" s="143"/>
      <c r="C44" s="71"/>
      <c r="D44" s="207"/>
      <c r="E44" s="208"/>
      <c r="F44" s="208"/>
      <c r="G44" s="244"/>
      <c r="H44" s="62"/>
      <c r="I44" s="63"/>
      <c r="J44" s="64"/>
      <c r="K44" s="70">
        <f>SUM(J34:J43)</f>
        <v>0</v>
      </c>
    </row>
    <row r="45" spans="1:13" x14ac:dyDescent="0.25">
      <c r="A45" s="43"/>
      <c r="B45" s="143"/>
      <c r="C45" s="245" t="s">
        <v>274</v>
      </c>
      <c r="D45" s="235"/>
      <c r="E45" s="236"/>
      <c r="F45" s="236"/>
      <c r="G45" s="237"/>
      <c r="H45" s="62" t="str">
        <f>IFERROR(VLOOKUP(D45,'Base donnés'!$B$205:$D$287,2,FALSE),"")</f>
        <v/>
      </c>
      <c r="I45" s="63" t="str">
        <f>IFERROR(VLOOKUP(D45,'Base donnés'!$B$205:$D$287,3,FALSE),"")</f>
        <v/>
      </c>
      <c r="J45" s="64">
        <f t="shared" si="0"/>
        <v>0</v>
      </c>
      <c r="K45" s="65"/>
    </row>
    <row r="46" spans="1:13" x14ac:dyDescent="0.25">
      <c r="B46" s="143"/>
      <c r="C46" s="246"/>
      <c r="D46" s="238"/>
      <c r="E46" s="239"/>
      <c r="F46" s="239"/>
      <c r="G46" s="240"/>
      <c r="H46" s="62" t="str">
        <f>IFERROR(VLOOKUP(D46,'Base donnés'!$B$205:$D$287,2,FALSE),"")</f>
        <v/>
      </c>
      <c r="I46" s="63" t="str">
        <f>IFERROR(VLOOKUP(D46,'Base donnés'!$B$205:$D$287,3,FALSE),"")</f>
        <v/>
      </c>
      <c r="J46" s="64">
        <f t="shared" si="0"/>
        <v>0</v>
      </c>
      <c r="K46" s="65"/>
    </row>
    <row r="47" spans="1:13" x14ac:dyDescent="0.25">
      <c r="B47" s="143"/>
      <c r="C47" s="246"/>
      <c r="D47" s="238"/>
      <c r="E47" s="239"/>
      <c r="F47" s="239"/>
      <c r="G47" s="240"/>
      <c r="H47" s="62" t="str">
        <f>IFERROR(VLOOKUP(D47,'Base donnés'!$B$205:$D$287,2,FALSE),"")</f>
        <v/>
      </c>
      <c r="I47" s="63" t="str">
        <f>IFERROR(VLOOKUP(D47,'Base donnés'!$B$205:$D$287,3,FALSE),"")</f>
        <v/>
      </c>
      <c r="J47" s="64">
        <f t="shared" si="0"/>
        <v>0</v>
      </c>
      <c r="K47" s="65"/>
    </row>
    <row r="48" spans="1:13" x14ac:dyDescent="0.25">
      <c r="B48" s="143"/>
      <c r="C48" s="246"/>
      <c r="D48" s="238"/>
      <c r="E48" s="239"/>
      <c r="F48" s="239"/>
      <c r="G48" s="240"/>
      <c r="H48" s="62" t="str">
        <f>IFERROR(VLOOKUP(D48,'Base donnés'!$B$205:$D$287,2,FALSE),"")</f>
        <v/>
      </c>
      <c r="I48" s="63" t="str">
        <f>IFERROR(VLOOKUP(D48,'Base donnés'!$B$205:$D$287,3,FALSE),"")</f>
        <v/>
      </c>
      <c r="J48" s="64">
        <f t="shared" si="0"/>
        <v>0</v>
      </c>
      <c r="K48" s="65"/>
    </row>
    <row r="49" spans="2:12" x14ac:dyDescent="0.25">
      <c r="B49" s="143"/>
      <c r="C49" s="246"/>
      <c r="D49" s="238"/>
      <c r="E49" s="239"/>
      <c r="F49" s="239"/>
      <c r="G49" s="240"/>
      <c r="H49" s="62" t="str">
        <f>IFERROR(VLOOKUP(D49,'Base donnés'!$B$205:$D$287,2,FALSE),"")</f>
        <v/>
      </c>
      <c r="I49" s="63" t="str">
        <f>IFERROR(VLOOKUP(D49,'Base donnés'!$B$205:$D$287,3,FALSE),"")</f>
        <v/>
      </c>
      <c r="J49" s="64">
        <f t="shared" si="0"/>
        <v>0</v>
      </c>
      <c r="K49" s="65"/>
    </row>
    <row r="50" spans="2:12" x14ac:dyDescent="0.25">
      <c r="B50" s="143"/>
      <c r="C50" s="246"/>
      <c r="D50" s="238"/>
      <c r="E50" s="239"/>
      <c r="F50" s="239"/>
      <c r="G50" s="240"/>
      <c r="H50" s="62" t="str">
        <f>IFERROR(VLOOKUP(D50,'Base donnés'!$B$205:$D$287,2,FALSE),"")</f>
        <v/>
      </c>
      <c r="I50" s="63" t="str">
        <f>IFERROR(VLOOKUP(D50,'Base donnés'!$B$205:$D$287,3,FALSE),"")</f>
        <v/>
      </c>
      <c r="J50" s="64">
        <f t="shared" si="0"/>
        <v>0</v>
      </c>
      <c r="K50" s="65"/>
    </row>
    <row r="51" spans="2:12" x14ac:dyDescent="0.25">
      <c r="B51" s="143"/>
      <c r="C51" s="246"/>
      <c r="D51" s="238"/>
      <c r="E51" s="239"/>
      <c r="F51" s="239"/>
      <c r="G51" s="240"/>
      <c r="H51" s="62" t="str">
        <f>IFERROR(VLOOKUP(D51,'Base donnés'!$B$205:$D$287,2,FALSE),"")</f>
        <v/>
      </c>
      <c r="I51" s="63" t="str">
        <f>IFERROR(VLOOKUP(D51,'Base donnés'!$B$205:$D$287,3,FALSE),"")</f>
        <v/>
      </c>
      <c r="J51" s="64">
        <f t="shared" si="0"/>
        <v>0</v>
      </c>
      <c r="K51" s="65"/>
    </row>
    <row r="52" spans="2:12" x14ac:dyDescent="0.25">
      <c r="B52" s="143"/>
      <c r="C52" s="246"/>
      <c r="D52" s="238"/>
      <c r="E52" s="239"/>
      <c r="F52" s="239"/>
      <c r="G52" s="240"/>
      <c r="H52" s="62" t="str">
        <f>IFERROR(VLOOKUP(D52,'Base donnés'!$B$205:$D$287,2,FALSE),"")</f>
        <v/>
      </c>
      <c r="I52" s="63" t="str">
        <f>IFERROR(VLOOKUP(D52,'Base donnés'!$B$205:$D$287,3,FALSE),"")</f>
        <v/>
      </c>
      <c r="J52" s="64">
        <f t="shared" si="0"/>
        <v>0</v>
      </c>
      <c r="K52" s="65"/>
    </row>
    <row r="53" spans="2:12" x14ac:dyDescent="0.25">
      <c r="B53" s="143"/>
      <c r="C53" s="246"/>
      <c r="D53" s="238"/>
      <c r="E53" s="239"/>
      <c r="F53" s="239"/>
      <c r="G53" s="240"/>
      <c r="H53" s="62" t="str">
        <f>IFERROR(VLOOKUP(D53,'Base donnés'!$B$205:$D$287,2,FALSE),"")</f>
        <v/>
      </c>
      <c r="I53" s="63" t="str">
        <f>IFERROR(VLOOKUP(D53,'Base donnés'!$B$205:$D$287,3,FALSE),"")</f>
        <v/>
      </c>
      <c r="J53" s="64">
        <f t="shared" si="0"/>
        <v>0</v>
      </c>
      <c r="K53" s="65"/>
    </row>
    <row r="54" spans="2:12" x14ac:dyDescent="0.25">
      <c r="B54" s="143"/>
      <c r="C54" s="246"/>
      <c r="D54" s="238"/>
      <c r="E54" s="239"/>
      <c r="F54" s="239"/>
      <c r="G54" s="240"/>
      <c r="H54" s="62" t="str">
        <f>IFERROR(VLOOKUP(D54,'Base donnés'!$B$205:$D$287,2,FALSE),"")</f>
        <v/>
      </c>
      <c r="I54" s="63" t="str">
        <f>IFERROR(VLOOKUP(D54,'Base donnés'!$B$205:$D$287,3,FALSE),"")</f>
        <v/>
      </c>
      <c r="J54" s="64">
        <f t="shared" si="0"/>
        <v>0</v>
      </c>
      <c r="K54" s="65"/>
    </row>
    <row r="55" spans="2:12" x14ac:dyDescent="0.25">
      <c r="B55" s="143"/>
      <c r="C55" s="246"/>
      <c r="D55" s="238"/>
      <c r="E55" s="239"/>
      <c r="F55" s="239"/>
      <c r="G55" s="240"/>
      <c r="H55" s="62" t="str">
        <f>IFERROR(VLOOKUP(D55,'Base donnés'!$B$205:$D$287,2,FALSE),"")</f>
        <v/>
      </c>
      <c r="I55" s="63" t="str">
        <f>IFERROR(VLOOKUP(D55,'Base donnés'!$B$205:$D$287,3,FALSE),"")</f>
        <v/>
      </c>
      <c r="J55" s="64">
        <f t="shared" si="0"/>
        <v>0</v>
      </c>
      <c r="K55" s="65"/>
    </row>
    <row r="56" spans="2:12" x14ac:dyDescent="0.25">
      <c r="B56" s="143"/>
      <c r="C56" s="246"/>
      <c r="D56" s="241"/>
      <c r="E56" s="242"/>
      <c r="F56" s="242"/>
      <c r="G56" s="243"/>
      <c r="H56" s="62" t="str">
        <f>IFERROR(VLOOKUP(D56,'Base donnés'!$B$205:$D$287,2,FALSE),"")</f>
        <v/>
      </c>
      <c r="I56" s="63" t="str">
        <f>IFERROR(VLOOKUP(D56,'Base donnés'!$B$205:$D$287,3,FALSE),"")</f>
        <v/>
      </c>
      <c r="J56" s="64">
        <f t="shared" si="0"/>
        <v>0</v>
      </c>
      <c r="K56" s="65"/>
    </row>
    <row r="57" spans="2:12" x14ac:dyDescent="0.25">
      <c r="B57" s="143"/>
      <c r="C57" s="66"/>
      <c r="D57" s="207"/>
      <c r="E57" s="208"/>
      <c r="F57" s="208"/>
      <c r="G57" s="244"/>
      <c r="H57" s="62"/>
      <c r="I57" s="63"/>
      <c r="J57" s="64"/>
      <c r="K57" s="70">
        <f>SUM(J44:J56)</f>
        <v>0</v>
      </c>
    </row>
    <row r="58" spans="2:12" x14ac:dyDescent="0.25">
      <c r="B58" s="142"/>
      <c r="C58" s="246" t="s">
        <v>251</v>
      </c>
      <c r="D58" s="235"/>
      <c r="E58" s="236"/>
      <c r="F58" s="236"/>
      <c r="G58" s="237"/>
      <c r="H58" s="62" t="str">
        <f>IFERROR(VLOOKUP(D58,'Base donnés'!$B$289:$D$300,2,FALSE),"")</f>
        <v/>
      </c>
      <c r="I58" s="63" t="str">
        <f>IFERROR(VLOOKUP(D58,'Base donnés'!$B$289:$D$300,3,FALSE),"")</f>
        <v/>
      </c>
      <c r="J58" s="64">
        <f t="shared" si="0"/>
        <v>0</v>
      </c>
      <c r="K58" s="70"/>
      <c r="L58" s="61"/>
    </row>
    <row r="59" spans="2:12" x14ac:dyDescent="0.25">
      <c r="B59" s="142"/>
      <c r="C59" s="246"/>
      <c r="D59" s="238"/>
      <c r="E59" s="239"/>
      <c r="F59" s="239"/>
      <c r="G59" s="240"/>
      <c r="H59" s="62" t="str">
        <f>IFERROR(VLOOKUP(D59,'Base donnés'!$B$289:$D$300,2,FALSE),"")</f>
        <v/>
      </c>
      <c r="I59" s="63" t="str">
        <f>IFERROR(VLOOKUP(D59,'Base donnés'!$B$289:$D$300,3,FALSE),"")</f>
        <v/>
      </c>
      <c r="J59" s="64">
        <f t="shared" si="0"/>
        <v>0</v>
      </c>
      <c r="K59" s="70"/>
      <c r="L59" s="61"/>
    </row>
    <row r="60" spans="2:12" x14ac:dyDescent="0.25">
      <c r="B60" s="143"/>
      <c r="C60" s="246"/>
      <c r="D60" s="241"/>
      <c r="E60" s="242"/>
      <c r="F60" s="242"/>
      <c r="G60" s="243"/>
      <c r="H60" s="62" t="str">
        <f>IFERROR(VLOOKUP(D60,'Base donnés'!$B$289:$D$300,2,FALSE),"")</f>
        <v/>
      </c>
      <c r="I60" s="63" t="str">
        <f>IFERROR(VLOOKUP(D60,'Base donnés'!$B$289:$D$300,3,FALSE),"")</f>
        <v/>
      </c>
      <c r="J60" s="64">
        <f t="shared" si="0"/>
        <v>0</v>
      </c>
      <c r="K60" s="65"/>
    </row>
    <row r="61" spans="2:12" x14ac:dyDescent="0.25">
      <c r="B61" s="143"/>
      <c r="C61" s="66"/>
      <c r="D61" s="207"/>
      <c r="E61" s="208"/>
      <c r="F61" s="208"/>
      <c r="G61" s="244"/>
      <c r="H61" s="62"/>
      <c r="I61" s="63"/>
      <c r="J61" s="64"/>
      <c r="K61" s="70">
        <f>SUM(J58:J60)</f>
        <v>0</v>
      </c>
    </row>
    <row r="62" spans="2:12" x14ac:dyDescent="0.25">
      <c r="B62" s="143"/>
      <c r="C62" s="246" t="s">
        <v>11</v>
      </c>
      <c r="D62" s="235" t="s">
        <v>275</v>
      </c>
      <c r="E62" s="236"/>
      <c r="F62" s="236"/>
      <c r="G62" s="237"/>
      <c r="H62" s="62" t="s">
        <v>276</v>
      </c>
      <c r="I62" s="63">
        <v>0</v>
      </c>
      <c r="J62" s="64">
        <f>I62*B62</f>
        <v>0</v>
      </c>
      <c r="K62" s="65"/>
    </row>
    <row r="63" spans="2:12" x14ac:dyDescent="0.25">
      <c r="B63" s="143"/>
      <c r="C63" s="246"/>
      <c r="D63" s="238" t="s">
        <v>2</v>
      </c>
      <c r="E63" s="239"/>
      <c r="F63" s="239"/>
      <c r="G63" s="240"/>
      <c r="H63" s="62" t="s">
        <v>276</v>
      </c>
      <c r="I63" s="63">
        <v>0</v>
      </c>
      <c r="J63" s="64">
        <f>I63*B63</f>
        <v>0</v>
      </c>
      <c r="K63" s="65"/>
    </row>
    <row r="64" spans="2:12" x14ac:dyDescent="0.25">
      <c r="B64" s="143"/>
      <c r="C64" s="246"/>
      <c r="D64" s="241" t="s">
        <v>277</v>
      </c>
      <c r="E64" s="242"/>
      <c r="F64" s="242"/>
      <c r="G64" s="243"/>
      <c r="H64" s="62" t="s">
        <v>278</v>
      </c>
      <c r="I64" s="63">
        <v>0</v>
      </c>
      <c r="J64" s="64">
        <f>I64*B64</f>
        <v>0</v>
      </c>
      <c r="K64" s="65"/>
    </row>
    <row r="65" spans="2:11" x14ac:dyDescent="0.25">
      <c r="B65" s="143"/>
      <c r="C65" s="66"/>
      <c r="D65" s="67"/>
      <c r="E65" s="6"/>
      <c r="F65" s="6"/>
      <c r="G65" s="72"/>
      <c r="H65" s="62"/>
      <c r="I65" s="63"/>
      <c r="J65" s="64"/>
      <c r="K65" s="70">
        <f>SUM(J62:J64)</f>
        <v>0</v>
      </c>
    </row>
    <row r="66" spans="2:11" x14ac:dyDescent="0.25">
      <c r="B66" s="143"/>
      <c r="C66" s="246" t="s">
        <v>279</v>
      </c>
      <c r="D66" s="235" t="s">
        <v>16</v>
      </c>
      <c r="E66" s="236"/>
      <c r="F66" s="236"/>
      <c r="G66" s="237"/>
      <c r="H66" s="62" t="s">
        <v>278</v>
      </c>
      <c r="I66" s="63">
        <v>0</v>
      </c>
      <c r="J66" s="64">
        <f>I66*B66</f>
        <v>0</v>
      </c>
      <c r="K66" s="70"/>
    </row>
    <row r="67" spans="2:11" x14ac:dyDescent="0.25">
      <c r="B67" s="143"/>
      <c r="C67" s="246"/>
      <c r="D67" s="238" t="s">
        <v>280</v>
      </c>
      <c r="E67" s="239"/>
      <c r="F67" s="239"/>
      <c r="G67" s="240"/>
      <c r="H67" s="62" t="s">
        <v>278</v>
      </c>
      <c r="I67" s="63">
        <v>0</v>
      </c>
      <c r="J67" s="64">
        <f>I67*B67</f>
        <v>0</v>
      </c>
      <c r="K67" s="70"/>
    </row>
    <row r="68" spans="2:11" x14ac:dyDescent="0.25">
      <c r="B68" s="143"/>
      <c r="C68" s="246"/>
      <c r="D68" s="238" t="s">
        <v>281</v>
      </c>
      <c r="E68" s="239"/>
      <c r="F68" s="239"/>
      <c r="G68" s="240"/>
      <c r="H68" s="62" t="s">
        <v>278</v>
      </c>
      <c r="I68" s="63">
        <v>0</v>
      </c>
      <c r="J68" s="64">
        <f>I68*B68</f>
        <v>0</v>
      </c>
      <c r="K68" s="70"/>
    </row>
    <row r="69" spans="2:11" x14ac:dyDescent="0.25">
      <c r="B69" s="143"/>
      <c r="C69" s="246"/>
      <c r="D69" s="241" t="s">
        <v>282</v>
      </c>
      <c r="E69" s="242"/>
      <c r="F69" s="242"/>
      <c r="G69" s="243"/>
      <c r="H69" s="62" t="s">
        <v>278</v>
      </c>
      <c r="I69" s="63">
        <v>0</v>
      </c>
      <c r="J69" s="64">
        <f>I69*B69</f>
        <v>0</v>
      </c>
      <c r="K69" s="65"/>
    </row>
    <row r="70" spans="2:11" x14ac:dyDescent="0.25">
      <c r="B70" s="143"/>
      <c r="C70" s="66"/>
      <c r="D70" s="67"/>
      <c r="E70" s="6"/>
      <c r="F70" s="6"/>
      <c r="G70" s="72"/>
      <c r="H70" s="62"/>
      <c r="I70" s="63"/>
      <c r="J70" s="64"/>
      <c r="K70" s="70">
        <f>SUM(J66:J69)</f>
        <v>0</v>
      </c>
    </row>
    <row r="71" spans="2:11" x14ac:dyDescent="0.25">
      <c r="B71" s="143"/>
      <c r="C71" s="66"/>
      <c r="D71" s="67"/>
      <c r="E71" s="6"/>
      <c r="F71" s="6"/>
      <c r="G71" s="72"/>
      <c r="H71" s="250" t="s">
        <v>283</v>
      </c>
      <c r="I71" s="251"/>
      <c r="J71" s="252"/>
      <c r="K71" s="73">
        <f>SUM(K26:K70)</f>
        <v>0</v>
      </c>
    </row>
    <row r="72" spans="2:11" x14ac:dyDescent="0.25">
      <c r="B72" s="143"/>
      <c r="C72" s="253"/>
      <c r="D72" s="254"/>
      <c r="E72" s="254"/>
      <c r="F72" s="254"/>
      <c r="G72" s="254"/>
      <c r="H72" s="254"/>
      <c r="I72" s="254"/>
      <c r="J72" s="255"/>
      <c r="K72" s="74"/>
    </row>
    <row r="73" spans="2:11" x14ac:dyDescent="0.25">
      <c r="B73" s="75"/>
      <c r="C73" s="256" t="s">
        <v>284</v>
      </c>
      <c r="D73" s="257"/>
      <c r="E73" s="257"/>
      <c r="F73" s="257"/>
      <c r="G73" s="258"/>
      <c r="H73" s="265"/>
      <c r="I73" s="266"/>
      <c r="J73" s="76"/>
      <c r="K73" s="77"/>
    </row>
    <row r="74" spans="2:11" x14ac:dyDescent="0.25">
      <c r="B74" s="78"/>
      <c r="C74" s="259"/>
      <c r="D74" s="260"/>
      <c r="E74" s="260"/>
      <c r="F74" s="260"/>
      <c r="G74" s="261"/>
      <c r="H74" s="79" t="s">
        <v>285</v>
      </c>
      <c r="I74" s="80"/>
      <c r="J74" s="81">
        <f>SUM(J26:J72)</f>
        <v>0</v>
      </c>
      <c r="K74" s="82">
        <f>SUM(K65+K70+K57+K44+K34+K61)</f>
        <v>0</v>
      </c>
    </row>
    <row r="75" spans="2:11" x14ac:dyDescent="0.25">
      <c r="B75" s="78"/>
      <c r="C75" s="259"/>
      <c r="D75" s="260"/>
      <c r="E75" s="260"/>
      <c r="F75" s="260"/>
      <c r="G75" s="261"/>
      <c r="H75" s="267"/>
      <c r="I75" s="268"/>
      <c r="J75" s="81"/>
      <c r="K75" s="63"/>
    </row>
    <row r="76" spans="2:11" x14ac:dyDescent="0.25">
      <c r="B76" s="78"/>
      <c r="C76" s="262"/>
      <c r="D76" s="263"/>
      <c r="E76" s="263"/>
      <c r="F76" s="263"/>
      <c r="G76" s="264"/>
      <c r="H76" s="79" t="s">
        <v>286</v>
      </c>
      <c r="I76" s="80"/>
      <c r="J76" s="81">
        <f>SUM(G78:G79)</f>
        <v>0</v>
      </c>
      <c r="K76" s="83">
        <f>SUM(G78:G79)</f>
        <v>0</v>
      </c>
    </row>
    <row r="77" spans="2:11" x14ac:dyDescent="0.25">
      <c r="B77" s="78"/>
      <c r="C77" s="84" t="s">
        <v>287</v>
      </c>
      <c r="D77" s="85"/>
      <c r="E77" s="85"/>
      <c r="F77" s="85"/>
      <c r="G77" s="86"/>
      <c r="H77" s="79" t="s">
        <v>288</v>
      </c>
      <c r="I77" s="80"/>
      <c r="J77" s="81">
        <f>SUM(J74:J76)</f>
        <v>0</v>
      </c>
      <c r="K77" s="87">
        <f>SUM(K74:K76)</f>
        <v>0</v>
      </c>
    </row>
    <row r="78" spans="2:11" x14ac:dyDescent="0.25">
      <c r="B78" s="78"/>
      <c r="C78" s="269" t="s">
        <v>289</v>
      </c>
      <c r="D78" s="270"/>
      <c r="E78" s="88">
        <v>0.05</v>
      </c>
      <c r="F78" s="89"/>
      <c r="G78" s="90">
        <f>K74*E78</f>
        <v>0</v>
      </c>
      <c r="H78" s="91" t="s">
        <v>7</v>
      </c>
      <c r="I78" s="92"/>
      <c r="J78" s="81"/>
      <c r="K78" s="93"/>
    </row>
    <row r="79" spans="2:11" x14ac:dyDescent="0.25">
      <c r="B79" s="78"/>
      <c r="C79" s="248" t="s">
        <v>290</v>
      </c>
      <c r="D79" s="249"/>
      <c r="E79" s="94">
        <v>9.9750000000000005E-2</v>
      </c>
      <c r="F79" s="95"/>
      <c r="G79" s="96">
        <f>K74*E79</f>
        <v>0</v>
      </c>
      <c r="H79" s="97" t="s">
        <v>6</v>
      </c>
      <c r="I79" s="98"/>
      <c r="J79" s="81">
        <f>J77-J78</f>
        <v>0</v>
      </c>
      <c r="K79" s="99">
        <f>K77-K78</f>
        <v>0</v>
      </c>
    </row>
    <row r="80" spans="2:11" x14ac:dyDescent="0.25">
      <c r="B80" s="78"/>
      <c r="C80" s="100" t="s">
        <v>291</v>
      </c>
      <c r="D80" s="101"/>
      <c r="E80" s="101"/>
      <c r="F80" s="101"/>
      <c r="G80" s="101"/>
      <c r="H80" s="101"/>
      <c r="I80" s="101"/>
      <c r="J80" s="102"/>
      <c r="K80" s="103"/>
    </row>
    <row r="81" spans="2:11" x14ac:dyDescent="0.25">
      <c r="B81" s="78"/>
      <c r="C81" s="39"/>
      <c r="D81" s="3"/>
      <c r="E81" s="3"/>
      <c r="F81" s="3"/>
      <c r="G81" s="3"/>
      <c r="H81" s="3"/>
      <c r="I81" s="3"/>
      <c r="J81" s="104"/>
      <c r="K81" s="43"/>
    </row>
    <row r="82" spans="2:11" x14ac:dyDescent="0.25">
      <c r="B82" s="78"/>
      <c r="C82" s="105" t="s">
        <v>292</v>
      </c>
      <c r="D82" s="46"/>
      <c r="E82" s="46"/>
      <c r="F82" s="46"/>
      <c r="G82" s="46"/>
      <c r="H82" s="46"/>
      <c r="I82" s="46"/>
      <c r="J82" s="106"/>
      <c r="K82" s="47"/>
    </row>
    <row r="83" spans="2:11" x14ac:dyDescent="0.25"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2:11" x14ac:dyDescent="0.25"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2:11" x14ac:dyDescent="0.25">
      <c r="B85" s="3"/>
      <c r="C85" s="107"/>
      <c r="D85" s="3"/>
      <c r="E85" s="3"/>
      <c r="F85" s="3"/>
      <c r="G85" s="3"/>
      <c r="H85" s="3"/>
      <c r="I85" s="3"/>
      <c r="J85" s="3"/>
      <c r="K85" s="3"/>
    </row>
    <row r="86" spans="2:11" x14ac:dyDescent="0.25"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2:11" x14ac:dyDescent="0.25"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2:11" x14ac:dyDescent="0.25"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2:11" x14ac:dyDescent="0.25"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2:11" x14ac:dyDescent="0.25"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2:11" x14ac:dyDescent="0.25"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2:11" x14ac:dyDescent="0.25"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2:11" x14ac:dyDescent="0.25"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2:11" x14ac:dyDescent="0.25"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2:11" x14ac:dyDescent="0.25"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2:11" x14ac:dyDescent="0.25"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2:11" x14ac:dyDescent="0.25"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2:11" x14ac:dyDescent="0.25"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2:11" x14ac:dyDescent="0.25"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2:11" x14ac:dyDescent="0.25"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2:11" x14ac:dyDescent="0.25"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2:11" x14ac:dyDescent="0.25"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2:11" x14ac:dyDescent="0.25"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2:11" x14ac:dyDescent="0.25"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2:11" x14ac:dyDescent="0.25"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2:11" x14ac:dyDescent="0.25"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2:11" x14ac:dyDescent="0.25"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2:11" x14ac:dyDescent="0.25"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2:11" x14ac:dyDescent="0.25"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2:11" x14ac:dyDescent="0.25"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2:11" x14ac:dyDescent="0.25"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2:11" x14ac:dyDescent="0.25"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2:11" x14ac:dyDescent="0.25"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2:11" x14ac:dyDescent="0.25"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2:11" x14ac:dyDescent="0.25"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2:11" x14ac:dyDescent="0.25"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2:11" x14ac:dyDescent="0.25"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2:11" x14ac:dyDescent="0.25"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2:11" x14ac:dyDescent="0.25"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2:11" x14ac:dyDescent="0.25"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2:11" x14ac:dyDescent="0.25"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2:11" x14ac:dyDescent="0.25"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2:11" x14ac:dyDescent="0.25"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2:11" x14ac:dyDescent="0.25"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2:11" x14ac:dyDescent="0.25"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2:11" x14ac:dyDescent="0.25"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2:11" x14ac:dyDescent="0.25"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2:11" x14ac:dyDescent="0.25">
      <c r="B128" s="3"/>
      <c r="C128" s="3"/>
      <c r="D128" s="3"/>
      <c r="E128" s="3"/>
      <c r="F128" s="3"/>
      <c r="G128" s="3"/>
      <c r="H128" s="3"/>
      <c r="I128" s="3"/>
      <c r="J128" s="3"/>
      <c r="K128" s="3"/>
    </row>
  </sheetData>
  <mergeCells count="73">
    <mergeCell ref="C66:C69"/>
    <mergeCell ref="C79:D79"/>
    <mergeCell ref="H71:J71"/>
    <mergeCell ref="C72:J72"/>
    <mergeCell ref="C73:G76"/>
    <mergeCell ref="H73:I73"/>
    <mergeCell ref="H75:I75"/>
    <mergeCell ref="C78:D78"/>
    <mergeCell ref="D66:G66"/>
    <mergeCell ref="C58:C60"/>
    <mergeCell ref="D58:G58"/>
    <mergeCell ref="D59:G59"/>
    <mergeCell ref="D61:G61"/>
    <mergeCell ref="C62:C64"/>
    <mergeCell ref="D62:G62"/>
    <mergeCell ref="D63:G63"/>
    <mergeCell ref="D64:G64"/>
    <mergeCell ref="D57:G57"/>
    <mergeCell ref="D67:G67"/>
    <mergeCell ref="D68:G68"/>
    <mergeCell ref="D69:G69"/>
    <mergeCell ref="D60:G60"/>
    <mergeCell ref="C35:C43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C45:C56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25:K25"/>
    <mergeCell ref="C26:C33"/>
    <mergeCell ref="D26:G26"/>
    <mergeCell ref="D27:G27"/>
    <mergeCell ref="D28:G28"/>
    <mergeCell ref="D29:G29"/>
    <mergeCell ref="D30:G30"/>
    <mergeCell ref="D31:G31"/>
    <mergeCell ref="D32:G32"/>
    <mergeCell ref="D33:G33"/>
    <mergeCell ref="C19:F19"/>
    <mergeCell ref="C21:F21"/>
    <mergeCell ref="C22:F22"/>
    <mergeCell ref="C23:K23"/>
    <mergeCell ref="D24:G24"/>
    <mergeCell ref="C20:F20"/>
    <mergeCell ref="G13:H13"/>
    <mergeCell ref="C16:K16"/>
    <mergeCell ref="C17:F17"/>
    <mergeCell ref="G17:J17"/>
    <mergeCell ref="C18:F18"/>
    <mergeCell ref="G12:H12"/>
    <mergeCell ref="C6:K6"/>
    <mergeCell ref="G7:H7"/>
    <mergeCell ref="G8:H8"/>
    <mergeCell ref="G10:H10"/>
    <mergeCell ref="G11:H11"/>
  </mergeCells>
  <dataValidations count="5">
    <dataValidation type="list" allowBlank="1" showInputMessage="1" sqref="D58:G60" xr:uid="{3ECB2FBB-F661-4EE7-9748-7CDB5558DFD1}">
      <formula1>IF(D58&lt;&gt;"",OFFSET(formule_forfaitaire,MATCH(D58&amp;"*",formule_forfaitaire,0)-1,,COUNTIF(formule_forfaitaire,D58&amp;"*"),1),formule_forfaitaire)</formula1>
    </dataValidation>
    <dataValidation type="list" allowBlank="1" showInputMessage="1" sqref="D45:G56" xr:uid="{FFFDA9C9-EC49-4602-929E-4E555F11437D}">
      <formula1>IF(D45&lt;&gt;"",OFFSET(formule_accessoires,MATCH(D45&amp;"*",formule_accessoires,0)-1,,COUNTIF(formule_accessoires,D45&amp;"*"),1),formule_accessoires)</formula1>
    </dataValidation>
    <dataValidation type="list" allowBlank="1" showInputMessage="1" sqref="D35:G43" xr:uid="{0770D227-C613-498B-9AD3-C0BE357A6D9F}">
      <formula1>IF(D35&lt;&gt;"",OFFSET(formule_beton,MATCH(D35&amp;"*",formule_beton,0)-1,,COUNTIF(formule_beton,D35&amp;"*"),1),formule_beton)</formula1>
    </dataValidation>
    <dataValidation type="list" allowBlank="1" showInputMessage="1" sqref="D26:G33" xr:uid="{DBCF620A-0476-4348-BC3B-FB5FB09F1FFD}">
      <formula1>IF(D26&lt;&gt;"",OFFSET(formule_vrac,MATCH(D26&amp;"*",formule_vrac,0)-1,,COUNTIF(formule_vrac,D26&amp;"*"),1),formule_vrac)</formula1>
    </dataValidation>
    <dataValidation type="list" allowBlank="1" sqref="H4 C6" xr:uid="{403D2F49-1CC7-43FF-9F36-EA5B2C24DD8F}">
      <formula1>"Facture,Note de crédit,Commande"</formula1>
    </dataValidation>
  </dataValidations>
  <hyperlinks>
    <hyperlink ref="G12" r:id="rId1" display="info@ultimepaysagiste.com" xr:uid="{3D7684D5-29BC-4C7E-BBF8-16F7B96D0F9A}"/>
    <hyperlink ref="G13" r:id="rId2" display="www.ultimepaysagiste.com" xr:uid="{DB27262D-82C1-4624-8639-099AC35B018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6E102-6B27-40F1-83D2-86343EB04F32}">
  <sheetPr>
    <tabColor rgb="FF92D050"/>
  </sheetPr>
  <dimension ref="D4:H7"/>
  <sheetViews>
    <sheetView workbookViewId="0">
      <selection activeCell="F13" sqref="F13"/>
    </sheetView>
  </sheetViews>
  <sheetFormatPr baseColWidth="10" defaultRowHeight="15" x14ac:dyDescent="0.25"/>
  <sheetData>
    <row r="4" spans="4:8" x14ac:dyDescent="0.25">
      <c r="D4" s="271" t="s">
        <v>324</v>
      </c>
      <c r="E4" s="271"/>
      <c r="F4" s="271"/>
      <c r="G4" s="271"/>
      <c r="H4" s="271"/>
    </row>
    <row r="5" spans="4:8" x14ac:dyDescent="0.25">
      <c r="D5" s="271"/>
      <c r="E5" s="271"/>
      <c r="F5" s="271"/>
      <c r="G5" s="271"/>
      <c r="H5" s="271"/>
    </row>
    <row r="6" spans="4:8" x14ac:dyDescent="0.25">
      <c r="D6" s="271"/>
      <c r="E6" s="271"/>
      <c r="F6" s="271"/>
      <c r="G6" s="271"/>
      <c r="H6" s="271"/>
    </row>
    <row r="7" spans="4:8" x14ac:dyDescent="0.25">
      <c r="D7" s="271"/>
      <c r="E7" s="271"/>
      <c r="F7" s="271"/>
      <c r="G7" s="271"/>
      <c r="H7" s="271"/>
    </row>
  </sheetData>
  <mergeCells count="1">
    <mergeCell ref="D4:H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4AF22-C86C-4EDA-B272-B744A4BB822E}">
  <sheetPr>
    <tabColor rgb="FF92D050"/>
  </sheetPr>
  <dimension ref="D5:I9"/>
  <sheetViews>
    <sheetView workbookViewId="0">
      <selection activeCell="G14" sqref="G14"/>
    </sheetView>
  </sheetViews>
  <sheetFormatPr baseColWidth="10" defaultRowHeight="15" x14ac:dyDescent="0.25"/>
  <sheetData>
    <row r="5" spans="4:9" x14ac:dyDescent="0.25">
      <c r="D5" s="272" t="s">
        <v>323</v>
      </c>
      <c r="E5" s="273"/>
      <c r="F5" s="273"/>
      <c r="G5" s="273"/>
      <c r="H5" s="273"/>
      <c r="I5" s="273"/>
    </row>
    <row r="6" spans="4:9" x14ac:dyDescent="0.25">
      <c r="D6" s="273"/>
      <c r="E6" s="273"/>
      <c r="F6" s="273"/>
      <c r="G6" s="273"/>
      <c r="H6" s="273"/>
      <c r="I6" s="273"/>
    </row>
    <row r="7" spans="4:9" x14ac:dyDescent="0.25">
      <c r="D7" s="273"/>
      <c r="E7" s="273"/>
      <c r="F7" s="273"/>
      <c r="G7" s="273"/>
      <c r="H7" s="273"/>
      <c r="I7" s="273"/>
    </row>
    <row r="8" spans="4:9" x14ac:dyDescent="0.25">
      <c r="D8" s="273"/>
      <c r="E8" s="273"/>
      <c r="F8" s="273"/>
      <c r="G8" s="273"/>
      <c r="H8" s="273"/>
      <c r="I8" s="273"/>
    </row>
    <row r="9" spans="4:9" x14ac:dyDescent="0.25">
      <c r="D9" s="273"/>
      <c r="E9" s="273"/>
      <c r="F9" s="273"/>
      <c r="G9" s="273"/>
      <c r="H9" s="273"/>
      <c r="I9" s="273"/>
    </row>
  </sheetData>
  <mergeCells count="1">
    <mergeCell ref="D5:I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DA6C7-93DE-44CF-98DD-25C7C70D1DC3}">
  <sheetPr codeName="Feuil44">
    <tabColor rgb="FF92D050"/>
  </sheetPr>
  <dimension ref="A1:N496"/>
  <sheetViews>
    <sheetView workbookViewId="0">
      <selection activeCell="I1" sqref="I1:I8"/>
    </sheetView>
  </sheetViews>
  <sheetFormatPr baseColWidth="10" defaultRowHeight="15" x14ac:dyDescent="0.25"/>
  <cols>
    <col min="1" max="1" width="25.5703125" customWidth="1"/>
    <col min="2" max="2" width="27.85546875" customWidth="1"/>
    <col min="3" max="4" width="25.5703125" customWidth="1"/>
    <col min="7" max="7" width="16.42578125" customWidth="1"/>
    <col min="9" max="9" width="30.140625" customWidth="1"/>
  </cols>
  <sheetData>
    <row r="1" spans="1:14" x14ac:dyDescent="0.25">
      <c r="A1" s="22" t="s">
        <v>34</v>
      </c>
      <c r="B1" s="22" t="s">
        <v>35</v>
      </c>
      <c r="C1" s="22" t="s">
        <v>22</v>
      </c>
      <c r="D1" s="22" t="s">
        <v>17</v>
      </c>
      <c r="I1" s="23" t="s">
        <v>321</v>
      </c>
      <c r="M1" s="24"/>
      <c r="N1" s="25"/>
    </row>
    <row r="2" spans="1:14" x14ac:dyDescent="0.25">
      <c r="A2" s="26" t="s">
        <v>1</v>
      </c>
      <c r="B2" s="26" t="s">
        <v>36</v>
      </c>
      <c r="C2" s="26" t="s">
        <v>37</v>
      </c>
      <c r="D2" s="27">
        <v>250</v>
      </c>
      <c r="I2" t="s">
        <v>305</v>
      </c>
      <c r="M2" s="2"/>
      <c r="N2" s="2"/>
    </row>
    <row r="3" spans="1:14" x14ac:dyDescent="0.25">
      <c r="A3" s="26" t="s">
        <v>1</v>
      </c>
      <c r="B3" s="26" t="s">
        <v>38</v>
      </c>
      <c r="C3" s="26" t="s">
        <v>39</v>
      </c>
      <c r="D3" s="27">
        <v>25</v>
      </c>
      <c r="I3" t="s">
        <v>306</v>
      </c>
      <c r="M3" s="2"/>
      <c r="N3" s="2"/>
    </row>
    <row r="4" spans="1:14" x14ac:dyDescent="0.25">
      <c r="A4" s="26" t="s">
        <v>1</v>
      </c>
      <c r="B4" s="28" t="s">
        <v>40</v>
      </c>
      <c r="C4" s="26" t="s">
        <v>37</v>
      </c>
      <c r="D4" s="27">
        <v>250</v>
      </c>
      <c r="I4" t="s">
        <v>4</v>
      </c>
      <c r="M4" s="2"/>
      <c r="N4" s="2"/>
    </row>
    <row r="5" spans="1:14" x14ac:dyDescent="0.25">
      <c r="A5" s="26" t="s">
        <v>1</v>
      </c>
      <c r="B5" s="26" t="s">
        <v>41</v>
      </c>
      <c r="C5" s="26" t="s">
        <v>39</v>
      </c>
      <c r="D5" s="27">
        <v>25</v>
      </c>
      <c r="I5" s="2" t="s">
        <v>14</v>
      </c>
      <c r="M5" s="29"/>
      <c r="N5" s="29"/>
    </row>
    <row r="6" spans="1:14" x14ac:dyDescent="0.25">
      <c r="A6" s="26" t="s">
        <v>1</v>
      </c>
      <c r="B6" s="26" t="s">
        <v>42</v>
      </c>
      <c r="C6" s="26" t="s">
        <v>37</v>
      </c>
      <c r="D6" s="27">
        <v>250</v>
      </c>
      <c r="I6" t="s">
        <v>308</v>
      </c>
      <c r="M6" s="29"/>
      <c r="N6" s="29"/>
    </row>
    <row r="7" spans="1:14" x14ac:dyDescent="0.25">
      <c r="A7" s="26" t="s">
        <v>1</v>
      </c>
      <c r="B7" s="26" t="s">
        <v>43</v>
      </c>
      <c r="C7" s="26" t="s">
        <v>39</v>
      </c>
      <c r="D7" s="27">
        <v>25</v>
      </c>
      <c r="I7" t="s">
        <v>309</v>
      </c>
      <c r="M7" s="30"/>
      <c r="N7" s="30"/>
    </row>
    <row r="8" spans="1:14" x14ac:dyDescent="0.25">
      <c r="A8" s="26" t="s">
        <v>1</v>
      </c>
      <c r="B8" s="26" t="s">
        <v>44</v>
      </c>
      <c r="C8" s="26" t="s">
        <v>37</v>
      </c>
      <c r="D8" s="27">
        <v>250</v>
      </c>
      <c r="I8" t="s">
        <v>307</v>
      </c>
    </row>
    <row r="9" spans="1:14" x14ac:dyDescent="0.25">
      <c r="A9" s="26" t="s">
        <v>1</v>
      </c>
      <c r="B9" s="26" t="s">
        <v>45</v>
      </c>
      <c r="C9" s="26" t="s">
        <v>39</v>
      </c>
      <c r="D9" s="27">
        <v>25</v>
      </c>
    </row>
    <row r="10" spans="1:14" x14ac:dyDescent="0.25">
      <c r="A10" s="26" t="s">
        <v>1</v>
      </c>
      <c r="B10" s="28" t="s">
        <v>46</v>
      </c>
      <c r="C10" s="26" t="s">
        <v>37</v>
      </c>
      <c r="D10" s="27">
        <v>250</v>
      </c>
    </row>
    <row r="11" spans="1:14" x14ac:dyDescent="0.25">
      <c r="A11" s="26" t="s">
        <v>1</v>
      </c>
      <c r="B11" s="26" t="s">
        <v>47</v>
      </c>
      <c r="C11" s="26" t="s">
        <v>39</v>
      </c>
      <c r="D11" s="27">
        <v>25</v>
      </c>
    </row>
    <row r="12" spans="1:14" x14ac:dyDescent="0.25">
      <c r="A12" s="26" t="s">
        <v>1</v>
      </c>
      <c r="B12" s="26" t="s">
        <v>48</v>
      </c>
      <c r="C12" s="26" t="s">
        <v>37</v>
      </c>
      <c r="D12" s="27">
        <v>250</v>
      </c>
      <c r="E12" s="161"/>
      <c r="F12" s="162" t="s">
        <v>310</v>
      </c>
    </row>
    <row r="13" spans="1:14" x14ac:dyDescent="0.25">
      <c r="A13" s="26" t="s">
        <v>1</v>
      </c>
      <c r="B13" s="26" t="s">
        <v>49</v>
      </c>
      <c r="C13" s="26" t="s">
        <v>39</v>
      </c>
      <c r="D13" s="27">
        <v>25</v>
      </c>
    </row>
    <row r="14" spans="1:14" x14ac:dyDescent="0.25">
      <c r="A14" s="26" t="s">
        <v>1</v>
      </c>
      <c r="B14" s="28" t="s">
        <v>50</v>
      </c>
      <c r="C14" s="26" t="s">
        <v>37</v>
      </c>
      <c r="D14" s="27">
        <v>250</v>
      </c>
    </row>
    <row r="15" spans="1:14" x14ac:dyDescent="0.25">
      <c r="A15" s="26" t="s">
        <v>1</v>
      </c>
      <c r="B15" s="26" t="s">
        <v>51</v>
      </c>
      <c r="C15" s="26" t="s">
        <v>39</v>
      </c>
      <c r="D15" s="27">
        <v>25</v>
      </c>
    </row>
    <row r="16" spans="1:14" x14ac:dyDescent="0.25">
      <c r="A16" s="26" t="s">
        <v>1</v>
      </c>
      <c r="B16" s="26" t="s">
        <v>52</v>
      </c>
      <c r="C16" s="26" t="s">
        <v>37</v>
      </c>
      <c r="D16" s="27">
        <v>250</v>
      </c>
    </row>
    <row r="17" spans="1:4" x14ac:dyDescent="0.25">
      <c r="A17" s="26" t="s">
        <v>1</v>
      </c>
      <c r="B17" s="26" t="s">
        <v>53</v>
      </c>
      <c r="C17" s="26" t="s">
        <v>39</v>
      </c>
      <c r="D17" s="27">
        <v>25</v>
      </c>
    </row>
    <row r="18" spans="1:4" x14ac:dyDescent="0.25">
      <c r="A18" s="26" t="s">
        <v>1</v>
      </c>
      <c r="B18" s="28" t="s">
        <v>54</v>
      </c>
      <c r="C18" s="26" t="s">
        <v>37</v>
      </c>
      <c r="D18" s="27">
        <v>250</v>
      </c>
    </row>
    <row r="19" spans="1:4" x14ac:dyDescent="0.25">
      <c r="A19" s="26" t="s">
        <v>1</v>
      </c>
      <c r="B19" s="26" t="s">
        <v>55</v>
      </c>
      <c r="C19" s="26" t="s">
        <v>39</v>
      </c>
      <c r="D19" s="27">
        <v>25</v>
      </c>
    </row>
    <row r="20" spans="1:4" x14ac:dyDescent="0.25">
      <c r="A20" s="26" t="s">
        <v>1</v>
      </c>
      <c r="B20" s="28" t="s">
        <v>56</v>
      </c>
      <c r="C20" s="26" t="s">
        <v>57</v>
      </c>
      <c r="D20" s="27">
        <v>25</v>
      </c>
    </row>
    <row r="21" spans="1:4" x14ac:dyDescent="0.25">
      <c r="A21" s="26" t="s">
        <v>1</v>
      </c>
      <c r="B21" s="28" t="s">
        <v>58</v>
      </c>
      <c r="C21" s="26" t="s">
        <v>37</v>
      </c>
      <c r="D21" s="27">
        <v>250</v>
      </c>
    </row>
    <row r="22" spans="1:4" x14ac:dyDescent="0.25">
      <c r="A22" s="26" t="s">
        <v>1</v>
      </c>
      <c r="B22" s="26" t="s">
        <v>59</v>
      </c>
      <c r="C22" s="26" t="s">
        <v>39</v>
      </c>
      <c r="D22" s="27">
        <v>25</v>
      </c>
    </row>
    <row r="23" spans="1:4" x14ac:dyDescent="0.25">
      <c r="A23" s="26" t="s">
        <v>1</v>
      </c>
      <c r="B23" s="28" t="s">
        <v>60</v>
      </c>
      <c r="C23" s="26" t="s">
        <v>37</v>
      </c>
      <c r="D23" s="27">
        <v>250</v>
      </c>
    </row>
    <row r="24" spans="1:4" x14ac:dyDescent="0.25">
      <c r="A24" s="26" t="s">
        <v>1</v>
      </c>
      <c r="B24" s="26" t="s">
        <v>61</v>
      </c>
      <c r="C24" s="26" t="s">
        <v>39</v>
      </c>
      <c r="D24" s="27">
        <v>25</v>
      </c>
    </row>
    <row r="25" spans="1:4" x14ac:dyDescent="0.25">
      <c r="A25" s="26" t="s">
        <v>1</v>
      </c>
      <c r="B25" s="26" t="s">
        <v>62</v>
      </c>
      <c r="C25" s="26" t="s">
        <v>37</v>
      </c>
      <c r="D25" s="27">
        <v>250</v>
      </c>
    </row>
    <row r="26" spans="1:4" x14ac:dyDescent="0.25">
      <c r="A26" s="26" t="s">
        <v>1</v>
      </c>
      <c r="B26" s="26" t="s">
        <v>63</v>
      </c>
      <c r="C26" s="26" t="s">
        <v>39</v>
      </c>
      <c r="D26" s="27">
        <v>25</v>
      </c>
    </row>
    <row r="27" spans="1:4" x14ac:dyDescent="0.25">
      <c r="A27" s="28"/>
      <c r="B27" s="28"/>
      <c r="C27" s="28"/>
      <c r="D27" s="27"/>
    </row>
    <row r="28" spans="1:4" x14ac:dyDescent="0.25">
      <c r="A28" s="26" t="s">
        <v>0</v>
      </c>
      <c r="B28" s="26" t="s">
        <v>64</v>
      </c>
      <c r="C28" s="26" t="s">
        <v>65</v>
      </c>
      <c r="D28" s="125">
        <v>15</v>
      </c>
    </row>
    <row r="29" spans="1:4" x14ac:dyDescent="0.25">
      <c r="A29" s="26" t="s">
        <v>0</v>
      </c>
      <c r="B29" s="26" t="s">
        <v>66</v>
      </c>
      <c r="C29" s="26" t="s">
        <v>67</v>
      </c>
      <c r="D29" s="125">
        <v>15</v>
      </c>
    </row>
    <row r="30" spans="1:4" x14ac:dyDescent="0.25">
      <c r="A30" s="26" t="s">
        <v>0</v>
      </c>
      <c r="B30" s="26" t="s">
        <v>68</v>
      </c>
      <c r="C30" s="26" t="s">
        <v>65</v>
      </c>
      <c r="D30" s="125">
        <v>15</v>
      </c>
    </row>
    <row r="31" spans="1:4" x14ac:dyDescent="0.25">
      <c r="A31" s="26" t="s">
        <v>0</v>
      </c>
      <c r="B31" s="26" t="s">
        <v>69</v>
      </c>
      <c r="C31" s="26" t="s">
        <v>65</v>
      </c>
      <c r="D31" s="125">
        <v>15</v>
      </c>
    </row>
    <row r="32" spans="1:4" x14ac:dyDescent="0.25">
      <c r="A32" s="26" t="s">
        <v>0</v>
      </c>
      <c r="B32" s="26" t="s">
        <v>70</v>
      </c>
      <c r="C32" s="26" t="s">
        <v>65</v>
      </c>
      <c r="D32" s="125">
        <v>15</v>
      </c>
    </row>
    <row r="33" spans="1:4" x14ac:dyDescent="0.25">
      <c r="A33" s="26" t="s">
        <v>0</v>
      </c>
      <c r="B33" s="26" t="s">
        <v>71</v>
      </c>
      <c r="C33" s="26" t="s">
        <v>65</v>
      </c>
      <c r="D33" s="125">
        <v>15</v>
      </c>
    </row>
    <row r="34" spans="1:4" x14ac:dyDescent="0.25">
      <c r="A34" s="26" t="s">
        <v>0</v>
      </c>
      <c r="B34" s="26" t="s">
        <v>72</v>
      </c>
      <c r="C34" s="26" t="s">
        <v>65</v>
      </c>
      <c r="D34" s="125">
        <v>15</v>
      </c>
    </row>
    <row r="35" spans="1:4" x14ac:dyDescent="0.25">
      <c r="A35" s="26" t="s">
        <v>0</v>
      </c>
      <c r="B35" s="26" t="s">
        <v>73</v>
      </c>
      <c r="C35" s="26" t="s">
        <v>65</v>
      </c>
      <c r="D35" s="125">
        <v>15</v>
      </c>
    </row>
    <row r="36" spans="1:4" x14ac:dyDescent="0.25">
      <c r="A36" s="26" t="s">
        <v>0</v>
      </c>
      <c r="B36" s="26" t="s">
        <v>74</v>
      </c>
      <c r="C36" s="26" t="s">
        <v>65</v>
      </c>
      <c r="D36" s="125">
        <v>15</v>
      </c>
    </row>
    <row r="37" spans="1:4" x14ac:dyDescent="0.25">
      <c r="A37" s="26" t="s">
        <v>0</v>
      </c>
      <c r="B37" s="26" t="s">
        <v>75</v>
      </c>
      <c r="C37" s="26" t="s">
        <v>65</v>
      </c>
      <c r="D37" s="125">
        <v>15</v>
      </c>
    </row>
    <row r="38" spans="1:4" x14ac:dyDescent="0.25">
      <c r="A38" s="26" t="s">
        <v>0</v>
      </c>
      <c r="B38" s="26" t="s">
        <v>76</v>
      </c>
      <c r="C38" s="26" t="s">
        <v>65</v>
      </c>
      <c r="D38" s="125">
        <v>15</v>
      </c>
    </row>
    <row r="39" spans="1:4" x14ac:dyDescent="0.25">
      <c r="A39" s="26" t="s">
        <v>0</v>
      </c>
      <c r="B39" s="26" t="s">
        <v>77</v>
      </c>
      <c r="C39" s="26" t="s">
        <v>65</v>
      </c>
      <c r="D39" s="125">
        <v>15</v>
      </c>
    </row>
    <row r="40" spans="1:4" x14ac:dyDescent="0.25">
      <c r="A40" s="26" t="s">
        <v>0</v>
      </c>
      <c r="B40" s="26" t="s">
        <v>78</v>
      </c>
      <c r="C40" s="26" t="s">
        <v>65</v>
      </c>
      <c r="D40" s="125">
        <v>15</v>
      </c>
    </row>
    <row r="41" spans="1:4" x14ac:dyDescent="0.25">
      <c r="A41" s="26" t="s">
        <v>0</v>
      </c>
      <c r="B41" s="26" t="s">
        <v>79</v>
      </c>
      <c r="C41" s="26" t="s">
        <v>65</v>
      </c>
      <c r="D41" s="125">
        <v>15</v>
      </c>
    </row>
    <row r="42" spans="1:4" x14ac:dyDescent="0.25">
      <c r="A42" s="26" t="s">
        <v>0</v>
      </c>
      <c r="B42" s="26" t="s">
        <v>80</v>
      </c>
      <c r="C42" s="26" t="s">
        <v>65</v>
      </c>
      <c r="D42" s="125">
        <v>15</v>
      </c>
    </row>
    <row r="43" spans="1:4" x14ac:dyDescent="0.25">
      <c r="A43" s="26" t="s">
        <v>0</v>
      </c>
      <c r="B43" s="26" t="s">
        <v>81</v>
      </c>
      <c r="C43" s="26" t="s">
        <v>65</v>
      </c>
      <c r="D43" s="125">
        <v>15</v>
      </c>
    </row>
    <row r="44" spans="1:4" x14ac:dyDescent="0.25">
      <c r="A44" s="26" t="s">
        <v>0</v>
      </c>
      <c r="B44" s="26" t="s">
        <v>82</v>
      </c>
      <c r="C44" s="26" t="s">
        <v>65</v>
      </c>
      <c r="D44" s="125">
        <v>15</v>
      </c>
    </row>
    <row r="45" spans="1:4" x14ac:dyDescent="0.25">
      <c r="A45" s="26" t="s">
        <v>0</v>
      </c>
      <c r="B45" s="26" t="s">
        <v>83</v>
      </c>
      <c r="C45" s="26" t="s">
        <v>65</v>
      </c>
      <c r="D45" s="125">
        <v>15</v>
      </c>
    </row>
    <row r="46" spans="1:4" x14ac:dyDescent="0.25">
      <c r="A46" s="26" t="s">
        <v>0</v>
      </c>
      <c r="B46" s="31" t="s">
        <v>84</v>
      </c>
      <c r="C46" s="26" t="s">
        <v>65</v>
      </c>
      <c r="D46" s="125">
        <v>15</v>
      </c>
    </row>
    <row r="47" spans="1:4" x14ac:dyDescent="0.25">
      <c r="A47" s="26" t="s">
        <v>0</v>
      </c>
      <c r="B47" s="31" t="s">
        <v>85</v>
      </c>
      <c r="C47" s="26" t="s">
        <v>65</v>
      </c>
      <c r="D47" s="125">
        <v>15</v>
      </c>
    </row>
    <row r="48" spans="1:4" x14ac:dyDescent="0.25">
      <c r="A48" s="26" t="s">
        <v>0</v>
      </c>
      <c r="B48" s="26" t="s">
        <v>86</v>
      </c>
      <c r="C48" s="26" t="s">
        <v>65</v>
      </c>
      <c r="D48" s="125">
        <v>15</v>
      </c>
    </row>
    <row r="49" spans="1:4" x14ac:dyDescent="0.25">
      <c r="A49" s="26" t="s">
        <v>0</v>
      </c>
      <c r="B49" s="26" t="s">
        <v>87</v>
      </c>
      <c r="C49" s="26" t="s">
        <v>65</v>
      </c>
      <c r="D49" s="125">
        <v>15</v>
      </c>
    </row>
    <row r="50" spans="1:4" x14ac:dyDescent="0.25">
      <c r="A50" s="26" t="s">
        <v>0</v>
      </c>
      <c r="B50" s="26" t="s">
        <v>88</v>
      </c>
      <c r="C50" s="26" t="s">
        <v>65</v>
      </c>
      <c r="D50" s="125">
        <v>15</v>
      </c>
    </row>
    <row r="51" spans="1:4" x14ac:dyDescent="0.25">
      <c r="A51" s="26" t="s">
        <v>0</v>
      </c>
      <c r="B51" s="26" t="s">
        <v>89</v>
      </c>
      <c r="C51" s="26" t="s">
        <v>65</v>
      </c>
      <c r="D51" s="125">
        <v>15</v>
      </c>
    </row>
    <row r="52" spans="1:4" x14ac:dyDescent="0.25">
      <c r="A52" s="26" t="s">
        <v>0</v>
      </c>
      <c r="B52" s="26" t="s">
        <v>90</v>
      </c>
      <c r="C52" s="26" t="s">
        <v>65</v>
      </c>
      <c r="D52" s="125">
        <v>15</v>
      </c>
    </row>
    <row r="53" spans="1:4" x14ac:dyDescent="0.25">
      <c r="A53" s="26" t="s">
        <v>0</v>
      </c>
      <c r="B53" s="26" t="s">
        <v>91</v>
      </c>
      <c r="C53" s="26" t="s">
        <v>65</v>
      </c>
      <c r="D53" s="125">
        <v>15</v>
      </c>
    </row>
    <row r="54" spans="1:4" x14ac:dyDescent="0.25">
      <c r="A54" s="26" t="s">
        <v>0</v>
      </c>
      <c r="B54" s="31" t="s">
        <v>92</v>
      </c>
      <c r="C54" s="26" t="s">
        <v>65</v>
      </c>
      <c r="D54" s="125">
        <v>15</v>
      </c>
    </row>
    <row r="55" spans="1:4" x14ac:dyDescent="0.25">
      <c r="A55" s="26" t="s">
        <v>0</v>
      </c>
      <c r="B55" s="26" t="s">
        <v>93</v>
      </c>
      <c r="C55" s="26" t="s">
        <v>65</v>
      </c>
      <c r="D55" s="125">
        <v>15</v>
      </c>
    </row>
    <row r="56" spans="1:4" x14ac:dyDescent="0.25">
      <c r="A56" s="26" t="s">
        <v>0</v>
      </c>
      <c r="B56" s="26" t="s">
        <v>94</v>
      </c>
      <c r="C56" s="26" t="s">
        <v>65</v>
      </c>
      <c r="D56" s="125">
        <v>15</v>
      </c>
    </row>
    <row r="57" spans="1:4" x14ac:dyDescent="0.25">
      <c r="A57" s="26" t="s">
        <v>0</v>
      </c>
      <c r="B57" s="26" t="s">
        <v>95</v>
      </c>
      <c r="C57" s="26" t="s">
        <v>65</v>
      </c>
      <c r="D57" s="125">
        <v>15</v>
      </c>
    </row>
    <row r="58" spans="1:4" x14ac:dyDescent="0.25">
      <c r="A58" s="26" t="s">
        <v>0</v>
      </c>
      <c r="B58" s="26" t="s">
        <v>96</v>
      </c>
      <c r="C58" s="26" t="s">
        <v>65</v>
      </c>
      <c r="D58" s="125">
        <v>15</v>
      </c>
    </row>
    <row r="59" spans="1:4" x14ac:dyDescent="0.25">
      <c r="A59" s="26" t="s">
        <v>0</v>
      </c>
      <c r="B59" s="26" t="s">
        <v>97</v>
      </c>
      <c r="C59" s="26" t="s">
        <v>65</v>
      </c>
      <c r="D59" s="125">
        <v>15</v>
      </c>
    </row>
    <row r="60" spans="1:4" x14ac:dyDescent="0.25">
      <c r="A60" s="26" t="s">
        <v>0</v>
      </c>
      <c r="B60" s="26" t="s">
        <v>98</v>
      </c>
      <c r="C60" s="26" t="s">
        <v>65</v>
      </c>
      <c r="D60" s="125">
        <v>15</v>
      </c>
    </row>
    <row r="61" spans="1:4" x14ac:dyDescent="0.25">
      <c r="A61" s="26" t="s">
        <v>0</v>
      </c>
      <c r="B61" s="26" t="s">
        <v>99</v>
      </c>
      <c r="C61" s="26" t="s">
        <v>65</v>
      </c>
      <c r="D61" s="125">
        <v>15</v>
      </c>
    </row>
    <row r="62" spans="1:4" x14ac:dyDescent="0.25">
      <c r="A62" s="26" t="s">
        <v>0</v>
      </c>
      <c r="B62" s="26" t="s">
        <v>100</v>
      </c>
      <c r="C62" s="26" t="s">
        <v>65</v>
      </c>
      <c r="D62" s="125">
        <v>15</v>
      </c>
    </row>
    <row r="63" spans="1:4" x14ac:dyDescent="0.25">
      <c r="A63" s="26" t="s">
        <v>0</v>
      </c>
      <c r="B63" s="26" t="s">
        <v>101</v>
      </c>
      <c r="C63" s="26" t="s">
        <v>65</v>
      </c>
      <c r="D63" s="125">
        <v>15</v>
      </c>
    </row>
    <row r="64" spans="1:4" x14ac:dyDescent="0.25">
      <c r="A64" s="26" t="s">
        <v>0</v>
      </c>
      <c r="B64" s="26" t="s">
        <v>102</v>
      </c>
      <c r="C64" s="26" t="s">
        <v>65</v>
      </c>
      <c r="D64" s="125">
        <v>15</v>
      </c>
    </row>
    <row r="65" spans="1:4" x14ac:dyDescent="0.25">
      <c r="A65" s="26" t="s">
        <v>0</v>
      </c>
      <c r="B65" s="31" t="s">
        <v>103</v>
      </c>
      <c r="C65" s="26" t="s">
        <v>65</v>
      </c>
      <c r="D65" s="125">
        <v>15</v>
      </c>
    </row>
    <row r="66" spans="1:4" x14ac:dyDescent="0.25">
      <c r="A66" s="26" t="s">
        <v>0</v>
      </c>
      <c r="B66" s="26" t="s">
        <v>104</v>
      </c>
      <c r="C66" s="26" t="s">
        <v>65</v>
      </c>
      <c r="D66" s="125">
        <v>15</v>
      </c>
    </row>
    <row r="67" spans="1:4" x14ac:dyDescent="0.25">
      <c r="A67" s="26" t="s">
        <v>0</v>
      </c>
      <c r="B67" s="26" t="s">
        <v>105</v>
      </c>
      <c r="C67" s="26" t="s">
        <v>65</v>
      </c>
      <c r="D67" s="125">
        <v>15</v>
      </c>
    </row>
    <row r="68" spans="1:4" x14ac:dyDescent="0.25">
      <c r="A68" s="26" t="s">
        <v>0</v>
      </c>
      <c r="B68" s="26" t="s">
        <v>106</v>
      </c>
      <c r="C68" s="26" t="s">
        <v>65</v>
      </c>
      <c r="D68" s="125">
        <v>15</v>
      </c>
    </row>
    <row r="69" spans="1:4" x14ac:dyDescent="0.25">
      <c r="A69" s="26" t="s">
        <v>0</v>
      </c>
      <c r="B69" s="26" t="s">
        <v>107</v>
      </c>
      <c r="C69" s="26" t="s">
        <v>65</v>
      </c>
      <c r="D69" s="125">
        <v>15</v>
      </c>
    </row>
    <row r="70" spans="1:4" x14ac:dyDescent="0.25">
      <c r="A70" s="26" t="s">
        <v>0</v>
      </c>
      <c r="B70" s="26" t="s">
        <v>108</v>
      </c>
      <c r="C70" s="26" t="s">
        <v>65</v>
      </c>
      <c r="D70" s="125">
        <v>15</v>
      </c>
    </row>
    <row r="71" spans="1:4" x14ac:dyDescent="0.25">
      <c r="A71" s="26" t="s">
        <v>0</v>
      </c>
      <c r="B71" s="26" t="s">
        <v>109</v>
      </c>
      <c r="C71" s="26" t="s">
        <v>110</v>
      </c>
      <c r="D71" s="125">
        <v>15</v>
      </c>
    </row>
    <row r="72" spans="1:4" x14ac:dyDescent="0.25">
      <c r="A72" s="26" t="s">
        <v>0</v>
      </c>
      <c r="B72" s="26" t="s">
        <v>111</v>
      </c>
      <c r="C72" s="26" t="s">
        <v>110</v>
      </c>
      <c r="D72" s="125">
        <v>15</v>
      </c>
    </row>
    <row r="73" spans="1:4" x14ac:dyDescent="0.25">
      <c r="A73" s="26" t="s">
        <v>0</v>
      </c>
      <c r="B73" s="26" t="s">
        <v>112</v>
      </c>
      <c r="C73" s="26" t="s">
        <v>110</v>
      </c>
      <c r="D73" s="125">
        <v>15</v>
      </c>
    </row>
    <row r="74" spans="1:4" x14ac:dyDescent="0.25">
      <c r="A74" s="26" t="s">
        <v>0</v>
      </c>
      <c r="B74" s="26" t="s">
        <v>113</v>
      </c>
      <c r="C74" s="26" t="s">
        <v>110</v>
      </c>
      <c r="D74" s="125">
        <v>15</v>
      </c>
    </row>
    <row r="75" spans="1:4" x14ac:dyDescent="0.25">
      <c r="A75" s="26" t="s">
        <v>0</v>
      </c>
      <c r="B75" s="26" t="s">
        <v>114</v>
      </c>
      <c r="C75" s="26" t="s">
        <v>110</v>
      </c>
      <c r="D75" s="125">
        <v>15</v>
      </c>
    </row>
    <row r="76" spans="1:4" x14ac:dyDescent="0.25">
      <c r="A76" s="26" t="s">
        <v>0</v>
      </c>
      <c r="B76" s="26" t="s">
        <v>115</v>
      </c>
      <c r="C76" s="26" t="s">
        <v>110</v>
      </c>
      <c r="D76" s="125">
        <v>15</v>
      </c>
    </row>
    <row r="77" spans="1:4" x14ac:dyDescent="0.25">
      <c r="A77" s="26" t="s">
        <v>0</v>
      </c>
      <c r="B77" s="26" t="s">
        <v>116</v>
      </c>
      <c r="C77" s="26" t="s">
        <v>110</v>
      </c>
      <c r="D77" s="125">
        <v>15</v>
      </c>
    </row>
    <row r="78" spans="1:4" x14ac:dyDescent="0.25">
      <c r="A78" s="26" t="s">
        <v>0</v>
      </c>
      <c r="B78" s="26" t="s">
        <v>117</v>
      </c>
      <c r="C78" s="26" t="s">
        <v>110</v>
      </c>
      <c r="D78" s="125">
        <v>15</v>
      </c>
    </row>
    <row r="79" spans="1:4" x14ac:dyDescent="0.25">
      <c r="A79" s="26" t="s">
        <v>0</v>
      </c>
      <c r="B79" s="26" t="s">
        <v>118</v>
      </c>
      <c r="C79" s="26" t="s">
        <v>110</v>
      </c>
      <c r="D79" s="125">
        <v>15</v>
      </c>
    </row>
    <row r="80" spans="1:4" x14ac:dyDescent="0.25">
      <c r="A80" s="26" t="s">
        <v>0</v>
      </c>
      <c r="B80" s="26" t="s">
        <v>119</v>
      </c>
      <c r="C80" s="26" t="s">
        <v>110</v>
      </c>
      <c r="D80" s="125">
        <v>15</v>
      </c>
    </row>
    <row r="81" spans="1:4" x14ac:dyDescent="0.25">
      <c r="A81" s="26" t="s">
        <v>0</v>
      </c>
      <c r="B81" s="26" t="s">
        <v>120</v>
      </c>
      <c r="C81" s="26" t="s">
        <v>110</v>
      </c>
      <c r="D81" s="125">
        <v>15</v>
      </c>
    </row>
    <row r="82" spans="1:4" x14ac:dyDescent="0.25">
      <c r="A82" s="26" t="s">
        <v>0</v>
      </c>
      <c r="B82" s="26" t="s">
        <v>121</v>
      </c>
      <c r="C82" s="26" t="s">
        <v>67</v>
      </c>
      <c r="D82" s="125">
        <v>15</v>
      </c>
    </row>
    <row r="83" spans="1:4" x14ac:dyDescent="0.25">
      <c r="A83" s="26" t="s">
        <v>0</v>
      </c>
      <c r="B83" s="26" t="s">
        <v>122</v>
      </c>
      <c r="C83" s="26" t="s">
        <v>110</v>
      </c>
      <c r="D83" s="125">
        <v>15</v>
      </c>
    </row>
    <row r="84" spans="1:4" x14ac:dyDescent="0.25">
      <c r="A84" s="26" t="s">
        <v>0</v>
      </c>
      <c r="B84" s="26" t="s">
        <v>123</v>
      </c>
      <c r="C84" s="26" t="s">
        <v>110</v>
      </c>
      <c r="D84" s="125">
        <v>15</v>
      </c>
    </row>
    <row r="85" spans="1:4" x14ac:dyDescent="0.25">
      <c r="A85" s="26" t="s">
        <v>0</v>
      </c>
      <c r="B85" s="26" t="s">
        <v>124</v>
      </c>
      <c r="C85" s="26" t="s">
        <v>110</v>
      </c>
      <c r="D85" s="125">
        <v>15</v>
      </c>
    </row>
    <row r="86" spans="1:4" x14ac:dyDescent="0.25">
      <c r="A86" s="26" t="s">
        <v>0</v>
      </c>
      <c r="B86" s="26" t="s">
        <v>125</v>
      </c>
      <c r="C86" s="26" t="s">
        <v>110</v>
      </c>
      <c r="D86" s="125">
        <v>15</v>
      </c>
    </row>
    <row r="87" spans="1:4" x14ac:dyDescent="0.25">
      <c r="A87" s="26" t="s">
        <v>0</v>
      </c>
      <c r="B87" s="26" t="s">
        <v>126</v>
      </c>
      <c r="C87" s="26" t="s">
        <v>110</v>
      </c>
      <c r="D87" s="125">
        <v>15</v>
      </c>
    </row>
    <row r="88" spans="1:4" x14ac:dyDescent="0.25">
      <c r="A88" s="26" t="s">
        <v>0</v>
      </c>
      <c r="B88" s="26" t="s">
        <v>127</v>
      </c>
      <c r="C88" s="26" t="s">
        <v>110</v>
      </c>
      <c r="D88" s="125">
        <v>15</v>
      </c>
    </row>
    <row r="89" spans="1:4" x14ac:dyDescent="0.25">
      <c r="A89" s="26" t="s">
        <v>0</v>
      </c>
      <c r="B89" s="26" t="s">
        <v>128</v>
      </c>
      <c r="C89" s="26" t="s">
        <v>110</v>
      </c>
      <c r="D89" s="125">
        <v>15</v>
      </c>
    </row>
    <row r="90" spans="1:4" x14ac:dyDescent="0.25">
      <c r="A90" s="26" t="s">
        <v>0</v>
      </c>
      <c r="B90" s="26" t="s">
        <v>129</v>
      </c>
      <c r="C90" s="26" t="s">
        <v>110</v>
      </c>
      <c r="D90" s="125">
        <v>15</v>
      </c>
    </row>
    <row r="91" spans="1:4" x14ac:dyDescent="0.25">
      <c r="A91" s="26" t="s">
        <v>0</v>
      </c>
      <c r="B91" s="26" t="s">
        <v>130</v>
      </c>
      <c r="C91" s="26" t="s">
        <v>67</v>
      </c>
      <c r="D91" s="125">
        <v>15</v>
      </c>
    </row>
    <row r="92" spans="1:4" x14ac:dyDescent="0.25">
      <c r="A92" s="26" t="s">
        <v>0</v>
      </c>
      <c r="B92" s="26" t="s">
        <v>131</v>
      </c>
      <c r="C92" s="26" t="s">
        <v>110</v>
      </c>
      <c r="D92" s="125">
        <v>15</v>
      </c>
    </row>
    <row r="93" spans="1:4" x14ac:dyDescent="0.25">
      <c r="A93" s="26" t="s">
        <v>0</v>
      </c>
      <c r="B93" s="26" t="s">
        <v>132</v>
      </c>
      <c r="C93" s="26" t="s">
        <v>110</v>
      </c>
      <c r="D93" s="125">
        <v>15</v>
      </c>
    </row>
    <row r="94" spans="1:4" x14ac:dyDescent="0.25">
      <c r="A94" s="26" t="s">
        <v>0</v>
      </c>
      <c r="B94" s="26" t="s">
        <v>133</v>
      </c>
      <c r="C94" s="26" t="s">
        <v>110</v>
      </c>
      <c r="D94" s="125">
        <v>15</v>
      </c>
    </row>
    <row r="95" spans="1:4" x14ac:dyDescent="0.25">
      <c r="A95" s="26" t="s">
        <v>0</v>
      </c>
      <c r="B95" s="26" t="s">
        <v>134</v>
      </c>
      <c r="C95" s="26" t="s">
        <v>110</v>
      </c>
      <c r="D95" s="125">
        <v>15</v>
      </c>
    </row>
    <row r="96" spans="1:4" x14ac:dyDescent="0.25">
      <c r="A96" s="26" t="s">
        <v>0</v>
      </c>
      <c r="B96" s="26" t="s">
        <v>135</v>
      </c>
      <c r="C96" s="26" t="s">
        <v>67</v>
      </c>
      <c r="D96" s="125">
        <v>15</v>
      </c>
    </row>
    <row r="97" spans="1:4" x14ac:dyDescent="0.25">
      <c r="A97" s="26" t="s">
        <v>0</v>
      </c>
      <c r="B97" s="26" t="s">
        <v>136</v>
      </c>
      <c r="C97" s="26" t="s">
        <v>110</v>
      </c>
      <c r="D97" s="125">
        <v>15</v>
      </c>
    </row>
    <row r="98" spans="1:4" x14ac:dyDescent="0.25">
      <c r="A98" s="26" t="s">
        <v>0</v>
      </c>
      <c r="B98" s="26" t="s">
        <v>137</v>
      </c>
      <c r="C98" s="26" t="s">
        <v>110</v>
      </c>
      <c r="D98" s="125">
        <v>15</v>
      </c>
    </row>
    <row r="99" spans="1:4" x14ac:dyDescent="0.25">
      <c r="A99" s="26" t="s">
        <v>0</v>
      </c>
      <c r="B99" s="26" t="s">
        <v>138</v>
      </c>
      <c r="C99" s="26" t="s">
        <v>110</v>
      </c>
      <c r="D99" s="125">
        <v>15</v>
      </c>
    </row>
    <row r="100" spans="1:4" x14ac:dyDescent="0.25">
      <c r="A100" s="26" t="s">
        <v>0</v>
      </c>
      <c r="B100" s="26" t="s">
        <v>139</v>
      </c>
      <c r="C100" s="26" t="s">
        <v>110</v>
      </c>
      <c r="D100" s="125">
        <v>15</v>
      </c>
    </row>
    <row r="101" spans="1:4" x14ac:dyDescent="0.25">
      <c r="A101" s="26" t="s">
        <v>0</v>
      </c>
      <c r="B101" s="26" t="s">
        <v>140</v>
      </c>
      <c r="C101" s="26" t="s">
        <v>110</v>
      </c>
      <c r="D101" s="125">
        <v>15</v>
      </c>
    </row>
    <row r="102" spans="1:4" x14ac:dyDescent="0.25">
      <c r="A102" s="26" t="s">
        <v>0</v>
      </c>
      <c r="B102" s="26" t="s">
        <v>141</v>
      </c>
      <c r="C102" s="26" t="s">
        <v>110</v>
      </c>
      <c r="D102" s="125">
        <v>15</v>
      </c>
    </row>
    <row r="103" spans="1:4" x14ac:dyDescent="0.25">
      <c r="A103" s="26" t="s">
        <v>0</v>
      </c>
      <c r="B103" s="26" t="s">
        <v>142</v>
      </c>
      <c r="C103" s="26" t="s">
        <v>110</v>
      </c>
      <c r="D103" s="125">
        <v>15</v>
      </c>
    </row>
    <row r="104" spans="1:4" x14ac:dyDescent="0.25">
      <c r="A104" s="26" t="s">
        <v>0</v>
      </c>
      <c r="B104" s="26" t="s">
        <v>143</v>
      </c>
      <c r="C104" s="26" t="s">
        <v>110</v>
      </c>
      <c r="D104" s="125">
        <v>15</v>
      </c>
    </row>
    <row r="105" spans="1:4" x14ac:dyDescent="0.25">
      <c r="A105" s="26" t="s">
        <v>0</v>
      </c>
      <c r="B105" s="26" t="s">
        <v>144</v>
      </c>
      <c r="C105" s="26" t="s">
        <v>110</v>
      </c>
      <c r="D105" s="125">
        <v>15</v>
      </c>
    </row>
    <row r="106" spans="1:4" x14ac:dyDescent="0.25">
      <c r="A106" s="26" t="s">
        <v>0</v>
      </c>
      <c r="B106" s="26" t="s">
        <v>145</v>
      </c>
      <c r="C106" s="26" t="s">
        <v>110</v>
      </c>
      <c r="D106" s="125">
        <v>15</v>
      </c>
    </row>
    <row r="107" spans="1:4" x14ac:dyDescent="0.25">
      <c r="A107" s="26" t="s">
        <v>0</v>
      </c>
      <c r="B107" s="26" t="s">
        <v>146</v>
      </c>
      <c r="C107" s="26" t="s">
        <v>67</v>
      </c>
      <c r="D107" s="125">
        <v>15</v>
      </c>
    </row>
    <row r="108" spans="1:4" x14ac:dyDescent="0.25">
      <c r="A108" s="26" t="s">
        <v>0</v>
      </c>
      <c r="B108" s="26" t="s">
        <v>147</v>
      </c>
      <c r="C108" s="26" t="s">
        <v>110</v>
      </c>
      <c r="D108" s="125">
        <v>15</v>
      </c>
    </row>
    <row r="109" spans="1:4" x14ac:dyDescent="0.25">
      <c r="A109" s="26" t="s">
        <v>0</v>
      </c>
      <c r="B109" s="26" t="s">
        <v>148</v>
      </c>
      <c r="C109" s="26" t="s">
        <v>110</v>
      </c>
      <c r="D109" s="125">
        <v>15</v>
      </c>
    </row>
    <row r="110" spans="1:4" x14ac:dyDescent="0.25">
      <c r="A110" s="26" t="s">
        <v>0</v>
      </c>
      <c r="B110" s="26" t="s">
        <v>149</v>
      </c>
      <c r="C110" s="26" t="s">
        <v>110</v>
      </c>
      <c r="D110" s="125">
        <v>15</v>
      </c>
    </row>
    <row r="111" spans="1:4" x14ac:dyDescent="0.25">
      <c r="A111" s="26" t="s">
        <v>0</v>
      </c>
      <c r="B111" s="26" t="s">
        <v>150</v>
      </c>
      <c r="C111" s="26" t="s">
        <v>110</v>
      </c>
      <c r="D111" s="125">
        <v>15</v>
      </c>
    </row>
    <row r="112" spans="1:4" x14ac:dyDescent="0.25">
      <c r="A112" s="26" t="s">
        <v>0</v>
      </c>
      <c r="B112" s="26" t="s">
        <v>151</v>
      </c>
      <c r="C112" s="26" t="s">
        <v>110</v>
      </c>
      <c r="D112" s="125">
        <v>15</v>
      </c>
    </row>
    <row r="113" spans="1:4" x14ac:dyDescent="0.25">
      <c r="A113" s="26" t="s">
        <v>0</v>
      </c>
      <c r="B113" s="26" t="s">
        <v>152</v>
      </c>
      <c r="C113" s="26" t="s">
        <v>110</v>
      </c>
      <c r="D113" s="125">
        <v>15</v>
      </c>
    </row>
    <row r="114" spans="1:4" x14ac:dyDescent="0.25">
      <c r="A114" s="26" t="s">
        <v>0</v>
      </c>
      <c r="B114" s="26" t="s">
        <v>153</v>
      </c>
      <c r="C114" s="26" t="s">
        <v>110</v>
      </c>
      <c r="D114" s="125">
        <v>15</v>
      </c>
    </row>
    <row r="115" spans="1:4" x14ac:dyDescent="0.25">
      <c r="A115" s="26" t="s">
        <v>0</v>
      </c>
      <c r="B115" s="26" t="s">
        <v>154</v>
      </c>
      <c r="C115" s="26" t="s">
        <v>110</v>
      </c>
      <c r="D115" s="125">
        <v>15</v>
      </c>
    </row>
    <row r="116" spans="1:4" x14ac:dyDescent="0.25">
      <c r="A116" s="26" t="s">
        <v>0</v>
      </c>
      <c r="B116" s="26" t="s">
        <v>155</v>
      </c>
      <c r="C116" s="26" t="s">
        <v>110</v>
      </c>
      <c r="D116" s="125">
        <v>15</v>
      </c>
    </row>
    <row r="117" spans="1:4" x14ac:dyDescent="0.25">
      <c r="A117" s="26" t="s">
        <v>0</v>
      </c>
      <c r="B117" s="26" t="s">
        <v>156</v>
      </c>
      <c r="C117" s="26" t="s">
        <v>157</v>
      </c>
      <c r="D117" s="125">
        <v>15</v>
      </c>
    </row>
    <row r="118" spans="1:4" x14ac:dyDescent="0.25">
      <c r="A118" s="26" t="s">
        <v>0</v>
      </c>
      <c r="B118" s="26" t="s">
        <v>158</v>
      </c>
      <c r="C118" s="26" t="s">
        <v>157</v>
      </c>
      <c r="D118" s="125">
        <v>15</v>
      </c>
    </row>
    <row r="119" spans="1:4" x14ac:dyDescent="0.25">
      <c r="A119" s="26" t="s">
        <v>0</v>
      </c>
      <c r="B119" s="26" t="s">
        <v>159</v>
      </c>
      <c r="C119" s="26" t="s">
        <v>157</v>
      </c>
      <c r="D119" s="125">
        <v>15</v>
      </c>
    </row>
    <row r="120" spans="1:4" x14ac:dyDescent="0.25">
      <c r="A120" s="26" t="s">
        <v>0</v>
      </c>
      <c r="B120" s="26" t="s">
        <v>160</v>
      </c>
      <c r="C120" s="26" t="s">
        <v>157</v>
      </c>
      <c r="D120" s="125">
        <v>15</v>
      </c>
    </row>
    <row r="121" spans="1:4" x14ac:dyDescent="0.25">
      <c r="A121" s="26" t="s">
        <v>0</v>
      </c>
      <c r="B121" s="26" t="s">
        <v>161</v>
      </c>
      <c r="C121" s="26" t="s">
        <v>157</v>
      </c>
      <c r="D121" s="125">
        <v>15</v>
      </c>
    </row>
    <row r="122" spans="1:4" x14ac:dyDescent="0.25">
      <c r="A122" s="26" t="s">
        <v>0</v>
      </c>
      <c r="B122" s="26" t="s">
        <v>162</v>
      </c>
      <c r="C122" s="26" t="s">
        <v>157</v>
      </c>
      <c r="D122" s="125">
        <v>15</v>
      </c>
    </row>
    <row r="123" spans="1:4" x14ac:dyDescent="0.25">
      <c r="A123" s="26" t="s">
        <v>0</v>
      </c>
      <c r="B123" s="26" t="s">
        <v>163</v>
      </c>
      <c r="C123" s="26" t="s">
        <v>157</v>
      </c>
      <c r="D123" s="125">
        <v>15</v>
      </c>
    </row>
    <row r="124" spans="1:4" x14ac:dyDescent="0.25">
      <c r="A124" s="26" t="s">
        <v>0</v>
      </c>
      <c r="B124" s="26" t="s">
        <v>164</v>
      </c>
      <c r="C124" s="26" t="s">
        <v>157</v>
      </c>
      <c r="D124" s="125">
        <v>15</v>
      </c>
    </row>
    <row r="125" spans="1:4" x14ac:dyDescent="0.25">
      <c r="A125" s="26" t="s">
        <v>0</v>
      </c>
      <c r="B125" s="26" t="s">
        <v>165</v>
      </c>
      <c r="C125" s="26" t="s">
        <v>157</v>
      </c>
      <c r="D125" s="125">
        <v>15</v>
      </c>
    </row>
    <row r="126" spans="1:4" x14ac:dyDescent="0.25">
      <c r="A126" s="26" t="s">
        <v>0</v>
      </c>
      <c r="B126" s="26" t="s">
        <v>166</v>
      </c>
      <c r="C126" s="26" t="s">
        <v>157</v>
      </c>
      <c r="D126" s="125">
        <v>15</v>
      </c>
    </row>
    <row r="127" spans="1:4" x14ac:dyDescent="0.25">
      <c r="A127" s="26" t="s">
        <v>0</v>
      </c>
      <c r="B127" s="26" t="s">
        <v>167</v>
      </c>
      <c r="C127" s="26" t="s">
        <v>168</v>
      </c>
      <c r="D127" s="125">
        <v>15</v>
      </c>
    </row>
    <row r="128" spans="1:4" x14ac:dyDescent="0.25">
      <c r="A128" s="26" t="s">
        <v>0</v>
      </c>
      <c r="B128" s="26" t="s">
        <v>169</v>
      </c>
      <c r="C128" s="26" t="s">
        <v>157</v>
      </c>
      <c r="D128" s="125">
        <v>15</v>
      </c>
    </row>
    <row r="129" spans="1:4" x14ac:dyDescent="0.25">
      <c r="A129" s="26" t="s">
        <v>0</v>
      </c>
      <c r="B129" s="26" t="s">
        <v>170</v>
      </c>
      <c r="C129" s="26" t="s">
        <v>171</v>
      </c>
      <c r="D129" s="125">
        <v>15</v>
      </c>
    </row>
    <row r="130" spans="1:4" x14ac:dyDescent="0.25">
      <c r="A130" s="26" t="s">
        <v>0</v>
      </c>
      <c r="B130" s="26" t="s">
        <v>172</v>
      </c>
      <c r="C130" s="26" t="s">
        <v>171</v>
      </c>
      <c r="D130" s="125">
        <v>15</v>
      </c>
    </row>
    <row r="131" spans="1:4" x14ac:dyDescent="0.25">
      <c r="A131" s="26" t="s">
        <v>0</v>
      </c>
      <c r="B131" s="28" t="s">
        <v>173</v>
      </c>
      <c r="C131" s="26" t="s">
        <v>65</v>
      </c>
      <c r="D131" s="125">
        <v>15</v>
      </c>
    </row>
    <row r="132" spans="1:4" x14ac:dyDescent="0.25">
      <c r="A132" s="26" t="s">
        <v>0</v>
      </c>
      <c r="B132" s="26" t="s">
        <v>174</v>
      </c>
      <c r="C132" s="26" t="s">
        <v>110</v>
      </c>
      <c r="D132" s="125">
        <v>15</v>
      </c>
    </row>
    <row r="133" spans="1:4" x14ac:dyDescent="0.25">
      <c r="A133" s="26" t="s">
        <v>0</v>
      </c>
      <c r="B133" s="26" t="s">
        <v>175</v>
      </c>
      <c r="C133" s="26" t="s">
        <v>110</v>
      </c>
      <c r="D133" s="125">
        <v>15</v>
      </c>
    </row>
    <row r="134" spans="1:4" x14ac:dyDescent="0.25">
      <c r="A134" s="26" t="s">
        <v>0</v>
      </c>
      <c r="B134" s="26" t="s">
        <v>176</v>
      </c>
      <c r="C134" s="26" t="s">
        <v>110</v>
      </c>
      <c r="D134" s="125">
        <v>15</v>
      </c>
    </row>
    <row r="135" spans="1:4" x14ac:dyDescent="0.25">
      <c r="A135" s="26" t="s">
        <v>0</v>
      </c>
      <c r="B135" s="26" t="s">
        <v>177</v>
      </c>
      <c r="C135" s="26" t="s">
        <v>110</v>
      </c>
      <c r="D135" s="125">
        <v>15</v>
      </c>
    </row>
    <row r="136" spans="1:4" x14ac:dyDescent="0.25">
      <c r="A136" s="26" t="s">
        <v>0</v>
      </c>
      <c r="B136" s="26" t="s">
        <v>178</v>
      </c>
      <c r="C136" s="26" t="s">
        <v>110</v>
      </c>
      <c r="D136" s="125">
        <v>15</v>
      </c>
    </row>
    <row r="137" spans="1:4" x14ac:dyDescent="0.25">
      <c r="A137" s="26" t="s">
        <v>0</v>
      </c>
      <c r="B137" s="26" t="s">
        <v>179</v>
      </c>
      <c r="C137" s="26" t="s">
        <v>110</v>
      </c>
      <c r="D137" s="125">
        <v>15</v>
      </c>
    </row>
    <row r="138" spans="1:4" x14ac:dyDescent="0.25">
      <c r="A138" s="26" t="s">
        <v>0</v>
      </c>
      <c r="B138" s="26" t="s">
        <v>180</v>
      </c>
      <c r="C138" s="26" t="s">
        <v>110</v>
      </c>
      <c r="D138" s="125">
        <v>15</v>
      </c>
    </row>
    <row r="139" spans="1:4" x14ac:dyDescent="0.25">
      <c r="A139" s="26" t="s">
        <v>0</v>
      </c>
      <c r="B139" s="26" t="s">
        <v>181</v>
      </c>
      <c r="C139" s="26" t="s">
        <v>110</v>
      </c>
      <c r="D139" s="125">
        <v>15</v>
      </c>
    </row>
    <row r="140" spans="1:4" x14ac:dyDescent="0.25">
      <c r="A140" s="26" t="s">
        <v>0</v>
      </c>
      <c r="B140" s="26" t="s">
        <v>182</v>
      </c>
      <c r="C140" s="26" t="s">
        <v>110</v>
      </c>
      <c r="D140" s="125">
        <v>15</v>
      </c>
    </row>
    <row r="141" spans="1:4" x14ac:dyDescent="0.25">
      <c r="A141" s="26" t="s">
        <v>0</v>
      </c>
      <c r="B141" s="26" t="s">
        <v>183</v>
      </c>
      <c r="C141" s="26" t="s">
        <v>110</v>
      </c>
      <c r="D141" s="125">
        <v>15</v>
      </c>
    </row>
    <row r="142" spans="1:4" x14ac:dyDescent="0.25">
      <c r="A142" s="26" t="s">
        <v>0</v>
      </c>
      <c r="B142" s="26" t="s">
        <v>184</v>
      </c>
      <c r="C142" s="26" t="s">
        <v>110</v>
      </c>
      <c r="D142" s="125">
        <v>15</v>
      </c>
    </row>
    <row r="143" spans="1:4" x14ac:dyDescent="0.25">
      <c r="A143" s="26" t="s">
        <v>0</v>
      </c>
      <c r="B143" s="26" t="s">
        <v>185</v>
      </c>
      <c r="C143" s="26" t="s">
        <v>110</v>
      </c>
      <c r="D143" s="125">
        <v>15</v>
      </c>
    </row>
    <row r="144" spans="1:4" x14ac:dyDescent="0.25">
      <c r="A144" s="26" t="s">
        <v>0</v>
      </c>
      <c r="B144" s="26" t="s">
        <v>186</v>
      </c>
      <c r="C144" s="26" t="s">
        <v>110</v>
      </c>
      <c r="D144" s="125">
        <v>15</v>
      </c>
    </row>
    <row r="145" spans="1:4" x14ac:dyDescent="0.25">
      <c r="A145" s="26" t="s">
        <v>0</v>
      </c>
      <c r="B145" s="26" t="s">
        <v>187</v>
      </c>
      <c r="C145" s="26" t="s">
        <v>110</v>
      </c>
      <c r="D145" s="125">
        <v>15</v>
      </c>
    </row>
    <row r="146" spans="1:4" x14ac:dyDescent="0.25">
      <c r="A146" s="26" t="s">
        <v>0</v>
      </c>
      <c r="B146" s="26" t="s">
        <v>188</v>
      </c>
      <c r="C146" s="26" t="s">
        <v>110</v>
      </c>
      <c r="D146" s="125">
        <v>15</v>
      </c>
    </row>
    <row r="147" spans="1:4" x14ac:dyDescent="0.25">
      <c r="A147" s="26" t="s">
        <v>0</v>
      </c>
      <c r="B147" s="26" t="s">
        <v>189</v>
      </c>
      <c r="C147" s="26" t="s">
        <v>110</v>
      </c>
      <c r="D147" s="125">
        <v>15</v>
      </c>
    </row>
    <row r="148" spans="1:4" x14ac:dyDescent="0.25">
      <c r="A148" s="26" t="s">
        <v>0</v>
      </c>
      <c r="B148" s="26" t="s">
        <v>190</v>
      </c>
      <c r="C148" s="26" t="s">
        <v>110</v>
      </c>
      <c r="D148" s="125">
        <v>15</v>
      </c>
    </row>
    <row r="149" spans="1:4" x14ac:dyDescent="0.25">
      <c r="A149" s="26" t="s">
        <v>0</v>
      </c>
      <c r="B149" s="26" t="s">
        <v>191</v>
      </c>
      <c r="C149" s="26" t="s">
        <v>110</v>
      </c>
      <c r="D149" s="125">
        <v>15</v>
      </c>
    </row>
    <row r="150" spans="1:4" x14ac:dyDescent="0.25">
      <c r="A150" s="26" t="s">
        <v>0</v>
      </c>
      <c r="B150" s="26" t="s">
        <v>192</v>
      </c>
      <c r="C150" s="26" t="s">
        <v>110</v>
      </c>
      <c r="D150" s="125">
        <v>15</v>
      </c>
    </row>
    <row r="151" spans="1:4" x14ac:dyDescent="0.25">
      <c r="A151" s="26" t="s">
        <v>0</v>
      </c>
      <c r="B151" s="26" t="s">
        <v>193</v>
      </c>
      <c r="C151" s="26" t="s">
        <v>110</v>
      </c>
      <c r="D151" s="125">
        <v>15</v>
      </c>
    </row>
    <row r="152" spans="1:4" x14ac:dyDescent="0.25">
      <c r="A152" s="26" t="s">
        <v>0</v>
      </c>
      <c r="B152" s="26" t="s">
        <v>194</v>
      </c>
      <c r="C152" s="26" t="s">
        <v>110</v>
      </c>
      <c r="D152" s="125">
        <v>15</v>
      </c>
    </row>
    <row r="153" spans="1:4" x14ac:dyDescent="0.25">
      <c r="A153" s="26" t="s">
        <v>0</v>
      </c>
      <c r="B153" s="26" t="s">
        <v>195</v>
      </c>
      <c r="C153" s="26" t="s">
        <v>110</v>
      </c>
      <c r="D153" s="125">
        <v>15</v>
      </c>
    </row>
    <row r="154" spans="1:4" x14ac:dyDescent="0.25">
      <c r="A154" s="26" t="s">
        <v>0</v>
      </c>
      <c r="B154" s="26" t="s">
        <v>196</v>
      </c>
      <c r="C154" s="26" t="s">
        <v>110</v>
      </c>
      <c r="D154" s="125">
        <v>15</v>
      </c>
    </row>
    <row r="155" spans="1:4" x14ac:dyDescent="0.25">
      <c r="A155" s="26" t="s">
        <v>0</v>
      </c>
      <c r="B155" s="26" t="s">
        <v>197</v>
      </c>
      <c r="C155" s="26" t="s">
        <v>110</v>
      </c>
      <c r="D155" s="125">
        <v>15</v>
      </c>
    </row>
    <row r="156" spans="1:4" x14ac:dyDescent="0.25">
      <c r="A156" s="26" t="s">
        <v>0</v>
      </c>
      <c r="B156" s="26" t="s">
        <v>198</v>
      </c>
      <c r="C156" s="26" t="s">
        <v>110</v>
      </c>
      <c r="D156" s="125">
        <v>15</v>
      </c>
    </row>
    <row r="157" spans="1:4" x14ac:dyDescent="0.25">
      <c r="A157" s="26" t="s">
        <v>0</v>
      </c>
      <c r="B157" s="26" t="s">
        <v>199</v>
      </c>
      <c r="C157" s="26" t="s">
        <v>110</v>
      </c>
      <c r="D157" s="125">
        <v>15</v>
      </c>
    </row>
    <row r="158" spans="1:4" x14ac:dyDescent="0.25">
      <c r="A158" s="26" t="s">
        <v>0</v>
      </c>
      <c r="B158" s="26" t="s">
        <v>200</v>
      </c>
      <c r="C158" s="26" t="s">
        <v>110</v>
      </c>
      <c r="D158" s="125">
        <v>15</v>
      </c>
    </row>
    <row r="159" spans="1:4" x14ac:dyDescent="0.25">
      <c r="A159" s="26" t="s">
        <v>0</v>
      </c>
      <c r="B159" s="26" t="s">
        <v>201</v>
      </c>
      <c r="C159" s="26" t="s">
        <v>110</v>
      </c>
      <c r="D159" s="125">
        <v>15</v>
      </c>
    </row>
    <row r="160" spans="1:4" x14ac:dyDescent="0.25">
      <c r="A160" s="26" t="s">
        <v>0</v>
      </c>
      <c r="B160" s="26" t="s">
        <v>202</v>
      </c>
      <c r="C160" s="26" t="s">
        <v>110</v>
      </c>
      <c r="D160" s="125">
        <v>15</v>
      </c>
    </row>
    <row r="161" spans="1:4" x14ac:dyDescent="0.25">
      <c r="A161" s="26" t="s">
        <v>0</v>
      </c>
      <c r="B161" s="26" t="s">
        <v>203</v>
      </c>
      <c r="C161" s="26" t="s">
        <v>110</v>
      </c>
      <c r="D161" s="125">
        <v>15</v>
      </c>
    </row>
    <row r="162" spans="1:4" x14ac:dyDescent="0.25">
      <c r="A162" s="26" t="s">
        <v>0</v>
      </c>
      <c r="B162" s="26" t="s">
        <v>204</v>
      </c>
      <c r="C162" s="26" t="s">
        <v>110</v>
      </c>
      <c r="D162" s="125">
        <v>15</v>
      </c>
    </row>
    <row r="163" spans="1:4" x14ac:dyDescent="0.25">
      <c r="A163" s="26" t="s">
        <v>0</v>
      </c>
      <c r="B163" s="26" t="s">
        <v>205</v>
      </c>
      <c r="C163" s="26" t="s">
        <v>110</v>
      </c>
      <c r="D163" s="125">
        <v>15</v>
      </c>
    </row>
    <row r="164" spans="1:4" x14ac:dyDescent="0.25">
      <c r="A164" s="26" t="s">
        <v>0</v>
      </c>
      <c r="B164" s="26" t="s">
        <v>206</v>
      </c>
      <c r="C164" s="26" t="s">
        <v>110</v>
      </c>
      <c r="D164" s="125">
        <v>15</v>
      </c>
    </row>
    <row r="165" spans="1:4" x14ac:dyDescent="0.25">
      <c r="A165" s="26" t="s">
        <v>0</v>
      </c>
      <c r="B165" s="26" t="s">
        <v>207</v>
      </c>
      <c r="C165" s="26" t="s">
        <v>110</v>
      </c>
      <c r="D165" s="125">
        <v>15</v>
      </c>
    </row>
    <row r="166" spans="1:4" x14ac:dyDescent="0.25">
      <c r="A166" s="26" t="s">
        <v>0</v>
      </c>
      <c r="B166" s="26" t="s">
        <v>208</v>
      </c>
      <c r="C166" s="26" t="s">
        <v>110</v>
      </c>
      <c r="D166" s="125">
        <v>15</v>
      </c>
    </row>
    <row r="167" spans="1:4" x14ac:dyDescent="0.25">
      <c r="A167" s="26" t="s">
        <v>0</v>
      </c>
      <c r="B167" s="26" t="s">
        <v>209</v>
      </c>
      <c r="C167" s="26" t="s">
        <v>110</v>
      </c>
      <c r="D167" s="125">
        <v>15</v>
      </c>
    </row>
    <row r="168" spans="1:4" x14ac:dyDescent="0.25">
      <c r="A168" s="26" t="s">
        <v>0</v>
      </c>
      <c r="B168" s="26" t="s">
        <v>210</v>
      </c>
      <c r="C168" s="26" t="s">
        <v>110</v>
      </c>
      <c r="D168" s="125">
        <v>15</v>
      </c>
    </row>
    <row r="169" spans="1:4" x14ac:dyDescent="0.25">
      <c r="A169" s="26" t="s">
        <v>0</v>
      </c>
      <c r="B169" s="26" t="s">
        <v>211</v>
      </c>
      <c r="C169" s="26" t="s">
        <v>110</v>
      </c>
      <c r="D169" s="125">
        <v>15</v>
      </c>
    </row>
    <row r="170" spans="1:4" x14ac:dyDescent="0.25">
      <c r="A170" s="26" t="s">
        <v>0</v>
      </c>
      <c r="B170" s="26" t="s">
        <v>212</v>
      </c>
      <c r="C170" s="26" t="s">
        <v>110</v>
      </c>
      <c r="D170" s="125">
        <v>15</v>
      </c>
    </row>
    <row r="171" spans="1:4" x14ac:dyDescent="0.25">
      <c r="A171" s="26" t="s">
        <v>0</v>
      </c>
      <c r="B171" s="26" t="s">
        <v>213</v>
      </c>
      <c r="C171" s="26" t="s">
        <v>110</v>
      </c>
      <c r="D171" s="125">
        <v>15</v>
      </c>
    </row>
    <row r="172" spans="1:4" x14ac:dyDescent="0.25">
      <c r="A172" s="26" t="s">
        <v>0</v>
      </c>
      <c r="B172" s="26" t="s">
        <v>214</v>
      </c>
      <c r="C172" s="26" t="s">
        <v>110</v>
      </c>
      <c r="D172" s="125">
        <v>15</v>
      </c>
    </row>
    <row r="173" spans="1:4" x14ac:dyDescent="0.25">
      <c r="A173" s="26" t="s">
        <v>0</v>
      </c>
      <c r="B173" s="26" t="s">
        <v>215</v>
      </c>
      <c r="C173" s="26" t="s">
        <v>110</v>
      </c>
      <c r="D173" s="125">
        <v>15</v>
      </c>
    </row>
    <row r="174" spans="1:4" x14ac:dyDescent="0.25">
      <c r="A174" s="26" t="s">
        <v>0</v>
      </c>
      <c r="B174" s="26" t="s">
        <v>216</v>
      </c>
      <c r="C174" s="26" t="s">
        <v>110</v>
      </c>
      <c r="D174" s="125">
        <v>15</v>
      </c>
    </row>
    <row r="175" spans="1:4" x14ac:dyDescent="0.25">
      <c r="A175" s="26" t="s">
        <v>0</v>
      </c>
      <c r="B175" s="26" t="s">
        <v>217</v>
      </c>
      <c r="C175" s="26" t="s">
        <v>110</v>
      </c>
      <c r="D175" s="125">
        <v>15</v>
      </c>
    </row>
    <row r="176" spans="1:4" x14ac:dyDescent="0.25">
      <c r="A176" s="26" t="s">
        <v>0</v>
      </c>
      <c r="B176" s="26" t="s">
        <v>218</v>
      </c>
      <c r="C176" s="26" t="s">
        <v>110</v>
      </c>
      <c r="D176" s="125">
        <v>15</v>
      </c>
    </row>
    <row r="177" spans="1:4" x14ac:dyDescent="0.25">
      <c r="A177" s="26" t="s">
        <v>0</v>
      </c>
      <c r="B177" s="26" t="s">
        <v>219</v>
      </c>
      <c r="C177" s="26" t="s">
        <v>110</v>
      </c>
      <c r="D177" s="125">
        <v>15</v>
      </c>
    </row>
    <row r="178" spans="1:4" x14ac:dyDescent="0.25">
      <c r="A178" s="26" t="s">
        <v>0</v>
      </c>
      <c r="B178" s="26" t="s">
        <v>220</v>
      </c>
      <c r="C178" s="26" t="s">
        <v>110</v>
      </c>
      <c r="D178" s="125">
        <v>15</v>
      </c>
    </row>
    <row r="179" spans="1:4" x14ac:dyDescent="0.25">
      <c r="A179" s="26" t="s">
        <v>0</v>
      </c>
      <c r="B179" s="26" t="s">
        <v>221</v>
      </c>
      <c r="C179" s="26" t="s">
        <v>110</v>
      </c>
      <c r="D179" s="125">
        <v>15</v>
      </c>
    </row>
    <row r="180" spans="1:4" x14ac:dyDescent="0.25">
      <c r="A180" s="26" t="s">
        <v>0</v>
      </c>
      <c r="B180" s="26" t="s">
        <v>222</v>
      </c>
      <c r="C180" s="26" t="s">
        <v>110</v>
      </c>
      <c r="D180" s="125">
        <v>15</v>
      </c>
    </row>
    <row r="181" spans="1:4" x14ac:dyDescent="0.25">
      <c r="A181" s="26" t="s">
        <v>0</v>
      </c>
      <c r="B181" s="26" t="s">
        <v>223</v>
      </c>
      <c r="C181" s="26" t="s">
        <v>110</v>
      </c>
      <c r="D181" s="125">
        <v>15</v>
      </c>
    </row>
    <row r="182" spans="1:4" x14ac:dyDescent="0.25">
      <c r="A182" s="26" t="s">
        <v>0</v>
      </c>
      <c r="B182" s="26" t="s">
        <v>224</v>
      </c>
      <c r="C182" s="26" t="s">
        <v>110</v>
      </c>
      <c r="D182" s="125">
        <v>15</v>
      </c>
    </row>
    <row r="183" spans="1:4" x14ac:dyDescent="0.25">
      <c r="A183" s="26" t="s">
        <v>0</v>
      </c>
      <c r="B183" s="26" t="s">
        <v>225</v>
      </c>
      <c r="C183" s="26" t="s">
        <v>110</v>
      </c>
      <c r="D183" s="125">
        <v>15</v>
      </c>
    </row>
    <row r="184" spans="1:4" x14ac:dyDescent="0.25">
      <c r="A184" s="26" t="s">
        <v>0</v>
      </c>
      <c r="B184" s="26" t="s">
        <v>226</v>
      </c>
      <c r="C184" s="26" t="s">
        <v>110</v>
      </c>
      <c r="D184" s="125">
        <v>15</v>
      </c>
    </row>
    <row r="185" spans="1:4" x14ac:dyDescent="0.25">
      <c r="A185" s="26" t="s">
        <v>0</v>
      </c>
      <c r="B185" s="26" t="s">
        <v>227</v>
      </c>
      <c r="C185" s="26" t="s">
        <v>110</v>
      </c>
      <c r="D185" s="125">
        <v>15</v>
      </c>
    </row>
    <row r="186" spans="1:4" x14ac:dyDescent="0.25">
      <c r="A186" s="26" t="s">
        <v>0</v>
      </c>
      <c r="B186" s="26" t="s">
        <v>228</v>
      </c>
      <c r="C186" s="26" t="s">
        <v>110</v>
      </c>
      <c r="D186" s="125">
        <v>15</v>
      </c>
    </row>
    <row r="187" spans="1:4" x14ac:dyDescent="0.25">
      <c r="A187" s="26" t="s">
        <v>0</v>
      </c>
      <c r="B187" s="26" t="s">
        <v>229</v>
      </c>
      <c r="C187" s="26" t="s">
        <v>110</v>
      </c>
      <c r="D187" s="125">
        <v>15</v>
      </c>
    </row>
    <row r="188" spans="1:4" x14ac:dyDescent="0.25">
      <c r="A188" s="26" t="s">
        <v>0</v>
      </c>
      <c r="B188" s="26" t="s">
        <v>230</v>
      </c>
      <c r="C188" s="26" t="s">
        <v>110</v>
      </c>
      <c r="D188" s="125">
        <v>15</v>
      </c>
    </row>
    <row r="189" spans="1:4" x14ac:dyDescent="0.25">
      <c r="A189" s="26" t="s">
        <v>0</v>
      </c>
      <c r="B189" s="26" t="s">
        <v>231</v>
      </c>
      <c r="C189" s="26" t="s">
        <v>110</v>
      </c>
      <c r="D189" s="125">
        <v>15</v>
      </c>
    </row>
    <row r="190" spans="1:4" x14ac:dyDescent="0.25">
      <c r="A190" s="26" t="s">
        <v>0</v>
      </c>
      <c r="B190" s="26" t="s">
        <v>232</v>
      </c>
      <c r="C190" s="26" t="s">
        <v>110</v>
      </c>
      <c r="D190" s="125">
        <v>15</v>
      </c>
    </row>
    <row r="191" spans="1:4" x14ac:dyDescent="0.25">
      <c r="A191" s="26" t="s">
        <v>0</v>
      </c>
      <c r="B191" s="26" t="s">
        <v>233</v>
      </c>
      <c r="C191" s="26" t="s">
        <v>110</v>
      </c>
      <c r="D191" s="125">
        <v>15</v>
      </c>
    </row>
    <row r="192" spans="1:4" x14ac:dyDescent="0.25">
      <c r="A192" s="26" t="s">
        <v>0</v>
      </c>
      <c r="B192" s="26" t="s">
        <v>234</v>
      </c>
      <c r="C192" s="26" t="s">
        <v>110</v>
      </c>
      <c r="D192" s="125">
        <v>15</v>
      </c>
    </row>
    <row r="193" spans="1:4" x14ac:dyDescent="0.25">
      <c r="A193" s="26" t="s">
        <v>0</v>
      </c>
      <c r="B193" s="26" t="s">
        <v>235</v>
      </c>
      <c r="C193" s="26" t="s">
        <v>110</v>
      </c>
      <c r="D193" s="125">
        <v>15</v>
      </c>
    </row>
    <row r="194" spans="1:4" x14ac:dyDescent="0.25">
      <c r="A194" s="26" t="s">
        <v>0</v>
      </c>
      <c r="B194" s="26" t="s">
        <v>236</v>
      </c>
      <c r="C194" s="26" t="s">
        <v>110</v>
      </c>
      <c r="D194" s="125">
        <v>15</v>
      </c>
    </row>
    <row r="195" spans="1:4" x14ac:dyDescent="0.25">
      <c r="A195" s="26" t="s">
        <v>0</v>
      </c>
      <c r="B195" s="26" t="s">
        <v>237</v>
      </c>
      <c r="C195" s="26" t="s">
        <v>110</v>
      </c>
      <c r="D195" s="125">
        <v>15</v>
      </c>
    </row>
    <row r="196" spans="1:4" x14ac:dyDescent="0.25">
      <c r="A196" s="26" t="s">
        <v>0</v>
      </c>
      <c r="B196" s="26" t="s">
        <v>238</v>
      </c>
      <c r="C196" s="26" t="s">
        <v>110</v>
      </c>
      <c r="D196" s="125">
        <v>15</v>
      </c>
    </row>
    <row r="197" spans="1:4" x14ac:dyDescent="0.25">
      <c r="A197" s="26" t="s">
        <v>0</v>
      </c>
      <c r="B197" s="26" t="s">
        <v>239</v>
      </c>
      <c r="C197" s="26" t="s">
        <v>110</v>
      </c>
      <c r="D197" s="125">
        <v>15</v>
      </c>
    </row>
    <row r="198" spans="1:4" x14ac:dyDescent="0.25">
      <c r="A198" s="26" t="s">
        <v>0</v>
      </c>
      <c r="B198" s="26" t="s">
        <v>240</v>
      </c>
      <c r="C198" s="26" t="s">
        <v>110</v>
      </c>
      <c r="D198" s="125">
        <v>15</v>
      </c>
    </row>
    <row r="199" spans="1:4" x14ac:dyDescent="0.25">
      <c r="A199" s="26" t="s">
        <v>0</v>
      </c>
      <c r="B199" s="26" t="s">
        <v>241</v>
      </c>
      <c r="C199" s="26" t="s">
        <v>110</v>
      </c>
      <c r="D199" s="125">
        <v>15</v>
      </c>
    </row>
    <row r="200" spans="1:4" x14ac:dyDescent="0.25">
      <c r="A200" s="26" t="s">
        <v>0</v>
      </c>
      <c r="B200" s="26" t="s">
        <v>242</v>
      </c>
      <c r="C200" s="26" t="s">
        <v>110</v>
      </c>
      <c r="D200" s="125">
        <v>15</v>
      </c>
    </row>
    <row r="201" spans="1:4" x14ac:dyDescent="0.25">
      <c r="A201" s="26" t="s">
        <v>0</v>
      </c>
      <c r="B201" s="26" t="s">
        <v>243</v>
      </c>
      <c r="C201" s="26" t="s">
        <v>110</v>
      </c>
      <c r="D201" s="125">
        <v>15</v>
      </c>
    </row>
    <row r="202" spans="1:4" x14ac:dyDescent="0.25">
      <c r="A202" s="26" t="s">
        <v>0</v>
      </c>
      <c r="B202" s="26" t="s">
        <v>244</v>
      </c>
      <c r="C202" s="26" t="s">
        <v>110</v>
      </c>
      <c r="D202" s="125">
        <v>15</v>
      </c>
    </row>
    <row r="203" spans="1:4" x14ac:dyDescent="0.25">
      <c r="A203" s="26" t="s">
        <v>0</v>
      </c>
      <c r="B203" s="26" t="s">
        <v>245</v>
      </c>
      <c r="C203" s="26" t="s">
        <v>110</v>
      </c>
      <c r="D203" s="125">
        <v>15</v>
      </c>
    </row>
    <row r="204" spans="1:4" x14ac:dyDescent="0.25">
      <c r="A204" s="28"/>
      <c r="B204" s="32"/>
      <c r="C204" s="32"/>
      <c r="D204" s="27"/>
    </row>
    <row r="205" spans="1:4" x14ac:dyDescent="0.25">
      <c r="A205" s="26" t="s">
        <v>246</v>
      </c>
      <c r="B205" s="28" t="s">
        <v>247</v>
      </c>
      <c r="C205" s="26" t="s">
        <v>65</v>
      </c>
      <c r="D205" s="27">
        <v>10</v>
      </c>
    </row>
    <row r="206" spans="1:4" x14ac:dyDescent="0.25">
      <c r="A206" s="26" t="s">
        <v>246</v>
      </c>
      <c r="B206" s="28" t="s">
        <v>248</v>
      </c>
      <c r="C206" s="26" t="s">
        <v>65</v>
      </c>
      <c r="D206" s="27">
        <v>10</v>
      </c>
    </row>
    <row r="207" spans="1:4" x14ac:dyDescent="0.25">
      <c r="A207" s="26" t="s">
        <v>246</v>
      </c>
      <c r="B207" s="28" t="s">
        <v>249</v>
      </c>
      <c r="C207" s="26" t="s">
        <v>65</v>
      </c>
      <c r="D207" s="27">
        <v>10</v>
      </c>
    </row>
    <row r="208" spans="1:4" x14ac:dyDescent="0.25">
      <c r="A208" s="26" t="s">
        <v>246</v>
      </c>
      <c r="B208" s="28" t="s">
        <v>250</v>
      </c>
      <c r="C208" s="26" t="s">
        <v>251</v>
      </c>
      <c r="D208" s="27">
        <v>10</v>
      </c>
    </row>
    <row r="209" spans="1:4" x14ac:dyDescent="0.25">
      <c r="A209" s="26" t="s">
        <v>246</v>
      </c>
      <c r="B209" s="28" t="s">
        <v>252</v>
      </c>
      <c r="C209" s="26" t="s">
        <v>65</v>
      </c>
      <c r="D209" s="27">
        <v>10</v>
      </c>
    </row>
    <row r="210" spans="1:4" x14ac:dyDescent="0.25">
      <c r="A210" s="26" t="s">
        <v>246</v>
      </c>
      <c r="B210" s="28" t="s">
        <v>253</v>
      </c>
      <c r="C210" s="26" t="s">
        <v>65</v>
      </c>
      <c r="D210" s="27">
        <v>10</v>
      </c>
    </row>
    <row r="211" spans="1:4" x14ac:dyDescent="0.25">
      <c r="A211" s="26" t="s">
        <v>246</v>
      </c>
      <c r="B211" s="28" t="s">
        <v>254</v>
      </c>
      <c r="C211" s="26" t="s">
        <v>65</v>
      </c>
      <c r="D211" s="27">
        <v>10</v>
      </c>
    </row>
    <row r="212" spans="1:4" x14ac:dyDescent="0.25">
      <c r="A212" s="26" t="s">
        <v>246</v>
      </c>
      <c r="B212" s="28" t="s">
        <v>255</v>
      </c>
      <c r="C212" s="26" t="s">
        <v>256</v>
      </c>
      <c r="D212" s="27">
        <v>10</v>
      </c>
    </row>
    <row r="213" spans="1:4" x14ac:dyDescent="0.25">
      <c r="A213" s="26" t="s">
        <v>246</v>
      </c>
      <c r="B213" s="28" t="s">
        <v>46</v>
      </c>
      <c r="C213" s="26" t="s">
        <v>257</v>
      </c>
      <c r="D213" s="27">
        <v>10</v>
      </c>
    </row>
    <row r="214" spans="1:4" x14ac:dyDescent="0.25">
      <c r="A214" s="26" t="s">
        <v>246</v>
      </c>
      <c r="B214" s="28" t="s">
        <v>258</v>
      </c>
      <c r="C214" s="26" t="s">
        <v>67</v>
      </c>
      <c r="D214" s="27">
        <v>10</v>
      </c>
    </row>
    <row r="215" spans="1:4" x14ac:dyDescent="0.25">
      <c r="A215" s="26" t="s">
        <v>246</v>
      </c>
      <c r="B215" s="28" t="s">
        <v>15</v>
      </c>
      <c r="C215" s="26" t="s">
        <v>251</v>
      </c>
      <c r="D215" s="27">
        <v>10</v>
      </c>
    </row>
    <row r="216" spans="1:4" x14ac:dyDescent="0.25">
      <c r="A216" s="26" t="s">
        <v>246</v>
      </c>
      <c r="B216" s="28" t="s">
        <v>259</v>
      </c>
      <c r="C216" s="26" t="s">
        <v>257</v>
      </c>
      <c r="D216" s="27">
        <v>10</v>
      </c>
    </row>
    <row r="217" spans="1:4" x14ac:dyDescent="0.25">
      <c r="A217" s="26" t="s">
        <v>246</v>
      </c>
      <c r="B217" s="28"/>
      <c r="C217" s="28"/>
      <c r="D217" s="27"/>
    </row>
    <row r="218" spans="1:4" x14ac:dyDescent="0.25">
      <c r="A218" s="26" t="s">
        <v>246</v>
      </c>
      <c r="B218" s="28"/>
      <c r="C218" s="28"/>
      <c r="D218" s="27"/>
    </row>
    <row r="219" spans="1:4" x14ac:dyDescent="0.25">
      <c r="A219" s="26" t="s">
        <v>246</v>
      </c>
      <c r="B219" s="28"/>
      <c r="C219" s="28"/>
      <c r="D219" s="27"/>
    </row>
    <row r="220" spans="1:4" x14ac:dyDescent="0.25">
      <c r="A220" s="26" t="s">
        <v>246</v>
      </c>
      <c r="B220" s="28"/>
      <c r="C220" s="28"/>
      <c r="D220" s="27"/>
    </row>
    <row r="221" spans="1:4" x14ac:dyDescent="0.25">
      <c r="A221" s="26" t="s">
        <v>246</v>
      </c>
      <c r="B221" s="28"/>
      <c r="C221" s="28"/>
      <c r="D221" s="27"/>
    </row>
    <row r="222" spans="1:4" x14ac:dyDescent="0.25">
      <c r="A222" s="26" t="s">
        <v>246</v>
      </c>
      <c r="B222" s="28"/>
      <c r="C222" s="28"/>
      <c r="D222" s="27"/>
    </row>
    <row r="223" spans="1:4" x14ac:dyDescent="0.25">
      <c r="A223" s="26" t="s">
        <v>246</v>
      </c>
      <c r="B223" s="28"/>
      <c r="C223" s="28"/>
      <c r="D223" s="27"/>
    </row>
    <row r="224" spans="1:4" x14ac:dyDescent="0.25">
      <c r="A224" s="26" t="s">
        <v>246</v>
      </c>
      <c r="B224" s="32"/>
      <c r="C224" s="32"/>
      <c r="D224" s="7"/>
    </row>
    <row r="225" spans="1:4" x14ac:dyDescent="0.25">
      <c r="A225" s="26" t="s">
        <v>246</v>
      </c>
      <c r="B225" s="32"/>
      <c r="C225" s="32"/>
      <c r="D225" s="7"/>
    </row>
    <row r="226" spans="1:4" x14ac:dyDescent="0.25">
      <c r="A226" s="26" t="s">
        <v>246</v>
      </c>
      <c r="B226" s="32"/>
      <c r="C226" s="32"/>
      <c r="D226" s="7"/>
    </row>
    <row r="227" spans="1:4" x14ac:dyDescent="0.25">
      <c r="A227" s="26" t="s">
        <v>246</v>
      </c>
      <c r="B227" s="32"/>
      <c r="C227" s="32"/>
      <c r="D227" s="7"/>
    </row>
    <row r="228" spans="1:4" x14ac:dyDescent="0.25">
      <c r="A228" s="26" t="s">
        <v>246</v>
      </c>
      <c r="B228" s="32"/>
      <c r="C228" s="32"/>
      <c r="D228" s="7"/>
    </row>
    <row r="229" spans="1:4" x14ac:dyDescent="0.25">
      <c r="A229" s="26" t="s">
        <v>246</v>
      </c>
      <c r="B229" s="32"/>
      <c r="C229" s="32"/>
      <c r="D229" s="7"/>
    </row>
    <row r="230" spans="1:4" x14ac:dyDescent="0.25">
      <c r="A230" s="26" t="s">
        <v>246</v>
      </c>
      <c r="B230" s="32"/>
      <c r="C230" s="32"/>
      <c r="D230" s="7"/>
    </row>
    <row r="231" spans="1:4" x14ac:dyDescent="0.25">
      <c r="A231" s="26" t="s">
        <v>246</v>
      </c>
      <c r="B231" s="32"/>
      <c r="C231" s="32"/>
      <c r="D231" s="7"/>
    </row>
    <row r="232" spans="1:4" x14ac:dyDescent="0.25">
      <c r="A232" s="26" t="s">
        <v>246</v>
      </c>
      <c r="B232" s="32"/>
      <c r="C232" s="32"/>
      <c r="D232" s="7"/>
    </row>
    <row r="233" spans="1:4" x14ac:dyDescent="0.25">
      <c r="A233" s="26" t="s">
        <v>246</v>
      </c>
      <c r="B233" s="32"/>
      <c r="C233" s="32"/>
      <c r="D233" s="7"/>
    </row>
    <row r="234" spans="1:4" x14ac:dyDescent="0.25">
      <c r="A234" s="26" t="s">
        <v>246</v>
      </c>
      <c r="B234" s="32"/>
      <c r="C234" s="32"/>
      <c r="D234" s="7"/>
    </row>
    <row r="235" spans="1:4" x14ac:dyDescent="0.25">
      <c r="A235" s="26" t="s">
        <v>246</v>
      </c>
      <c r="B235" s="32"/>
      <c r="C235" s="32"/>
      <c r="D235" s="7"/>
    </row>
    <row r="236" spans="1:4" x14ac:dyDescent="0.25">
      <c r="A236" s="26" t="s">
        <v>246</v>
      </c>
      <c r="B236" s="32"/>
      <c r="C236" s="32"/>
      <c r="D236" s="7"/>
    </row>
    <row r="237" spans="1:4" x14ac:dyDescent="0.25">
      <c r="A237" s="26" t="s">
        <v>246</v>
      </c>
      <c r="B237" s="32"/>
      <c r="C237" s="32"/>
      <c r="D237" s="7"/>
    </row>
    <row r="238" spans="1:4" x14ac:dyDescent="0.25">
      <c r="A238" s="26" t="s">
        <v>246</v>
      </c>
      <c r="B238" s="32"/>
      <c r="C238" s="32"/>
      <c r="D238" s="7"/>
    </row>
    <row r="239" spans="1:4" x14ac:dyDescent="0.25">
      <c r="A239" s="26" t="s">
        <v>246</v>
      </c>
      <c r="B239" s="32"/>
      <c r="C239" s="32"/>
      <c r="D239" s="7"/>
    </row>
    <row r="240" spans="1:4" x14ac:dyDescent="0.25">
      <c r="A240" s="26" t="s">
        <v>246</v>
      </c>
      <c r="B240" s="32"/>
      <c r="C240" s="32"/>
      <c r="D240" s="7"/>
    </row>
    <row r="241" spans="1:4" x14ac:dyDescent="0.25">
      <c r="A241" s="26" t="s">
        <v>246</v>
      </c>
      <c r="B241" s="32"/>
      <c r="C241" s="32"/>
      <c r="D241" s="7"/>
    </row>
    <row r="242" spans="1:4" x14ac:dyDescent="0.25">
      <c r="A242" s="26" t="s">
        <v>246</v>
      </c>
      <c r="B242" s="32"/>
      <c r="C242" s="32"/>
      <c r="D242" s="7"/>
    </row>
    <row r="243" spans="1:4" x14ac:dyDescent="0.25">
      <c r="A243" s="26" t="s">
        <v>246</v>
      </c>
      <c r="B243" s="32"/>
      <c r="C243" s="32"/>
      <c r="D243" s="7"/>
    </row>
    <row r="244" spans="1:4" x14ac:dyDescent="0.25">
      <c r="A244" s="26" t="s">
        <v>246</v>
      </c>
      <c r="B244" s="32"/>
      <c r="C244" s="32"/>
      <c r="D244" s="7"/>
    </row>
    <row r="245" spans="1:4" x14ac:dyDescent="0.25">
      <c r="A245" s="26" t="s">
        <v>246</v>
      </c>
      <c r="B245" s="32"/>
      <c r="C245" s="32"/>
      <c r="D245" s="7"/>
    </row>
    <row r="246" spans="1:4" x14ac:dyDescent="0.25">
      <c r="A246" s="26" t="s">
        <v>246</v>
      </c>
      <c r="B246" s="32"/>
      <c r="C246" s="32"/>
      <c r="D246" s="7"/>
    </row>
    <row r="247" spans="1:4" x14ac:dyDescent="0.25">
      <c r="A247" s="26" t="s">
        <v>246</v>
      </c>
      <c r="B247" s="32"/>
      <c r="C247" s="32"/>
      <c r="D247" s="7"/>
    </row>
    <row r="248" spans="1:4" x14ac:dyDescent="0.25">
      <c r="A248" s="26" t="s">
        <v>246</v>
      </c>
      <c r="B248" s="32"/>
      <c r="C248" s="32"/>
      <c r="D248" s="7"/>
    </row>
    <row r="249" spans="1:4" x14ac:dyDescent="0.25">
      <c r="A249" s="26" t="s">
        <v>246</v>
      </c>
      <c r="B249" s="32"/>
      <c r="C249" s="32"/>
      <c r="D249" s="7"/>
    </row>
    <row r="250" spans="1:4" x14ac:dyDescent="0.25">
      <c r="A250" s="26" t="s">
        <v>246</v>
      </c>
      <c r="B250" s="32"/>
      <c r="C250" s="32"/>
      <c r="D250" s="7"/>
    </row>
    <row r="251" spans="1:4" x14ac:dyDescent="0.25">
      <c r="A251" s="26" t="s">
        <v>246</v>
      </c>
      <c r="B251" s="32"/>
      <c r="C251" s="32"/>
      <c r="D251" s="7"/>
    </row>
    <row r="252" spans="1:4" x14ac:dyDescent="0.25">
      <c r="A252" s="26" t="s">
        <v>246</v>
      </c>
      <c r="B252" s="32"/>
      <c r="C252" s="32"/>
      <c r="D252" s="7"/>
    </row>
    <row r="253" spans="1:4" x14ac:dyDescent="0.25">
      <c r="A253" s="26" t="s">
        <v>246</v>
      </c>
      <c r="B253" s="32"/>
      <c r="C253" s="32"/>
      <c r="D253" s="7"/>
    </row>
    <row r="254" spans="1:4" x14ac:dyDescent="0.25">
      <c r="A254" s="26" t="s">
        <v>246</v>
      </c>
      <c r="B254" s="32"/>
      <c r="C254" s="32"/>
      <c r="D254" s="7"/>
    </row>
    <row r="255" spans="1:4" x14ac:dyDescent="0.25">
      <c r="A255" s="26" t="s">
        <v>246</v>
      </c>
      <c r="B255" s="32"/>
      <c r="C255" s="32"/>
      <c r="D255" s="7"/>
    </row>
    <row r="256" spans="1:4" x14ac:dyDescent="0.25">
      <c r="A256" s="26" t="s">
        <v>246</v>
      </c>
      <c r="B256" s="32"/>
      <c r="C256" s="32"/>
      <c r="D256" s="7"/>
    </row>
    <row r="257" spans="1:4" x14ac:dyDescent="0.25">
      <c r="A257" s="26" t="s">
        <v>246</v>
      </c>
      <c r="B257" s="32"/>
      <c r="C257" s="32"/>
      <c r="D257" s="7"/>
    </row>
    <row r="258" spans="1:4" x14ac:dyDescent="0.25">
      <c r="A258" s="26" t="s">
        <v>246</v>
      </c>
      <c r="B258" s="32"/>
      <c r="C258" s="32"/>
      <c r="D258" s="7"/>
    </row>
    <row r="259" spans="1:4" x14ac:dyDescent="0.25">
      <c r="A259" s="26" t="s">
        <v>246</v>
      </c>
      <c r="B259" s="32"/>
      <c r="C259" s="28"/>
      <c r="D259" s="7"/>
    </row>
    <row r="260" spans="1:4" x14ac:dyDescent="0.25">
      <c r="A260" s="26" t="s">
        <v>246</v>
      </c>
      <c r="B260" s="32"/>
      <c r="C260" s="32"/>
      <c r="D260" s="7"/>
    </row>
    <row r="261" spans="1:4" x14ac:dyDescent="0.25">
      <c r="A261" s="26" t="s">
        <v>246</v>
      </c>
      <c r="B261" s="32"/>
      <c r="C261" s="32"/>
      <c r="D261" s="7"/>
    </row>
    <row r="262" spans="1:4" x14ac:dyDescent="0.25">
      <c r="A262" s="26" t="s">
        <v>246</v>
      </c>
      <c r="B262" s="32"/>
      <c r="C262" s="32"/>
      <c r="D262" s="7"/>
    </row>
    <row r="263" spans="1:4" x14ac:dyDescent="0.25">
      <c r="A263" s="26" t="s">
        <v>246</v>
      </c>
      <c r="B263" s="32"/>
      <c r="C263" s="32"/>
      <c r="D263" s="7"/>
    </row>
    <row r="264" spans="1:4" x14ac:dyDescent="0.25">
      <c r="A264" s="26" t="s">
        <v>246</v>
      </c>
      <c r="B264" s="32"/>
      <c r="C264" s="32"/>
      <c r="D264" s="7"/>
    </row>
    <row r="265" spans="1:4" x14ac:dyDescent="0.25">
      <c r="A265" s="26" t="s">
        <v>246</v>
      </c>
      <c r="B265" s="32"/>
      <c r="C265" s="32"/>
      <c r="D265" s="7"/>
    </row>
    <row r="266" spans="1:4" x14ac:dyDescent="0.25">
      <c r="A266" s="26" t="s">
        <v>246</v>
      </c>
      <c r="B266" s="32"/>
      <c r="C266" s="32"/>
      <c r="D266" s="7"/>
    </row>
    <row r="267" spans="1:4" x14ac:dyDescent="0.25">
      <c r="A267" s="26" t="s">
        <v>246</v>
      </c>
      <c r="B267" s="32"/>
      <c r="C267" s="32"/>
      <c r="D267" s="7"/>
    </row>
    <row r="268" spans="1:4" x14ac:dyDescent="0.25">
      <c r="A268" s="26" t="s">
        <v>246</v>
      </c>
      <c r="B268" s="32"/>
      <c r="C268" s="32"/>
      <c r="D268" s="7"/>
    </row>
    <row r="269" spans="1:4" x14ac:dyDescent="0.25">
      <c r="A269" s="26" t="s">
        <v>246</v>
      </c>
      <c r="B269" s="32"/>
      <c r="C269" s="32"/>
      <c r="D269" s="7"/>
    </row>
    <row r="270" spans="1:4" x14ac:dyDescent="0.25">
      <c r="A270" s="26" t="s">
        <v>246</v>
      </c>
      <c r="B270" s="32"/>
      <c r="C270" s="32"/>
      <c r="D270" s="7"/>
    </row>
    <row r="271" spans="1:4" x14ac:dyDescent="0.25">
      <c r="A271" s="26" t="s">
        <v>246</v>
      </c>
      <c r="B271" s="32"/>
      <c r="C271" s="32"/>
      <c r="D271" s="7"/>
    </row>
    <row r="272" spans="1:4" x14ac:dyDescent="0.25">
      <c r="A272" s="26" t="s">
        <v>246</v>
      </c>
      <c r="B272" s="32"/>
      <c r="C272" s="32"/>
      <c r="D272" s="7"/>
    </row>
    <row r="273" spans="1:4" x14ac:dyDescent="0.25">
      <c r="A273" s="26" t="s">
        <v>246</v>
      </c>
      <c r="B273" s="32"/>
      <c r="C273" s="32"/>
      <c r="D273" s="7"/>
    </row>
    <row r="274" spans="1:4" x14ac:dyDescent="0.25">
      <c r="A274" s="26" t="s">
        <v>246</v>
      </c>
      <c r="B274" s="32"/>
      <c r="C274" s="32"/>
      <c r="D274" s="7"/>
    </row>
    <row r="275" spans="1:4" x14ac:dyDescent="0.25">
      <c r="A275" s="26" t="s">
        <v>246</v>
      </c>
      <c r="B275" s="32"/>
      <c r="C275" s="32"/>
      <c r="D275" s="7"/>
    </row>
    <row r="276" spans="1:4" x14ac:dyDescent="0.25">
      <c r="A276" s="26" t="s">
        <v>246</v>
      </c>
      <c r="B276" s="32"/>
      <c r="C276" s="32"/>
      <c r="D276" s="7"/>
    </row>
    <row r="277" spans="1:4" x14ac:dyDescent="0.25">
      <c r="A277" s="26" t="s">
        <v>246</v>
      </c>
      <c r="B277" s="32"/>
      <c r="C277" s="32"/>
      <c r="D277" s="7"/>
    </row>
    <row r="278" spans="1:4" x14ac:dyDescent="0.25">
      <c r="A278" s="26" t="s">
        <v>246</v>
      </c>
      <c r="B278" s="32"/>
      <c r="C278" s="32"/>
      <c r="D278" s="7"/>
    </row>
    <row r="279" spans="1:4" x14ac:dyDescent="0.25">
      <c r="A279" s="26" t="s">
        <v>246</v>
      </c>
      <c r="B279" s="32"/>
      <c r="C279" s="32"/>
      <c r="D279" s="7"/>
    </row>
    <row r="280" spans="1:4" x14ac:dyDescent="0.25">
      <c r="A280" s="26" t="s">
        <v>246</v>
      </c>
      <c r="B280" s="32"/>
      <c r="C280" s="32"/>
      <c r="D280" s="7"/>
    </row>
    <row r="281" spans="1:4" x14ac:dyDescent="0.25">
      <c r="A281" s="26" t="s">
        <v>246</v>
      </c>
      <c r="B281" s="32"/>
      <c r="C281" s="32"/>
      <c r="D281" s="7"/>
    </row>
    <row r="282" spans="1:4" x14ac:dyDescent="0.25">
      <c r="A282" s="26" t="s">
        <v>246</v>
      </c>
      <c r="B282" s="32"/>
      <c r="C282" s="32"/>
      <c r="D282" s="7"/>
    </row>
    <row r="283" spans="1:4" x14ac:dyDescent="0.25">
      <c r="A283" s="26" t="s">
        <v>246</v>
      </c>
      <c r="B283" s="32"/>
      <c r="C283" s="32"/>
      <c r="D283" s="7"/>
    </row>
    <row r="284" spans="1:4" x14ac:dyDescent="0.25">
      <c r="A284" s="26" t="s">
        <v>246</v>
      </c>
      <c r="B284" s="32"/>
      <c r="C284" s="32"/>
      <c r="D284" s="7"/>
    </row>
    <row r="285" spans="1:4" x14ac:dyDescent="0.25">
      <c r="A285" s="26" t="s">
        <v>246</v>
      </c>
      <c r="B285" s="32"/>
      <c r="C285" s="32"/>
      <c r="D285" s="7"/>
    </row>
    <row r="286" spans="1:4" x14ac:dyDescent="0.25">
      <c r="A286" s="26" t="s">
        <v>246</v>
      </c>
      <c r="B286" s="32"/>
      <c r="C286" s="32"/>
      <c r="D286" s="7"/>
    </row>
    <row r="287" spans="1:4" x14ac:dyDescent="0.25">
      <c r="A287" s="26" t="s">
        <v>246</v>
      </c>
      <c r="B287" s="32"/>
      <c r="C287" s="32"/>
      <c r="D287" s="7"/>
    </row>
    <row r="288" spans="1:4" x14ac:dyDescent="0.25">
      <c r="A288" s="32"/>
      <c r="B288" s="32"/>
      <c r="C288" s="32"/>
      <c r="D288" s="7"/>
    </row>
    <row r="289" spans="1:4" x14ac:dyDescent="0.25">
      <c r="A289" s="26" t="s">
        <v>251</v>
      </c>
      <c r="B289" s="31" t="s">
        <v>260</v>
      </c>
      <c r="C289" s="31" t="s">
        <v>110</v>
      </c>
      <c r="D289" s="7">
        <v>3.7</v>
      </c>
    </row>
    <row r="290" spans="1:4" x14ac:dyDescent="0.25">
      <c r="A290" s="26" t="s">
        <v>251</v>
      </c>
      <c r="B290" s="31" t="s">
        <v>261</v>
      </c>
      <c r="C290" s="31" t="s">
        <v>262</v>
      </c>
      <c r="D290" s="7"/>
    </row>
    <row r="291" spans="1:4" x14ac:dyDescent="0.25">
      <c r="A291" s="26" t="s">
        <v>251</v>
      </c>
      <c r="B291" s="31" t="s">
        <v>263</v>
      </c>
      <c r="C291" s="31" t="s">
        <v>264</v>
      </c>
      <c r="D291" s="7">
        <v>1625</v>
      </c>
    </row>
    <row r="292" spans="1:4" x14ac:dyDescent="0.25">
      <c r="A292" s="26" t="s">
        <v>251</v>
      </c>
      <c r="B292" s="32"/>
      <c r="C292" s="32"/>
      <c r="D292" s="7"/>
    </row>
    <row r="293" spans="1:4" x14ac:dyDescent="0.25">
      <c r="A293" s="26" t="s">
        <v>251</v>
      </c>
      <c r="B293" s="32"/>
      <c r="C293" s="32"/>
      <c r="D293" s="7"/>
    </row>
    <row r="294" spans="1:4" x14ac:dyDescent="0.25">
      <c r="A294" s="26" t="s">
        <v>251</v>
      </c>
      <c r="B294" s="32"/>
      <c r="C294" s="32"/>
      <c r="D294" s="7"/>
    </row>
    <row r="295" spans="1:4" x14ac:dyDescent="0.25">
      <c r="A295" s="26" t="s">
        <v>251</v>
      </c>
      <c r="B295" s="32"/>
      <c r="C295" s="32"/>
      <c r="D295" s="7"/>
    </row>
    <row r="296" spans="1:4" x14ac:dyDescent="0.25">
      <c r="A296" s="26" t="s">
        <v>251</v>
      </c>
      <c r="B296" s="32"/>
      <c r="C296" s="32"/>
      <c r="D296" s="7"/>
    </row>
    <row r="297" spans="1:4" x14ac:dyDescent="0.25">
      <c r="A297" s="26" t="s">
        <v>251</v>
      </c>
      <c r="B297" s="32"/>
      <c r="C297" s="32"/>
      <c r="D297" s="7"/>
    </row>
    <row r="298" spans="1:4" x14ac:dyDescent="0.25">
      <c r="A298" s="26" t="s">
        <v>251</v>
      </c>
      <c r="B298" s="32"/>
      <c r="C298" s="32"/>
      <c r="D298" s="7"/>
    </row>
    <row r="299" spans="1:4" x14ac:dyDescent="0.25">
      <c r="A299" s="26" t="s">
        <v>251</v>
      </c>
      <c r="B299" s="32"/>
      <c r="C299" s="32"/>
      <c r="D299" s="7"/>
    </row>
    <row r="300" spans="1:4" x14ac:dyDescent="0.25">
      <c r="A300" s="26" t="s">
        <v>251</v>
      </c>
      <c r="B300" s="32"/>
      <c r="C300" s="32"/>
      <c r="D300" s="7"/>
    </row>
    <row r="301" spans="1:4" x14ac:dyDescent="0.25">
      <c r="A301" s="32"/>
      <c r="B301" s="32"/>
      <c r="C301" s="32"/>
      <c r="D301" s="7"/>
    </row>
    <row r="302" spans="1:4" x14ac:dyDescent="0.25">
      <c r="A302" s="32"/>
      <c r="B302" s="32"/>
      <c r="C302" s="32"/>
      <c r="D302" s="7"/>
    </row>
    <row r="303" spans="1:4" x14ac:dyDescent="0.25">
      <c r="A303" s="32"/>
      <c r="B303" s="32"/>
      <c r="C303" s="32"/>
      <c r="D303" s="7"/>
    </row>
    <row r="304" spans="1:4" x14ac:dyDescent="0.25">
      <c r="A304" s="32"/>
      <c r="B304" s="32"/>
      <c r="C304" s="32"/>
      <c r="D304" s="7"/>
    </row>
    <row r="305" spans="1:4" x14ac:dyDescent="0.25">
      <c r="A305" s="32"/>
      <c r="B305" s="32"/>
      <c r="C305" s="32"/>
      <c r="D305" s="7"/>
    </row>
    <row r="306" spans="1:4" x14ac:dyDescent="0.25">
      <c r="A306" s="32"/>
      <c r="B306" s="32"/>
      <c r="C306" s="32"/>
      <c r="D306" s="7"/>
    </row>
    <row r="307" spans="1:4" x14ac:dyDescent="0.25">
      <c r="A307" s="32"/>
      <c r="B307" s="32"/>
      <c r="C307" s="32"/>
      <c r="D307" s="7"/>
    </row>
    <row r="308" spans="1:4" x14ac:dyDescent="0.25">
      <c r="A308" s="32"/>
      <c r="B308" s="32"/>
      <c r="C308" s="32"/>
      <c r="D308" s="7"/>
    </row>
    <row r="309" spans="1:4" x14ac:dyDescent="0.25">
      <c r="A309" s="32"/>
      <c r="B309" s="32"/>
      <c r="C309" s="32"/>
      <c r="D309" s="7"/>
    </row>
    <row r="310" spans="1:4" x14ac:dyDescent="0.25">
      <c r="A310" s="32"/>
      <c r="B310" s="32"/>
      <c r="C310" s="32"/>
      <c r="D310" s="7"/>
    </row>
    <row r="311" spans="1:4" x14ac:dyDescent="0.25">
      <c r="A311" s="32"/>
      <c r="B311" s="32"/>
      <c r="C311" s="32"/>
      <c r="D311" s="7"/>
    </row>
    <row r="312" spans="1:4" x14ac:dyDescent="0.25">
      <c r="A312" s="32"/>
      <c r="B312" s="32"/>
      <c r="C312" s="32"/>
      <c r="D312" s="7"/>
    </row>
    <row r="313" spans="1:4" x14ac:dyDescent="0.25">
      <c r="A313" s="32"/>
      <c r="B313" s="32"/>
      <c r="C313" s="32"/>
      <c r="D313" s="7"/>
    </row>
    <row r="314" spans="1:4" x14ac:dyDescent="0.25">
      <c r="A314" s="32"/>
      <c r="B314" s="32"/>
      <c r="C314" s="32"/>
      <c r="D314" s="7"/>
    </row>
    <row r="315" spans="1:4" x14ac:dyDescent="0.25">
      <c r="A315" s="32"/>
      <c r="B315" s="32"/>
      <c r="C315" s="32"/>
      <c r="D315" s="7"/>
    </row>
    <row r="316" spans="1:4" x14ac:dyDescent="0.25">
      <c r="A316" s="32"/>
      <c r="B316" s="32"/>
      <c r="C316" s="32"/>
      <c r="D316" s="7"/>
    </row>
    <row r="317" spans="1:4" x14ac:dyDescent="0.25">
      <c r="A317" s="32"/>
      <c r="B317" s="32"/>
      <c r="C317" s="32"/>
      <c r="D317" s="7"/>
    </row>
    <row r="318" spans="1:4" x14ac:dyDescent="0.25">
      <c r="A318" s="32"/>
      <c r="B318" s="32"/>
      <c r="C318" s="32"/>
      <c r="D318" s="7"/>
    </row>
    <row r="319" spans="1:4" x14ac:dyDescent="0.25">
      <c r="A319" s="32"/>
      <c r="B319" s="32"/>
      <c r="C319" s="32"/>
      <c r="D319" s="7"/>
    </row>
    <row r="320" spans="1:4" x14ac:dyDescent="0.25">
      <c r="A320" s="32"/>
      <c r="B320" s="32"/>
      <c r="C320" s="32"/>
      <c r="D320" s="7"/>
    </row>
    <row r="321" spans="1:4" x14ac:dyDescent="0.25">
      <c r="A321" s="32"/>
      <c r="B321" s="32"/>
      <c r="C321" s="32"/>
      <c r="D321" s="7"/>
    </row>
    <row r="322" spans="1:4" x14ac:dyDescent="0.25">
      <c r="A322" s="32"/>
      <c r="B322" s="32"/>
      <c r="C322" s="32"/>
      <c r="D322" s="7"/>
    </row>
    <row r="323" spans="1:4" x14ac:dyDescent="0.25">
      <c r="A323" s="32"/>
      <c r="B323" s="32"/>
      <c r="C323" s="32"/>
      <c r="D323" s="7"/>
    </row>
    <row r="324" spans="1:4" x14ac:dyDescent="0.25">
      <c r="A324" s="32"/>
      <c r="B324" s="32"/>
      <c r="C324" s="32"/>
      <c r="D324" s="7"/>
    </row>
    <row r="325" spans="1:4" x14ac:dyDescent="0.25">
      <c r="A325" s="32"/>
      <c r="B325" s="32"/>
      <c r="C325" s="32"/>
      <c r="D325" s="7"/>
    </row>
    <row r="326" spans="1:4" x14ac:dyDescent="0.25">
      <c r="A326" s="32"/>
      <c r="B326" s="32"/>
      <c r="C326" s="32"/>
      <c r="D326" s="7"/>
    </row>
    <row r="327" spans="1:4" x14ac:dyDescent="0.25">
      <c r="A327" s="32"/>
      <c r="B327" s="32"/>
      <c r="C327" s="32"/>
      <c r="D327" s="7"/>
    </row>
    <row r="328" spans="1:4" x14ac:dyDescent="0.25">
      <c r="A328" s="32"/>
      <c r="B328" s="32"/>
      <c r="C328" s="32"/>
      <c r="D328" s="7"/>
    </row>
    <row r="329" spans="1:4" x14ac:dyDescent="0.25">
      <c r="A329" s="32"/>
      <c r="B329" s="32"/>
      <c r="C329" s="32"/>
      <c r="D329" s="7"/>
    </row>
    <row r="330" spans="1:4" x14ac:dyDescent="0.25">
      <c r="A330" s="32"/>
      <c r="B330" s="32"/>
      <c r="C330" s="32"/>
      <c r="D330" s="7"/>
    </row>
    <row r="331" spans="1:4" x14ac:dyDescent="0.25">
      <c r="A331" s="32"/>
      <c r="B331" s="32"/>
      <c r="C331" s="32"/>
      <c r="D331" s="7"/>
    </row>
    <row r="332" spans="1:4" x14ac:dyDescent="0.25">
      <c r="A332" s="32"/>
      <c r="B332" s="32"/>
      <c r="C332" s="32"/>
      <c r="D332" s="7"/>
    </row>
    <row r="333" spans="1:4" x14ac:dyDescent="0.25">
      <c r="A333" s="32"/>
      <c r="B333" s="32"/>
      <c r="C333" s="32"/>
      <c r="D333" s="7"/>
    </row>
    <row r="334" spans="1:4" x14ac:dyDescent="0.25">
      <c r="A334" s="32"/>
      <c r="B334" s="32"/>
      <c r="C334" s="32"/>
      <c r="D334" s="7"/>
    </row>
    <row r="335" spans="1:4" x14ac:dyDescent="0.25">
      <c r="A335" s="32"/>
      <c r="B335" s="32"/>
      <c r="C335" s="32"/>
      <c r="D335" s="7"/>
    </row>
    <row r="336" spans="1:4" x14ac:dyDescent="0.25">
      <c r="A336" s="32"/>
      <c r="B336" s="32"/>
      <c r="C336" s="32"/>
      <c r="D336" s="7"/>
    </row>
    <row r="337" spans="1:4" x14ac:dyDescent="0.25">
      <c r="A337" s="32"/>
      <c r="B337" s="32"/>
      <c r="C337" s="32"/>
      <c r="D337" s="7"/>
    </row>
    <row r="338" spans="1:4" x14ac:dyDescent="0.25">
      <c r="A338" s="32"/>
      <c r="B338" s="32"/>
      <c r="C338" s="32"/>
      <c r="D338" s="7"/>
    </row>
    <row r="339" spans="1:4" x14ac:dyDescent="0.25">
      <c r="A339" s="32"/>
      <c r="B339" s="32"/>
      <c r="C339" s="32"/>
      <c r="D339" s="7"/>
    </row>
    <row r="340" spans="1:4" x14ac:dyDescent="0.25">
      <c r="A340" s="32"/>
      <c r="B340" s="32"/>
      <c r="C340" s="32"/>
      <c r="D340" s="7"/>
    </row>
    <row r="341" spans="1:4" x14ac:dyDescent="0.25">
      <c r="A341" s="32"/>
      <c r="B341" s="32"/>
      <c r="C341" s="32"/>
      <c r="D341" s="7"/>
    </row>
    <row r="342" spans="1:4" x14ac:dyDescent="0.25">
      <c r="A342" s="32"/>
      <c r="B342" s="32"/>
      <c r="C342" s="32"/>
      <c r="D342" s="7"/>
    </row>
    <row r="343" spans="1:4" x14ac:dyDescent="0.25">
      <c r="A343" s="32"/>
      <c r="B343" s="32"/>
      <c r="C343" s="32"/>
      <c r="D343" s="7"/>
    </row>
    <row r="344" spans="1:4" x14ac:dyDescent="0.25">
      <c r="A344" s="32"/>
      <c r="B344" s="32"/>
      <c r="C344" s="32"/>
      <c r="D344" s="7"/>
    </row>
    <row r="345" spans="1:4" x14ac:dyDescent="0.25">
      <c r="A345" s="32"/>
      <c r="B345" s="32"/>
      <c r="C345" s="32"/>
      <c r="D345" s="7"/>
    </row>
    <row r="346" spans="1:4" x14ac:dyDescent="0.25">
      <c r="A346" s="32"/>
      <c r="B346" s="32"/>
      <c r="C346" s="32"/>
      <c r="D346" s="7"/>
    </row>
    <row r="347" spans="1:4" x14ac:dyDescent="0.25">
      <c r="A347" s="32"/>
      <c r="B347" s="32"/>
      <c r="C347" s="32"/>
      <c r="D347" s="7"/>
    </row>
    <row r="348" spans="1:4" x14ac:dyDescent="0.25">
      <c r="A348" s="32"/>
      <c r="B348" s="32"/>
      <c r="C348" s="32"/>
      <c r="D348" s="7"/>
    </row>
    <row r="349" spans="1:4" x14ac:dyDescent="0.25">
      <c r="A349" s="32"/>
      <c r="B349" s="32"/>
      <c r="C349" s="32"/>
      <c r="D349" s="7"/>
    </row>
    <row r="350" spans="1:4" x14ac:dyDescent="0.25">
      <c r="A350" s="32"/>
      <c r="B350" s="32"/>
      <c r="C350" s="32"/>
      <c r="D350" s="7"/>
    </row>
    <row r="351" spans="1:4" x14ac:dyDescent="0.25">
      <c r="A351" s="32"/>
      <c r="B351" s="32"/>
      <c r="C351" s="32"/>
      <c r="D351" s="7"/>
    </row>
    <row r="352" spans="1:4" x14ac:dyDescent="0.25">
      <c r="A352" s="32"/>
      <c r="B352" s="32"/>
      <c r="C352" s="32"/>
      <c r="D352" s="7"/>
    </row>
    <row r="353" spans="1:4" x14ac:dyDescent="0.25">
      <c r="A353" s="32"/>
      <c r="B353" s="32"/>
      <c r="C353" s="32"/>
      <c r="D353" s="7"/>
    </row>
    <row r="354" spans="1:4" x14ac:dyDescent="0.25">
      <c r="A354" s="32"/>
      <c r="B354" s="32"/>
      <c r="C354" s="32"/>
      <c r="D354" s="7"/>
    </row>
    <row r="355" spans="1:4" x14ac:dyDescent="0.25">
      <c r="A355" s="32"/>
      <c r="B355" s="32"/>
      <c r="C355" s="32"/>
      <c r="D355" s="7"/>
    </row>
    <row r="356" spans="1:4" x14ac:dyDescent="0.25">
      <c r="A356" s="32"/>
      <c r="B356" s="32"/>
      <c r="C356" s="32"/>
      <c r="D356" s="7"/>
    </row>
    <row r="357" spans="1:4" x14ac:dyDescent="0.25">
      <c r="A357" s="32"/>
      <c r="B357" s="32"/>
      <c r="C357" s="32"/>
      <c r="D357" s="7"/>
    </row>
    <row r="358" spans="1:4" x14ac:dyDescent="0.25">
      <c r="A358" s="32"/>
      <c r="B358" s="32"/>
      <c r="C358" s="32"/>
      <c r="D358" s="7"/>
    </row>
    <row r="359" spans="1:4" x14ac:dyDescent="0.25">
      <c r="A359" s="32"/>
      <c r="B359" s="32"/>
      <c r="C359" s="32"/>
      <c r="D359" s="7"/>
    </row>
    <row r="360" spans="1:4" x14ac:dyDescent="0.25">
      <c r="A360" s="32"/>
      <c r="B360" s="32"/>
      <c r="C360" s="32"/>
      <c r="D360" s="7"/>
    </row>
    <row r="361" spans="1:4" x14ac:dyDescent="0.25">
      <c r="A361" s="32"/>
      <c r="B361" s="32"/>
      <c r="C361" s="32"/>
      <c r="D361" s="7"/>
    </row>
    <row r="362" spans="1:4" x14ac:dyDescent="0.25">
      <c r="A362" s="32"/>
      <c r="B362" s="32"/>
      <c r="C362" s="32"/>
      <c r="D362" s="7"/>
    </row>
    <row r="363" spans="1:4" x14ac:dyDescent="0.25">
      <c r="A363" s="32"/>
      <c r="B363" s="32"/>
      <c r="C363" s="32"/>
      <c r="D363" s="7"/>
    </row>
    <row r="364" spans="1:4" x14ac:dyDescent="0.25">
      <c r="A364" s="32"/>
      <c r="B364" s="32"/>
      <c r="C364" s="32"/>
      <c r="D364" s="7"/>
    </row>
    <row r="365" spans="1:4" x14ac:dyDescent="0.25">
      <c r="A365" s="32"/>
      <c r="B365" s="32"/>
      <c r="C365" s="32"/>
      <c r="D365" s="7"/>
    </row>
    <row r="366" spans="1:4" x14ac:dyDescent="0.25">
      <c r="A366" s="32"/>
      <c r="B366" s="32"/>
      <c r="C366" s="32"/>
      <c r="D366" s="7"/>
    </row>
    <row r="367" spans="1:4" x14ac:dyDescent="0.25">
      <c r="A367" s="32"/>
      <c r="B367" s="32"/>
      <c r="C367" s="32"/>
      <c r="D367" s="7"/>
    </row>
    <row r="368" spans="1:4" x14ac:dyDescent="0.25">
      <c r="A368" s="32"/>
      <c r="B368" s="32"/>
      <c r="C368" s="32"/>
      <c r="D368" s="7"/>
    </row>
    <row r="369" spans="1:4" x14ac:dyDescent="0.25">
      <c r="A369" s="32"/>
      <c r="B369" s="32"/>
      <c r="C369" s="32"/>
      <c r="D369" s="7"/>
    </row>
    <row r="370" spans="1:4" x14ac:dyDescent="0.25">
      <c r="A370" s="32"/>
      <c r="B370" s="32"/>
      <c r="C370" s="32"/>
      <c r="D370" s="7"/>
    </row>
    <row r="371" spans="1:4" x14ac:dyDescent="0.25">
      <c r="A371" s="32"/>
      <c r="B371" s="32"/>
      <c r="C371" s="32"/>
      <c r="D371" s="7"/>
    </row>
    <row r="372" spans="1:4" x14ac:dyDescent="0.25">
      <c r="A372" s="32"/>
      <c r="B372" s="32"/>
      <c r="C372" s="32"/>
      <c r="D372" s="7"/>
    </row>
    <row r="373" spans="1:4" x14ac:dyDescent="0.25">
      <c r="A373" s="32"/>
      <c r="B373" s="32"/>
      <c r="C373" s="32"/>
      <c r="D373" s="7"/>
    </row>
    <row r="374" spans="1:4" x14ac:dyDescent="0.25">
      <c r="A374" s="32"/>
      <c r="B374" s="32"/>
      <c r="C374" s="32"/>
      <c r="D374" s="7"/>
    </row>
    <row r="375" spans="1:4" x14ac:dyDescent="0.25">
      <c r="A375" s="32"/>
      <c r="B375" s="32"/>
      <c r="C375" s="32"/>
      <c r="D375" s="7"/>
    </row>
    <row r="376" spans="1:4" x14ac:dyDescent="0.25">
      <c r="A376" s="32"/>
      <c r="B376" s="32"/>
      <c r="C376" s="32"/>
      <c r="D376" s="7"/>
    </row>
    <row r="377" spans="1:4" x14ac:dyDescent="0.25">
      <c r="A377" s="32"/>
      <c r="B377" s="32"/>
      <c r="C377" s="32"/>
      <c r="D377" s="7"/>
    </row>
    <row r="378" spans="1:4" x14ac:dyDescent="0.25">
      <c r="A378" s="32"/>
      <c r="B378" s="32"/>
      <c r="C378" s="32"/>
      <c r="D378" s="7"/>
    </row>
    <row r="379" spans="1:4" x14ac:dyDescent="0.25">
      <c r="A379" s="32"/>
      <c r="B379" s="32"/>
      <c r="C379" s="32"/>
      <c r="D379" s="7"/>
    </row>
    <row r="380" spans="1:4" x14ac:dyDescent="0.25">
      <c r="A380" s="32"/>
      <c r="B380" s="32"/>
      <c r="C380" s="32"/>
      <c r="D380" s="7"/>
    </row>
    <row r="381" spans="1:4" x14ac:dyDescent="0.25">
      <c r="A381" s="32"/>
      <c r="B381" s="32"/>
      <c r="C381" s="32"/>
      <c r="D381" s="7"/>
    </row>
    <row r="382" spans="1:4" x14ac:dyDescent="0.25">
      <c r="A382" s="32"/>
      <c r="B382" s="32"/>
      <c r="C382" s="32"/>
      <c r="D382" s="7"/>
    </row>
    <row r="383" spans="1:4" x14ac:dyDescent="0.25">
      <c r="A383" s="32"/>
      <c r="B383" s="32"/>
      <c r="C383" s="32"/>
      <c r="D383" s="7"/>
    </row>
    <row r="384" spans="1:4" x14ac:dyDescent="0.25">
      <c r="A384" s="32"/>
      <c r="B384" s="32"/>
      <c r="C384" s="32"/>
      <c r="D384" s="7"/>
    </row>
    <row r="385" spans="1:4" x14ac:dyDescent="0.25">
      <c r="A385" s="32"/>
      <c r="B385" s="32"/>
      <c r="C385" s="32"/>
      <c r="D385" s="7"/>
    </row>
    <row r="386" spans="1:4" x14ac:dyDescent="0.25">
      <c r="A386" s="32"/>
      <c r="B386" s="32"/>
      <c r="C386" s="32"/>
      <c r="D386" s="7"/>
    </row>
    <row r="387" spans="1:4" x14ac:dyDescent="0.25">
      <c r="A387" s="32"/>
      <c r="B387" s="32"/>
      <c r="C387" s="32"/>
      <c r="D387" s="7"/>
    </row>
    <row r="388" spans="1:4" x14ac:dyDescent="0.25">
      <c r="A388" s="32"/>
      <c r="B388" s="32"/>
      <c r="C388" s="32"/>
      <c r="D388" s="7"/>
    </row>
    <row r="389" spans="1:4" x14ac:dyDescent="0.25">
      <c r="A389" s="32"/>
      <c r="B389" s="32"/>
      <c r="C389" s="32"/>
      <c r="D389" s="7"/>
    </row>
    <row r="390" spans="1:4" x14ac:dyDescent="0.25">
      <c r="A390" s="32"/>
      <c r="B390" s="32"/>
      <c r="C390" s="32"/>
      <c r="D390" s="7"/>
    </row>
    <row r="391" spans="1:4" x14ac:dyDescent="0.25">
      <c r="A391" s="32"/>
      <c r="B391" s="32"/>
      <c r="C391" s="32"/>
      <c r="D391" s="7"/>
    </row>
    <row r="392" spans="1:4" x14ac:dyDescent="0.25">
      <c r="A392" s="32"/>
      <c r="B392" s="32"/>
      <c r="C392" s="32"/>
      <c r="D392" s="7"/>
    </row>
    <row r="393" spans="1:4" x14ac:dyDescent="0.25">
      <c r="A393" s="32"/>
      <c r="B393" s="32"/>
      <c r="C393" s="32"/>
      <c r="D393" s="7"/>
    </row>
    <row r="394" spans="1:4" x14ac:dyDescent="0.25">
      <c r="A394" s="32"/>
      <c r="B394" s="32"/>
      <c r="C394" s="32"/>
      <c r="D394" s="7"/>
    </row>
    <row r="395" spans="1:4" x14ac:dyDescent="0.25">
      <c r="A395" s="32"/>
      <c r="B395" s="32"/>
      <c r="C395" s="32"/>
      <c r="D395" s="7"/>
    </row>
    <row r="396" spans="1:4" x14ac:dyDescent="0.25">
      <c r="A396" s="32"/>
      <c r="B396" s="32"/>
      <c r="C396" s="32"/>
      <c r="D396" s="7"/>
    </row>
    <row r="397" spans="1:4" x14ac:dyDescent="0.25">
      <c r="A397" s="32"/>
      <c r="B397" s="32"/>
      <c r="C397" s="32"/>
      <c r="D397" s="7"/>
    </row>
    <row r="398" spans="1:4" x14ac:dyDescent="0.25">
      <c r="A398" s="32"/>
      <c r="B398" s="32"/>
      <c r="C398" s="32"/>
      <c r="D398" s="7"/>
    </row>
    <row r="399" spans="1:4" x14ac:dyDescent="0.25">
      <c r="A399" s="32"/>
      <c r="B399" s="32"/>
      <c r="C399" s="32"/>
      <c r="D399" s="7"/>
    </row>
    <row r="400" spans="1:4" x14ac:dyDescent="0.25">
      <c r="A400" s="32"/>
      <c r="B400" s="32"/>
      <c r="C400" s="32"/>
      <c r="D400" s="7"/>
    </row>
    <row r="401" spans="1:4" x14ac:dyDescent="0.25">
      <c r="A401" s="32"/>
      <c r="B401" s="32"/>
      <c r="C401" s="32"/>
      <c r="D401" s="7"/>
    </row>
    <row r="402" spans="1:4" x14ac:dyDescent="0.25">
      <c r="A402" s="32"/>
      <c r="B402" s="32"/>
      <c r="C402" s="32"/>
      <c r="D402" s="7"/>
    </row>
    <row r="403" spans="1:4" x14ac:dyDescent="0.25">
      <c r="A403" s="32"/>
      <c r="B403" s="32"/>
      <c r="C403" s="32"/>
      <c r="D403" s="7"/>
    </row>
    <row r="404" spans="1:4" x14ac:dyDescent="0.25">
      <c r="A404" s="32"/>
      <c r="B404" s="32"/>
      <c r="C404" s="32"/>
      <c r="D404" s="7"/>
    </row>
    <row r="405" spans="1:4" x14ac:dyDescent="0.25">
      <c r="A405" s="32"/>
      <c r="B405" s="32"/>
      <c r="C405" s="32"/>
      <c r="D405" s="7"/>
    </row>
    <row r="406" spans="1:4" x14ac:dyDescent="0.25">
      <c r="A406" s="32"/>
      <c r="B406" s="32"/>
      <c r="C406" s="32"/>
      <c r="D406" s="7"/>
    </row>
    <row r="407" spans="1:4" x14ac:dyDescent="0.25">
      <c r="A407" s="32"/>
      <c r="B407" s="32"/>
      <c r="C407" s="32"/>
      <c r="D407" s="7"/>
    </row>
    <row r="408" spans="1:4" x14ac:dyDescent="0.25">
      <c r="A408" s="32"/>
      <c r="B408" s="32"/>
      <c r="C408" s="32"/>
      <c r="D408" s="7"/>
    </row>
    <row r="409" spans="1:4" x14ac:dyDescent="0.25">
      <c r="A409" s="32"/>
      <c r="B409" s="32"/>
      <c r="C409" s="32"/>
      <c r="D409" s="7"/>
    </row>
    <row r="410" spans="1:4" x14ac:dyDescent="0.25">
      <c r="A410" s="32"/>
      <c r="B410" s="32"/>
      <c r="C410" s="32"/>
      <c r="D410" s="7"/>
    </row>
    <row r="411" spans="1:4" x14ac:dyDescent="0.25">
      <c r="A411" s="32"/>
      <c r="B411" s="32"/>
      <c r="C411" s="32"/>
      <c r="D411" s="7"/>
    </row>
    <row r="412" spans="1:4" x14ac:dyDescent="0.25">
      <c r="A412" s="32"/>
      <c r="B412" s="32"/>
      <c r="C412" s="32"/>
      <c r="D412" s="7"/>
    </row>
    <row r="413" spans="1:4" x14ac:dyDescent="0.25">
      <c r="A413" s="32"/>
      <c r="B413" s="32"/>
      <c r="C413" s="32"/>
      <c r="D413" s="7"/>
    </row>
    <row r="414" spans="1:4" x14ac:dyDescent="0.25">
      <c r="A414" s="32"/>
      <c r="B414" s="32"/>
      <c r="C414" s="32"/>
      <c r="D414" s="7"/>
    </row>
    <row r="415" spans="1:4" x14ac:dyDescent="0.25">
      <c r="A415" s="32"/>
      <c r="B415" s="32"/>
      <c r="C415" s="32"/>
      <c r="D415" s="7"/>
    </row>
    <row r="416" spans="1:4" x14ac:dyDescent="0.25">
      <c r="A416" s="32"/>
      <c r="B416" s="32"/>
      <c r="C416" s="32"/>
      <c r="D416" s="7"/>
    </row>
    <row r="417" spans="1:4" x14ac:dyDescent="0.25">
      <c r="A417" s="32"/>
      <c r="B417" s="32"/>
      <c r="C417" s="32"/>
      <c r="D417" s="7"/>
    </row>
    <row r="418" spans="1:4" x14ac:dyDescent="0.25">
      <c r="A418" s="32"/>
      <c r="B418" s="32"/>
      <c r="C418" s="32"/>
      <c r="D418" s="7"/>
    </row>
    <row r="419" spans="1:4" x14ac:dyDescent="0.25">
      <c r="A419" s="32"/>
      <c r="B419" s="32"/>
      <c r="C419" s="32"/>
      <c r="D419" s="7"/>
    </row>
    <row r="420" spans="1:4" x14ac:dyDescent="0.25">
      <c r="A420" s="32"/>
      <c r="B420" s="32"/>
      <c r="C420" s="32"/>
      <c r="D420" s="7"/>
    </row>
    <row r="421" spans="1:4" x14ac:dyDescent="0.25">
      <c r="A421" s="32"/>
      <c r="B421" s="32"/>
      <c r="C421" s="32"/>
      <c r="D421" s="7"/>
    </row>
    <row r="422" spans="1:4" x14ac:dyDescent="0.25">
      <c r="A422" s="32"/>
      <c r="B422" s="32"/>
      <c r="C422" s="32"/>
      <c r="D422" s="7"/>
    </row>
    <row r="423" spans="1:4" x14ac:dyDescent="0.25">
      <c r="A423" s="32"/>
      <c r="B423" s="32"/>
      <c r="C423" s="32"/>
      <c r="D423" s="7"/>
    </row>
    <row r="424" spans="1:4" x14ac:dyDescent="0.25">
      <c r="A424" s="32"/>
      <c r="B424" s="32"/>
      <c r="C424" s="32"/>
      <c r="D424" s="7"/>
    </row>
    <row r="425" spans="1:4" x14ac:dyDescent="0.25">
      <c r="A425" s="32"/>
      <c r="B425" s="32"/>
      <c r="C425" s="32"/>
      <c r="D425" s="7"/>
    </row>
    <row r="426" spans="1:4" x14ac:dyDescent="0.25">
      <c r="A426" s="32"/>
      <c r="B426" s="32"/>
      <c r="C426" s="32"/>
      <c r="D426" s="7"/>
    </row>
    <row r="427" spans="1:4" x14ac:dyDescent="0.25">
      <c r="A427" s="32"/>
      <c r="B427" s="32"/>
      <c r="C427" s="32"/>
      <c r="D427" s="7"/>
    </row>
    <row r="428" spans="1:4" x14ac:dyDescent="0.25">
      <c r="A428" s="32"/>
      <c r="B428" s="32"/>
      <c r="C428" s="32"/>
      <c r="D428" s="7"/>
    </row>
    <row r="429" spans="1:4" x14ac:dyDescent="0.25">
      <c r="A429" s="32"/>
      <c r="B429" s="32"/>
      <c r="C429" s="32"/>
      <c r="D429" s="7"/>
    </row>
    <row r="430" spans="1:4" x14ac:dyDescent="0.25">
      <c r="A430" s="32"/>
      <c r="B430" s="32"/>
      <c r="C430" s="32"/>
      <c r="D430" s="7"/>
    </row>
    <row r="431" spans="1:4" x14ac:dyDescent="0.25">
      <c r="A431" s="32"/>
      <c r="B431" s="32"/>
      <c r="C431" s="32"/>
      <c r="D431" s="7"/>
    </row>
    <row r="432" spans="1:4" x14ac:dyDescent="0.25">
      <c r="A432" s="32"/>
      <c r="B432" s="32"/>
      <c r="C432" s="32"/>
      <c r="D432" s="7"/>
    </row>
    <row r="433" spans="1:4" x14ac:dyDescent="0.25">
      <c r="A433" s="32"/>
      <c r="B433" s="32"/>
      <c r="C433" s="32"/>
      <c r="D433" s="7"/>
    </row>
    <row r="434" spans="1:4" x14ac:dyDescent="0.25">
      <c r="A434" s="32"/>
      <c r="B434" s="32"/>
      <c r="C434" s="32"/>
      <c r="D434" s="7"/>
    </row>
    <row r="435" spans="1:4" x14ac:dyDescent="0.25">
      <c r="A435" s="32"/>
      <c r="B435" s="32"/>
      <c r="C435" s="32"/>
      <c r="D435" s="7"/>
    </row>
    <row r="436" spans="1:4" x14ac:dyDescent="0.25">
      <c r="A436" s="32"/>
      <c r="B436" s="32"/>
      <c r="C436" s="32"/>
      <c r="D436" s="7"/>
    </row>
    <row r="437" spans="1:4" x14ac:dyDescent="0.25">
      <c r="A437" s="32"/>
      <c r="B437" s="32"/>
      <c r="C437" s="32"/>
      <c r="D437" s="7"/>
    </row>
    <row r="438" spans="1:4" x14ac:dyDescent="0.25">
      <c r="A438" s="32"/>
      <c r="B438" s="32"/>
      <c r="C438" s="32"/>
      <c r="D438" s="7"/>
    </row>
    <row r="439" spans="1:4" x14ac:dyDescent="0.25">
      <c r="A439" s="32"/>
      <c r="B439" s="32"/>
      <c r="C439" s="32"/>
      <c r="D439" s="7"/>
    </row>
    <row r="440" spans="1:4" x14ac:dyDescent="0.25">
      <c r="A440" s="32"/>
      <c r="B440" s="32"/>
      <c r="C440" s="32"/>
      <c r="D440" s="7"/>
    </row>
    <row r="441" spans="1:4" x14ac:dyDescent="0.25">
      <c r="A441" s="32"/>
      <c r="B441" s="32"/>
      <c r="C441" s="32"/>
      <c r="D441" s="7"/>
    </row>
    <row r="442" spans="1:4" x14ac:dyDescent="0.25">
      <c r="A442" s="32"/>
      <c r="B442" s="32"/>
      <c r="C442" s="32"/>
      <c r="D442" s="7"/>
    </row>
    <row r="443" spans="1:4" x14ac:dyDescent="0.25">
      <c r="A443" s="32"/>
      <c r="B443" s="32"/>
      <c r="C443" s="32"/>
      <c r="D443" s="7"/>
    </row>
    <row r="444" spans="1:4" x14ac:dyDescent="0.25">
      <c r="A444" s="32"/>
      <c r="B444" s="32"/>
      <c r="C444" s="32"/>
      <c r="D444" s="7"/>
    </row>
    <row r="445" spans="1:4" x14ac:dyDescent="0.25">
      <c r="A445" s="32"/>
      <c r="B445" s="32"/>
      <c r="C445" s="32"/>
      <c r="D445" s="7"/>
    </row>
    <row r="446" spans="1:4" x14ac:dyDescent="0.25">
      <c r="A446" s="32"/>
      <c r="B446" s="32"/>
      <c r="C446" s="32"/>
      <c r="D446" s="7"/>
    </row>
    <row r="447" spans="1:4" x14ac:dyDescent="0.25">
      <c r="A447" s="32"/>
      <c r="B447" s="32"/>
      <c r="C447" s="32"/>
      <c r="D447" s="7"/>
    </row>
    <row r="448" spans="1:4" x14ac:dyDescent="0.25">
      <c r="A448" s="32"/>
      <c r="B448" s="32"/>
      <c r="C448" s="32"/>
      <c r="D448" s="7"/>
    </row>
    <row r="449" spans="1:4" x14ac:dyDescent="0.25">
      <c r="A449" s="32"/>
      <c r="B449" s="32"/>
      <c r="C449" s="32"/>
      <c r="D449" s="7"/>
    </row>
    <row r="450" spans="1:4" x14ac:dyDescent="0.25">
      <c r="A450" s="32"/>
      <c r="B450" s="32"/>
      <c r="C450" s="32"/>
      <c r="D450" s="7"/>
    </row>
    <row r="451" spans="1:4" x14ac:dyDescent="0.25">
      <c r="A451" s="32"/>
      <c r="B451" s="32"/>
      <c r="C451" s="32"/>
      <c r="D451" s="7"/>
    </row>
    <row r="452" spans="1:4" x14ac:dyDescent="0.25">
      <c r="A452" s="32"/>
      <c r="B452" s="32"/>
      <c r="C452" s="32"/>
      <c r="D452" s="7"/>
    </row>
    <row r="453" spans="1:4" x14ac:dyDescent="0.25">
      <c r="A453" s="32"/>
      <c r="B453" s="32"/>
      <c r="C453" s="32"/>
      <c r="D453" s="7"/>
    </row>
    <row r="454" spans="1:4" x14ac:dyDescent="0.25">
      <c r="A454" s="32"/>
      <c r="B454" s="32"/>
      <c r="C454" s="32"/>
      <c r="D454" s="7"/>
    </row>
    <row r="455" spans="1:4" x14ac:dyDescent="0.25">
      <c r="A455" s="32"/>
      <c r="B455" s="32"/>
      <c r="C455" s="32"/>
      <c r="D455" s="7"/>
    </row>
    <row r="456" spans="1:4" x14ac:dyDescent="0.25">
      <c r="A456" s="32"/>
      <c r="B456" s="32"/>
      <c r="C456" s="32"/>
      <c r="D456" s="7"/>
    </row>
    <row r="457" spans="1:4" x14ac:dyDescent="0.25">
      <c r="A457" s="32"/>
      <c r="B457" s="32"/>
      <c r="C457" s="32"/>
      <c r="D457" s="7"/>
    </row>
    <row r="458" spans="1:4" x14ac:dyDescent="0.25">
      <c r="A458" s="32"/>
      <c r="B458" s="32"/>
      <c r="C458" s="32"/>
      <c r="D458" s="7"/>
    </row>
    <row r="459" spans="1:4" x14ac:dyDescent="0.25">
      <c r="A459" s="32"/>
      <c r="B459" s="32"/>
      <c r="C459" s="32"/>
      <c r="D459" s="7"/>
    </row>
    <row r="460" spans="1:4" x14ac:dyDescent="0.25">
      <c r="A460" s="32"/>
      <c r="B460" s="32"/>
      <c r="C460" s="32"/>
      <c r="D460" s="7"/>
    </row>
    <row r="461" spans="1:4" x14ac:dyDescent="0.25">
      <c r="A461" s="32"/>
      <c r="B461" s="32"/>
      <c r="C461" s="32"/>
      <c r="D461" s="7"/>
    </row>
    <row r="462" spans="1:4" x14ac:dyDescent="0.25">
      <c r="A462" s="32"/>
      <c r="B462" s="32"/>
      <c r="C462" s="32"/>
      <c r="D462" s="7"/>
    </row>
    <row r="463" spans="1:4" x14ac:dyDescent="0.25">
      <c r="A463" s="32"/>
      <c r="B463" s="32"/>
      <c r="C463" s="32"/>
      <c r="D463" s="7"/>
    </row>
    <row r="464" spans="1:4" x14ac:dyDescent="0.25">
      <c r="A464" s="32"/>
      <c r="B464" s="32"/>
      <c r="C464" s="32"/>
      <c r="D464" s="7"/>
    </row>
    <row r="465" spans="1:4" x14ac:dyDescent="0.25">
      <c r="A465" s="32"/>
      <c r="B465" s="32"/>
      <c r="C465" s="32"/>
      <c r="D465" s="7"/>
    </row>
    <row r="466" spans="1:4" x14ac:dyDescent="0.25">
      <c r="A466" s="32"/>
      <c r="B466" s="32"/>
      <c r="C466" s="32"/>
      <c r="D466" s="7"/>
    </row>
    <row r="467" spans="1:4" x14ac:dyDescent="0.25">
      <c r="A467" s="32"/>
      <c r="B467" s="32"/>
      <c r="C467" s="32"/>
      <c r="D467" s="7"/>
    </row>
    <row r="468" spans="1:4" x14ac:dyDescent="0.25">
      <c r="A468" s="32"/>
      <c r="B468" s="32"/>
      <c r="C468" s="32"/>
      <c r="D468" s="7"/>
    </row>
    <row r="469" spans="1:4" x14ac:dyDescent="0.25">
      <c r="A469" s="32"/>
      <c r="B469" s="32"/>
      <c r="C469" s="32"/>
      <c r="D469" s="7"/>
    </row>
    <row r="470" spans="1:4" x14ac:dyDescent="0.25">
      <c r="A470" s="32"/>
      <c r="B470" s="32"/>
      <c r="C470" s="32"/>
      <c r="D470" s="7"/>
    </row>
    <row r="471" spans="1:4" x14ac:dyDescent="0.25">
      <c r="A471" s="32"/>
      <c r="B471" s="32"/>
      <c r="C471" s="32"/>
      <c r="D471" s="7"/>
    </row>
    <row r="472" spans="1:4" x14ac:dyDescent="0.25">
      <c r="A472" s="32"/>
      <c r="B472" s="32"/>
      <c r="C472" s="32"/>
      <c r="D472" s="7"/>
    </row>
    <row r="473" spans="1:4" x14ac:dyDescent="0.25">
      <c r="A473" s="32"/>
      <c r="B473" s="32"/>
      <c r="C473" s="32"/>
      <c r="D473" s="7"/>
    </row>
    <row r="474" spans="1:4" x14ac:dyDescent="0.25">
      <c r="A474" s="32"/>
      <c r="B474" s="32"/>
      <c r="C474" s="32"/>
      <c r="D474" s="7"/>
    </row>
    <row r="475" spans="1:4" x14ac:dyDescent="0.25">
      <c r="A475" s="32"/>
      <c r="B475" s="32"/>
      <c r="C475" s="32"/>
      <c r="D475" s="7"/>
    </row>
    <row r="476" spans="1:4" x14ac:dyDescent="0.25">
      <c r="A476" s="32"/>
      <c r="B476" s="32"/>
      <c r="C476" s="32"/>
      <c r="D476" s="7"/>
    </row>
    <row r="477" spans="1:4" x14ac:dyDescent="0.25">
      <c r="A477" s="32"/>
      <c r="B477" s="32"/>
      <c r="C477" s="32"/>
      <c r="D477" s="7"/>
    </row>
    <row r="478" spans="1:4" x14ac:dyDescent="0.25">
      <c r="A478" s="32"/>
      <c r="B478" s="32"/>
      <c r="C478" s="32"/>
      <c r="D478" s="7"/>
    </row>
    <row r="479" spans="1:4" x14ac:dyDescent="0.25">
      <c r="A479" s="32"/>
      <c r="B479" s="32"/>
      <c r="C479" s="32"/>
      <c r="D479" s="7"/>
    </row>
    <row r="480" spans="1:4" x14ac:dyDescent="0.25">
      <c r="A480" s="32"/>
      <c r="B480" s="32"/>
      <c r="C480" s="32"/>
      <c r="D480" s="7"/>
    </row>
    <row r="481" spans="1:4" x14ac:dyDescent="0.25">
      <c r="A481" s="32"/>
      <c r="B481" s="32"/>
      <c r="C481" s="32"/>
      <c r="D481" s="7"/>
    </row>
    <row r="482" spans="1:4" x14ac:dyDescent="0.25">
      <c r="A482" s="32"/>
      <c r="B482" s="32"/>
      <c r="C482" s="32"/>
      <c r="D482" s="7"/>
    </row>
    <row r="483" spans="1:4" x14ac:dyDescent="0.25">
      <c r="A483" s="32"/>
      <c r="B483" s="32"/>
      <c r="C483" s="32"/>
      <c r="D483" s="7"/>
    </row>
    <row r="484" spans="1:4" x14ac:dyDescent="0.25">
      <c r="A484" s="32"/>
      <c r="B484" s="32"/>
      <c r="C484" s="32"/>
      <c r="D484" s="7"/>
    </row>
    <row r="485" spans="1:4" x14ac:dyDescent="0.25">
      <c r="A485" s="32"/>
      <c r="B485" s="32"/>
      <c r="C485" s="32"/>
      <c r="D485" s="7"/>
    </row>
    <row r="486" spans="1:4" x14ac:dyDescent="0.25">
      <c r="A486" s="32"/>
      <c r="B486" s="32"/>
      <c r="C486" s="32"/>
      <c r="D486" s="7"/>
    </row>
    <row r="487" spans="1:4" x14ac:dyDescent="0.25">
      <c r="A487" s="32"/>
      <c r="B487" s="32"/>
      <c r="C487" s="32"/>
      <c r="D487" s="7"/>
    </row>
    <row r="488" spans="1:4" x14ac:dyDescent="0.25">
      <c r="A488" s="32"/>
      <c r="B488" s="32"/>
      <c r="C488" s="32"/>
      <c r="D488" s="7"/>
    </row>
    <row r="489" spans="1:4" x14ac:dyDescent="0.25">
      <c r="A489" s="32"/>
      <c r="B489" s="32"/>
      <c r="C489" s="32"/>
      <c r="D489" s="7"/>
    </row>
    <row r="490" spans="1:4" x14ac:dyDescent="0.25">
      <c r="A490" s="32"/>
      <c r="B490" s="32"/>
      <c r="C490" s="32"/>
      <c r="D490" s="7"/>
    </row>
    <row r="491" spans="1:4" x14ac:dyDescent="0.25">
      <c r="A491" s="32"/>
      <c r="B491" s="32"/>
      <c r="C491" s="32"/>
      <c r="D491" s="7"/>
    </row>
    <row r="492" spans="1:4" x14ac:dyDescent="0.25">
      <c r="A492" s="32"/>
      <c r="B492" s="32"/>
      <c r="C492" s="32"/>
      <c r="D492" s="7"/>
    </row>
    <row r="493" spans="1:4" x14ac:dyDescent="0.25">
      <c r="A493" s="32"/>
      <c r="B493" s="32"/>
      <c r="C493" s="32"/>
      <c r="D493" s="7"/>
    </row>
    <row r="494" spans="1:4" x14ac:dyDescent="0.25">
      <c r="A494" s="32"/>
      <c r="B494" s="32"/>
      <c r="C494" s="32"/>
      <c r="D494" s="7"/>
    </row>
    <row r="495" spans="1:4" x14ac:dyDescent="0.25">
      <c r="A495" s="32"/>
      <c r="B495" s="32"/>
      <c r="C495" s="32"/>
      <c r="D495" s="7"/>
    </row>
    <row r="496" spans="1:4" x14ac:dyDescent="0.25">
      <c r="A496" s="32"/>
      <c r="B496" s="32"/>
      <c r="C496" s="32"/>
      <c r="D496" s="7"/>
    </row>
  </sheetData>
  <conditionalFormatting sqref="M2:N6">
    <cfRule type="expression" dxfId="0" priority="1" stopIfTrue="1">
      <formula>ROW() = (ROW(db) + $C$19 - 1)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8D4F-F7C0-4315-B1E3-D676D5813172}">
  <sheetPr codeName="Feuil45">
    <tabColor rgb="FF92D050"/>
  </sheetPr>
  <dimension ref="A1:B34"/>
  <sheetViews>
    <sheetView showGridLines="0" workbookViewId="0">
      <selection activeCell="B17" sqref="B17"/>
    </sheetView>
  </sheetViews>
  <sheetFormatPr baseColWidth="10" defaultRowHeight="15" x14ac:dyDescent="0.25"/>
  <cols>
    <col min="1" max="1" width="45.140625" style="18" customWidth="1"/>
    <col min="2" max="2" width="46.42578125" style="18" customWidth="1"/>
  </cols>
  <sheetData>
    <row r="1" spans="1:2" ht="15.75" thickBot="1" x14ac:dyDescent="0.3"/>
    <row r="2" spans="1:2" ht="21" x14ac:dyDescent="0.35">
      <c r="A2" s="8" t="s">
        <v>9</v>
      </c>
      <c r="B2" s="146" t="s">
        <v>315</v>
      </c>
    </row>
    <row r="3" spans="1:2" ht="21" x14ac:dyDescent="0.35">
      <c r="A3" s="9" t="s">
        <v>8</v>
      </c>
      <c r="B3" s="147" t="s">
        <v>316</v>
      </c>
    </row>
    <row r="4" spans="1:2" ht="21.75" thickBot="1" x14ac:dyDescent="0.4">
      <c r="A4" s="10" t="s">
        <v>5</v>
      </c>
      <c r="B4" s="148" t="s">
        <v>320</v>
      </c>
    </row>
    <row r="5" spans="1:2" ht="21.75" thickBot="1" x14ac:dyDescent="0.4">
      <c r="A5" s="9" t="s">
        <v>23</v>
      </c>
      <c r="B5" s="11" t="s">
        <v>317</v>
      </c>
    </row>
    <row r="6" spans="1:2" ht="21.75" thickBot="1" x14ac:dyDescent="0.4">
      <c r="A6" s="9" t="s">
        <v>24</v>
      </c>
      <c r="B6" s="11"/>
    </row>
    <row r="7" spans="1:2" ht="21.75" thickBot="1" x14ac:dyDescent="0.4">
      <c r="A7" s="9" t="s">
        <v>19</v>
      </c>
      <c r="B7" s="11" t="s">
        <v>318</v>
      </c>
    </row>
    <row r="8" spans="1:2" ht="21.75" thickBot="1" x14ac:dyDescent="0.4">
      <c r="A8" s="9" t="s">
        <v>25</v>
      </c>
      <c r="B8" s="12" t="s">
        <v>296</v>
      </c>
    </row>
    <row r="9" spans="1:2" ht="21.75" thickBot="1" x14ac:dyDescent="0.4">
      <c r="A9" s="9" t="s">
        <v>20</v>
      </c>
      <c r="B9" s="126" t="s">
        <v>319</v>
      </c>
    </row>
    <row r="10" spans="1:2" ht="21.75" thickBot="1" x14ac:dyDescent="0.4">
      <c r="A10" s="13" t="s">
        <v>26</v>
      </c>
      <c r="B10" s="11">
        <v>3453453534</v>
      </c>
    </row>
    <row r="11" spans="1:2" ht="21.75" thickBot="1" x14ac:dyDescent="0.4">
      <c r="A11" s="9" t="s">
        <v>27</v>
      </c>
      <c r="B11" s="11"/>
    </row>
    <row r="12" spans="1:2" ht="21.75" thickBot="1" x14ac:dyDescent="0.4">
      <c r="A12" s="9" t="s">
        <v>12</v>
      </c>
      <c r="B12" s="14">
        <v>3453454334435</v>
      </c>
    </row>
    <row r="13" spans="1:2" ht="21.75" thickBot="1" x14ac:dyDescent="0.4">
      <c r="A13" s="9" t="s">
        <v>28</v>
      </c>
      <c r="B13" s="149">
        <v>2550</v>
      </c>
    </row>
    <row r="14" spans="1:2" ht="21.75" thickBot="1" x14ac:dyDescent="0.4">
      <c r="A14" s="9" t="s">
        <v>29</v>
      </c>
      <c r="B14" s="15">
        <f ca="1">TODAY()</f>
        <v>43959</v>
      </c>
    </row>
    <row r="15" spans="1:2" ht="21.75" thickBot="1" x14ac:dyDescent="0.4">
      <c r="A15" s="9" t="s">
        <v>30</v>
      </c>
      <c r="B15" s="16">
        <f ca="1">IF(B4="","",NOW())</f>
        <v>43959.856276273145</v>
      </c>
    </row>
    <row r="16" spans="1:2" ht="21.75" thickBot="1" x14ac:dyDescent="0.4">
      <c r="A16" s="9" t="s">
        <v>31</v>
      </c>
      <c r="B16" s="17"/>
    </row>
    <row r="17" spans="1:2" ht="21.75" thickBot="1" x14ac:dyDescent="0.4">
      <c r="A17" s="9" t="s">
        <v>32</v>
      </c>
      <c r="B17" s="156" t="s">
        <v>305</v>
      </c>
    </row>
    <row r="18" spans="1:2" ht="18" x14ac:dyDescent="0.25">
      <c r="B18" s="19" t="s">
        <v>33</v>
      </c>
    </row>
    <row r="19" spans="1:2" x14ac:dyDescent="0.25">
      <c r="A19" s="20"/>
      <c r="B19" s="21"/>
    </row>
    <row r="20" spans="1:2" x14ac:dyDescent="0.25">
      <c r="A20" s="20"/>
      <c r="B20" s="20"/>
    </row>
    <row r="21" spans="1:2" x14ac:dyDescent="0.25">
      <c r="A21" s="20"/>
      <c r="B21" s="20"/>
    </row>
    <row r="22" spans="1:2" x14ac:dyDescent="0.25">
      <c r="A22" s="20"/>
      <c r="B22" s="20"/>
    </row>
    <row r="23" spans="1:2" x14ac:dyDescent="0.25">
      <c r="A23" s="20"/>
      <c r="B23" s="20"/>
    </row>
    <row r="24" spans="1:2" x14ac:dyDescent="0.25">
      <c r="A24" s="20"/>
      <c r="B24" s="20"/>
    </row>
    <row r="25" spans="1:2" x14ac:dyDescent="0.25">
      <c r="A25" s="20"/>
      <c r="B25" s="20"/>
    </row>
    <row r="26" spans="1:2" x14ac:dyDescent="0.25">
      <c r="A26" s="20"/>
      <c r="B26" s="20"/>
    </row>
    <row r="27" spans="1:2" x14ac:dyDescent="0.25">
      <c r="A27" s="20"/>
      <c r="B27" s="20"/>
    </row>
    <row r="28" spans="1:2" x14ac:dyDescent="0.25">
      <c r="A28" s="20"/>
      <c r="B28" s="20"/>
    </row>
    <row r="29" spans="1:2" x14ac:dyDescent="0.25">
      <c r="A29" s="20"/>
      <c r="B29" s="20"/>
    </row>
    <row r="30" spans="1:2" x14ac:dyDescent="0.25">
      <c r="A30" s="20"/>
      <c r="B30" s="20"/>
    </row>
    <row r="31" spans="1:2" x14ac:dyDescent="0.25">
      <c r="A31" s="20"/>
      <c r="B31" s="20"/>
    </row>
    <row r="32" spans="1:2" x14ac:dyDescent="0.25">
      <c r="A32" s="20"/>
      <c r="B32" s="20"/>
    </row>
    <row r="33" spans="1:2" x14ac:dyDescent="0.25">
      <c r="A33" s="20"/>
      <c r="B33" s="20"/>
    </row>
    <row r="34" spans="1:2" x14ac:dyDescent="0.25">
      <c r="A34" s="20"/>
      <c r="B34" s="20"/>
    </row>
  </sheetData>
  <dataValidations count="1">
    <dataValidation type="list" allowBlank="1" showInputMessage="1" sqref="B17" xr:uid="{CEC1BB62-180D-4700-B623-ED275BF9AE4F}">
      <formula1>IF(B17&lt;&gt;"",OFFSET(formule_reference,MATCH(B17&amp;"*",formule_reference,0)-1,,COUNTIF(formule_reference,B17&amp;"*"),1),formule_reference)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�� 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E6C5B79CA8584BB6125784A6C7B95C" ma:contentTypeVersion="11" ma:contentTypeDescription="Crée un document." ma:contentTypeScope="" ma:versionID="21c51589d9c3c502af8d795cbfc2bfd6">
  <xsd:schema xmlns:xsd="http://www.w3.org/2001/XMLSchema" xmlns:xs="http://www.w3.org/2001/XMLSchema" xmlns:p="http://schemas.microsoft.com/office/2006/metadata/properties" xmlns:ns3="4493e598-e7c0-4a33-b8e6-eae8f393e725" xmlns:ns4="17e6505e-f7f7-4df6-b2db-cff1f38f72d6" targetNamespace="http://schemas.microsoft.com/office/2006/metadata/properties" ma:root="true" ma:fieldsID="d80f60712305d46847d2f6d73f4c573a" ns3:_="" ns4:_="">
    <xsd:import namespace="4493e598-e7c0-4a33-b8e6-eae8f393e725"/>
    <xsd:import namespace="17e6505e-f7f7-4df6-b2db-cff1f38f72d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3e598-e7c0-4a33-b8e6-eae8f393e7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e6505e-f7f7-4df6-b2db-cff1f38f72d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779365-D289-4EC8-B7C2-4952832A73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552977-DF2E-48C6-9CEB-A913D9F3CD7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D60118D-40C8-41D3-A95C-DF6C874A57BB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52FDEA6C-464E-448D-8AA3-0545D2F4C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93e598-e7c0-4a33-b8e6-eae8f393e725"/>
    <ds:schemaRef ds:uri="17e6505e-f7f7-4df6-b2db-cff1f38f72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Nouveau Client</vt:lpstr>
      <vt:lpstr>Database</vt:lpstr>
      <vt:lpstr>Soumission Paysager</vt:lpstr>
      <vt:lpstr>Modele Facture</vt:lpstr>
      <vt:lpstr>Soumission Menuiserie</vt:lpstr>
      <vt:lpstr>Base donnés</vt:lpstr>
      <vt:lpstr>Fiche Client</vt:lpstr>
      <vt:lpstr>accessoires</vt:lpstr>
      <vt:lpstr>beton</vt:lpstr>
      <vt:lpstr>forfaitaire</vt:lpstr>
      <vt:lpstr>liste_accessoires</vt:lpstr>
      <vt:lpstr>liste_beton</vt:lpstr>
      <vt:lpstr>liste_forfaitaire</vt:lpstr>
      <vt:lpstr>liste_reference</vt:lpstr>
      <vt:lpstr>liste_vrac</vt:lpstr>
      <vt:lpstr>Pub_dataliste</vt:lpstr>
      <vt:lpstr>reference</vt:lpstr>
      <vt:lpstr>vrac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jp</cp:lastModifiedBy>
  <cp:lastPrinted>2019-12-16T02:40:03Z</cp:lastPrinted>
  <dcterms:created xsi:type="dcterms:W3CDTF">2019-03-08T04:44:17Z</dcterms:created>
  <dcterms:modified xsi:type="dcterms:W3CDTF">2020-05-08T18:41:08Z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0x01010095E6C5B79CA8584BB6125784A6C7B95C</vt:lpwstr>
  </property>
</Properties>
</file>