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3655" windowHeight="9225"/>
  </bookViews>
  <sheets>
    <sheet name="OPHTALMOLOGIE" sheetId="1" r:id="rId1"/>
  </sheets>
  <externalReferences>
    <externalReference r:id="rId2"/>
  </externalReferences>
  <definedNames>
    <definedName name="_xlnm._FilterDatabase" localSheetId="0" hidden="1">OPHTALMOLOGIE!$A$6:$O$6</definedName>
  </definedNames>
  <calcPr calcId="145621"/>
</workbook>
</file>

<file path=xl/calcChain.xml><?xml version="1.0" encoding="utf-8"?>
<calcChain xmlns="http://schemas.openxmlformats.org/spreadsheetml/2006/main">
  <c r="K140" i="1" l="1"/>
  <c r="J140" i="1"/>
  <c r="I140" i="1"/>
  <c r="H140" i="1"/>
  <c r="K139" i="1"/>
  <c r="J139" i="1"/>
  <c r="I139" i="1"/>
  <c r="H139" i="1"/>
  <c r="K138" i="1"/>
  <c r="J138" i="1"/>
  <c r="I138" i="1"/>
  <c r="H138" i="1"/>
  <c r="K137" i="1"/>
  <c r="J137" i="1"/>
  <c r="I137" i="1"/>
  <c r="H137" i="1"/>
  <c r="K136" i="1"/>
  <c r="J136" i="1"/>
  <c r="I136" i="1"/>
  <c r="H136" i="1"/>
  <c r="K135" i="1"/>
  <c r="J135" i="1"/>
  <c r="I135" i="1"/>
  <c r="H135" i="1"/>
  <c r="K134" i="1"/>
  <c r="J134" i="1"/>
  <c r="I134" i="1"/>
  <c r="H134" i="1"/>
  <c r="K133" i="1"/>
  <c r="K141" i="1" s="1"/>
  <c r="J133" i="1"/>
  <c r="J141" i="1" s="1"/>
  <c r="I133" i="1"/>
  <c r="I141" i="1" s="1"/>
  <c r="H133" i="1"/>
  <c r="B106" i="1"/>
  <c r="B105" i="1"/>
  <c r="B104" i="1"/>
  <c r="B103" i="1"/>
  <c r="B102" i="1"/>
  <c r="B101" i="1"/>
  <c r="B100" i="1"/>
  <c r="B99" i="1"/>
  <c r="M95" i="1"/>
  <c r="L95" i="1"/>
  <c r="K95" i="1"/>
  <c r="J95" i="1"/>
  <c r="I95" i="1"/>
  <c r="H95" i="1"/>
  <c r="G95" i="1"/>
  <c r="M94" i="1"/>
  <c r="L94" i="1"/>
  <c r="K94" i="1"/>
  <c r="J94" i="1"/>
  <c r="I94" i="1"/>
  <c r="H94" i="1"/>
  <c r="G94" i="1"/>
  <c r="M93" i="1"/>
  <c r="L93" i="1"/>
  <c r="K93" i="1"/>
  <c r="J93" i="1"/>
  <c r="I93" i="1"/>
  <c r="H93" i="1"/>
  <c r="G93" i="1"/>
  <c r="M92" i="1"/>
  <c r="L92" i="1"/>
  <c r="K92" i="1"/>
  <c r="J92" i="1"/>
  <c r="I92" i="1"/>
  <c r="H92" i="1"/>
  <c r="G92" i="1"/>
  <c r="M91" i="1"/>
  <c r="L91" i="1"/>
  <c r="K91" i="1"/>
  <c r="J91" i="1"/>
  <c r="I91" i="1"/>
  <c r="H91" i="1"/>
  <c r="G91" i="1"/>
  <c r="M90" i="1"/>
  <c r="L90" i="1"/>
  <c r="K90" i="1"/>
  <c r="J90" i="1"/>
  <c r="I90" i="1"/>
  <c r="H90" i="1"/>
  <c r="G90" i="1"/>
  <c r="M89" i="1"/>
  <c r="L89" i="1"/>
  <c r="K89" i="1"/>
  <c r="J89" i="1"/>
  <c r="I89" i="1"/>
  <c r="H89" i="1"/>
  <c r="G89" i="1"/>
  <c r="M88" i="1"/>
  <c r="L88" i="1"/>
  <c r="K88" i="1"/>
  <c r="J88" i="1"/>
  <c r="I88" i="1"/>
  <c r="H88" i="1"/>
  <c r="G88" i="1"/>
  <c r="B84" i="1"/>
  <c r="B83" i="1"/>
  <c r="B82" i="1"/>
  <c r="B81" i="1"/>
  <c r="B80" i="1"/>
  <c r="B79" i="1"/>
  <c r="B78" i="1"/>
  <c r="B77" i="1"/>
  <c r="B10" i="1"/>
  <c r="N10" i="1" s="1"/>
  <c r="M9" i="1"/>
  <c r="M39" i="1" s="1"/>
  <c r="M45" i="1" s="1"/>
  <c r="L9" i="1"/>
  <c r="L39" i="1" s="1"/>
  <c r="L45" i="1" s="1"/>
  <c r="K9" i="1"/>
  <c r="K39" i="1" s="1"/>
  <c r="K45" i="1" s="1"/>
  <c r="J9" i="1"/>
  <c r="J39" i="1" s="1"/>
  <c r="J45" i="1" s="1"/>
  <c r="I9" i="1"/>
  <c r="I39" i="1" s="1"/>
  <c r="I45" i="1" s="1"/>
  <c r="H9" i="1"/>
  <c r="H39" i="1" s="1"/>
  <c r="H45" i="1" s="1"/>
  <c r="G9" i="1"/>
  <c r="G39" i="1" s="1"/>
  <c r="G45" i="1" s="1"/>
  <c r="F9" i="1"/>
  <c r="F39" i="1" s="1"/>
  <c r="F45" i="1" s="1"/>
  <c r="E9" i="1"/>
  <c r="E39" i="1" s="1"/>
  <c r="E45" i="1" s="1"/>
  <c r="D9" i="1"/>
  <c r="D39" i="1" s="1"/>
  <c r="D45" i="1" s="1"/>
  <c r="C9" i="1"/>
  <c r="C39" i="1" s="1"/>
  <c r="C45" i="1" s="1"/>
  <c r="B9" i="1"/>
  <c r="M8" i="1"/>
  <c r="M34" i="1" s="1"/>
  <c r="M40" i="1" s="1"/>
  <c r="L8" i="1"/>
  <c r="L34" i="1" s="1"/>
  <c r="L40" i="1" s="1"/>
  <c r="K8" i="1"/>
  <c r="K34" i="1" s="1"/>
  <c r="K40" i="1" s="1"/>
  <c r="J8" i="1"/>
  <c r="J34" i="1" s="1"/>
  <c r="J40" i="1" s="1"/>
  <c r="I8" i="1"/>
  <c r="I34" i="1" s="1"/>
  <c r="I40" i="1" s="1"/>
  <c r="H8" i="1"/>
  <c r="H34" i="1" s="1"/>
  <c r="H40" i="1" s="1"/>
  <c r="G8" i="1"/>
  <c r="G34" i="1" s="1"/>
  <c r="G40" i="1" s="1"/>
  <c r="F8" i="1"/>
  <c r="F34" i="1" s="1"/>
  <c r="F40" i="1" s="1"/>
  <c r="E8" i="1"/>
  <c r="E34" i="1" s="1"/>
  <c r="E40" i="1" s="1"/>
  <c r="D8" i="1"/>
  <c r="D34" i="1" s="1"/>
  <c r="D40" i="1" s="1"/>
  <c r="C8" i="1"/>
  <c r="C34" i="1" s="1"/>
  <c r="C40" i="1" s="1"/>
  <c r="B8" i="1"/>
  <c r="M7" i="1"/>
  <c r="M30" i="1" s="1"/>
  <c r="M35" i="1" s="1"/>
  <c r="L7" i="1"/>
  <c r="L30" i="1" s="1"/>
  <c r="L35" i="1" s="1"/>
  <c r="K7" i="1"/>
  <c r="K30" i="1" s="1"/>
  <c r="K35" i="1" s="1"/>
  <c r="J7" i="1"/>
  <c r="J30" i="1" s="1"/>
  <c r="J35" i="1" s="1"/>
  <c r="I7" i="1"/>
  <c r="I30" i="1" s="1"/>
  <c r="I35" i="1" s="1"/>
  <c r="H7" i="1"/>
  <c r="H30" i="1" s="1"/>
  <c r="H35" i="1" s="1"/>
  <c r="G7" i="1"/>
  <c r="G30" i="1" s="1"/>
  <c r="G35" i="1" s="1"/>
  <c r="F7" i="1"/>
  <c r="F30" i="1" s="1"/>
  <c r="F35" i="1" s="1"/>
  <c r="E7" i="1"/>
  <c r="E30" i="1" s="1"/>
  <c r="E35" i="1" s="1"/>
  <c r="D7" i="1"/>
  <c r="D30" i="1" s="1"/>
  <c r="D35" i="1" s="1"/>
  <c r="C7" i="1"/>
  <c r="C30" i="1" s="1"/>
  <c r="C35" i="1" s="1"/>
  <c r="B7" i="1"/>
  <c r="B30" i="1" s="1"/>
  <c r="H141" i="1" l="1"/>
  <c r="N8" i="1"/>
  <c r="N9" i="1"/>
  <c r="O10" i="1" s="1"/>
  <c r="N7" i="1"/>
  <c r="B34" i="1"/>
  <c r="B39" i="1"/>
  <c r="B44" i="1"/>
  <c r="O8" i="1" l="1"/>
  <c r="O9" i="1"/>
  <c r="B45" i="1"/>
  <c r="B40" i="1"/>
  <c r="B35" i="1"/>
</calcChain>
</file>

<file path=xl/sharedStrings.xml><?xml version="1.0" encoding="utf-8"?>
<sst xmlns="http://schemas.openxmlformats.org/spreadsheetml/2006/main" count="84" uniqueCount="44">
  <si>
    <t>SPECIALITE</t>
  </si>
  <si>
    <t>OPHTALMOLOGIE</t>
  </si>
  <si>
    <t>DR DUTTO, DR FOURMENT, DR GAVEN I., DR GRIRA, DR GUILBOT, DR MORAND, DR NICOL, DR POSPISIL</t>
  </si>
  <si>
    <t>FILTRE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</si>
  <si>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</si>
  <si>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</si>
  <si>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</si>
  <si>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</si>
  <si>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</si>
  <si>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</si>
  <si>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</si>
  <si>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</si>
  <si>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</si>
  <si>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</si>
  <si>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</si>
  <si>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</si>
  <si>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</si>
  <si>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DIFFERENTIEL</t>
  </si>
  <si>
    <t>INTERVENTIONS 2012</t>
  </si>
  <si>
    <t>INTERVENTIONS 2013</t>
  </si>
  <si>
    <t>INTERVENTIONS 2014</t>
  </si>
  <si>
    <t>INTERVENTIONS 2015</t>
  </si>
  <si>
    <t>FEVRIER 2012</t>
  </si>
  <si>
    <t>Différentiel n+1</t>
  </si>
  <si>
    <t>INTERVENTIONS DR DUTTO</t>
  </si>
  <si>
    <t>INTERVENTIONS DR FOURMENT</t>
  </si>
  <si>
    <t>INTERVENTIONS DR GAVEN I.</t>
  </si>
  <si>
    <t>INTERVENTIONS DR GRIRA</t>
  </si>
  <si>
    <t>INTERVENTIONS DR GUILBOT</t>
  </si>
  <si>
    <t>INTERVENTION DR MORAND</t>
  </si>
  <si>
    <t>INTERVENTION DR NICOL</t>
  </si>
  <si>
    <t>INTERVENTIONS DR POSPISIL</t>
  </si>
  <si>
    <t>Colonne1</t>
  </si>
  <si>
    <t>janv-12</t>
  </si>
  <si>
    <t>mars-12</t>
  </si>
  <si>
    <t>avr-12</t>
  </si>
  <si>
    <t>mai-12</t>
  </si>
  <si>
    <t>juin-12</t>
  </si>
  <si>
    <t>juil-12</t>
  </si>
  <si>
    <t>août-12</t>
  </si>
  <si>
    <t>sept-12</t>
  </si>
  <si>
    <t>oct-12</t>
  </si>
  <si>
    <t>nov-12</t>
  </si>
  <si>
    <t>déc-12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</si>
</sst>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+0.00%;\-0.0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/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17" fontId="1" fillId="2" borderId="2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164" fontId="0" fillId="4" borderId="4" xfId="0" applyNumberFormat="1" applyFont="1" applyFill="1" applyBorder="1" applyAlignment="1">
      <alignment horizontal="center" vertical="center"/>
    </xf>
    <xf numFmtId="164" fontId="0" fillId="4" borderId="6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7" xfId="0" applyFont="1" applyFill="1" applyBorder="1"/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\+0.00%;\-0.00%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 OPHTALMOLOGIE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OPHTALMOLOGIE!$A$7</c:f>
              <c:strCache>
                <c:ptCount val="1"/>
                <c:pt idx="0">
                  <c:v>INTERVENTIONS 2012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OPHTALMOLOGIE!$B$7:$M$7</c:f>
              <c:numCache>
                <c:formatCode>General</c:formatCode>
                <c:ptCount val="12"/>
                <c:pt idx="0">
                  <c:v>188</c:v>
                </c:pt>
                <c:pt idx="1">
                  <c:v>190</c:v>
                </c:pt>
                <c:pt idx="2">
                  <c:v>169</c:v>
                </c:pt>
                <c:pt idx="3">
                  <c:v>157</c:v>
                </c:pt>
                <c:pt idx="4">
                  <c:v>140</c:v>
                </c:pt>
                <c:pt idx="5">
                  <c:v>166</c:v>
                </c:pt>
                <c:pt idx="6">
                  <c:v>0</c:v>
                </c:pt>
                <c:pt idx="7">
                  <c:v>0</c:v>
                </c:pt>
                <c:pt idx="8">
                  <c:v>161</c:v>
                </c:pt>
                <c:pt idx="9">
                  <c:v>176</c:v>
                </c:pt>
                <c:pt idx="10">
                  <c:v>158</c:v>
                </c:pt>
                <c:pt idx="11">
                  <c:v>83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OPHTALMOLOGIE!$A$8</c:f>
              <c:strCache>
                <c:ptCount val="1"/>
                <c:pt idx="0">
                  <c:v>INTERVENTIONS 2013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OPHTALMOLOGIE!$B$8:$M$8</c:f>
              <c:numCache>
                <c:formatCode>General</c:formatCode>
                <c:ptCount val="12"/>
                <c:pt idx="0">
                  <c:v>161</c:v>
                </c:pt>
                <c:pt idx="1">
                  <c:v>151</c:v>
                </c:pt>
                <c:pt idx="2">
                  <c:v>173</c:v>
                </c:pt>
                <c:pt idx="3">
                  <c:v>160</c:v>
                </c:pt>
                <c:pt idx="4">
                  <c:v>122</c:v>
                </c:pt>
                <c:pt idx="5">
                  <c:v>129</c:v>
                </c:pt>
                <c:pt idx="6">
                  <c:v>51</c:v>
                </c:pt>
                <c:pt idx="7">
                  <c:v>4</c:v>
                </c:pt>
                <c:pt idx="8">
                  <c:v>144</c:v>
                </c:pt>
                <c:pt idx="9">
                  <c:v>180</c:v>
                </c:pt>
                <c:pt idx="10">
                  <c:v>150</c:v>
                </c:pt>
                <c:pt idx="11">
                  <c:v>81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OPHTALMOLOGIE!$A$9</c:f>
              <c:strCache>
                <c:ptCount val="1"/>
                <c:pt idx="0">
                  <c:v>INTERVENTIONS 2014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OPHTALMOLOGIE!$B$9:$M$9</c:f>
              <c:numCache>
                <c:formatCode>General</c:formatCode>
                <c:ptCount val="12"/>
                <c:pt idx="0">
                  <c:v>140</c:v>
                </c:pt>
                <c:pt idx="1">
                  <c:v>144</c:v>
                </c:pt>
                <c:pt idx="2">
                  <c:v>129</c:v>
                </c:pt>
                <c:pt idx="3">
                  <c:v>116</c:v>
                </c:pt>
                <c:pt idx="4">
                  <c:v>124</c:v>
                </c:pt>
                <c:pt idx="5">
                  <c:v>139</c:v>
                </c:pt>
                <c:pt idx="6">
                  <c:v>37</c:v>
                </c:pt>
                <c:pt idx="7">
                  <c:v>0</c:v>
                </c:pt>
                <c:pt idx="8">
                  <c:v>159</c:v>
                </c:pt>
                <c:pt idx="9">
                  <c:v>124</c:v>
                </c:pt>
                <c:pt idx="10">
                  <c:v>134</c:v>
                </c:pt>
                <c:pt idx="11">
                  <c:v>108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OPHTALMOLOGIE!$A$10</c:f>
              <c:strCache>
                <c:ptCount val="1"/>
                <c:pt idx="0">
                  <c:v>INTERVENTIONS 2015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OPHTALMOLOGIE!$B$10:$M$10</c:f>
              <c:numCache>
                <c:formatCode>General</c:formatCode>
                <c:ptCount val="12"/>
                <c:pt idx="0">
                  <c:v>142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20960"/>
        <c:axId val="102922496"/>
      </c:lineChart>
      <c:catAx>
        <c:axId val="102920960"/>
        <c:scaling>
          <c:orientation val="minMax"/>
        </c:scaling>
        <c:delete val="0"/>
        <c:axPos val="b"/>
        <c:majorGridlines/>
        <c:minorGridlines/>
        <c:numFmt formatCode="General" sourceLinked="0"/>
        <c:majorTickMark val="none"/>
        <c:minorTickMark val="none"/>
        <c:tickLblPos val="nextTo"/>
        <c:crossAx val="102922496"/>
        <c:crosses val="autoZero"/>
        <c:auto val="1"/>
        <c:lblAlgn val="ctr"/>
        <c:lblOffset val="100"/>
        <c:noMultiLvlLbl val="0"/>
      </c:catAx>
      <c:valAx>
        <c:axId val="102922496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29209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ACTIVITE OPHTALMOLOGIE 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INTERVENTIONS</c:v>
          </c:tx>
          <c:trendline>
            <c:trendlineType val="linear"/>
            <c:forward val="2"/>
            <c:dispRSqr val="0"/>
            <c:dispEq val="0"/>
          </c:trendline>
          <c:cat>
            <c:strRef>
              <c:f>(OPHTALMOLOGIE!$B$29:$M$29,OPHTALMOLOGIE!$B$33:$M$33,OPHTALMOLOGIE!$B$38:$M$38,OPHTALMOLOGIE!$B$43:$M$43)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(OPHTALMOLOGIE!$B$30:$M$30,OPHTALMOLOGIE!$B$34:$M$34,OPHTALMOLOGIE!$B$39:$M$39,OPHTALMOLOGIE!$B$44:$M$44)</c:f>
              <c:numCache>
                <c:formatCode>General</c:formatCode>
                <c:ptCount val="48"/>
                <c:pt idx="0">
                  <c:v>188</c:v>
                </c:pt>
                <c:pt idx="1">
                  <c:v>190</c:v>
                </c:pt>
                <c:pt idx="2">
                  <c:v>169</c:v>
                </c:pt>
                <c:pt idx="3">
                  <c:v>157</c:v>
                </c:pt>
                <c:pt idx="4">
                  <c:v>140</c:v>
                </c:pt>
                <c:pt idx="5">
                  <c:v>166</c:v>
                </c:pt>
                <c:pt idx="6">
                  <c:v>0</c:v>
                </c:pt>
                <c:pt idx="7">
                  <c:v>0</c:v>
                </c:pt>
                <c:pt idx="8">
                  <c:v>161</c:v>
                </c:pt>
                <c:pt idx="9">
                  <c:v>176</c:v>
                </c:pt>
                <c:pt idx="10">
                  <c:v>158</c:v>
                </c:pt>
                <c:pt idx="11">
                  <c:v>83</c:v>
                </c:pt>
                <c:pt idx="12">
                  <c:v>161</c:v>
                </c:pt>
                <c:pt idx="13">
                  <c:v>151</c:v>
                </c:pt>
                <c:pt idx="14">
                  <c:v>173</c:v>
                </c:pt>
                <c:pt idx="15">
                  <c:v>160</c:v>
                </c:pt>
                <c:pt idx="16">
                  <c:v>122</c:v>
                </c:pt>
                <c:pt idx="17">
                  <c:v>129</c:v>
                </c:pt>
                <c:pt idx="18">
                  <c:v>51</c:v>
                </c:pt>
                <c:pt idx="19">
                  <c:v>4</c:v>
                </c:pt>
                <c:pt idx="20">
                  <c:v>144</c:v>
                </c:pt>
                <c:pt idx="21">
                  <c:v>180</c:v>
                </c:pt>
                <c:pt idx="22">
                  <c:v>150</c:v>
                </c:pt>
                <c:pt idx="23">
                  <c:v>81</c:v>
                </c:pt>
                <c:pt idx="24">
                  <c:v>140</c:v>
                </c:pt>
                <c:pt idx="25">
                  <c:v>144</c:v>
                </c:pt>
                <c:pt idx="26">
                  <c:v>129</c:v>
                </c:pt>
                <c:pt idx="27">
                  <c:v>116</c:v>
                </c:pt>
                <c:pt idx="28">
                  <c:v>124</c:v>
                </c:pt>
                <c:pt idx="29">
                  <c:v>139</c:v>
                </c:pt>
                <c:pt idx="30">
                  <c:v>37</c:v>
                </c:pt>
                <c:pt idx="31">
                  <c:v>0</c:v>
                </c:pt>
                <c:pt idx="32">
                  <c:v>159</c:v>
                </c:pt>
                <c:pt idx="33">
                  <c:v>124</c:v>
                </c:pt>
                <c:pt idx="34">
                  <c:v>134</c:v>
                </c:pt>
                <c:pt idx="35">
                  <c:v>108</c:v>
                </c:pt>
                <c:pt idx="36">
                  <c:v>142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2944768"/>
        <c:axId val="102946304"/>
      </c:lineChart>
      <c:catAx>
        <c:axId val="102944768"/>
        <c:scaling>
          <c:orientation val="minMax"/>
        </c:scaling>
        <c:delete val="0"/>
        <c:axPos val="b"/>
        <c:majorGridlines/>
        <c:minorGridlines/>
        <c:numFmt formatCode="General" sourceLinked="0"/>
        <c:majorTickMark val="none"/>
        <c:minorTickMark val="none"/>
        <c:tickLblPos val="nextTo"/>
        <c:crossAx val="102946304"/>
        <c:crosses val="autoZero"/>
        <c:auto val="1"/>
        <c:lblAlgn val="ctr"/>
        <c:lblOffset val="100"/>
        <c:noMultiLvlLbl val="0"/>
      </c:catAx>
      <c:valAx>
        <c:axId val="102946304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29447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 PAR PRATICIEN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OPHTALMOLOGIE!$A$66</c:f>
              <c:strCache>
                <c:ptCount val="1"/>
                <c:pt idx="0">
                  <c:v>INTERVENTIONS DR DUTTO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(OPHTALMOLOGIE!$B$66:$M$66,OPHTALMOLOGIE!$B$77:$M$77,OPHTALMOLOGIE!$B$88:$M$88,OPHTALMOLOGIE!$B$99:$M$99)</c:f>
              <c:numCache>
                <c:formatCode>General</c:formatCode>
                <c:ptCount val="48"/>
                <c:pt idx="0">
                  <c:v>27</c:v>
                </c:pt>
                <c:pt idx="1">
                  <c:v>35</c:v>
                </c:pt>
                <c:pt idx="2">
                  <c:v>30</c:v>
                </c:pt>
                <c:pt idx="3">
                  <c:v>23</c:v>
                </c:pt>
                <c:pt idx="4">
                  <c:v>21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27</c:v>
                </c:pt>
                <c:pt idx="9">
                  <c:v>28</c:v>
                </c:pt>
                <c:pt idx="10">
                  <c:v>40</c:v>
                </c:pt>
                <c:pt idx="11">
                  <c:v>15</c:v>
                </c:pt>
                <c:pt idx="12">
                  <c:v>26</c:v>
                </c:pt>
                <c:pt idx="13">
                  <c:v>29</c:v>
                </c:pt>
                <c:pt idx="14">
                  <c:v>37</c:v>
                </c:pt>
                <c:pt idx="15">
                  <c:v>29</c:v>
                </c:pt>
                <c:pt idx="16">
                  <c:v>17</c:v>
                </c:pt>
                <c:pt idx="17">
                  <c:v>12</c:v>
                </c:pt>
                <c:pt idx="18">
                  <c:v>11</c:v>
                </c:pt>
                <c:pt idx="19">
                  <c:v>4</c:v>
                </c:pt>
                <c:pt idx="20">
                  <c:v>17</c:v>
                </c:pt>
                <c:pt idx="21">
                  <c:v>26</c:v>
                </c:pt>
                <c:pt idx="22">
                  <c:v>29</c:v>
                </c:pt>
                <c:pt idx="23">
                  <c:v>12</c:v>
                </c:pt>
                <c:pt idx="24">
                  <c:v>23</c:v>
                </c:pt>
                <c:pt idx="25">
                  <c:v>28</c:v>
                </c:pt>
                <c:pt idx="26">
                  <c:v>25</c:v>
                </c:pt>
                <c:pt idx="27">
                  <c:v>16</c:v>
                </c:pt>
                <c:pt idx="28">
                  <c:v>19</c:v>
                </c:pt>
                <c:pt idx="29">
                  <c:v>18</c:v>
                </c:pt>
                <c:pt idx="30">
                  <c:v>9</c:v>
                </c:pt>
                <c:pt idx="31">
                  <c:v>0</c:v>
                </c:pt>
                <c:pt idx="32">
                  <c:v>24</c:v>
                </c:pt>
                <c:pt idx="33">
                  <c:v>30</c:v>
                </c:pt>
                <c:pt idx="34">
                  <c:v>24</c:v>
                </c:pt>
                <c:pt idx="35">
                  <c:v>16</c:v>
                </c:pt>
                <c:pt idx="36">
                  <c:v>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OPHTALMOLOGIE!$A$67</c:f>
              <c:strCache>
                <c:ptCount val="1"/>
                <c:pt idx="0">
                  <c:v>INTERVENTIONS DR FOURMENT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(OPHTALMOLOGIE!$B$67:$M$67,OPHTALMOLOGIE!$B$78:$M$78,OPHTALMOLOGIE!$B$89:$M$89,OPHTALMOLOGIE!$B$100:$M$100)</c:f>
              <c:numCache>
                <c:formatCode>General</c:formatCode>
                <c:ptCount val="48"/>
                <c:pt idx="0">
                  <c:v>9</c:v>
                </c:pt>
                <c:pt idx="1">
                  <c:v>12</c:v>
                </c:pt>
                <c:pt idx="2">
                  <c:v>6</c:v>
                </c:pt>
                <c:pt idx="3">
                  <c:v>11</c:v>
                </c:pt>
                <c:pt idx="4">
                  <c:v>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11</c:v>
                </c:pt>
                <c:pt idx="9">
                  <c:v>9</c:v>
                </c:pt>
                <c:pt idx="10">
                  <c:v>0</c:v>
                </c:pt>
                <c:pt idx="11">
                  <c:v>3</c:v>
                </c:pt>
                <c:pt idx="12">
                  <c:v>5</c:v>
                </c:pt>
                <c:pt idx="13">
                  <c:v>11</c:v>
                </c:pt>
                <c:pt idx="14">
                  <c:v>7</c:v>
                </c:pt>
                <c:pt idx="15">
                  <c:v>8</c:v>
                </c:pt>
                <c:pt idx="16">
                  <c:v>6</c:v>
                </c:pt>
                <c:pt idx="17">
                  <c:v>13</c:v>
                </c:pt>
                <c:pt idx="18">
                  <c:v>10</c:v>
                </c:pt>
                <c:pt idx="19">
                  <c:v>0</c:v>
                </c:pt>
                <c:pt idx="20">
                  <c:v>11</c:v>
                </c:pt>
                <c:pt idx="21">
                  <c:v>9</c:v>
                </c:pt>
                <c:pt idx="22">
                  <c:v>11</c:v>
                </c:pt>
                <c:pt idx="23">
                  <c:v>7</c:v>
                </c:pt>
                <c:pt idx="24">
                  <c:v>10</c:v>
                </c:pt>
                <c:pt idx="25">
                  <c:v>4</c:v>
                </c:pt>
                <c:pt idx="26">
                  <c:v>11</c:v>
                </c:pt>
                <c:pt idx="27">
                  <c:v>4</c:v>
                </c:pt>
                <c:pt idx="28">
                  <c:v>13</c:v>
                </c:pt>
                <c:pt idx="29">
                  <c:v>9</c:v>
                </c:pt>
                <c:pt idx="30">
                  <c:v>2</c:v>
                </c:pt>
                <c:pt idx="31">
                  <c:v>0</c:v>
                </c:pt>
                <c:pt idx="32">
                  <c:v>12</c:v>
                </c:pt>
                <c:pt idx="33">
                  <c:v>6</c:v>
                </c:pt>
                <c:pt idx="34">
                  <c:v>14</c:v>
                </c:pt>
                <c:pt idx="35">
                  <c:v>13</c:v>
                </c:pt>
                <c:pt idx="36">
                  <c:v>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OPHTALMOLOGIE!$A$68</c:f>
              <c:strCache>
                <c:ptCount val="1"/>
                <c:pt idx="0">
                  <c:v>INTERVENTIONS DR GAVEN I.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(OPHTALMOLOGIE!$B$68:$M$68,OPHTALMOLOGIE!$B$79:$M$79,OPHTALMOLOGIE!$B$90:$M$90,OPHTALMOLOGIE!$B$101:$M$101)</c:f>
              <c:numCache>
                <c:formatCode>General</c:formatCode>
                <c:ptCount val="48"/>
                <c:pt idx="0">
                  <c:v>15</c:v>
                </c:pt>
                <c:pt idx="1">
                  <c:v>32</c:v>
                </c:pt>
                <c:pt idx="2">
                  <c:v>21</c:v>
                </c:pt>
                <c:pt idx="3">
                  <c:v>12</c:v>
                </c:pt>
                <c:pt idx="4">
                  <c:v>16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14</c:v>
                </c:pt>
                <c:pt idx="9">
                  <c:v>19</c:v>
                </c:pt>
                <c:pt idx="10">
                  <c:v>16</c:v>
                </c:pt>
                <c:pt idx="11">
                  <c:v>14</c:v>
                </c:pt>
                <c:pt idx="12">
                  <c:v>18</c:v>
                </c:pt>
                <c:pt idx="13">
                  <c:v>24</c:v>
                </c:pt>
                <c:pt idx="14">
                  <c:v>25</c:v>
                </c:pt>
                <c:pt idx="15">
                  <c:v>24</c:v>
                </c:pt>
                <c:pt idx="16">
                  <c:v>15</c:v>
                </c:pt>
                <c:pt idx="17">
                  <c:v>16</c:v>
                </c:pt>
                <c:pt idx="18">
                  <c:v>5</c:v>
                </c:pt>
                <c:pt idx="19">
                  <c:v>0</c:v>
                </c:pt>
                <c:pt idx="20">
                  <c:v>22</c:v>
                </c:pt>
                <c:pt idx="21">
                  <c:v>14</c:v>
                </c:pt>
                <c:pt idx="22">
                  <c:v>21</c:v>
                </c:pt>
                <c:pt idx="23">
                  <c:v>10</c:v>
                </c:pt>
                <c:pt idx="24">
                  <c:v>23</c:v>
                </c:pt>
                <c:pt idx="25">
                  <c:v>17</c:v>
                </c:pt>
                <c:pt idx="26">
                  <c:v>18</c:v>
                </c:pt>
                <c:pt idx="27">
                  <c:v>13</c:v>
                </c:pt>
                <c:pt idx="28">
                  <c:v>20</c:v>
                </c:pt>
                <c:pt idx="29">
                  <c:v>24</c:v>
                </c:pt>
                <c:pt idx="30">
                  <c:v>4</c:v>
                </c:pt>
                <c:pt idx="31">
                  <c:v>0</c:v>
                </c:pt>
                <c:pt idx="32">
                  <c:v>18</c:v>
                </c:pt>
                <c:pt idx="33">
                  <c:v>6</c:v>
                </c:pt>
                <c:pt idx="34">
                  <c:v>15</c:v>
                </c:pt>
                <c:pt idx="35">
                  <c:v>28</c:v>
                </c:pt>
                <c:pt idx="36">
                  <c:v>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OPHTALMOLOGIE!$A$69</c:f>
              <c:strCache>
                <c:ptCount val="1"/>
                <c:pt idx="0">
                  <c:v>INTERVENTIONS DR GRIRA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(OPHTALMOLOGIE!$B$69:$M$69,OPHTALMOLOGIE!$B$80:$M$80,OPHTALMOLOGIE!$B$91:$M$91,OPHTALMOLOGIE!$B$102:$M$102)</c:f>
              <c:numCache>
                <c:formatCode>General</c:formatCode>
                <c:ptCount val="48"/>
                <c:pt idx="0">
                  <c:v>52</c:v>
                </c:pt>
                <c:pt idx="1">
                  <c:v>42</c:v>
                </c:pt>
                <c:pt idx="2">
                  <c:v>44</c:v>
                </c:pt>
                <c:pt idx="3">
                  <c:v>45</c:v>
                </c:pt>
                <c:pt idx="4">
                  <c:v>37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17</c:v>
                </c:pt>
                <c:pt idx="12">
                  <c:v>40</c:v>
                </c:pt>
                <c:pt idx="13">
                  <c:v>34</c:v>
                </c:pt>
                <c:pt idx="14">
                  <c:v>45</c:v>
                </c:pt>
                <c:pt idx="15">
                  <c:v>42</c:v>
                </c:pt>
                <c:pt idx="16">
                  <c:v>38</c:v>
                </c:pt>
                <c:pt idx="17">
                  <c:v>35</c:v>
                </c:pt>
                <c:pt idx="18">
                  <c:v>14</c:v>
                </c:pt>
                <c:pt idx="19">
                  <c:v>0</c:v>
                </c:pt>
                <c:pt idx="20">
                  <c:v>44</c:v>
                </c:pt>
                <c:pt idx="21">
                  <c:v>55</c:v>
                </c:pt>
                <c:pt idx="22">
                  <c:v>46</c:v>
                </c:pt>
                <c:pt idx="23">
                  <c:v>23</c:v>
                </c:pt>
                <c:pt idx="24">
                  <c:v>38</c:v>
                </c:pt>
                <c:pt idx="25">
                  <c:v>47</c:v>
                </c:pt>
                <c:pt idx="26">
                  <c:v>34</c:v>
                </c:pt>
                <c:pt idx="27">
                  <c:v>42</c:v>
                </c:pt>
                <c:pt idx="28">
                  <c:v>40</c:v>
                </c:pt>
                <c:pt idx="29">
                  <c:v>40</c:v>
                </c:pt>
                <c:pt idx="30">
                  <c:v>16</c:v>
                </c:pt>
                <c:pt idx="31">
                  <c:v>0</c:v>
                </c:pt>
                <c:pt idx="32">
                  <c:v>51</c:v>
                </c:pt>
                <c:pt idx="33">
                  <c:v>34</c:v>
                </c:pt>
                <c:pt idx="34">
                  <c:v>40</c:v>
                </c:pt>
                <c:pt idx="35">
                  <c:v>32</c:v>
                </c:pt>
                <c:pt idx="36">
                  <c:v>43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OPHTALMOLOGIE!$A$70</c:f>
              <c:strCache>
                <c:ptCount val="1"/>
                <c:pt idx="0">
                  <c:v>INTERVENTIONS DR GUILBOT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(OPHTALMOLOGIE!$B$70:$M$70,OPHTALMOLOGIE!$B$81:$M$81,OPHTALMOLOGIE!$B$92:$M$92,OPHTALMOLOGIE!$B$103:$M$103)</c:f>
              <c:numCache>
                <c:formatCode>General</c:formatCode>
                <c:ptCount val="48"/>
                <c:pt idx="0">
                  <c:v>14</c:v>
                </c:pt>
                <c:pt idx="1">
                  <c:v>12</c:v>
                </c:pt>
                <c:pt idx="2">
                  <c:v>11</c:v>
                </c:pt>
                <c:pt idx="3">
                  <c:v>7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</c:v>
                </c:pt>
                <c:pt idx="9">
                  <c:v>9</c:v>
                </c:pt>
                <c:pt idx="10">
                  <c:v>16</c:v>
                </c:pt>
                <c:pt idx="11">
                  <c:v>10</c:v>
                </c:pt>
                <c:pt idx="12">
                  <c:v>4</c:v>
                </c:pt>
                <c:pt idx="13">
                  <c:v>9</c:v>
                </c:pt>
                <c:pt idx="14">
                  <c:v>12</c:v>
                </c:pt>
                <c:pt idx="15">
                  <c:v>7</c:v>
                </c:pt>
                <c:pt idx="16">
                  <c:v>9</c:v>
                </c:pt>
                <c:pt idx="17">
                  <c:v>2</c:v>
                </c:pt>
                <c:pt idx="18">
                  <c:v>5</c:v>
                </c:pt>
                <c:pt idx="19">
                  <c:v>0</c:v>
                </c:pt>
                <c:pt idx="20">
                  <c:v>5</c:v>
                </c:pt>
                <c:pt idx="21">
                  <c:v>22</c:v>
                </c:pt>
                <c:pt idx="22">
                  <c:v>4</c:v>
                </c:pt>
                <c:pt idx="23">
                  <c:v>6</c:v>
                </c:pt>
                <c:pt idx="24">
                  <c:v>11</c:v>
                </c:pt>
                <c:pt idx="25">
                  <c:v>14</c:v>
                </c:pt>
                <c:pt idx="26">
                  <c:v>7</c:v>
                </c:pt>
                <c:pt idx="27">
                  <c:v>9</c:v>
                </c:pt>
                <c:pt idx="28">
                  <c:v>6</c:v>
                </c:pt>
                <c:pt idx="29">
                  <c:v>5</c:v>
                </c:pt>
                <c:pt idx="30">
                  <c:v>2</c:v>
                </c:pt>
                <c:pt idx="31">
                  <c:v>0</c:v>
                </c:pt>
                <c:pt idx="32">
                  <c:v>11</c:v>
                </c:pt>
                <c:pt idx="33">
                  <c:v>9</c:v>
                </c:pt>
                <c:pt idx="34">
                  <c:v>3</c:v>
                </c:pt>
                <c:pt idx="35">
                  <c:v>8</c:v>
                </c:pt>
                <c:pt idx="36">
                  <c:v>10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OPHTALMOLOGIE!$A$71</c:f>
              <c:strCache>
                <c:ptCount val="1"/>
                <c:pt idx="0">
                  <c:v>INTERVENTION DR MORAND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(OPHTALMOLOGIE!$B$71:$M$71,OPHTALMOLOGIE!$B$82:$M$82,OPHTALMOLOGIE!$B$93:$M$93,OPHTALMOLOGIE!$B$104:$M$104)</c:f>
              <c:numCache>
                <c:formatCode>General</c:formatCode>
                <c:ptCount val="48"/>
                <c:pt idx="0">
                  <c:v>46</c:v>
                </c:pt>
                <c:pt idx="1">
                  <c:v>30</c:v>
                </c:pt>
                <c:pt idx="2">
                  <c:v>30</c:v>
                </c:pt>
                <c:pt idx="3">
                  <c:v>33</c:v>
                </c:pt>
                <c:pt idx="4">
                  <c:v>22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25</c:v>
                </c:pt>
                <c:pt idx="9">
                  <c:v>35</c:v>
                </c:pt>
                <c:pt idx="10">
                  <c:v>22</c:v>
                </c:pt>
                <c:pt idx="11">
                  <c:v>8</c:v>
                </c:pt>
                <c:pt idx="12">
                  <c:v>35</c:v>
                </c:pt>
                <c:pt idx="13">
                  <c:v>17</c:v>
                </c:pt>
                <c:pt idx="14">
                  <c:v>21</c:v>
                </c:pt>
                <c:pt idx="15">
                  <c:v>22</c:v>
                </c:pt>
                <c:pt idx="16">
                  <c:v>21</c:v>
                </c:pt>
                <c:pt idx="17">
                  <c:v>31</c:v>
                </c:pt>
                <c:pt idx="18">
                  <c:v>6</c:v>
                </c:pt>
                <c:pt idx="19">
                  <c:v>0</c:v>
                </c:pt>
                <c:pt idx="20">
                  <c:v>26</c:v>
                </c:pt>
                <c:pt idx="21">
                  <c:v>14</c:v>
                </c:pt>
                <c:pt idx="22">
                  <c:v>19</c:v>
                </c:pt>
                <c:pt idx="23">
                  <c:v>0</c:v>
                </c:pt>
                <c:pt idx="24">
                  <c:v>23</c:v>
                </c:pt>
                <c:pt idx="25">
                  <c:v>26</c:v>
                </c:pt>
                <c:pt idx="26">
                  <c:v>11</c:v>
                </c:pt>
                <c:pt idx="27">
                  <c:v>17</c:v>
                </c:pt>
                <c:pt idx="28">
                  <c:v>15</c:v>
                </c:pt>
                <c:pt idx="29">
                  <c:v>24</c:v>
                </c:pt>
                <c:pt idx="30">
                  <c:v>4</c:v>
                </c:pt>
                <c:pt idx="31">
                  <c:v>0</c:v>
                </c:pt>
                <c:pt idx="32">
                  <c:v>24</c:v>
                </c:pt>
                <c:pt idx="33">
                  <c:v>16</c:v>
                </c:pt>
                <c:pt idx="34">
                  <c:v>21</c:v>
                </c:pt>
                <c:pt idx="35">
                  <c:v>0</c:v>
                </c:pt>
                <c:pt idx="36">
                  <c:v>27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OPHTALMOLOGIE!$A$72</c:f>
              <c:strCache>
                <c:ptCount val="1"/>
                <c:pt idx="0">
                  <c:v>INTERVENTION DR NICOL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(OPHTALMOLOGIE!$B$72:$M$72,OPHTALMOLOGIE!$B$83:$M$83,OPHTALMOLOGIE!$B$94:$M$94,OPHTALMOLOGIE!$B$105:$M$105)</c:f>
              <c:numCache>
                <c:formatCode>General</c:formatCode>
                <c:ptCount val="48"/>
                <c:pt idx="0">
                  <c:v>9</c:v>
                </c:pt>
                <c:pt idx="1">
                  <c:v>10</c:v>
                </c:pt>
                <c:pt idx="2">
                  <c:v>15</c:v>
                </c:pt>
                <c:pt idx="3">
                  <c:v>12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12</c:v>
                </c:pt>
                <c:pt idx="9">
                  <c:v>18</c:v>
                </c:pt>
                <c:pt idx="10">
                  <c:v>5</c:v>
                </c:pt>
                <c:pt idx="11">
                  <c:v>7</c:v>
                </c:pt>
                <c:pt idx="12">
                  <c:v>9</c:v>
                </c:pt>
                <c:pt idx="13">
                  <c:v>7</c:v>
                </c:pt>
                <c:pt idx="14">
                  <c:v>8</c:v>
                </c:pt>
                <c:pt idx="15">
                  <c:v>4</c:v>
                </c:pt>
                <c:pt idx="16">
                  <c:v>2</c:v>
                </c:pt>
                <c:pt idx="17">
                  <c:v>7</c:v>
                </c:pt>
                <c:pt idx="18">
                  <c:v>6</c:v>
                </c:pt>
                <c:pt idx="19">
                  <c:v>0</c:v>
                </c:pt>
                <c:pt idx="20">
                  <c:v>12</c:v>
                </c:pt>
                <c:pt idx="21">
                  <c:v>5</c:v>
                </c:pt>
                <c:pt idx="22">
                  <c:v>2</c:v>
                </c:pt>
                <c:pt idx="23">
                  <c:v>6</c:v>
                </c:pt>
                <c:pt idx="24">
                  <c:v>4</c:v>
                </c:pt>
                <c:pt idx="25">
                  <c:v>0</c:v>
                </c:pt>
                <c:pt idx="26">
                  <c:v>8</c:v>
                </c:pt>
                <c:pt idx="27">
                  <c:v>0</c:v>
                </c:pt>
                <c:pt idx="28">
                  <c:v>5</c:v>
                </c:pt>
                <c:pt idx="29">
                  <c:v>3</c:v>
                </c:pt>
                <c:pt idx="30">
                  <c:v>0</c:v>
                </c:pt>
                <c:pt idx="31">
                  <c:v>0</c:v>
                </c:pt>
                <c:pt idx="32">
                  <c:v>4</c:v>
                </c:pt>
                <c:pt idx="33">
                  <c:v>11</c:v>
                </c:pt>
                <c:pt idx="34">
                  <c:v>9</c:v>
                </c:pt>
                <c:pt idx="35">
                  <c:v>7</c:v>
                </c:pt>
                <c:pt idx="36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OPHTALMOLOGIE!$A$73</c:f>
              <c:strCache>
                <c:ptCount val="1"/>
                <c:pt idx="0">
                  <c:v>INTERVENTIONS DR POSPISIL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(OPHTALMOLOGIE!$B$73:$M$73,OPHTALMOLOGIE!$B$84:$M$84,OPHTALMOLOGIE!$B$95:$M$95,OPHTALMOLOGIE!$B$106:$M$106)</c:f>
              <c:numCache>
                <c:formatCode>General</c:formatCode>
                <c:ptCount val="48"/>
                <c:pt idx="0">
                  <c:v>16</c:v>
                </c:pt>
                <c:pt idx="1">
                  <c:v>17</c:v>
                </c:pt>
                <c:pt idx="2">
                  <c:v>12</c:v>
                </c:pt>
                <c:pt idx="3">
                  <c:v>14</c:v>
                </c:pt>
                <c:pt idx="4">
                  <c:v>22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12</c:v>
                </c:pt>
                <c:pt idx="9">
                  <c:v>14</c:v>
                </c:pt>
                <c:pt idx="10">
                  <c:v>15</c:v>
                </c:pt>
                <c:pt idx="11">
                  <c:v>9</c:v>
                </c:pt>
                <c:pt idx="12">
                  <c:v>13</c:v>
                </c:pt>
                <c:pt idx="13">
                  <c:v>7</c:v>
                </c:pt>
                <c:pt idx="14">
                  <c:v>9</c:v>
                </c:pt>
                <c:pt idx="15">
                  <c:v>13</c:v>
                </c:pt>
                <c:pt idx="16">
                  <c:v>13</c:v>
                </c:pt>
                <c:pt idx="17">
                  <c:v>8</c:v>
                </c:pt>
                <c:pt idx="18">
                  <c:v>0</c:v>
                </c:pt>
                <c:pt idx="19">
                  <c:v>0</c:v>
                </c:pt>
                <c:pt idx="20">
                  <c:v>8</c:v>
                </c:pt>
                <c:pt idx="21">
                  <c:v>14</c:v>
                </c:pt>
                <c:pt idx="22">
                  <c:v>15</c:v>
                </c:pt>
                <c:pt idx="23">
                  <c:v>9</c:v>
                </c:pt>
                <c:pt idx="24">
                  <c:v>8</c:v>
                </c:pt>
                <c:pt idx="25">
                  <c:v>8</c:v>
                </c:pt>
                <c:pt idx="26">
                  <c:v>15</c:v>
                </c:pt>
                <c:pt idx="27">
                  <c:v>15</c:v>
                </c:pt>
                <c:pt idx="28">
                  <c:v>6</c:v>
                </c:pt>
                <c:pt idx="29">
                  <c:v>16</c:v>
                </c:pt>
                <c:pt idx="30">
                  <c:v>0</c:v>
                </c:pt>
                <c:pt idx="31">
                  <c:v>0</c:v>
                </c:pt>
                <c:pt idx="32">
                  <c:v>15</c:v>
                </c:pt>
                <c:pt idx="33">
                  <c:v>12</c:v>
                </c:pt>
                <c:pt idx="34">
                  <c:v>8</c:v>
                </c:pt>
                <c:pt idx="35">
                  <c:v>4</c:v>
                </c:pt>
                <c:pt idx="36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16544"/>
        <c:axId val="104722432"/>
      </c:lineChart>
      <c:catAx>
        <c:axId val="104716544"/>
        <c:scaling>
          <c:orientation val="minMax"/>
        </c:scaling>
        <c:delete val="0"/>
        <c:axPos val="b"/>
        <c:majorGridlines/>
        <c:minorGridlines/>
        <c:numFmt formatCode="General" sourceLinked="0"/>
        <c:majorTickMark val="none"/>
        <c:minorTickMark val="none"/>
        <c:tickLblPos val="nextTo"/>
        <c:crossAx val="104722432"/>
        <c:crosses val="autoZero"/>
        <c:auto val="1"/>
        <c:lblAlgn val="ctr"/>
        <c:lblOffset val="100"/>
        <c:noMultiLvlLbl val="0"/>
      </c:catAx>
      <c:valAx>
        <c:axId val="104722432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47165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OPHTALMOLOGIE!$H$132</c:f>
              <c:strCache>
                <c:ptCount val="1"/>
                <c:pt idx="0">
                  <c:v>2012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OPHTALMOLOGIE!$H$133:$H$140</c:f>
              <c:numCache>
                <c:formatCode>General</c:formatCode>
                <c:ptCount val="8"/>
                <c:pt idx="0">
                  <c:v>267</c:v>
                </c:pt>
                <c:pt idx="1">
                  <c:v>79</c:v>
                </c:pt>
                <c:pt idx="2">
                  <c:v>176</c:v>
                </c:pt>
                <c:pt idx="3">
                  <c:v>410</c:v>
                </c:pt>
                <c:pt idx="4">
                  <c:v>117</c:v>
                </c:pt>
                <c:pt idx="5">
                  <c:v>287</c:v>
                </c:pt>
                <c:pt idx="6">
                  <c:v>103</c:v>
                </c:pt>
                <c:pt idx="7">
                  <c:v>149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zero"/>
    <c:showDLblsOverMax val="0"/>
  </c:chart>
  <c:spPr>
    <a:scene3d>
      <a:camera prst="orthographicFront"/>
      <a:lightRig rig="threePt" dir="t"/>
    </a:scene3d>
    <a:sp3d/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1"/>
          <c:order val="0"/>
          <c:tx>
            <c:strRef>
              <c:f>OPHTALMOLOGIE!$I$132</c:f>
              <c:strCache>
                <c:ptCount val="1"/>
                <c:pt idx="0">
                  <c:v>2013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OPHTALMOLOGIE!$I$133:$I$140</c:f>
              <c:numCache>
                <c:formatCode>General</c:formatCode>
                <c:ptCount val="8"/>
                <c:pt idx="0">
                  <c:v>249</c:v>
                </c:pt>
                <c:pt idx="1">
                  <c:v>98</c:v>
                </c:pt>
                <c:pt idx="2">
                  <c:v>194</c:v>
                </c:pt>
                <c:pt idx="3">
                  <c:v>416</c:v>
                </c:pt>
                <c:pt idx="4">
                  <c:v>85</c:v>
                </c:pt>
                <c:pt idx="5">
                  <c:v>212</c:v>
                </c:pt>
                <c:pt idx="6">
                  <c:v>68</c:v>
                </c:pt>
                <c:pt idx="7">
                  <c:v>109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zero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2"/>
          <c:order val="0"/>
          <c:tx>
            <c:strRef>
              <c:f>OPHTALMOLOGIE!$J$132</c:f>
              <c:strCache>
                <c:ptCount val="1"/>
                <c:pt idx="0">
                  <c:v>2014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OPHTALMOLOGIE!$J$133:$J$140</c:f>
              <c:numCache>
                <c:formatCode>General</c:formatCode>
                <c:ptCount val="8"/>
                <c:pt idx="0">
                  <c:v>232</c:v>
                </c:pt>
                <c:pt idx="1">
                  <c:v>98</c:v>
                </c:pt>
                <c:pt idx="2">
                  <c:v>186</c:v>
                </c:pt>
                <c:pt idx="3">
                  <c:v>414</c:v>
                </c:pt>
                <c:pt idx="4">
                  <c:v>85</c:v>
                </c:pt>
                <c:pt idx="5">
                  <c:v>181</c:v>
                </c:pt>
                <c:pt idx="6">
                  <c:v>51</c:v>
                </c:pt>
                <c:pt idx="7">
                  <c:v>107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zero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5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2"/>
          <c:order val="0"/>
          <c:tx>
            <c:strRef>
              <c:f>OPHTALMOLOGIE!$K$132</c:f>
              <c:strCache>
                <c:ptCount val="1"/>
                <c:pt idx="0">
                  <c:v>2015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OPHTALMOLOGIE!$K$133:$K$140</c:f>
              <c:numCache>
                <c:formatCode>General</c:formatCode>
                <c:ptCount val="8"/>
                <c:pt idx="0">
                  <c:v>27</c:v>
                </c:pt>
                <c:pt idx="1">
                  <c:v>3</c:v>
                </c:pt>
                <c:pt idx="2">
                  <c:v>25</c:v>
                </c:pt>
                <c:pt idx="3">
                  <c:v>43</c:v>
                </c:pt>
                <c:pt idx="4">
                  <c:v>10</c:v>
                </c:pt>
                <c:pt idx="5">
                  <c:v>27</c:v>
                </c:pt>
                <c:pt idx="6">
                  <c:v>0</c:v>
                </c:pt>
                <c:pt idx="7">
                  <c:v>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zero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1514474</xdr:colOff>
      <xdr:row>11</xdr:row>
      <xdr:rowOff>52387</xdr:rowOff>
    </xdr:from>
    <xdr:to>
      <xdr:col>13</xdr:col>
      <xdr:colOff>19049</xdr:colOff>
      <xdr:row>27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47</xdr:row>
      <xdr:rowOff>4762</xdr:rowOff>
    </xdr:from>
    <xdr:to>
      <xdr:col>17</xdr:col>
      <xdr:colOff>695325</xdr:colOff>
      <xdr:row>62</xdr:row>
      <xdr:rowOff>114300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95249</xdr:colOff>
      <xdr:row>109</xdr:row>
      <xdr:rowOff>185736</xdr:rowOff>
    </xdr:from>
    <xdr:to>
      <xdr:col>17</xdr:col>
      <xdr:colOff>723899</xdr:colOff>
      <xdr:row>129</xdr:row>
      <xdr:rowOff>133349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28575</xdr:colOff>
      <xdr:row>143</xdr:row>
      <xdr:rowOff>23811</xdr:rowOff>
    </xdr:from>
    <xdr:to>
      <xdr:col>4</xdr:col>
      <xdr:colOff>457200</xdr:colOff>
      <xdr:row>159</xdr:row>
      <xdr:rowOff>9524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19050</xdr:colOff>
      <xdr:row>142</xdr:row>
      <xdr:rowOff>185737</xdr:rowOff>
    </xdr:from>
    <xdr:to>
      <xdr:col>11</xdr:col>
      <xdr:colOff>19050</xdr:colOff>
      <xdr:row>159</xdr:row>
      <xdr:rowOff>28575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219075</xdr:colOff>
      <xdr:row>142</xdr:row>
      <xdr:rowOff>185737</xdr:rowOff>
    </xdr:from>
    <xdr:to>
      <xdr:col>17</xdr:col>
      <xdr:colOff>219075</xdr:colOff>
      <xdr:row>159</xdr:row>
      <xdr:rowOff>9525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162</xdr:row>
      <xdr:rowOff>0</xdr:rowOff>
    </xdr:from>
    <xdr:to>
      <xdr:col>11</xdr:col>
      <xdr:colOff>0</xdr:colOff>
      <xdr:row>178</xdr:row>
      <xdr:rowOff>14288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~1.CTX/AppData/Local/Temp/sauvegarde/TABLEAU%20DE%20BORD/enqu&#234;te%20activit&#233;%20MAJ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ESTHETIQUE"/>
      <sheetName val="GASTRO ENTEROLOGIE"/>
      <sheetName val="GYNECOLOGIE"/>
      <sheetName val="OPHTALMOLOGIE"/>
      <sheetName val="ORTHOPEDIE"/>
      <sheetName val="O.R.L."/>
      <sheetName val="STOMATOLOGIE"/>
      <sheetName val="UROLOGIE"/>
      <sheetName val="VASCULAIRE"/>
      <sheetName val="VISCERAL"/>
      <sheetName val="BONDU"/>
      <sheetName val="BRAMS"/>
      <sheetName val="BROSSET"/>
      <sheetName val="BROC"/>
      <sheetName val="DE JAEGHER"/>
      <sheetName val="DILEON"/>
      <sheetName val="DUTTO"/>
      <sheetName val="FELTS"/>
      <sheetName val="FOURMENT"/>
      <sheetName val="Mme GAVEN"/>
      <sheetName val="M. GAVEN"/>
      <sheetName val="GIBERT"/>
      <sheetName val="GRIRA"/>
      <sheetName val="GUILBOT "/>
      <sheetName val="GUILLAUMONT"/>
      <sheetName val="GRENIER"/>
      <sheetName val="HENNION"/>
      <sheetName val="HOUTIN"/>
      <sheetName val="KANOR"/>
      <sheetName val="LAUZANNE"/>
      <sheetName val="LOUIS"/>
      <sheetName val="MENAGER"/>
      <sheetName val="MORAND"/>
      <sheetName val="NICOL"/>
      <sheetName val="PENALVER"/>
      <sheetName val="PONS"/>
      <sheetName val="POSPISIL"/>
      <sheetName val="ROUX"/>
      <sheetName val="RUSSIER"/>
      <sheetName val="TRACOL"/>
      <sheetName val="VALTON"/>
      <sheetName val="VERDY"/>
      <sheetName val="WOELLER - GONDRAN"/>
      <sheetName val="Feuil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5">
          <cell r="B5">
            <v>27</v>
          </cell>
          <cell r="C5">
            <v>35</v>
          </cell>
          <cell r="D5">
            <v>30</v>
          </cell>
          <cell r="E5">
            <v>23</v>
          </cell>
          <cell r="F5">
            <v>21</v>
          </cell>
          <cell r="G5">
            <v>21</v>
          </cell>
          <cell r="H5">
            <v>0</v>
          </cell>
          <cell r="I5">
            <v>0</v>
          </cell>
          <cell r="J5">
            <v>27</v>
          </cell>
          <cell r="K5">
            <v>28</v>
          </cell>
          <cell r="L5">
            <v>40</v>
          </cell>
          <cell r="M5">
            <v>15</v>
          </cell>
          <cell r="N5">
            <v>267</v>
          </cell>
        </row>
        <row r="6">
          <cell r="B6">
            <v>26</v>
          </cell>
          <cell r="C6">
            <v>29</v>
          </cell>
          <cell r="D6">
            <v>37</v>
          </cell>
          <cell r="E6">
            <v>29</v>
          </cell>
          <cell r="F6">
            <v>17</v>
          </cell>
          <cell r="G6">
            <v>12</v>
          </cell>
          <cell r="H6">
            <v>11</v>
          </cell>
          <cell r="I6">
            <v>4</v>
          </cell>
          <cell r="J6">
            <v>17</v>
          </cell>
          <cell r="K6">
            <v>26</v>
          </cell>
          <cell r="L6">
            <v>29</v>
          </cell>
          <cell r="M6">
            <v>12</v>
          </cell>
          <cell r="N6">
            <v>249</v>
          </cell>
        </row>
        <row r="7">
          <cell r="B7">
            <v>23</v>
          </cell>
          <cell r="C7">
            <v>28</v>
          </cell>
          <cell r="D7">
            <v>25</v>
          </cell>
          <cell r="E7">
            <v>16</v>
          </cell>
          <cell r="F7">
            <v>19</v>
          </cell>
          <cell r="G7">
            <v>18</v>
          </cell>
          <cell r="H7">
            <v>9</v>
          </cell>
          <cell r="I7">
            <v>0</v>
          </cell>
          <cell r="J7">
            <v>24</v>
          </cell>
          <cell r="K7">
            <v>30</v>
          </cell>
          <cell r="L7">
            <v>24</v>
          </cell>
          <cell r="M7">
            <v>16</v>
          </cell>
          <cell r="N7">
            <v>232</v>
          </cell>
        </row>
        <row r="8">
          <cell r="B8">
            <v>27</v>
          </cell>
          <cell r="N8">
            <v>27</v>
          </cell>
        </row>
        <row r="31">
          <cell r="B31">
            <v>26</v>
          </cell>
        </row>
      </sheetData>
      <sheetData sheetId="18"/>
      <sheetData sheetId="19">
        <row r="5">
          <cell r="B5">
            <v>9</v>
          </cell>
          <cell r="C5">
            <v>12</v>
          </cell>
          <cell r="D5">
            <v>6</v>
          </cell>
          <cell r="E5">
            <v>11</v>
          </cell>
          <cell r="F5">
            <v>6</v>
          </cell>
          <cell r="G5">
            <v>12</v>
          </cell>
          <cell r="H5">
            <v>0</v>
          </cell>
          <cell r="I5">
            <v>0</v>
          </cell>
          <cell r="J5">
            <v>11</v>
          </cell>
          <cell r="K5">
            <v>9</v>
          </cell>
          <cell r="L5">
            <v>0</v>
          </cell>
          <cell r="M5">
            <v>3</v>
          </cell>
          <cell r="N5">
            <v>79</v>
          </cell>
        </row>
        <row r="6">
          <cell r="B6">
            <v>5</v>
          </cell>
          <cell r="C6">
            <v>11</v>
          </cell>
          <cell r="D6">
            <v>7</v>
          </cell>
          <cell r="E6">
            <v>8</v>
          </cell>
          <cell r="F6">
            <v>6</v>
          </cell>
          <cell r="G6">
            <v>13</v>
          </cell>
          <cell r="H6">
            <v>10</v>
          </cell>
          <cell r="I6">
            <v>0</v>
          </cell>
          <cell r="J6">
            <v>11</v>
          </cell>
          <cell r="K6">
            <v>9</v>
          </cell>
          <cell r="L6">
            <v>11</v>
          </cell>
          <cell r="M6">
            <v>7</v>
          </cell>
          <cell r="N6">
            <v>98</v>
          </cell>
        </row>
        <row r="7">
          <cell r="B7">
            <v>10</v>
          </cell>
          <cell r="C7">
            <v>4</v>
          </cell>
          <cell r="D7">
            <v>11</v>
          </cell>
          <cell r="E7">
            <v>4</v>
          </cell>
          <cell r="F7">
            <v>13</v>
          </cell>
          <cell r="G7">
            <v>9</v>
          </cell>
          <cell r="H7">
            <v>2</v>
          </cell>
          <cell r="I7">
            <v>0</v>
          </cell>
          <cell r="J7">
            <v>12</v>
          </cell>
          <cell r="K7">
            <v>6</v>
          </cell>
          <cell r="L7">
            <v>14</v>
          </cell>
          <cell r="M7">
            <v>13</v>
          </cell>
          <cell r="N7">
            <v>98</v>
          </cell>
        </row>
        <row r="8">
          <cell r="B8">
            <v>3</v>
          </cell>
          <cell r="N8">
            <v>3</v>
          </cell>
        </row>
        <row r="32">
          <cell r="B32">
            <v>5</v>
          </cell>
        </row>
      </sheetData>
      <sheetData sheetId="20">
        <row r="5">
          <cell r="B5">
            <v>15</v>
          </cell>
          <cell r="C5">
            <v>32</v>
          </cell>
          <cell r="D5">
            <v>21</v>
          </cell>
          <cell r="E5">
            <v>12</v>
          </cell>
          <cell r="F5">
            <v>16</v>
          </cell>
          <cell r="G5">
            <v>17</v>
          </cell>
          <cell r="H5">
            <v>0</v>
          </cell>
          <cell r="I5">
            <v>0</v>
          </cell>
          <cell r="J5">
            <v>14</v>
          </cell>
          <cell r="K5">
            <v>19</v>
          </cell>
          <cell r="L5">
            <v>16</v>
          </cell>
          <cell r="M5">
            <v>14</v>
          </cell>
          <cell r="N5">
            <v>176</v>
          </cell>
        </row>
        <row r="6">
          <cell r="B6">
            <v>18</v>
          </cell>
          <cell r="C6">
            <v>24</v>
          </cell>
          <cell r="D6">
            <v>25</v>
          </cell>
          <cell r="E6">
            <v>24</v>
          </cell>
          <cell r="F6">
            <v>15</v>
          </cell>
          <cell r="G6">
            <v>16</v>
          </cell>
          <cell r="H6">
            <v>5</v>
          </cell>
          <cell r="I6">
            <v>0</v>
          </cell>
          <cell r="J6">
            <v>22</v>
          </cell>
          <cell r="K6">
            <v>14</v>
          </cell>
          <cell r="L6">
            <v>21</v>
          </cell>
          <cell r="M6">
            <v>10</v>
          </cell>
          <cell r="N6">
            <v>194</v>
          </cell>
        </row>
        <row r="7">
          <cell r="B7">
            <v>23</v>
          </cell>
          <cell r="C7">
            <v>17</v>
          </cell>
          <cell r="D7">
            <v>18</v>
          </cell>
          <cell r="E7">
            <v>13</v>
          </cell>
          <cell r="F7">
            <v>20</v>
          </cell>
          <cell r="G7">
            <v>24</v>
          </cell>
          <cell r="H7">
            <v>4</v>
          </cell>
          <cell r="I7">
            <v>0</v>
          </cell>
          <cell r="J7">
            <v>18</v>
          </cell>
          <cell r="K7">
            <v>6</v>
          </cell>
          <cell r="L7">
            <v>15</v>
          </cell>
          <cell r="M7">
            <v>28</v>
          </cell>
          <cell r="N7">
            <v>186</v>
          </cell>
        </row>
        <row r="8">
          <cell r="B8">
            <v>25</v>
          </cell>
          <cell r="N8">
            <v>25</v>
          </cell>
        </row>
        <row r="31">
          <cell r="B31">
            <v>18</v>
          </cell>
        </row>
      </sheetData>
      <sheetData sheetId="21"/>
      <sheetData sheetId="22"/>
      <sheetData sheetId="23">
        <row r="5">
          <cell r="B5">
            <v>52</v>
          </cell>
          <cell r="C5">
            <v>42</v>
          </cell>
          <cell r="D5">
            <v>44</v>
          </cell>
          <cell r="E5">
            <v>45</v>
          </cell>
          <cell r="F5">
            <v>37</v>
          </cell>
          <cell r="G5">
            <v>41</v>
          </cell>
          <cell r="H5">
            <v>0</v>
          </cell>
          <cell r="I5">
            <v>0</v>
          </cell>
          <cell r="J5">
            <v>44</v>
          </cell>
          <cell r="K5">
            <v>44</v>
          </cell>
          <cell r="L5">
            <v>44</v>
          </cell>
          <cell r="M5">
            <v>17</v>
          </cell>
          <cell r="N5">
            <v>410</v>
          </cell>
        </row>
        <row r="6">
          <cell r="B6">
            <v>40</v>
          </cell>
          <cell r="C6">
            <v>34</v>
          </cell>
          <cell r="D6">
            <v>45</v>
          </cell>
          <cell r="E6">
            <v>42</v>
          </cell>
          <cell r="F6">
            <v>38</v>
          </cell>
          <cell r="G6">
            <v>35</v>
          </cell>
          <cell r="H6">
            <v>14</v>
          </cell>
          <cell r="I6">
            <v>0</v>
          </cell>
          <cell r="J6">
            <v>44</v>
          </cell>
          <cell r="K6">
            <v>55</v>
          </cell>
          <cell r="L6">
            <v>46</v>
          </cell>
          <cell r="M6">
            <v>23</v>
          </cell>
          <cell r="N6">
            <v>416</v>
          </cell>
        </row>
        <row r="7">
          <cell r="B7">
            <v>38</v>
          </cell>
          <cell r="C7">
            <v>47</v>
          </cell>
          <cell r="D7">
            <v>34</v>
          </cell>
          <cell r="E7">
            <v>42</v>
          </cell>
          <cell r="F7">
            <v>40</v>
          </cell>
          <cell r="G7">
            <v>40</v>
          </cell>
          <cell r="H7">
            <v>16</v>
          </cell>
          <cell r="I7">
            <v>0</v>
          </cell>
          <cell r="J7">
            <v>51</v>
          </cell>
          <cell r="K7">
            <v>34</v>
          </cell>
          <cell r="L7">
            <v>40</v>
          </cell>
          <cell r="M7">
            <v>32</v>
          </cell>
          <cell r="N7">
            <v>414</v>
          </cell>
        </row>
        <row r="8">
          <cell r="B8">
            <v>43</v>
          </cell>
          <cell r="N8">
            <v>43</v>
          </cell>
        </row>
        <row r="31">
          <cell r="B31">
            <v>40</v>
          </cell>
        </row>
      </sheetData>
      <sheetData sheetId="24">
        <row r="5">
          <cell r="B5">
            <v>14</v>
          </cell>
          <cell r="C5">
            <v>12</v>
          </cell>
          <cell r="D5">
            <v>11</v>
          </cell>
          <cell r="E5">
            <v>7</v>
          </cell>
          <cell r="F5">
            <v>8</v>
          </cell>
          <cell r="G5">
            <v>14</v>
          </cell>
          <cell r="H5">
            <v>0</v>
          </cell>
          <cell r="I5">
            <v>0</v>
          </cell>
          <cell r="J5">
            <v>16</v>
          </cell>
          <cell r="K5">
            <v>9</v>
          </cell>
          <cell r="L5">
            <v>16</v>
          </cell>
          <cell r="M5">
            <v>10</v>
          </cell>
          <cell r="N5">
            <v>117</v>
          </cell>
        </row>
        <row r="6">
          <cell r="B6">
            <v>4</v>
          </cell>
          <cell r="C6">
            <v>9</v>
          </cell>
          <cell r="D6">
            <v>12</v>
          </cell>
          <cell r="E6">
            <v>7</v>
          </cell>
          <cell r="F6">
            <v>9</v>
          </cell>
          <cell r="G6">
            <v>2</v>
          </cell>
          <cell r="H6">
            <v>5</v>
          </cell>
          <cell r="I6">
            <v>0</v>
          </cell>
          <cell r="J6">
            <v>5</v>
          </cell>
          <cell r="K6">
            <v>22</v>
          </cell>
          <cell r="L6">
            <v>4</v>
          </cell>
          <cell r="M6">
            <v>6</v>
          </cell>
          <cell r="N6">
            <v>85</v>
          </cell>
        </row>
        <row r="7">
          <cell r="B7">
            <v>11</v>
          </cell>
          <cell r="C7">
            <v>14</v>
          </cell>
          <cell r="D7">
            <v>7</v>
          </cell>
          <cell r="E7">
            <v>9</v>
          </cell>
          <cell r="F7">
            <v>6</v>
          </cell>
          <cell r="G7">
            <v>5</v>
          </cell>
          <cell r="H7">
            <v>2</v>
          </cell>
          <cell r="I7">
            <v>0</v>
          </cell>
          <cell r="J7">
            <v>11</v>
          </cell>
          <cell r="K7">
            <v>9</v>
          </cell>
          <cell r="L7">
            <v>3</v>
          </cell>
          <cell r="M7">
            <v>8</v>
          </cell>
          <cell r="N7">
            <v>85</v>
          </cell>
        </row>
        <row r="8">
          <cell r="B8">
            <v>10</v>
          </cell>
          <cell r="N8">
            <v>10</v>
          </cell>
        </row>
        <row r="31">
          <cell r="B31">
            <v>4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5">
          <cell r="B5">
            <v>46</v>
          </cell>
          <cell r="C5">
            <v>30</v>
          </cell>
          <cell r="D5">
            <v>30</v>
          </cell>
          <cell r="E5">
            <v>33</v>
          </cell>
          <cell r="F5">
            <v>22</v>
          </cell>
          <cell r="G5">
            <v>36</v>
          </cell>
          <cell r="H5">
            <v>0</v>
          </cell>
          <cell r="I5">
            <v>0</v>
          </cell>
          <cell r="J5">
            <v>25</v>
          </cell>
          <cell r="K5">
            <v>35</v>
          </cell>
          <cell r="L5">
            <v>22</v>
          </cell>
          <cell r="M5">
            <v>8</v>
          </cell>
          <cell r="N5">
            <v>287</v>
          </cell>
        </row>
        <row r="6">
          <cell r="N6">
            <v>212</v>
          </cell>
        </row>
        <row r="7">
          <cell r="B7">
            <v>23</v>
          </cell>
          <cell r="C7">
            <v>26</v>
          </cell>
          <cell r="D7">
            <v>11</v>
          </cell>
          <cell r="E7">
            <v>17</v>
          </cell>
          <cell r="F7">
            <v>15</v>
          </cell>
          <cell r="G7">
            <v>24</v>
          </cell>
          <cell r="H7">
            <v>4</v>
          </cell>
          <cell r="I7">
            <v>0</v>
          </cell>
          <cell r="J7">
            <v>24</v>
          </cell>
          <cell r="K7">
            <v>16</v>
          </cell>
          <cell r="L7">
            <v>21</v>
          </cell>
          <cell r="M7">
            <v>0</v>
          </cell>
          <cell r="N7">
            <v>181</v>
          </cell>
        </row>
        <row r="8">
          <cell r="B8">
            <v>27</v>
          </cell>
          <cell r="N8">
            <v>27</v>
          </cell>
        </row>
        <row r="31">
          <cell r="B31">
            <v>35</v>
          </cell>
        </row>
      </sheetData>
      <sheetData sheetId="34">
        <row r="5">
          <cell r="B5">
            <v>9</v>
          </cell>
          <cell r="C5">
            <v>10</v>
          </cell>
          <cell r="D5">
            <v>15</v>
          </cell>
          <cell r="E5">
            <v>12</v>
          </cell>
          <cell r="F5">
            <v>8</v>
          </cell>
          <cell r="G5">
            <v>7</v>
          </cell>
          <cell r="H5">
            <v>0</v>
          </cell>
          <cell r="I5">
            <v>0</v>
          </cell>
          <cell r="J5">
            <v>12</v>
          </cell>
          <cell r="K5">
            <v>18</v>
          </cell>
          <cell r="L5">
            <v>5</v>
          </cell>
          <cell r="M5">
            <v>7</v>
          </cell>
          <cell r="N5">
            <v>103</v>
          </cell>
        </row>
        <row r="6">
          <cell r="B6">
            <v>9</v>
          </cell>
          <cell r="C6">
            <v>7</v>
          </cell>
          <cell r="D6">
            <v>8</v>
          </cell>
          <cell r="E6">
            <v>4</v>
          </cell>
          <cell r="F6">
            <v>2</v>
          </cell>
          <cell r="G6">
            <v>7</v>
          </cell>
          <cell r="H6">
            <v>6</v>
          </cell>
          <cell r="I6">
            <v>0</v>
          </cell>
          <cell r="J6">
            <v>12</v>
          </cell>
          <cell r="K6">
            <v>5</v>
          </cell>
          <cell r="L6">
            <v>2</v>
          </cell>
          <cell r="M6">
            <v>6</v>
          </cell>
          <cell r="N6">
            <v>68</v>
          </cell>
        </row>
        <row r="7">
          <cell r="B7">
            <v>4</v>
          </cell>
          <cell r="C7">
            <v>0</v>
          </cell>
          <cell r="D7">
            <v>8</v>
          </cell>
          <cell r="E7">
            <v>0</v>
          </cell>
          <cell r="F7">
            <v>5</v>
          </cell>
          <cell r="G7">
            <v>3</v>
          </cell>
          <cell r="H7">
            <v>0</v>
          </cell>
          <cell r="I7">
            <v>0</v>
          </cell>
          <cell r="J7">
            <v>4</v>
          </cell>
          <cell r="K7">
            <v>11</v>
          </cell>
          <cell r="L7">
            <v>9</v>
          </cell>
          <cell r="M7">
            <v>7</v>
          </cell>
          <cell r="N7">
            <v>51</v>
          </cell>
        </row>
        <row r="8">
          <cell r="B8">
            <v>0</v>
          </cell>
          <cell r="N8">
            <v>0</v>
          </cell>
        </row>
        <row r="31">
          <cell r="B31">
            <v>9</v>
          </cell>
        </row>
      </sheetData>
      <sheetData sheetId="35"/>
      <sheetData sheetId="36"/>
      <sheetData sheetId="37">
        <row r="5">
          <cell r="B5">
            <v>16</v>
          </cell>
          <cell r="C5">
            <v>17</v>
          </cell>
          <cell r="D5">
            <v>12</v>
          </cell>
          <cell r="E5">
            <v>14</v>
          </cell>
          <cell r="F5">
            <v>22</v>
          </cell>
          <cell r="G5">
            <v>18</v>
          </cell>
          <cell r="H5">
            <v>0</v>
          </cell>
          <cell r="I5">
            <v>0</v>
          </cell>
          <cell r="J5">
            <v>12</v>
          </cell>
          <cell r="K5">
            <v>14</v>
          </cell>
          <cell r="L5">
            <v>15</v>
          </cell>
          <cell r="M5">
            <v>9</v>
          </cell>
          <cell r="N5">
            <v>149</v>
          </cell>
        </row>
        <row r="6">
          <cell r="B6">
            <v>13</v>
          </cell>
          <cell r="C6">
            <v>7</v>
          </cell>
          <cell r="D6">
            <v>9</v>
          </cell>
          <cell r="E6">
            <v>13</v>
          </cell>
          <cell r="F6">
            <v>13</v>
          </cell>
          <cell r="G6">
            <v>8</v>
          </cell>
          <cell r="H6">
            <v>0</v>
          </cell>
          <cell r="I6">
            <v>0</v>
          </cell>
          <cell r="J6">
            <v>8</v>
          </cell>
          <cell r="K6">
            <v>14</v>
          </cell>
          <cell r="L6">
            <v>15</v>
          </cell>
          <cell r="M6">
            <v>9</v>
          </cell>
          <cell r="N6">
            <v>109</v>
          </cell>
        </row>
        <row r="7">
          <cell r="B7">
            <v>8</v>
          </cell>
          <cell r="C7">
            <v>8</v>
          </cell>
          <cell r="D7">
            <v>15</v>
          </cell>
          <cell r="E7">
            <v>15</v>
          </cell>
          <cell r="F7">
            <v>6</v>
          </cell>
          <cell r="G7">
            <v>16</v>
          </cell>
          <cell r="H7">
            <v>0</v>
          </cell>
          <cell r="I7">
            <v>0</v>
          </cell>
          <cell r="J7">
            <v>15</v>
          </cell>
          <cell r="K7">
            <v>12</v>
          </cell>
          <cell r="L7">
            <v>8</v>
          </cell>
          <cell r="M7">
            <v>4</v>
          </cell>
          <cell r="N7">
            <v>107</v>
          </cell>
        </row>
        <row r="8">
          <cell r="B8">
            <v>7</v>
          </cell>
          <cell r="N8">
            <v>7</v>
          </cell>
        </row>
        <row r="31">
          <cell r="B31">
            <v>13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ables/table1.xml><?xml version="1.0" encoding="utf-8"?>
<table xmlns="http://schemas.openxmlformats.org/spreadsheetml/2006/main" id="3" name="Tableau3" displayName="Tableau3" ref="A6:O10" totalsRowShown="0" headerRowDxfId="15">
  <autoFilter ref="A6:O10"/>
  <tableColumns count="15">
    <tableColumn id="1" name="FILTRE" dataDxfId="25"/>
    <tableColumn id="2" name="JANVIER" dataDxfId="24">
      <calculatedColumnFormula>[1]DUTTO!B5+[1]FOURMENT!B5+'[1]Mme GAVEN'!B5+[1]GRIRA!B5+'[1]GUILBOT '!B5+[1]MORAND!B5+[1]NICOL!B5+[1]POSPISIL!B5</calculatedColumnFormula>
    </tableColumn>
    <tableColumn id="3" name="FEVRIER" dataDxfId="23"/>
    <tableColumn id="4" name="MARS"/>
    <tableColumn id="5" name="AVRIL"/>
    <tableColumn id="6" name="MAI" dataDxfId="22"/>
    <tableColumn id="7" name="JUIN" dataDxfId="21"/>
    <tableColumn id="8" name="JUILLET" dataDxfId="20"/>
    <tableColumn id="9" name="AOÛT" dataDxfId="19"/>
    <tableColumn id="10" name="SEPTEMBRE"/>
    <tableColumn id="11" name="OCTOBRE" dataDxfId="18"/>
    <tableColumn id="12" name="NOVEMBRE"/>
    <tableColumn id="13" name="DÉCEMBRE"/>
    <tableColumn id="14" name="TOTAL" dataDxfId="17">
      <calculatedColumnFormula>SUM(B7:M7)</calculatedColumnFormula>
    </tableColumn>
    <tableColumn id="15" name="DIFFERENTIEL" dataDxfId="16">
      <calculatedColumnFormula>(N7-N6)/N6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65:M73" totalsRowShown="0" headerRowDxfId="0" dataDxfId="1">
  <autoFilter ref="A65:M73"/>
  <tableColumns count="13">
    <tableColumn id="1" name="Colonne1" dataDxfId="14"/>
    <tableColumn id="2" name="janv-12" dataDxfId="13"/>
    <tableColumn id="3" name="FEVRIER 2012" dataDxfId="12"/>
    <tableColumn id="4" name="mars-12" dataDxfId="11"/>
    <tableColumn id="5" name="avr-12" dataDxfId="10"/>
    <tableColumn id="6" name="mai-12" dataDxfId="9"/>
    <tableColumn id="7" name="juin-12" dataDxfId="8"/>
    <tableColumn id="8" name="juil-12" dataDxfId="7"/>
    <tableColumn id="9" name="août-12" dataDxfId="6"/>
    <tableColumn id="10" name="sept-12" dataDxfId="5"/>
    <tableColumn id="11" name="oct-12" dataDxfId="4"/>
    <tableColumn id="12" name="nov-12" dataDxfId="3"/>
    <tableColumn id="13" name="déc-12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tabSelected="1" zoomScale="85" zoomScaleNormal="85" workbookViewId="0">
      <selection activeCell="O70" sqref="O70"/>
    </sheetView>
  </sheetViews>
  <sheetFormatPr baseColWidth="10" defaultRowHeight="15" x14ac:dyDescent="0.25"/>
  <cols>
    <col min="1" max="1" width="29" customWidth="1"/>
    <col min="3" max="3" width="14.85546875" customWidth="1"/>
    <col min="10" max="10" width="13.28515625" customWidth="1"/>
    <col min="11" max="11" width="11.7109375" customWidth="1"/>
    <col min="12" max="12" width="13.140625" customWidth="1"/>
    <col min="13" max="13" width="12.5703125" customWidth="1"/>
    <col min="14" max="14" width="11.7109375" customWidth="1"/>
    <col min="15" max="15" width="15" customWidth="1"/>
  </cols>
  <sheetData>
    <row r="1" spans="1:15" x14ac:dyDescent="0.25">
      <c r="A1" s="1" t="s">
        <v>0</v>
      </c>
    </row>
    <row r="2" spans="1:15" x14ac:dyDescent="0.25">
      <c r="A2" s="1"/>
    </row>
    <row r="3" spans="1:15" x14ac:dyDescent="0.25">
      <c r="A3" s="1" t="s">
        <v>1</v>
      </c>
    </row>
    <row r="4" spans="1:15" x14ac:dyDescent="0.25">
      <c r="A4" s="2" t="s">
        <v>2</v>
      </c>
      <c r="B4" s="2"/>
      <c r="C4" s="2"/>
    </row>
    <row r="5" spans="1:15" x14ac:dyDescent="0.25">
      <c r="A5" s="2"/>
      <c r="B5" s="2"/>
      <c r="C5" s="2"/>
    </row>
    <row r="6" spans="1:15" x14ac:dyDescent="0.25">
      <c r="A6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4" t="s">
        <v>15</v>
      </c>
      <c r="N6" s="4" t="s">
        <v>16</v>
      </c>
      <c r="O6" s="5" t="s">
        <v>17</v>
      </c>
    </row>
    <row r="7" spans="1:15" x14ac:dyDescent="0.25">
      <c r="A7" s="6" t="s">
        <v>18</v>
      </c>
      <c r="B7" s="7">
        <f>[1]DUTTO!B5+[1]FOURMENT!B5+'[1]Mme GAVEN'!B5+[1]GRIRA!B5+'[1]GUILBOT '!B5+[1]MORAND!B5+[1]NICOL!B5+[1]POSPISIL!B5</f>
        <v>188</v>
      </c>
      <c r="C7" s="7">
        <f>[1]DUTTO!C5+[1]FOURMENT!C5+'[1]Mme GAVEN'!C5+[1]GRIRA!C5+'[1]GUILBOT '!C5+[1]MORAND!C5+[1]NICOL!C5+[1]POSPISIL!C5</f>
        <v>190</v>
      </c>
      <c r="D7" s="8">
        <f>[1]DUTTO!D5+[1]FOURMENT!D5+'[1]Mme GAVEN'!D5+[1]GRIRA!D5+'[1]GUILBOT '!D5+[1]MORAND!D5+[1]NICOL!D5+[1]POSPISIL!D5</f>
        <v>169</v>
      </c>
      <c r="E7" s="8">
        <f>[1]DUTTO!E5+[1]FOURMENT!E5+'[1]Mme GAVEN'!E5+[1]GRIRA!E5+'[1]GUILBOT '!E5+[1]MORAND!E5+[1]NICOL!E5+[1]POSPISIL!E5</f>
        <v>157</v>
      </c>
      <c r="F7" s="7">
        <f>[1]DUTTO!F5+[1]FOURMENT!F5+'[1]Mme GAVEN'!F5+[1]GRIRA!F5+'[1]GUILBOT '!F5+[1]MORAND!F5+[1]NICOL!F5+[1]POSPISIL!F5</f>
        <v>140</v>
      </c>
      <c r="G7" s="7">
        <f>[1]DUTTO!G5+[1]FOURMENT!G5+'[1]Mme GAVEN'!G5+[1]GRIRA!G5+'[1]GUILBOT '!G5+[1]MORAND!G5+[1]NICOL!G5+[1]POSPISIL!G5</f>
        <v>166</v>
      </c>
      <c r="H7" s="8">
        <f>[1]DUTTO!H5+[1]FOURMENT!H5+'[1]Mme GAVEN'!H5+[1]GRIRA!H5+'[1]GUILBOT '!H5+[1]MORAND!H5+[1]NICOL!H5+[1]POSPISIL!H5</f>
        <v>0</v>
      </c>
      <c r="I7" s="8">
        <f>[1]DUTTO!I5+[1]FOURMENT!I5+'[1]Mme GAVEN'!I5+[1]GRIRA!I5+'[1]GUILBOT '!I5+[1]MORAND!I5+[1]NICOL!I5+[1]POSPISIL!I5</f>
        <v>0</v>
      </c>
      <c r="J7" s="7">
        <f>[1]DUTTO!J5+[1]FOURMENT!J5+'[1]Mme GAVEN'!J5+[1]GRIRA!J5+'[1]GUILBOT '!J5+[1]MORAND!J5+[1]NICOL!J5+[1]POSPISIL!J5</f>
        <v>161</v>
      </c>
      <c r="K7" s="8">
        <f>[1]DUTTO!K5+[1]FOURMENT!K5+'[1]Mme GAVEN'!K5+[1]GRIRA!K5+'[1]GUILBOT '!K5+[1]MORAND!K5+[1]NICOL!K5+[1]POSPISIL!K5</f>
        <v>176</v>
      </c>
      <c r="L7" s="7">
        <f>[1]DUTTO!L5+[1]FOURMENT!L5+'[1]Mme GAVEN'!L5+[1]GRIRA!L5+'[1]GUILBOT '!L5+[1]MORAND!L5+[1]NICOL!L5+[1]POSPISIL!L5</f>
        <v>158</v>
      </c>
      <c r="M7" s="8">
        <f>[1]DUTTO!M5+[1]FOURMENT!M5+'[1]Mme GAVEN'!M5+[1]GRIRA!M5+'[1]GUILBOT '!M5+[1]MORAND!M5+[1]NICOL!M5+[1]POSPISIL!M5</f>
        <v>83</v>
      </c>
      <c r="N7" s="9">
        <f>SUM(B7:M7)</f>
        <v>1588</v>
      </c>
      <c r="O7" s="10"/>
    </row>
    <row r="8" spans="1:15" x14ac:dyDescent="0.25">
      <c r="A8" s="6" t="s">
        <v>19</v>
      </c>
      <c r="B8" s="11">
        <f>[1]DUTTO!B6+[1]FOURMENT!B6+'[1]Mme GAVEN'!B6+[1]GRIRA!B6+'[1]GUILBOT '!B6+[1]MORAND!B5+[1]NICOL!B6+[1]POSPISIL!B6</f>
        <v>161</v>
      </c>
      <c r="C8" s="11">
        <f>[1]DUTTO!C6+[1]FOURMENT!C6+'[1]Mme GAVEN'!C6+[1]GRIRA!C6+'[1]GUILBOT '!C6+[1]MORAND!C5+[1]NICOL!C6+[1]POSPISIL!C6</f>
        <v>151</v>
      </c>
      <c r="D8" s="7">
        <f>[1]DUTTO!D6+[1]FOURMENT!D6+'[1]Mme GAVEN'!D6+[1]GRIRA!D6+'[1]GUILBOT '!D6+[1]MORAND!D5+[1]NICOL!D6+[1]POSPISIL!D6</f>
        <v>173</v>
      </c>
      <c r="E8" s="7">
        <f>[1]DUTTO!E6+[1]FOURMENT!E6+'[1]Mme GAVEN'!E6+[1]GRIRA!E6+'[1]GUILBOT '!E6+[1]MORAND!E5+[1]NICOL!E6+[1]POSPISIL!E6</f>
        <v>160</v>
      </c>
      <c r="F8" s="11">
        <f>[1]DUTTO!F6+[1]FOURMENT!F6+'[1]Mme GAVEN'!F6+[1]GRIRA!F6+'[1]GUILBOT '!F6+[1]MORAND!F5+[1]NICOL!F6+[1]POSPISIL!F6</f>
        <v>122</v>
      </c>
      <c r="G8" s="8">
        <f>[1]DUTTO!G6+[1]FOURMENT!G6+'[1]Mme GAVEN'!G6+[1]GRIRA!G6+'[1]GUILBOT '!G6+[1]MORAND!G5+[1]NICOL!G6+[1]POSPISIL!G6</f>
        <v>129</v>
      </c>
      <c r="H8" s="7">
        <f>[1]DUTTO!H6+[1]FOURMENT!H6+'[1]Mme GAVEN'!H6+[1]GRIRA!H6+'[1]GUILBOT '!H6+[1]MORAND!H5+[1]NICOL!H6+[1]POSPISIL!H6</f>
        <v>51</v>
      </c>
      <c r="I8" s="7">
        <f>[1]DUTTO!I6+[1]FOURMENT!I6+'[1]Mme GAVEN'!I6+[1]GRIRA!I6+'[1]GUILBOT '!I6+[1]MORAND!I5+[1]NICOL!I6+[1]POSPISIL!I6</f>
        <v>4</v>
      </c>
      <c r="J8" s="11">
        <f>[1]DUTTO!J6+[1]FOURMENT!J6+'[1]Mme GAVEN'!J6+[1]GRIRA!J6+'[1]GUILBOT '!J6+[1]MORAND!J5+[1]NICOL!J6+[1]POSPISIL!J6</f>
        <v>144</v>
      </c>
      <c r="K8" s="7">
        <f>[1]DUTTO!K6+[1]FOURMENT!K6+'[1]Mme GAVEN'!K6+[1]GRIRA!K6+'[1]GUILBOT '!K6+[1]MORAND!K5+[1]NICOL!K6+[1]POSPISIL!K6</f>
        <v>180</v>
      </c>
      <c r="L8" s="11">
        <f>[1]DUTTO!L6+[1]FOURMENT!L6+'[1]Mme GAVEN'!L6+[1]GRIRA!L6+'[1]GUILBOT '!L6+[1]MORAND!L5+[1]NICOL!L6+[1]POSPISIL!L6</f>
        <v>150</v>
      </c>
      <c r="M8" s="11">
        <f>[1]DUTTO!M6+[1]FOURMENT!M6+'[1]Mme GAVEN'!M6+[1]GRIRA!M6+'[1]GUILBOT '!M6+[1]MORAND!M5+[1]NICOL!M6+[1]POSPISIL!M6</f>
        <v>81</v>
      </c>
      <c r="N8" s="9">
        <f t="shared" ref="N8:N10" si="0">SUM(B8:M8)</f>
        <v>1506</v>
      </c>
      <c r="O8" s="10">
        <f>(N8-N7)/N7</f>
        <v>-5.163727959697733E-2</v>
      </c>
    </row>
    <row r="9" spans="1:15" x14ac:dyDescent="0.25">
      <c r="A9" s="6" t="s">
        <v>20</v>
      </c>
      <c r="B9" s="11">
        <f>[1]DUTTO!B7+[1]FOURMENT!B7+'[1]Mme GAVEN'!B7+[1]GRIRA!B7+'[1]GUILBOT '!B7+[1]MORAND!B7+[1]NICOL!B7+[1]POSPISIL!B7</f>
        <v>140</v>
      </c>
      <c r="C9" s="11">
        <f>[1]DUTTO!C7+[1]FOURMENT!C7+'[1]Mme GAVEN'!C7+[1]GRIRA!C7+'[1]GUILBOT '!C7+[1]MORAND!C7+[1]NICOL!C7+[1]POSPISIL!C7</f>
        <v>144</v>
      </c>
      <c r="D9" s="11">
        <f>[1]DUTTO!D7+[1]FOURMENT!D7+'[1]Mme GAVEN'!D7+[1]GRIRA!D7+'[1]GUILBOT '!D7+[1]MORAND!D7+[1]NICOL!D7+[1]POSPISIL!D7</f>
        <v>129</v>
      </c>
      <c r="E9" s="11">
        <f>[1]DUTTO!E7+[1]FOURMENT!E7+'[1]Mme GAVEN'!E7+[1]GRIRA!E7+'[1]GUILBOT '!E7+[1]MORAND!E7+[1]NICOL!E7+[1]POSPISIL!E7</f>
        <v>116</v>
      </c>
      <c r="F9" s="11">
        <f>[1]DUTTO!F7+[1]FOURMENT!F7+'[1]Mme GAVEN'!F7+[1]GRIRA!F7+'[1]GUILBOT '!F7+[1]MORAND!F7+[1]NICOL!F7+[1]POSPISIL!F7</f>
        <v>124</v>
      </c>
      <c r="G9" s="8">
        <f>[1]DUTTO!G7+[1]FOURMENT!G7+'[1]Mme GAVEN'!G7+[1]GRIRA!G7+'[1]GUILBOT '!G7+[1]MORAND!G7+[1]NICOL!G7+[1]POSPISIL!G7</f>
        <v>139</v>
      </c>
      <c r="H9" s="8">
        <f>[1]DUTTO!H7+[1]FOURMENT!H7+'[1]Mme GAVEN'!H7+[1]GRIRA!H7+'[1]GUILBOT '!H7+[1]MORAND!H7+[1]NICOL!H7+[1]POSPISIL!H7</f>
        <v>37</v>
      </c>
      <c r="I9" s="8">
        <f>[1]DUTTO!I7+[1]FOURMENT!I7+'[1]Mme GAVEN'!I7+[1]GRIRA!I7+'[1]GUILBOT '!I7+[1]MORAND!I7+[1]NICOL!I7+[1]POSPISIL!I7</f>
        <v>0</v>
      </c>
      <c r="J9" s="8">
        <f>[1]DUTTO!J7+[1]FOURMENT!J7+'[1]Mme GAVEN'!J7+[1]GRIRA!J7+'[1]GUILBOT '!J7+[1]MORAND!J7+[1]NICOL!J7+[1]POSPISIL!J7</f>
        <v>159</v>
      </c>
      <c r="K9" s="8">
        <f>[1]DUTTO!K7+[1]FOURMENT!K7+'[1]Mme GAVEN'!K7+[1]GRIRA!K7+'[1]GUILBOT '!K7+[1]MORAND!K7+[1]NICOL!K7+[1]POSPISIL!K7</f>
        <v>124</v>
      </c>
      <c r="L9" s="8">
        <f>[1]DUTTO!L7+[1]FOURMENT!L7+'[1]Mme GAVEN'!L7+[1]GRIRA!L7+'[1]GUILBOT '!L7+[1]MORAND!L7+[1]NICOL!L7+[1]POSPISIL!L7</f>
        <v>134</v>
      </c>
      <c r="M9" s="7">
        <f>[1]DUTTO!M7+[1]FOURMENT!M7+'[1]Mme GAVEN'!M7+[1]GRIRA!M7+'[1]GUILBOT '!M7+[1]MORAND!M7+[1]NICOL!M7+[1]POSPISIL!M7</f>
        <v>108</v>
      </c>
      <c r="N9" s="12">
        <f t="shared" si="0"/>
        <v>1354</v>
      </c>
      <c r="O9" s="13">
        <f>(N9-N8)/N8</f>
        <v>-0.10092961487383798</v>
      </c>
    </row>
    <row r="10" spans="1:15" x14ac:dyDescent="0.25">
      <c r="A10" s="6" t="s">
        <v>21</v>
      </c>
      <c r="B10" s="11">
        <f>[1]DUTTO!B8+[1]FOURMENT!B8+'[1]Mme GAVEN'!B8+[1]GRIRA!B8+'[1]GUILBOT '!B8+[1]MORAND!B8+[1]NICOL!B8+[1]POSPISIL!B8</f>
        <v>142</v>
      </c>
      <c r="C10" s="11"/>
      <c r="D10" s="11"/>
      <c r="E10" s="11"/>
      <c r="F10" s="11"/>
      <c r="G10" s="8"/>
      <c r="H10" s="8"/>
      <c r="I10" s="8"/>
      <c r="J10" s="8"/>
      <c r="K10" s="8"/>
      <c r="L10" s="8"/>
      <c r="M10" s="7"/>
      <c r="N10" s="12">
        <f t="shared" si="0"/>
        <v>142</v>
      </c>
      <c r="O10" s="13">
        <f>(N10-N9)/N9</f>
        <v>-0.89512555391432791</v>
      </c>
    </row>
    <row r="29" spans="1:13" x14ac:dyDescent="0.25">
      <c r="B29" s="14">
        <v>40909</v>
      </c>
      <c r="C29" s="3" t="s">
        <v>22</v>
      </c>
      <c r="D29" s="14">
        <v>40969</v>
      </c>
      <c r="E29" s="14">
        <v>41000</v>
      </c>
      <c r="F29" s="14">
        <v>41030</v>
      </c>
      <c r="G29" s="14">
        <v>41061</v>
      </c>
      <c r="H29" s="14">
        <v>41091</v>
      </c>
      <c r="I29" s="14">
        <v>41122</v>
      </c>
      <c r="J29" s="14">
        <v>41153</v>
      </c>
      <c r="K29" s="14">
        <v>41183</v>
      </c>
      <c r="L29" s="14">
        <v>41214</v>
      </c>
      <c r="M29" s="15">
        <v>41244</v>
      </c>
    </row>
    <row r="30" spans="1:13" x14ac:dyDescent="0.25">
      <c r="A30" s="6" t="s">
        <v>18</v>
      </c>
      <c r="B30" s="11">
        <f>B7</f>
        <v>188</v>
      </c>
      <c r="C30" s="11">
        <f>C7</f>
        <v>190</v>
      </c>
      <c r="D30" s="11">
        <f>D7</f>
        <v>169</v>
      </c>
      <c r="E30" s="11">
        <f>E7</f>
        <v>157</v>
      </c>
      <c r="F30" s="11">
        <f>F7</f>
        <v>140</v>
      </c>
      <c r="G30" s="11">
        <f>G7</f>
        <v>166</v>
      </c>
      <c r="H30" s="11">
        <f>H7</f>
        <v>0</v>
      </c>
      <c r="I30" s="11">
        <f>I7</f>
        <v>0</v>
      </c>
      <c r="J30" s="11">
        <f>J7</f>
        <v>161</v>
      </c>
      <c r="K30" s="11">
        <f>K7</f>
        <v>176</v>
      </c>
      <c r="L30" s="11">
        <f>L7</f>
        <v>158</v>
      </c>
      <c r="M30" s="16">
        <f>M7</f>
        <v>83</v>
      </c>
    </row>
    <row r="31" spans="1:13" x14ac:dyDescent="0.25">
      <c r="M31" s="17"/>
    </row>
    <row r="33" spans="1:13" x14ac:dyDescent="0.25">
      <c r="B33" s="15">
        <v>41275</v>
      </c>
      <c r="C33" s="15">
        <v>41306</v>
      </c>
      <c r="D33" s="15">
        <v>41334</v>
      </c>
      <c r="E33" s="15">
        <v>41365</v>
      </c>
      <c r="F33" s="15">
        <v>41395</v>
      </c>
      <c r="G33" s="15">
        <v>41426</v>
      </c>
      <c r="H33" s="15">
        <v>41456</v>
      </c>
      <c r="I33" s="15">
        <v>41487</v>
      </c>
      <c r="J33" s="15">
        <v>41518</v>
      </c>
      <c r="K33" s="15">
        <v>41548</v>
      </c>
      <c r="L33" s="15">
        <v>41579</v>
      </c>
      <c r="M33" s="15">
        <v>41609</v>
      </c>
    </row>
    <row r="34" spans="1:13" x14ac:dyDescent="0.25">
      <c r="A34" s="6" t="s">
        <v>19</v>
      </c>
      <c r="B34" s="11">
        <f>B8</f>
        <v>161</v>
      </c>
      <c r="C34" s="11">
        <f>C8</f>
        <v>151</v>
      </c>
      <c r="D34" s="11">
        <f>D8</f>
        <v>173</v>
      </c>
      <c r="E34" s="11">
        <f>E8</f>
        <v>160</v>
      </c>
      <c r="F34" s="11">
        <f>F8</f>
        <v>122</v>
      </c>
      <c r="G34" s="11">
        <f>G8</f>
        <v>129</v>
      </c>
      <c r="H34" s="11">
        <f>H8</f>
        <v>51</v>
      </c>
      <c r="I34" s="11">
        <f>I8</f>
        <v>4</v>
      </c>
      <c r="J34" s="11">
        <f>J8</f>
        <v>144</v>
      </c>
      <c r="K34" s="11">
        <f>K8</f>
        <v>180</v>
      </c>
      <c r="L34" s="11">
        <f>L8</f>
        <v>150</v>
      </c>
      <c r="M34" s="16">
        <f>M8</f>
        <v>81</v>
      </c>
    </row>
    <row r="35" spans="1:13" x14ac:dyDescent="0.25">
      <c r="A35" s="18" t="s">
        <v>23</v>
      </c>
      <c r="B35" s="19">
        <f t="shared" ref="B35:M35" si="1">IF(B30=0,"",(B34-B30)/B30)</f>
        <v>-0.14361702127659576</v>
      </c>
      <c r="C35" s="19">
        <f t="shared" si="1"/>
        <v>-0.20526315789473684</v>
      </c>
      <c r="D35" s="19">
        <f t="shared" si="1"/>
        <v>2.3668639053254437E-2</v>
      </c>
      <c r="E35" s="19">
        <f t="shared" si="1"/>
        <v>1.9108280254777069E-2</v>
      </c>
      <c r="F35" s="19">
        <f t="shared" si="1"/>
        <v>-0.12857142857142856</v>
      </c>
      <c r="G35" s="19">
        <f t="shared" si="1"/>
        <v>-0.22289156626506024</v>
      </c>
      <c r="H35" s="19" t="str">
        <f t="shared" si="1"/>
        <v/>
      </c>
      <c r="I35" s="19" t="str">
        <f t="shared" si="1"/>
        <v/>
      </c>
      <c r="J35" s="19">
        <f t="shared" si="1"/>
        <v>-0.10559006211180125</v>
      </c>
      <c r="K35" s="19">
        <f t="shared" si="1"/>
        <v>2.2727272727272728E-2</v>
      </c>
      <c r="L35" s="19">
        <f t="shared" si="1"/>
        <v>-5.0632911392405063E-2</v>
      </c>
      <c r="M35" s="20">
        <f t="shared" si="1"/>
        <v>-2.4096385542168676E-2</v>
      </c>
    </row>
    <row r="38" spans="1:13" x14ac:dyDescent="0.25">
      <c r="B38" s="15">
        <v>41640</v>
      </c>
      <c r="C38" s="15">
        <v>41671</v>
      </c>
      <c r="D38" s="15">
        <v>41699</v>
      </c>
      <c r="E38" s="15">
        <v>41730</v>
      </c>
      <c r="F38" s="15">
        <v>41760</v>
      </c>
      <c r="G38" s="15">
        <v>41791</v>
      </c>
      <c r="H38" s="15">
        <v>41821</v>
      </c>
      <c r="I38" s="15">
        <v>41852</v>
      </c>
      <c r="J38" s="15">
        <v>41883</v>
      </c>
      <c r="K38" s="15">
        <v>41913</v>
      </c>
      <c r="L38" s="15">
        <v>41944</v>
      </c>
      <c r="M38" s="15">
        <v>41974</v>
      </c>
    </row>
    <row r="39" spans="1:13" x14ac:dyDescent="0.25">
      <c r="A39" s="6" t="s">
        <v>20</v>
      </c>
      <c r="B39" s="11">
        <f>B9</f>
        <v>140</v>
      </c>
      <c r="C39" s="11">
        <f>C9</f>
        <v>144</v>
      </c>
      <c r="D39" s="11">
        <f>D9</f>
        <v>129</v>
      </c>
      <c r="E39" s="11">
        <f>E9</f>
        <v>116</v>
      </c>
      <c r="F39" s="11">
        <f>F9</f>
        <v>124</v>
      </c>
      <c r="G39" s="11">
        <f>G9</f>
        <v>139</v>
      </c>
      <c r="H39" s="11">
        <f>H9</f>
        <v>37</v>
      </c>
      <c r="I39" s="11">
        <f>I9</f>
        <v>0</v>
      </c>
      <c r="J39" s="11">
        <f>J9</f>
        <v>159</v>
      </c>
      <c r="K39" s="11">
        <f>K9</f>
        <v>124</v>
      </c>
      <c r="L39" s="11">
        <f>L9</f>
        <v>134</v>
      </c>
      <c r="M39" s="21">
        <f>M9</f>
        <v>108</v>
      </c>
    </row>
    <row r="40" spans="1:13" x14ac:dyDescent="0.25">
      <c r="A40" s="18" t="s">
        <v>23</v>
      </c>
      <c r="B40" s="19">
        <f t="shared" ref="B40:M40" si="2">IF(B34=0,"",(B39-B34)/B34)</f>
        <v>-0.13043478260869565</v>
      </c>
      <c r="C40" s="19">
        <f t="shared" si="2"/>
        <v>-4.6357615894039736E-2</v>
      </c>
      <c r="D40" s="19">
        <f t="shared" si="2"/>
        <v>-0.25433526011560692</v>
      </c>
      <c r="E40" s="19">
        <f t="shared" si="2"/>
        <v>-0.27500000000000002</v>
      </c>
      <c r="F40" s="19">
        <f t="shared" si="2"/>
        <v>1.6393442622950821E-2</v>
      </c>
      <c r="G40" s="19">
        <f t="shared" si="2"/>
        <v>7.7519379844961239E-2</v>
      </c>
      <c r="H40" s="19">
        <f t="shared" si="2"/>
        <v>-0.27450980392156865</v>
      </c>
      <c r="I40" s="19">
        <f t="shared" si="2"/>
        <v>-1</v>
      </c>
      <c r="J40" s="19">
        <f t="shared" si="2"/>
        <v>0.10416666666666667</v>
      </c>
      <c r="K40" s="19">
        <f t="shared" si="2"/>
        <v>-0.31111111111111112</v>
      </c>
      <c r="L40" s="19">
        <f t="shared" si="2"/>
        <v>-0.10666666666666667</v>
      </c>
      <c r="M40" s="20">
        <f t="shared" si="2"/>
        <v>0.33333333333333331</v>
      </c>
    </row>
    <row r="43" spans="1:13" x14ac:dyDescent="0.25">
      <c r="B43" s="15">
        <v>42005</v>
      </c>
      <c r="C43" s="15">
        <v>42036</v>
      </c>
      <c r="D43" s="15">
        <v>42064</v>
      </c>
      <c r="E43" s="15">
        <v>42095</v>
      </c>
      <c r="F43" s="15">
        <v>42125</v>
      </c>
      <c r="G43" s="15">
        <v>42156</v>
      </c>
      <c r="H43" s="15">
        <v>42186</v>
      </c>
      <c r="I43" s="15">
        <v>42217</v>
      </c>
      <c r="J43" s="15">
        <v>42248</v>
      </c>
      <c r="K43" s="15">
        <v>42278</v>
      </c>
      <c r="L43" s="15">
        <v>42309</v>
      </c>
      <c r="M43" s="15">
        <v>42339</v>
      </c>
    </row>
    <row r="44" spans="1:13" x14ac:dyDescent="0.25">
      <c r="A44" s="6" t="s">
        <v>21</v>
      </c>
      <c r="B44" s="11">
        <f>B10</f>
        <v>142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21"/>
    </row>
    <row r="45" spans="1:13" x14ac:dyDescent="0.25">
      <c r="A45" s="18" t="s">
        <v>23</v>
      </c>
      <c r="B45" s="19">
        <f t="shared" ref="B45:M45" si="3">IF(B39=0,"",(B44-B39)/B39)</f>
        <v>1.4285714285714285E-2</v>
      </c>
      <c r="C45" s="19">
        <f t="shared" si="3"/>
        <v>-1</v>
      </c>
      <c r="D45" s="19">
        <f t="shared" si="3"/>
        <v>-1</v>
      </c>
      <c r="E45" s="19">
        <f t="shared" si="3"/>
        <v>-1</v>
      </c>
      <c r="F45" s="19">
        <f t="shared" si="3"/>
        <v>-1</v>
      </c>
      <c r="G45" s="19">
        <f t="shared" si="3"/>
        <v>-1</v>
      </c>
      <c r="H45" s="19">
        <f t="shared" si="3"/>
        <v>-1</v>
      </c>
      <c r="I45" s="19" t="str">
        <f t="shared" si="3"/>
        <v/>
      </c>
      <c r="J45" s="19">
        <f t="shared" si="3"/>
        <v>-1</v>
      </c>
      <c r="K45" s="19">
        <f t="shared" si="3"/>
        <v>-1</v>
      </c>
      <c r="L45" s="19">
        <f t="shared" si="3"/>
        <v>-1</v>
      </c>
      <c r="M45" s="20">
        <f t="shared" si="3"/>
        <v>-1</v>
      </c>
    </row>
    <row r="65" spans="1:13" x14ac:dyDescent="0.25">
      <c r="A65" t="s">
        <v>32</v>
      </c>
      <c r="B65" s="14" t="s">
        <v>33</v>
      </c>
      <c r="C65" s="3" t="s">
        <v>22</v>
      </c>
      <c r="D65" s="14" t="s">
        <v>34</v>
      </c>
      <c r="E65" s="14" t="s">
        <v>35</v>
      </c>
      <c r="F65" s="14" t="s">
        <v>36</v>
      </c>
      <c r="G65" s="14" t="s">
        <v>37</v>
      </c>
      <c r="H65" s="14" t="s">
        <v>38</v>
      </c>
      <c r="I65" s="14" t="s">
        <v>39</v>
      </c>
      <c r="J65" s="14" t="s">
        <v>40</v>
      </c>
      <c r="K65" s="14" t="s">
        <v>41</v>
      </c>
      <c r="L65" s="14" t="s">
        <v>42</v>
      </c>
      <c r="M65" s="15" t="s">
        <v>43</v>
      </c>
    </row>
    <row r="66" spans="1:13" x14ac:dyDescent="0.25">
      <c r="A66" s="6" t="s">
        <v>24</v>
      </c>
      <c r="B66" s="11">
        <v>27</v>
      </c>
      <c r="C66" s="11">
        <v>35</v>
      </c>
      <c r="D66" s="11">
        <v>30</v>
      </c>
      <c r="E66" s="11">
        <v>23</v>
      </c>
      <c r="F66" s="11">
        <v>21</v>
      </c>
      <c r="G66" s="11">
        <v>0</v>
      </c>
      <c r="H66" s="11">
        <v>0</v>
      </c>
      <c r="I66" s="11">
        <v>0</v>
      </c>
      <c r="J66" s="11">
        <v>27</v>
      </c>
      <c r="K66" s="11">
        <v>28</v>
      </c>
      <c r="L66" s="11">
        <v>40</v>
      </c>
      <c r="M66" s="16">
        <v>15</v>
      </c>
    </row>
    <row r="67" spans="1:13" x14ac:dyDescent="0.25">
      <c r="A67" s="6" t="s">
        <v>25</v>
      </c>
      <c r="B67" s="11">
        <v>9</v>
      </c>
      <c r="C67" s="11">
        <v>12</v>
      </c>
      <c r="D67" s="11">
        <v>6</v>
      </c>
      <c r="E67" s="11">
        <v>11</v>
      </c>
      <c r="F67" s="11">
        <v>6</v>
      </c>
      <c r="G67" s="11">
        <v>0</v>
      </c>
      <c r="H67" s="11">
        <v>0</v>
      </c>
      <c r="I67" s="11">
        <v>0</v>
      </c>
      <c r="J67" s="11">
        <v>11</v>
      </c>
      <c r="K67" s="11">
        <v>9</v>
      </c>
      <c r="L67" s="11">
        <v>0</v>
      </c>
      <c r="M67" s="16">
        <v>3</v>
      </c>
    </row>
    <row r="68" spans="1:13" x14ac:dyDescent="0.25">
      <c r="A68" s="6" t="s">
        <v>26</v>
      </c>
      <c r="B68" s="11">
        <v>15</v>
      </c>
      <c r="C68" s="11">
        <v>32</v>
      </c>
      <c r="D68" s="11">
        <v>21</v>
      </c>
      <c r="E68" s="11">
        <v>12</v>
      </c>
      <c r="F68" s="11">
        <v>16</v>
      </c>
      <c r="G68" s="11">
        <v>0</v>
      </c>
      <c r="H68" s="11">
        <v>0</v>
      </c>
      <c r="I68" s="11">
        <v>0</v>
      </c>
      <c r="J68" s="11">
        <v>14</v>
      </c>
      <c r="K68" s="11">
        <v>19</v>
      </c>
      <c r="L68" s="11">
        <v>16</v>
      </c>
      <c r="M68" s="16">
        <v>14</v>
      </c>
    </row>
    <row r="69" spans="1:13" x14ac:dyDescent="0.25">
      <c r="A69" s="22" t="s">
        <v>27</v>
      </c>
      <c r="B69" s="7">
        <v>52</v>
      </c>
      <c r="C69" s="7">
        <v>42</v>
      </c>
      <c r="D69" s="7">
        <v>44</v>
      </c>
      <c r="E69" s="7">
        <v>45</v>
      </c>
      <c r="F69" s="7">
        <v>37</v>
      </c>
      <c r="G69" s="11">
        <v>0</v>
      </c>
      <c r="H69" s="11">
        <v>0</v>
      </c>
      <c r="I69" s="11">
        <v>0</v>
      </c>
      <c r="J69" s="7">
        <v>44</v>
      </c>
      <c r="K69" s="7">
        <v>44</v>
      </c>
      <c r="L69" s="7">
        <v>44</v>
      </c>
      <c r="M69" s="23">
        <v>17</v>
      </c>
    </row>
    <row r="70" spans="1:13" x14ac:dyDescent="0.25">
      <c r="A70" s="22" t="s">
        <v>28</v>
      </c>
      <c r="B70" s="11">
        <v>14</v>
      </c>
      <c r="C70" s="11">
        <v>12</v>
      </c>
      <c r="D70" s="11">
        <v>11</v>
      </c>
      <c r="E70" s="11">
        <v>7</v>
      </c>
      <c r="F70" s="11">
        <v>8</v>
      </c>
      <c r="G70" s="11">
        <v>0</v>
      </c>
      <c r="H70" s="11">
        <v>0</v>
      </c>
      <c r="I70" s="11">
        <v>0</v>
      </c>
      <c r="J70" s="11">
        <v>16</v>
      </c>
      <c r="K70" s="11">
        <v>9</v>
      </c>
      <c r="L70" s="11">
        <v>16</v>
      </c>
      <c r="M70" s="16">
        <v>10</v>
      </c>
    </row>
    <row r="71" spans="1:13" x14ac:dyDescent="0.25">
      <c r="A71" s="22" t="s">
        <v>29</v>
      </c>
      <c r="B71" s="11">
        <v>46</v>
      </c>
      <c r="C71" s="11">
        <v>30</v>
      </c>
      <c r="D71" s="11">
        <v>30</v>
      </c>
      <c r="E71" s="11">
        <v>33</v>
      </c>
      <c r="F71" s="11">
        <v>22</v>
      </c>
      <c r="G71" s="11">
        <v>0</v>
      </c>
      <c r="H71" s="11">
        <v>0</v>
      </c>
      <c r="I71" s="11">
        <v>0</v>
      </c>
      <c r="J71" s="11">
        <v>25</v>
      </c>
      <c r="K71" s="11">
        <v>35</v>
      </c>
      <c r="L71" s="11">
        <v>22</v>
      </c>
      <c r="M71" s="16">
        <v>8</v>
      </c>
    </row>
    <row r="72" spans="1:13" x14ac:dyDescent="0.25">
      <c r="A72" s="22" t="s">
        <v>30</v>
      </c>
      <c r="B72" s="11">
        <v>9</v>
      </c>
      <c r="C72" s="11">
        <v>10</v>
      </c>
      <c r="D72" s="11">
        <v>15</v>
      </c>
      <c r="E72" s="11">
        <v>12</v>
      </c>
      <c r="F72" s="11">
        <v>8</v>
      </c>
      <c r="G72" s="11">
        <v>0</v>
      </c>
      <c r="H72" s="11">
        <v>0</v>
      </c>
      <c r="I72" s="11">
        <v>0</v>
      </c>
      <c r="J72" s="11">
        <v>12</v>
      </c>
      <c r="K72" s="11">
        <v>18</v>
      </c>
      <c r="L72" s="11">
        <v>5</v>
      </c>
      <c r="M72" s="16">
        <v>7</v>
      </c>
    </row>
    <row r="73" spans="1:13" x14ac:dyDescent="0.25">
      <c r="A73" s="6" t="s">
        <v>31</v>
      </c>
      <c r="B73" s="11">
        <v>16</v>
      </c>
      <c r="C73" s="11">
        <v>17</v>
      </c>
      <c r="D73" s="11">
        <v>12</v>
      </c>
      <c r="E73" s="11">
        <v>14</v>
      </c>
      <c r="F73" s="11">
        <v>22</v>
      </c>
      <c r="G73" s="11">
        <v>0</v>
      </c>
      <c r="H73" s="11">
        <v>0</v>
      </c>
      <c r="I73" s="11">
        <v>0</v>
      </c>
      <c r="J73" s="11">
        <v>12</v>
      </c>
      <c r="K73" s="11">
        <v>14</v>
      </c>
      <c r="L73" s="11">
        <v>15</v>
      </c>
      <c r="M73" s="16">
        <v>9</v>
      </c>
    </row>
    <row r="76" spans="1:13" x14ac:dyDescent="0.25">
      <c r="B76" s="15">
        <v>41275</v>
      </c>
      <c r="C76" s="15">
        <v>41306</v>
      </c>
      <c r="D76" s="15">
        <v>41334</v>
      </c>
      <c r="E76" s="15">
        <v>41365</v>
      </c>
      <c r="F76" s="15">
        <v>41395</v>
      </c>
      <c r="G76" s="15">
        <v>41426</v>
      </c>
      <c r="H76" s="15">
        <v>41456</v>
      </c>
      <c r="I76" s="15">
        <v>41487</v>
      </c>
      <c r="J76" s="15">
        <v>41518</v>
      </c>
      <c r="K76" s="15">
        <v>41548</v>
      </c>
      <c r="L76" s="15">
        <v>41579</v>
      </c>
      <c r="M76" s="15">
        <v>41609</v>
      </c>
    </row>
    <row r="77" spans="1:13" x14ac:dyDescent="0.25">
      <c r="A77" s="6" t="s">
        <v>24</v>
      </c>
      <c r="B77" s="11">
        <f>[1]DUTTO!B31</f>
        <v>26</v>
      </c>
      <c r="C77" s="11">
        <v>29</v>
      </c>
      <c r="D77" s="11">
        <v>37</v>
      </c>
      <c r="E77" s="11">
        <v>29</v>
      </c>
      <c r="F77" s="11">
        <v>17</v>
      </c>
      <c r="G77" s="11">
        <v>12</v>
      </c>
      <c r="H77" s="11">
        <v>11</v>
      </c>
      <c r="I77" s="11">
        <v>4</v>
      </c>
      <c r="J77" s="11">
        <v>17</v>
      </c>
      <c r="K77" s="11">
        <v>26</v>
      </c>
      <c r="L77" s="11">
        <v>29</v>
      </c>
      <c r="M77" s="16">
        <v>12</v>
      </c>
    </row>
    <row r="78" spans="1:13" x14ac:dyDescent="0.25">
      <c r="A78" s="6" t="s">
        <v>25</v>
      </c>
      <c r="B78" s="11">
        <f>[1]FOURMENT!B32</f>
        <v>5</v>
      </c>
      <c r="C78" s="11">
        <v>11</v>
      </c>
      <c r="D78" s="11">
        <v>7</v>
      </c>
      <c r="E78" s="11">
        <v>8</v>
      </c>
      <c r="F78" s="11">
        <v>6</v>
      </c>
      <c r="G78" s="11">
        <v>13</v>
      </c>
      <c r="H78" s="11">
        <v>10</v>
      </c>
      <c r="I78" s="11">
        <v>0</v>
      </c>
      <c r="J78" s="11">
        <v>11</v>
      </c>
      <c r="K78" s="11">
        <v>9</v>
      </c>
      <c r="L78" s="11">
        <v>11</v>
      </c>
      <c r="M78" s="16">
        <v>7</v>
      </c>
    </row>
    <row r="79" spans="1:13" x14ac:dyDescent="0.25">
      <c r="A79" s="6" t="s">
        <v>26</v>
      </c>
      <c r="B79" s="11">
        <f>'[1]Mme GAVEN'!B31</f>
        <v>18</v>
      </c>
      <c r="C79" s="11">
        <v>24</v>
      </c>
      <c r="D79" s="11">
        <v>25</v>
      </c>
      <c r="E79" s="11">
        <v>24</v>
      </c>
      <c r="F79" s="11">
        <v>15</v>
      </c>
      <c r="G79" s="11">
        <v>16</v>
      </c>
      <c r="H79" s="11">
        <v>5</v>
      </c>
      <c r="I79" s="11">
        <v>0</v>
      </c>
      <c r="J79" s="11">
        <v>22</v>
      </c>
      <c r="K79" s="11">
        <v>14</v>
      </c>
      <c r="L79" s="11">
        <v>21</v>
      </c>
      <c r="M79" s="16">
        <v>10</v>
      </c>
    </row>
    <row r="80" spans="1:13" x14ac:dyDescent="0.25">
      <c r="A80" s="22" t="s">
        <v>27</v>
      </c>
      <c r="B80" s="7">
        <f>[1]GRIRA!B31</f>
        <v>40</v>
      </c>
      <c r="C80" s="7">
        <v>34</v>
      </c>
      <c r="D80" s="7">
        <v>45</v>
      </c>
      <c r="E80" s="7">
        <v>42</v>
      </c>
      <c r="F80" s="7">
        <v>38</v>
      </c>
      <c r="G80" s="7">
        <v>35</v>
      </c>
      <c r="H80" s="7">
        <v>14</v>
      </c>
      <c r="I80" s="11">
        <v>0</v>
      </c>
      <c r="J80" s="7">
        <v>44</v>
      </c>
      <c r="K80" s="7">
        <v>55</v>
      </c>
      <c r="L80" s="7">
        <v>46</v>
      </c>
      <c r="M80" s="23">
        <v>23</v>
      </c>
    </row>
    <row r="81" spans="1:13" x14ac:dyDescent="0.25">
      <c r="A81" s="22" t="s">
        <v>28</v>
      </c>
      <c r="B81" s="11">
        <f>'[1]GUILBOT '!B31</f>
        <v>4</v>
      </c>
      <c r="C81" s="11">
        <v>9</v>
      </c>
      <c r="D81" s="11">
        <v>12</v>
      </c>
      <c r="E81" s="11">
        <v>7</v>
      </c>
      <c r="F81" s="11">
        <v>9</v>
      </c>
      <c r="G81" s="11">
        <v>2</v>
      </c>
      <c r="H81" s="11">
        <v>5</v>
      </c>
      <c r="I81" s="11">
        <v>0</v>
      </c>
      <c r="J81" s="11">
        <v>5</v>
      </c>
      <c r="K81" s="11">
        <v>22</v>
      </c>
      <c r="L81" s="11">
        <v>4</v>
      </c>
      <c r="M81" s="16">
        <v>6</v>
      </c>
    </row>
    <row r="82" spans="1:13" x14ac:dyDescent="0.25">
      <c r="A82" s="22" t="s">
        <v>29</v>
      </c>
      <c r="B82" s="8">
        <f>[1]MORAND!B31</f>
        <v>35</v>
      </c>
      <c r="C82" s="11">
        <v>17</v>
      </c>
      <c r="D82" s="11">
        <v>21</v>
      </c>
      <c r="E82" s="11">
        <v>22</v>
      </c>
      <c r="F82" s="11">
        <v>21</v>
      </c>
      <c r="G82" s="11">
        <v>31</v>
      </c>
      <c r="H82" s="11">
        <v>6</v>
      </c>
      <c r="I82" s="11">
        <v>0</v>
      </c>
      <c r="J82" s="11">
        <v>26</v>
      </c>
      <c r="K82" s="11">
        <v>14</v>
      </c>
      <c r="L82" s="11">
        <v>19</v>
      </c>
      <c r="M82" s="16">
        <v>0</v>
      </c>
    </row>
    <row r="83" spans="1:13" x14ac:dyDescent="0.25">
      <c r="A83" s="22" t="s">
        <v>30</v>
      </c>
      <c r="B83" s="11">
        <f>[1]NICOL!B31</f>
        <v>9</v>
      </c>
      <c r="C83" s="11">
        <v>7</v>
      </c>
      <c r="D83" s="11">
        <v>8</v>
      </c>
      <c r="E83" s="11">
        <v>4</v>
      </c>
      <c r="F83" s="11">
        <v>2</v>
      </c>
      <c r="G83" s="11">
        <v>7</v>
      </c>
      <c r="H83" s="11">
        <v>6</v>
      </c>
      <c r="I83" s="11">
        <v>0</v>
      </c>
      <c r="J83" s="11">
        <v>12</v>
      </c>
      <c r="K83" s="11">
        <v>5</v>
      </c>
      <c r="L83" s="11">
        <v>2</v>
      </c>
      <c r="M83" s="16">
        <v>6</v>
      </c>
    </row>
    <row r="84" spans="1:13" x14ac:dyDescent="0.25">
      <c r="A84" s="6" t="s">
        <v>31</v>
      </c>
      <c r="B84" s="11">
        <f>[1]POSPISIL!B31</f>
        <v>13</v>
      </c>
      <c r="C84" s="11">
        <v>7</v>
      </c>
      <c r="D84" s="11">
        <v>9</v>
      </c>
      <c r="E84" s="11">
        <v>13</v>
      </c>
      <c r="F84" s="11">
        <v>13</v>
      </c>
      <c r="G84" s="11">
        <v>8</v>
      </c>
      <c r="H84" s="11">
        <v>0</v>
      </c>
      <c r="I84" s="11">
        <v>0</v>
      </c>
      <c r="J84" s="11">
        <v>8</v>
      </c>
      <c r="K84" s="11">
        <v>14</v>
      </c>
      <c r="L84" s="11">
        <v>15</v>
      </c>
      <c r="M84" s="16">
        <v>9</v>
      </c>
    </row>
    <row r="87" spans="1:13" x14ac:dyDescent="0.25">
      <c r="B87" s="15">
        <v>41640</v>
      </c>
      <c r="C87" s="15">
        <v>41671</v>
      </c>
      <c r="D87" s="15">
        <v>41699</v>
      </c>
      <c r="E87" s="15">
        <v>41730</v>
      </c>
      <c r="F87" s="15">
        <v>41760</v>
      </c>
      <c r="G87" s="15">
        <v>41791</v>
      </c>
      <c r="H87" s="15">
        <v>41821</v>
      </c>
      <c r="I87" s="15">
        <v>41852</v>
      </c>
      <c r="J87" s="15">
        <v>41883</v>
      </c>
      <c r="K87" s="15">
        <v>41913</v>
      </c>
      <c r="L87" s="15">
        <v>41944</v>
      </c>
      <c r="M87" s="15">
        <v>41974</v>
      </c>
    </row>
    <row r="88" spans="1:13" x14ac:dyDescent="0.25">
      <c r="A88" s="6" t="s">
        <v>24</v>
      </c>
      <c r="B88" s="11">
        <v>23</v>
      </c>
      <c r="C88" s="11">
        <v>28</v>
      </c>
      <c r="D88" s="11">
        <v>25</v>
      </c>
      <c r="E88" s="11">
        <v>16</v>
      </c>
      <c r="F88" s="11">
        <v>19</v>
      </c>
      <c r="G88" s="11">
        <f>[1]DUTTO!G7</f>
        <v>18</v>
      </c>
      <c r="H88" s="11">
        <f>[1]DUTTO!H7</f>
        <v>9</v>
      </c>
      <c r="I88" s="11">
        <f>[1]DUTTO!I7</f>
        <v>0</v>
      </c>
      <c r="J88" s="11">
        <f>[1]DUTTO!J7</f>
        <v>24</v>
      </c>
      <c r="K88" s="11">
        <f>[1]DUTTO!K7</f>
        <v>30</v>
      </c>
      <c r="L88" s="11">
        <f>[1]DUTTO!L7</f>
        <v>24</v>
      </c>
      <c r="M88" s="16">
        <f>[1]DUTTO!M7</f>
        <v>16</v>
      </c>
    </row>
    <row r="89" spans="1:13" x14ac:dyDescent="0.25">
      <c r="A89" s="6" t="s">
        <v>25</v>
      </c>
      <c r="B89" s="11">
        <v>10</v>
      </c>
      <c r="C89" s="11">
        <v>4</v>
      </c>
      <c r="D89" s="11">
        <v>11</v>
      </c>
      <c r="E89" s="11">
        <v>4</v>
      </c>
      <c r="F89" s="11">
        <v>13</v>
      </c>
      <c r="G89" s="11">
        <f>[1]FOURMENT!G7</f>
        <v>9</v>
      </c>
      <c r="H89" s="11">
        <f>[1]FOURMENT!H7</f>
        <v>2</v>
      </c>
      <c r="I89" s="11">
        <f>[1]FOURMENT!I7</f>
        <v>0</v>
      </c>
      <c r="J89" s="11">
        <f>[1]FOURMENT!J7</f>
        <v>12</v>
      </c>
      <c r="K89" s="11">
        <f>[1]FOURMENT!K7</f>
        <v>6</v>
      </c>
      <c r="L89" s="11">
        <f>[1]FOURMENT!L7</f>
        <v>14</v>
      </c>
      <c r="M89" s="16">
        <f>[1]FOURMENT!M7</f>
        <v>13</v>
      </c>
    </row>
    <row r="90" spans="1:13" x14ac:dyDescent="0.25">
      <c r="A90" s="6" t="s">
        <v>26</v>
      </c>
      <c r="B90" s="11">
        <v>23</v>
      </c>
      <c r="C90" s="11">
        <v>17</v>
      </c>
      <c r="D90" s="11">
        <v>18</v>
      </c>
      <c r="E90" s="11">
        <v>13</v>
      </c>
      <c r="F90" s="11">
        <v>20</v>
      </c>
      <c r="G90" s="11">
        <f>'[1]Mme GAVEN'!G7</f>
        <v>24</v>
      </c>
      <c r="H90" s="11">
        <f>'[1]Mme GAVEN'!H7</f>
        <v>4</v>
      </c>
      <c r="I90" s="11">
        <f>'[1]Mme GAVEN'!I7</f>
        <v>0</v>
      </c>
      <c r="J90" s="11">
        <f>'[1]Mme GAVEN'!J7</f>
        <v>18</v>
      </c>
      <c r="K90" s="11">
        <f>'[1]Mme GAVEN'!K7</f>
        <v>6</v>
      </c>
      <c r="L90" s="11">
        <f>'[1]Mme GAVEN'!L7</f>
        <v>15</v>
      </c>
      <c r="M90" s="16">
        <f>'[1]Mme GAVEN'!M7</f>
        <v>28</v>
      </c>
    </row>
    <row r="91" spans="1:13" x14ac:dyDescent="0.25">
      <c r="A91" s="22" t="s">
        <v>27</v>
      </c>
      <c r="B91" s="7">
        <v>38</v>
      </c>
      <c r="C91" s="7">
        <v>47</v>
      </c>
      <c r="D91" s="7">
        <v>34</v>
      </c>
      <c r="E91" s="7">
        <v>42</v>
      </c>
      <c r="F91" s="7">
        <v>40</v>
      </c>
      <c r="G91" s="7">
        <f>[1]GRIRA!G7</f>
        <v>40</v>
      </c>
      <c r="H91" s="7">
        <f>[1]GRIRA!H7</f>
        <v>16</v>
      </c>
      <c r="I91" s="8">
        <f>[1]GRIRA!I7</f>
        <v>0</v>
      </c>
      <c r="J91" s="7">
        <f>[1]GRIRA!J7</f>
        <v>51</v>
      </c>
      <c r="K91" s="7">
        <f>[1]GRIRA!K7</f>
        <v>34</v>
      </c>
      <c r="L91" s="7">
        <f>[1]GRIRA!L7</f>
        <v>40</v>
      </c>
      <c r="M91" s="23">
        <f>[1]GRIRA!M7</f>
        <v>32</v>
      </c>
    </row>
    <row r="92" spans="1:13" x14ac:dyDescent="0.25">
      <c r="A92" s="22" t="s">
        <v>28</v>
      </c>
      <c r="B92" s="11">
        <v>11</v>
      </c>
      <c r="C92" s="11">
        <v>14</v>
      </c>
      <c r="D92" s="11">
        <v>7</v>
      </c>
      <c r="E92" s="11">
        <v>9</v>
      </c>
      <c r="F92" s="11">
        <v>6</v>
      </c>
      <c r="G92" s="11">
        <f>'[1]GUILBOT '!G7</f>
        <v>5</v>
      </c>
      <c r="H92" s="11">
        <f>'[1]GUILBOT '!H7</f>
        <v>2</v>
      </c>
      <c r="I92" s="11">
        <f>'[1]GUILBOT '!I7</f>
        <v>0</v>
      </c>
      <c r="J92" s="11">
        <f>'[1]GUILBOT '!J7</f>
        <v>11</v>
      </c>
      <c r="K92" s="11">
        <f>'[1]GUILBOT '!K7</f>
        <v>9</v>
      </c>
      <c r="L92" s="11">
        <f>'[1]GUILBOT '!L7</f>
        <v>3</v>
      </c>
      <c r="M92" s="16">
        <f>'[1]GUILBOT '!M7</f>
        <v>8</v>
      </c>
    </row>
    <row r="93" spans="1:13" x14ac:dyDescent="0.25">
      <c r="A93" s="22" t="s">
        <v>29</v>
      </c>
      <c r="B93" s="11">
        <v>23</v>
      </c>
      <c r="C93" s="11">
        <v>26</v>
      </c>
      <c r="D93" s="11">
        <v>11</v>
      </c>
      <c r="E93" s="11">
        <v>17</v>
      </c>
      <c r="F93" s="11">
        <v>15</v>
      </c>
      <c r="G93" s="11">
        <f>[1]MORAND!G7</f>
        <v>24</v>
      </c>
      <c r="H93" s="11">
        <f>[1]MORAND!H7</f>
        <v>4</v>
      </c>
      <c r="I93" s="11">
        <f>[1]MORAND!I7</f>
        <v>0</v>
      </c>
      <c r="J93" s="11">
        <f>[1]MORAND!J7</f>
        <v>24</v>
      </c>
      <c r="K93" s="11">
        <f>[1]MORAND!K7</f>
        <v>16</v>
      </c>
      <c r="L93" s="11">
        <f>[1]MORAND!L7</f>
        <v>21</v>
      </c>
      <c r="M93" s="16">
        <f>[1]MORAND!M7</f>
        <v>0</v>
      </c>
    </row>
    <row r="94" spans="1:13" x14ac:dyDescent="0.25">
      <c r="A94" s="22" t="s">
        <v>30</v>
      </c>
      <c r="B94" s="11">
        <v>4</v>
      </c>
      <c r="C94" s="11">
        <v>0</v>
      </c>
      <c r="D94" s="11">
        <v>8</v>
      </c>
      <c r="E94" s="11">
        <v>0</v>
      </c>
      <c r="F94" s="11">
        <v>5</v>
      </c>
      <c r="G94" s="11">
        <f>[1]NICOL!G7</f>
        <v>3</v>
      </c>
      <c r="H94" s="11">
        <f>[1]NICOL!H7</f>
        <v>0</v>
      </c>
      <c r="I94" s="11">
        <f>[1]NICOL!I7</f>
        <v>0</v>
      </c>
      <c r="J94" s="11">
        <f>[1]NICOL!J7</f>
        <v>4</v>
      </c>
      <c r="K94" s="11">
        <f>[1]NICOL!K7</f>
        <v>11</v>
      </c>
      <c r="L94" s="11">
        <f>[1]NICOL!L7</f>
        <v>9</v>
      </c>
      <c r="M94" s="16">
        <f>[1]NICOL!M7</f>
        <v>7</v>
      </c>
    </row>
    <row r="95" spans="1:13" x14ac:dyDescent="0.25">
      <c r="A95" s="6" t="s">
        <v>31</v>
      </c>
      <c r="B95" s="11">
        <v>8</v>
      </c>
      <c r="C95" s="11">
        <v>8</v>
      </c>
      <c r="D95" s="11">
        <v>15</v>
      </c>
      <c r="E95" s="11">
        <v>15</v>
      </c>
      <c r="F95" s="11">
        <v>6</v>
      </c>
      <c r="G95" s="11">
        <f>[1]POSPISIL!G7</f>
        <v>16</v>
      </c>
      <c r="H95" s="11">
        <f>[1]POSPISIL!H7</f>
        <v>0</v>
      </c>
      <c r="I95" s="11">
        <f>[1]POSPISIL!I7</f>
        <v>0</v>
      </c>
      <c r="J95" s="11">
        <f>[1]POSPISIL!J7</f>
        <v>15</v>
      </c>
      <c r="K95" s="11">
        <f>[1]POSPISIL!K7</f>
        <v>12</v>
      </c>
      <c r="L95" s="11">
        <f>[1]POSPISIL!L7</f>
        <v>8</v>
      </c>
      <c r="M95" s="16">
        <f>[1]POSPISIL!M7</f>
        <v>4</v>
      </c>
    </row>
    <row r="98" spans="1:13" x14ac:dyDescent="0.25">
      <c r="B98" s="15">
        <v>42005</v>
      </c>
      <c r="C98" s="15">
        <v>42036</v>
      </c>
      <c r="D98" s="15">
        <v>42064</v>
      </c>
      <c r="E98" s="15">
        <v>42095</v>
      </c>
      <c r="F98" s="15">
        <v>42125</v>
      </c>
      <c r="G98" s="15">
        <v>42156</v>
      </c>
      <c r="H98" s="15">
        <v>42186</v>
      </c>
      <c r="I98" s="15">
        <v>42217</v>
      </c>
      <c r="J98" s="15">
        <v>42248</v>
      </c>
      <c r="K98" s="15">
        <v>42278</v>
      </c>
      <c r="L98" s="15">
        <v>42309</v>
      </c>
      <c r="M98" s="15">
        <v>42339</v>
      </c>
    </row>
    <row r="99" spans="1:13" x14ac:dyDescent="0.25">
      <c r="A99" s="6" t="s">
        <v>24</v>
      </c>
      <c r="B99" s="8">
        <f>[1]DUTTO!B8</f>
        <v>27</v>
      </c>
      <c r="C99" s="8"/>
      <c r="D99" s="8"/>
      <c r="E99" s="8"/>
      <c r="F99" s="8"/>
      <c r="G99" s="8"/>
      <c r="H99" s="8"/>
      <c r="I99" s="8"/>
      <c r="J99" s="8"/>
      <c r="K99" s="8"/>
      <c r="L99" s="8"/>
      <c r="M99" s="24"/>
    </row>
    <row r="100" spans="1:13" x14ac:dyDescent="0.25">
      <c r="A100" s="6" t="s">
        <v>25</v>
      </c>
      <c r="B100" s="8">
        <f>[1]FOURMENT!B8</f>
        <v>3</v>
      </c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24"/>
    </row>
    <row r="101" spans="1:13" x14ac:dyDescent="0.25">
      <c r="A101" s="6" t="s">
        <v>26</v>
      </c>
      <c r="B101" s="8">
        <f>'[1]Mme GAVEN'!B8</f>
        <v>25</v>
      </c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24"/>
    </row>
    <row r="102" spans="1:13" x14ac:dyDescent="0.25">
      <c r="A102" s="22" t="s">
        <v>27</v>
      </c>
      <c r="B102" s="8">
        <f>[1]GRIRA!B8</f>
        <v>43</v>
      </c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24"/>
    </row>
    <row r="103" spans="1:13" x14ac:dyDescent="0.25">
      <c r="A103" s="22" t="s">
        <v>28</v>
      </c>
      <c r="B103" s="8">
        <f>'[1]GUILBOT '!B8</f>
        <v>10</v>
      </c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24"/>
    </row>
    <row r="104" spans="1:13" x14ac:dyDescent="0.25">
      <c r="A104" s="22" t="s">
        <v>29</v>
      </c>
      <c r="B104" s="8">
        <f>[1]MORAND!B8</f>
        <v>27</v>
      </c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24"/>
    </row>
    <row r="105" spans="1:13" x14ac:dyDescent="0.25">
      <c r="A105" s="22" t="s">
        <v>30</v>
      </c>
      <c r="B105" s="8">
        <f>[1]NICOL!B8</f>
        <v>0</v>
      </c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24"/>
    </row>
    <row r="106" spans="1:13" x14ac:dyDescent="0.25">
      <c r="A106" s="6" t="s">
        <v>31</v>
      </c>
      <c r="B106" s="8">
        <f>[1]POSPISIL!B8</f>
        <v>7</v>
      </c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24"/>
    </row>
    <row r="132" spans="5:11" x14ac:dyDescent="0.25">
      <c r="H132" s="25">
        <v>2012</v>
      </c>
      <c r="I132" s="3">
        <v>2013</v>
      </c>
      <c r="J132" s="4">
        <v>2014</v>
      </c>
      <c r="K132" s="4">
        <v>2015</v>
      </c>
    </row>
    <row r="133" spans="5:11" x14ac:dyDescent="0.25">
      <c r="E133" s="41" t="s">
        <v>24</v>
      </c>
      <c r="F133" s="42"/>
      <c r="G133" s="42"/>
      <c r="H133" s="26">
        <f>[1]DUTTO!N5</f>
        <v>267</v>
      </c>
      <c r="I133" s="27">
        <f>[1]DUTTO!N6</f>
        <v>249</v>
      </c>
      <c r="J133" s="21">
        <f>[1]DUTTO!N7</f>
        <v>232</v>
      </c>
      <c r="K133" s="21">
        <f>[1]DUTTO!N8</f>
        <v>27</v>
      </c>
    </row>
    <row r="134" spans="5:11" x14ac:dyDescent="0.25">
      <c r="E134" s="35" t="s">
        <v>25</v>
      </c>
      <c r="F134" s="36"/>
      <c r="G134" s="36"/>
      <c r="H134" s="27">
        <f>[1]FOURMENT!N5</f>
        <v>79</v>
      </c>
      <c r="I134" s="26">
        <f>[1]FOURMENT!N6</f>
        <v>98</v>
      </c>
      <c r="J134" s="28">
        <f>[1]FOURMENT!N7</f>
        <v>98</v>
      </c>
      <c r="K134" s="21">
        <f>[1]FOURMENT!N8</f>
        <v>3</v>
      </c>
    </row>
    <row r="135" spans="5:11" x14ac:dyDescent="0.25">
      <c r="E135" s="35" t="s">
        <v>26</v>
      </c>
      <c r="F135" s="36"/>
      <c r="G135" s="36"/>
      <c r="H135" s="27">
        <f>'[1]Mme GAVEN'!N5</f>
        <v>176</v>
      </c>
      <c r="I135" s="27">
        <f>'[1]Mme GAVEN'!N6</f>
        <v>194</v>
      </c>
      <c r="J135" s="21">
        <f>'[1]Mme GAVEN'!N7</f>
        <v>186</v>
      </c>
      <c r="K135" s="21">
        <f>'[1]Mme GAVEN'!N8</f>
        <v>25</v>
      </c>
    </row>
    <row r="136" spans="5:11" x14ac:dyDescent="0.25">
      <c r="E136" s="35" t="s">
        <v>27</v>
      </c>
      <c r="F136" s="36"/>
      <c r="G136" s="36"/>
      <c r="H136" s="29">
        <f>[1]GRIRA!N5</f>
        <v>410</v>
      </c>
      <c r="I136" s="29">
        <f>[1]GRIRA!N6</f>
        <v>416</v>
      </c>
      <c r="J136" s="30">
        <f>[1]GRIRA!N7</f>
        <v>414</v>
      </c>
      <c r="K136" s="21">
        <f>[1]GRIRA!N8</f>
        <v>43</v>
      </c>
    </row>
    <row r="137" spans="5:11" x14ac:dyDescent="0.25">
      <c r="E137" s="35" t="s">
        <v>28</v>
      </c>
      <c r="F137" s="36"/>
      <c r="G137" s="36"/>
      <c r="H137" s="27">
        <f>'[1]GUILBOT '!N5</f>
        <v>117</v>
      </c>
      <c r="I137" s="27">
        <f>'[1]GUILBOT '!N6</f>
        <v>85</v>
      </c>
      <c r="J137" s="21">
        <f>'[1]GUILBOT '!N7</f>
        <v>85</v>
      </c>
      <c r="K137" s="21">
        <f>'[1]GUILBOT '!N8</f>
        <v>10</v>
      </c>
    </row>
    <row r="138" spans="5:11" x14ac:dyDescent="0.25">
      <c r="E138" s="35" t="s">
        <v>29</v>
      </c>
      <c r="F138" s="36"/>
      <c r="G138" s="36"/>
      <c r="H138" s="27">
        <f>[1]MORAND!N5</f>
        <v>287</v>
      </c>
      <c r="I138" s="27">
        <f>[1]MORAND!N6</f>
        <v>212</v>
      </c>
      <c r="J138" s="21">
        <f>[1]MORAND!N7</f>
        <v>181</v>
      </c>
      <c r="K138" s="21">
        <f>[1]MORAND!N8</f>
        <v>27</v>
      </c>
    </row>
    <row r="139" spans="5:11" x14ac:dyDescent="0.25">
      <c r="E139" s="35" t="s">
        <v>30</v>
      </c>
      <c r="F139" s="36"/>
      <c r="G139" s="36"/>
      <c r="H139" s="27">
        <f>[1]NICOL!N5</f>
        <v>103</v>
      </c>
      <c r="I139" s="27">
        <f>[1]NICOL!N6</f>
        <v>68</v>
      </c>
      <c r="J139" s="21">
        <f>[1]NICOL!N7</f>
        <v>51</v>
      </c>
      <c r="K139" s="21">
        <f>[1]NICOL!N8</f>
        <v>0</v>
      </c>
    </row>
    <row r="140" spans="5:11" x14ac:dyDescent="0.25">
      <c r="E140" s="37" t="s">
        <v>31</v>
      </c>
      <c r="F140" s="38"/>
      <c r="G140" s="38"/>
      <c r="H140" s="11">
        <f>[1]POSPISIL!N5</f>
        <v>149</v>
      </c>
      <c r="I140" s="11">
        <f>[1]POSPISIL!N6</f>
        <v>109</v>
      </c>
      <c r="J140" s="16">
        <f>[1]POSPISIL!N7</f>
        <v>107</v>
      </c>
      <c r="K140" s="21">
        <f>[1]POSPISIL!N8</f>
        <v>7</v>
      </c>
    </row>
    <row r="141" spans="5:11" x14ac:dyDescent="0.25">
      <c r="E141" s="39" t="s">
        <v>16</v>
      </c>
      <c r="F141" s="39"/>
      <c r="G141" s="40"/>
      <c r="H141" s="31">
        <f>SUM(H133:H140)</f>
        <v>1588</v>
      </c>
      <c r="I141" s="32">
        <f t="shared" ref="I141:K141" si="4">SUM(I133:I140)</f>
        <v>1431</v>
      </c>
      <c r="J141" s="33">
        <f t="shared" si="4"/>
        <v>1354</v>
      </c>
      <c r="K141" s="34">
        <f t="shared" si="4"/>
        <v>142</v>
      </c>
    </row>
  </sheetData>
  <mergeCells count="9">
    <mergeCell ref="E139:G139"/>
    <mergeCell ref="E140:G140"/>
    <mergeCell ref="E141:G141"/>
    <mergeCell ref="E133:G133"/>
    <mergeCell ref="E134:G134"/>
    <mergeCell ref="E135:G135"/>
    <mergeCell ref="E136:G136"/>
    <mergeCell ref="E137:G137"/>
    <mergeCell ref="E138:G138"/>
  </mergeCell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OPHTALMOLOGIE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dumas</dc:creator>
  <cp:lastModifiedBy>Administrateur</cp:lastModifiedBy>
  <dcterms:created xsi:type="dcterms:W3CDTF">2015-02-28T16:47:29Z</dcterms:created>
  <dcterms:modified xsi:type="dcterms:W3CDTF">2015-02-28T17:48:58Z</dcterms:modified>
</cp:coreProperties>
</file>