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-15" yWindow="825" windowWidth="19245" windowHeight="9420"/>
  </bookViews>
  <sheets>
    <sheet name="Repartition" sheetId="17" r:id="rId1"/>
  </sheets>
  <definedNames>
    <definedName name="nbclasses">Repartition!$BM$4</definedName>
  </definedNames>
  <calcPr calcId="152511"/>
</workbook>
</file>

<file path=xl/calcChain.xml><?xml version="1.0" encoding="utf-8"?>
<calcChain xmlns="http://schemas.openxmlformats.org/spreadsheetml/2006/main">
  <c r="AS5" i="17" l="1"/>
  <c r="BM7" i="17" l="1"/>
  <c r="BG4" i="17" l="1"/>
  <c r="BG5" i="17"/>
  <c r="BG7" i="17"/>
  <c r="Y6" i="17"/>
  <c r="BG6" i="17" s="1"/>
  <c r="AH6" i="17"/>
  <c r="AF11" i="17" l="1"/>
  <c r="AF12" i="17"/>
  <c r="AF13" i="17"/>
  <c r="AF14" i="17"/>
  <c r="AF15" i="17"/>
  <c r="AF16" i="17"/>
  <c r="AF48" i="17"/>
  <c r="AF17" i="17"/>
  <c r="AF18" i="17"/>
  <c r="AF49" i="17"/>
  <c r="AF19" i="17"/>
  <c r="AF51" i="17"/>
  <c r="AF20" i="17"/>
  <c r="AF21" i="17"/>
  <c r="AF22" i="17"/>
  <c r="AF23" i="17"/>
  <c r="AF24" i="17"/>
  <c r="AF25" i="17"/>
  <c r="AF26" i="17"/>
  <c r="AF27" i="17"/>
  <c r="AF28" i="17"/>
  <c r="AF29" i="17"/>
  <c r="AF30" i="17"/>
  <c r="AF31" i="17"/>
  <c r="AF32" i="17"/>
  <c r="AF42" i="17"/>
  <c r="AF33" i="17"/>
  <c r="AF34" i="17"/>
  <c r="AF35" i="17"/>
  <c r="AF36" i="17"/>
  <c r="AF37" i="17"/>
  <c r="AF38" i="17"/>
  <c r="AF39" i="17"/>
  <c r="AF40" i="17"/>
  <c r="AF41" i="17"/>
  <c r="AF50" i="17"/>
  <c r="AF43" i="17"/>
  <c r="AF44" i="17"/>
  <c r="AF45" i="17"/>
  <c r="AF46" i="17"/>
  <c r="AF47" i="17"/>
  <c r="AF10" i="17"/>
  <c r="C6" i="17" l="1"/>
  <c r="D6" i="17"/>
  <c r="E6" i="17"/>
  <c r="F6" i="17"/>
  <c r="G6" i="17"/>
  <c r="H6" i="17"/>
  <c r="I6" i="17"/>
  <c r="J6" i="17"/>
  <c r="K6" i="17"/>
  <c r="L6" i="17"/>
  <c r="M6" i="17"/>
  <c r="N6" i="17"/>
  <c r="O6" i="17"/>
  <c r="P6" i="17"/>
  <c r="Q6" i="17"/>
  <c r="R6" i="17"/>
  <c r="S6" i="17"/>
  <c r="T6" i="17"/>
  <c r="U6" i="17"/>
  <c r="V6" i="17"/>
  <c r="W6" i="17"/>
  <c r="X6" i="17"/>
  <c r="Z6" i="17"/>
  <c r="AA6" i="17"/>
  <c r="AB6" i="17"/>
  <c r="AC6" i="17"/>
  <c r="B6" i="17"/>
  <c r="AJ5" i="17"/>
  <c r="AK5" i="17"/>
  <c r="AL5" i="17"/>
  <c r="AM5" i="17"/>
  <c r="AN5" i="17"/>
  <c r="AO5" i="17"/>
  <c r="AP5" i="17"/>
  <c r="AQ5" i="17"/>
  <c r="AR5" i="17"/>
  <c r="AT5" i="17"/>
  <c r="AU5" i="17"/>
  <c r="AV5" i="17"/>
  <c r="AW5" i="17"/>
  <c r="AX5" i="17"/>
  <c r="AY5" i="17"/>
  <c r="AZ5" i="17"/>
  <c r="BA5" i="17"/>
  <c r="BB5" i="17"/>
  <c r="BD5" i="17"/>
  <c r="BE5" i="17"/>
  <c r="BF5" i="17"/>
  <c r="AK4" i="17"/>
  <c r="AL4" i="17"/>
  <c r="AM4" i="17"/>
  <c r="AN4" i="17"/>
  <c r="AO4" i="17"/>
  <c r="AP4" i="17"/>
  <c r="AQ4" i="17"/>
  <c r="AR4" i="17"/>
  <c r="AS4" i="17"/>
  <c r="AT4" i="17"/>
  <c r="AU4" i="17"/>
  <c r="AV4" i="17"/>
  <c r="AW4" i="17"/>
  <c r="AX4" i="17"/>
  <c r="AY4" i="17"/>
  <c r="AZ4" i="17"/>
  <c r="BA4" i="17"/>
  <c r="BB4" i="17"/>
  <c r="BC4" i="17"/>
  <c r="BD4" i="17"/>
  <c r="BE4" i="17"/>
  <c r="BF4" i="17"/>
  <c r="AJ4" i="17"/>
  <c r="AH11" i="17"/>
  <c r="AH12" i="17"/>
  <c r="AH13" i="17"/>
  <c r="AH14" i="17"/>
  <c r="AH15" i="17"/>
  <c r="AH16" i="17"/>
  <c r="AH48" i="17"/>
  <c r="AH17" i="17"/>
  <c r="AH18" i="17"/>
  <c r="AH49" i="17"/>
  <c r="AH19" i="17"/>
  <c r="AH51" i="17"/>
  <c r="AH20" i="17"/>
  <c r="AH21" i="17"/>
  <c r="AH22" i="17"/>
  <c r="AH23" i="17"/>
  <c r="AH24" i="17"/>
  <c r="AH25" i="17"/>
  <c r="AH26" i="17"/>
  <c r="AH27" i="17"/>
  <c r="AH28" i="17"/>
  <c r="AH29" i="17"/>
  <c r="AH30" i="17"/>
  <c r="AH31" i="17"/>
  <c r="AH32" i="17"/>
  <c r="AH42" i="17"/>
  <c r="AH33" i="17"/>
  <c r="AH34" i="17"/>
  <c r="AH35" i="17"/>
  <c r="AH36" i="17"/>
  <c r="AH37" i="17"/>
  <c r="AH38" i="17"/>
  <c r="AH39" i="17"/>
  <c r="AH40" i="17"/>
  <c r="AH41" i="17"/>
  <c r="AH50" i="17"/>
  <c r="AH43" i="17"/>
  <c r="AH44" i="17"/>
  <c r="AH45" i="17"/>
  <c r="AH46" i="17"/>
  <c r="AH47" i="17"/>
  <c r="AH10" i="17"/>
  <c r="BM4" i="17" l="1"/>
  <c r="AZ6" i="17"/>
  <c r="AN6" i="17"/>
  <c r="AJ6" i="17"/>
  <c r="BC6" i="17"/>
  <c r="AY6" i="17"/>
  <c r="AU6" i="17"/>
  <c r="AQ6" i="17"/>
  <c r="AM6" i="17"/>
  <c r="BD6" i="17"/>
  <c r="AR6" i="17"/>
  <c r="BF6" i="17"/>
  <c r="BB6" i="17"/>
  <c r="AX6" i="17"/>
  <c r="AT6" i="17"/>
  <c r="AP6" i="17"/>
  <c r="AL6" i="17"/>
  <c r="AV6" i="17"/>
  <c r="AH9" i="17"/>
  <c r="BE6" i="17"/>
  <c r="BA6" i="17"/>
  <c r="AW6" i="17"/>
  <c r="AS6" i="17"/>
  <c r="AO6" i="17"/>
  <c r="AK6" i="17"/>
  <c r="AW7" i="17"/>
  <c r="AN7" i="17"/>
  <c r="AX7" i="17"/>
  <c r="AM7" i="17"/>
  <c r="BA7" i="17"/>
  <c r="AZ7" i="17"/>
  <c r="AJ7" i="17"/>
  <c r="AT7" i="17"/>
  <c r="AY7" i="17"/>
  <c r="BD7" i="17"/>
  <c r="BC7" i="17"/>
  <c r="AS7" i="17"/>
  <c r="AK7" i="17"/>
  <c r="AV7" i="17"/>
  <c r="BF7" i="17"/>
  <c r="AP7" i="17"/>
  <c r="AU7" i="17"/>
  <c r="AO7" i="17"/>
  <c r="BE7" i="17"/>
  <c r="AR7" i="17"/>
  <c r="BB7" i="17"/>
  <c r="AL7" i="17"/>
  <c r="AQ7" i="17"/>
  <c r="BM5" i="17"/>
  <c r="BM6" i="17" l="1"/>
  <c r="AD10" i="17"/>
  <c r="AD47" i="17"/>
  <c r="AD46" i="17"/>
  <c r="AD45" i="17"/>
  <c r="AD44" i="17"/>
  <c r="AD43" i="17"/>
  <c r="AD42" i="17"/>
  <c r="AD50" i="17"/>
  <c r="AD41" i="17"/>
  <c r="AD40" i="17"/>
  <c r="AD39" i="17"/>
  <c r="AD38" i="17"/>
  <c r="AD37" i="17"/>
  <c r="AD36" i="17"/>
  <c r="AD35" i="17"/>
  <c r="AD34" i="17"/>
  <c r="AD33" i="17"/>
  <c r="AD32" i="17"/>
  <c r="AD31" i="17"/>
  <c r="AD30" i="17"/>
  <c r="AD29" i="17"/>
  <c r="AD28" i="17"/>
  <c r="AD27" i="17"/>
  <c r="AD26" i="17"/>
  <c r="AD25" i="17"/>
  <c r="AD24" i="17"/>
  <c r="AD23" i="17"/>
  <c r="AD22" i="17"/>
  <c r="AD21" i="17"/>
  <c r="AD20" i="17"/>
  <c r="AD51" i="17"/>
  <c r="AD19" i="17"/>
  <c r="AD49" i="17"/>
  <c r="AD18" i="17"/>
  <c r="AD17" i="17"/>
  <c r="AD48" i="17"/>
  <c r="AD16" i="17"/>
  <c r="AD15" i="17"/>
  <c r="AD14" i="17"/>
  <c r="AD13" i="17"/>
  <c r="AD12" i="17"/>
  <c r="AD11" i="17"/>
  <c r="AD5" i="17"/>
  <c r="AD4" i="17"/>
</calcChain>
</file>

<file path=xl/sharedStrings.xml><?xml version="1.0" encoding="utf-8"?>
<sst xmlns="http://schemas.openxmlformats.org/spreadsheetml/2006/main" count="125" uniqueCount="82">
  <si>
    <t>∑</t>
  </si>
  <si>
    <t>EP</t>
  </si>
  <si>
    <t>EG</t>
  </si>
  <si>
    <t>Nb h/s</t>
  </si>
  <si>
    <t>REPARTITION DU NOMBRE D'ELEVES PAR CLASSE ET PAR PROFESSEUR</t>
  </si>
  <si>
    <t>NOM Prénom des professeurs</t>
  </si>
  <si>
    <t>Coef</t>
  </si>
  <si>
    <t>Ens</t>
  </si>
  <si>
    <t>R</t>
  </si>
  <si>
    <t>Théorique</t>
  </si>
  <si>
    <t>Tableau de répartition: Nb élèves par professeur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</si>
  <si>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</si>
  <si>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</si>
  <si>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</si>
  <si>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</si>
  <si>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</si>
  <si>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</si>
  <si>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</si>
  <si>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</si>
  <si>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</si>
  <si>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</si>
  <si>
    <t>GROUPE 11</t>
  </si>
  <si>
    <t>GROUPE 12</t>
  </si>
  <si>
    <t>GROUPE 13</t>
  </si>
  <si>
    <t>GROUPE 14</t>
  </si>
  <si>
    <t>GROUPE 15</t>
  </si>
  <si>
    <t>GROUPE 16</t>
  </si>
  <si>
    <t>GROUPE 17</t>
  </si>
  <si>
    <t>GROUPE 18</t>
  </si>
  <si>
    <t>GROUPE 19</t>
  </si>
  <si>
    <t>GROUPE 20</t>
  </si>
  <si>
    <t>GROUPE 21</t>
  </si>
  <si>
    <t>GROUPE 22</t>
  </si>
  <si>
    <t>GROUPE 23</t>
  </si>
  <si>
    <t>GROUPE 24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</si>
  <si>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</si>
  <si>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</si>
  <si>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</si>
  <si>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</si>
  <si>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</si>
  <si>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</si>
  <si>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</si>
  <si>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</si>
  <si>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</si>
  <si>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</si>
  <si>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</si>
  <si>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</si>
  <si>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</si>
  <si>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</si>
  <si>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</si>
  <si>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</si>
  <si>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</si>
  <si>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</si>
  <si>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</si>
  <si>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</si>
  <si>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</si>
  <si>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Personnel 22</t>
  </si>
  <si>
    <t>Personnel 23</t>
  </si>
  <si>
    <t>Personnel 24</t>
  </si>
  <si>
    <t>Personnel 25</t>
  </si>
  <si>
    <t>Personnel 26</t>
  </si>
  <si>
    <t>Personnel 27</t>
  </si>
  <si>
    <t>Personnel 28</t>
  </si>
  <si>
    <t>Personnel 29</t>
  </si>
  <si>
    <t>Personnel 30</t>
  </si>
  <si>
    <t>Personnel 31</t>
  </si>
  <si>
    <t>Personnel 32</t>
  </si>
  <si>
    <t>Personnel 33</t>
  </si>
  <si>
    <t>Personnel 34</t>
  </si>
  <si>
    <t>Personnel 35</t>
  </si>
  <si>
    <t>Personnel 36</t>
  </si>
  <si>
    <t>Personnel 37</t>
  </si>
  <si>
    <t>Personnel 38</t>
  </si>
  <si>
    <t>Personnel 39</t>
  </si>
  <si>
    <t>Personnel 40</t>
  </si>
  <si>
    <t>Personnel 41</t>
  </si>
  <si>
    <t>Personnel 42</t>
  </si>
  <si>
    <t>Heures à l'Emploi du Temps hebdomadaire des personnels</t>
  </si>
  <si>
    <t>Effectif par groupe</t>
  </si>
  <si>
    <t>Nb H. hebdo. par groupe</t>
  </si>
  <si>
    <t>Contrôle de la répartition</t>
  </si>
  <si>
    <t>Horaire des personnels par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</si>
</sst>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6" x14ac:knownFonts="1">
    <font>
      <sz val="11"/>
      <color theme="1"/>
      <name val="Calibri"/>
      <family val="2"/>
    </font>
    <font>
      <b/>
      <sz val="10"/>
      <name val="Arial"/>
      <family val="2"/>
    </font>
    <font>
      <b/>
      <sz val="14"/>
      <color indexed="2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sz val="10"/>
      <name val="Arial"/>
      <family val="2"/>
    </font>
    <font>
      <sz val="8"/>
      <color theme="1"/>
      <name val="Calibri"/>
      <family val="2"/>
    </font>
    <font>
      <b/>
      <sz val="12"/>
      <name val="Arial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sz val="10"/>
      <name val="Comic Sans MS"/>
      <family val="4"/>
    </font>
    <font>
      <sz val="48"/>
      <color theme="4"/>
      <name val="Calibri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0" fillId="0" borderId="0" xfId="0" applyFill="1"/>
    <xf numFmtId="1" fontId="9" fillId="0" borderId="5" xfId="0" applyNumberFormat="1" applyFont="1" applyFill="1" applyBorder="1" applyAlignment="1">
      <alignment horizontal="center" vertical="center" shrinkToFit="1"/>
    </xf>
    <xf numFmtId="1" fontId="9" fillId="0" borderId="0" xfId="0" applyNumberFormat="1" applyFont="1" applyFill="1" applyBorder="1" applyAlignment="1">
      <alignment horizontal="center" vertical="center" shrinkToFit="1"/>
    </xf>
    <xf numFmtId="1" fontId="6" fillId="0" borderId="0" xfId="0" applyNumberFormat="1" applyFont="1" applyFill="1" applyBorder="1" applyAlignment="1">
      <alignment horizontal="center" vertical="center" shrinkToFit="1"/>
    </xf>
    <xf numFmtId="0" fontId="0" fillId="0" borderId="1" xfId="0" applyFill="1" applyBorder="1"/>
    <xf numFmtId="1" fontId="4" fillId="0" borderId="1" xfId="0" applyNumberFormat="1" applyFont="1" applyFill="1" applyBorder="1" applyAlignment="1"/>
    <xf numFmtId="0" fontId="0" fillId="0" borderId="5" xfId="0" applyFill="1" applyBorder="1"/>
    <xf numFmtId="1" fontId="4" fillId="0" borderId="5" xfId="0" applyNumberFormat="1" applyFont="1" applyFill="1" applyBorder="1" applyAlignment="1"/>
    <xf numFmtId="0" fontId="6" fillId="0" borderId="6" xfId="0" applyFont="1" applyFill="1" applyBorder="1" applyAlignment="1">
      <alignment horizontal="centerContinuous"/>
    </xf>
    <xf numFmtId="0" fontId="6" fillId="0" borderId="1" xfId="0" applyFont="1" applyFill="1" applyBorder="1" applyAlignment="1">
      <alignment horizontal="centerContinuous"/>
    </xf>
    <xf numFmtId="49" fontId="1" fillId="0" borderId="10" xfId="0" applyNumberFormat="1" applyFont="1" applyFill="1" applyBorder="1" applyAlignment="1">
      <alignment vertical="center" shrinkToFit="1"/>
    </xf>
    <xf numFmtId="2" fontId="4" fillId="0" borderId="1" xfId="0" applyNumberFormat="1" applyFont="1" applyFill="1" applyBorder="1" applyAlignment="1">
      <alignment shrinkToFit="1"/>
    </xf>
    <xf numFmtId="49" fontId="1" fillId="0" borderId="2" xfId="0" applyNumberFormat="1" applyFont="1" applyFill="1" applyBorder="1" applyAlignment="1">
      <alignment vertical="center" shrinkToFit="1"/>
    </xf>
    <xf numFmtId="2" fontId="4" fillId="0" borderId="4" xfId="0" applyNumberFormat="1" applyFont="1" applyFill="1" applyBorder="1" applyAlignment="1">
      <alignment shrinkToFit="1"/>
    </xf>
    <xf numFmtId="164" fontId="4" fillId="0" borderId="4" xfId="0" applyNumberFormat="1" applyFont="1" applyFill="1" applyBorder="1" applyAlignment="1">
      <alignment shrinkToFit="1"/>
    </xf>
    <xf numFmtId="164" fontId="4" fillId="0" borderId="1" xfId="0" applyNumberFormat="1" applyFont="1" applyFill="1" applyBorder="1" applyAlignment="1">
      <alignment shrinkToFit="1"/>
    </xf>
    <xf numFmtId="1" fontId="9" fillId="0" borderId="1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 vertical="center" textRotation="90"/>
    </xf>
    <xf numFmtId="0" fontId="10" fillId="0" borderId="1" xfId="0" applyFont="1" applyFill="1" applyBorder="1" applyAlignment="1">
      <alignment horizontal="center" vertical="center" wrapText="1"/>
    </xf>
    <xf numFmtId="165" fontId="11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/>
    <xf numFmtId="0" fontId="8" fillId="3" borderId="1" xfId="0" applyFont="1" applyFill="1" applyBorder="1"/>
    <xf numFmtId="0" fontId="3" fillId="0" borderId="1" xfId="0" applyFont="1" applyFill="1" applyBorder="1" applyAlignment="1">
      <alignment textRotation="90"/>
    </xf>
    <xf numFmtId="0" fontId="12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/>
    </xf>
    <xf numFmtId="0" fontId="13" fillId="0" borderId="1" xfId="0" applyFont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/>
    </xf>
    <xf numFmtId="0" fontId="0" fillId="2" borderId="6" xfId="0" applyFill="1" applyBorder="1"/>
    <xf numFmtId="0" fontId="0" fillId="4" borderId="0" xfId="0" applyFill="1"/>
    <xf numFmtId="1" fontId="4" fillId="4" borderId="1" xfId="0" applyNumberFormat="1" applyFont="1" applyFill="1" applyBorder="1" applyAlignment="1"/>
    <xf numFmtId="1" fontId="4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/>
    <xf numFmtId="49" fontId="1" fillId="0" borderId="0" xfId="0" applyNumberFormat="1" applyFont="1" applyFill="1" applyBorder="1" applyAlignment="1">
      <alignment vertical="center" shrinkToFit="1"/>
    </xf>
    <xf numFmtId="2" fontId="4" fillId="0" borderId="0" xfId="0" applyNumberFormat="1" applyFont="1" applyFill="1" applyBorder="1" applyAlignment="1">
      <alignment shrinkToFit="1"/>
    </xf>
    <xf numFmtId="49" fontId="0" fillId="0" borderId="0" xfId="0" applyNumberFormat="1" applyBorder="1"/>
    <xf numFmtId="164" fontId="4" fillId="0" borderId="0" xfId="0" applyNumberFormat="1" applyFont="1" applyFill="1" applyBorder="1" applyAlignment="1">
      <alignment horizontal="center" vertical="center"/>
    </xf>
    <xf numFmtId="2" fontId="0" fillId="0" borderId="0" xfId="0" applyNumberFormat="1"/>
    <xf numFmtId="49" fontId="1" fillId="0" borderId="5" xfId="0" applyNumberFormat="1" applyFont="1" applyFill="1" applyBorder="1" applyAlignment="1">
      <alignment vertical="center" shrinkToFit="1"/>
    </xf>
    <xf numFmtId="2" fontId="4" fillId="0" borderId="5" xfId="0" applyNumberFormat="1" applyFont="1" applyFill="1" applyBorder="1" applyAlignment="1">
      <alignment shrinkToFit="1"/>
    </xf>
    <xf numFmtId="49" fontId="0" fillId="0" borderId="5" xfId="0" applyNumberFormat="1" applyBorder="1"/>
    <xf numFmtId="49" fontId="0" fillId="0" borderId="1" xfId="0" applyNumberFormat="1" applyFill="1" applyBorder="1"/>
    <xf numFmtId="0" fontId="0" fillId="0" borderId="0" xfId="0" applyBorder="1" applyAlignment="1">
      <alignment horizontal="center"/>
    </xf>
    <xf numFmtId="164" fontId="4" fillId="0" borderId="1" xfId="0" applyNumberFormat="1" applyFont="1" applyFill="1" applyBorder="1" applyAlignment="1"/>
    <xf numFmtId="1" fontId="4" fillId="0" borderId="4" xfId="0" applyNumberFormat="1" applyFont="1" applyFill="1" applyBorder="1" applyAlignment="1">
      <alignment horizontal="center" vertical="center" shrinkToFit="1"/>
    </xf>
    <xf numFmtId="1" fontId="4" fillId="0" borderId="5" xfId="0" applyNumberFormat="1" applyFont="1" applyFill="1" applyBorder="1" applyAlignment="1">
      <alignment horizontal="center" vertical="center" shrinkToFit="1"/>
    </xf>
    <xf numFmtId="1" fontId="0" fillId="0" borderId="0" xfId="0" applyNumberFormat="1"/>
    <xf numFmtId="1" fontId="0" fillId="0" borderId="0" xfId="0" applyNumberFormat="1" applyFill="1"/>
    <xf numFmtId="1" fontId="6" fillId="0" borderId="1" xfId="0" applyNumberFormat="1" applyFont="1" applyFill="1" applyBorder="1" applyAlignment="1">
      <alignment horizontal="centerContinuous"/>
    </xf>
    <xf numFmtId="0" fontId="0" fillId="2" borderId="0" xfId="0" applyFill="1" applyAlignment="1">
      <alignment horizontal="right"/>
    </xf>
    <xf numFmtId="165" fontId="0" fillId="2" borderId="0" xfId="0" applyNumberFormat="1" applyFill="1"/>
    <xf numFmtId="0" fontId="0" fillId="0" borderId="0" xfId="0" applyAlignment="1"/>
    <xf numFmtId="1" fontId="7" fillId="3" borderId="2" xfId="0" applyNumberFormat="1" applyFont="1" applyFill="1" applyBorder="1" applyAlignment="1"/>
    <xf numFmtId="1" fontId="7" fillId="3" borderId="6" xfId="0" applyNumberFormat="1" applyFont="1" applyFill="1" applyBorder="1" applyAlignment="1"/>
    <xf numFmtId="1" fontId="7" fillId="3" borderId="4" xfId="0" applyNumberFormat="1" applyFont="1" applyFill="1" applyBorder="1" applyAlignment="1"/>
    <xf numFmtId="164" fontId="0" fillId="0" borderId="0" xfId="0" applyNumberFormat="1" applyFill="1" applyBorder="1"/>
    <xf numFmtId="1" fontId="1" fillId="0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3" borderId="1" xfId="0" applyFill="1" applyBorder="1"/>
    <xf numFmtId="164" fontId="14" fillId="0" borderId="4" xfId="0" applyNumberFormat="1" applyFont="1" applyFill="1" applyBorder="1" applyAlignment="1">
      <alignment horizontal="center" vertical="center"/>
    </xf>
    <xf numFmtId="164" fontId="15" fillId="0" borderId="4" xfId="0" applyNumberFormat="1" applyFont="1" applyFill="1" applyBorder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00CC00"/>
      <color rgb="FFCC00FF"/>
      <color rgb="FF99CCFF"/>
      <color rgb="FF66CC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78441</xdr:colOff>
      <xdr:row>0</xdr:row>
      <xdr:rowOff>100853</xdr:rowOff>
    </xdr:from>
    <xdr:to>
      <xdr:col>33</xdr:col>
      <xdr:colOff>1759324</xdr:colOff>
      <xdr:row>2</xdr:row>
      <xdr:rowOff>89647</xdr:rowOff>
    </xdr:to>
    <xdr:sp macro="[0]!Feuil1.RepartitionEffectifaSuivre" textlink="">
      <xdr:nvSpPr>
        <xdr:cNvPr id="2" name="Rectangle à coins arrondis 1"/>
        <xdr:cNvSpPr/>
      </xdr:nvSpPr>
      <xdr:spPr>
        <a:xfrm>
          <a:off x="13603941" y="100853"/>
          <a:ext cx="1680883" cy="41461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REPARTITION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N85"/>
  <sheetViews>
    <sheetView showZeros="0" tabSelected="1" zoomScale="85" zoomScaleNormal="85" workbookViewId="0">
      <pane ySplit="7" topLeftCell="A8" activePane="bottomLeft" state="frozen"/>
      <selection pane="bottomLeft" sqref="A1:AD2"/>
    </sheetView>
  </sheetViews>
  <sheetFormatPr baseColWidth="10" defaultRowHeight="15" x14ac:dyDescent="0.25"/>
  <cols>
    <col min="1" max="1" width="29.7109375" customWidth="1"/>
    <col min="2" max="29" width="5.42578125" customWidth="1"/>
    <col min="30" max="30" width="7.42578125" customWidth="1"/>
    <col min="31" max="31" width="2.7109375" customWidth="1"/>
    <col min="32" max="33" width="6.28515625" customWidth="1"/>
    <col min="34" max="34" width="30.42578125" customWidth="1"/>
    <col min="35" max="35" width="10.5703125" customWidth="1"/>
    <col min="36" max="36" width="5.140625" customWidth="1"/>
    <col min="37" max="63" width="5" customWidth="1"/>
    <col min="64" max="64" width="2.7109375" style="3" customWidth="1"/>
    <col min="65" max="65" width="6.7109375" customWidth="1"/>
    <col min="66" max="66" width="11.42578125" style="1"/>
  </cols>
  <sheetData>
    <row r="1" spans="1:66" ht="18" customHeight="1" x14ac:dyDescent="0.25">
      <c r="A1" s="72" t="s">
        <v>81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4"/>
      <c r="AH1" s="57" t="s">
        <v>1</v>
      </c>
      <c r="AI1" s="58">
        <v>1</v>
      </c>
      <c r="AJ1" s="59"/>
      <c r="AK1" s="59"/>
      <c r="AO1" s="4"/>
      <c r="AP1" s="4"/>
      <c r="AQ1" s="4"/>
      <c r="AR1" s="4"/>
      <c r="AS1" s="4"/>
      <c r="AT1" s="4"/>
      <c r="AV1" s="45"/>
    </row>
    <row r="2" spans="1:66" ht="15.75" customHeight="1" x14ac:dyDescent="0.25">
      <c r="A2" s="75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7"/>
      <c r="AH2" s="57" t="s">
        <v>2</v>
      </c>
      <c r="AI2" s="58">
        <v>1</v>
      </c>
      <c r="AJ2" s="78" t="s">
        <v>10</v>
      </c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M2" s="28" t="s">
        <v>0</v>
      </c>
    </row>
    <row r="3" spans="1:66" ht="15.75" customHeight="1" x14ac:dyDescent="0.25">
      <c r="A3" s="32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3"/>
      <c r="AH3" s="57" t="s">
        <v>8</v>
      </c>
      <c r="AI3" s="58">
        <v>1</v>
      </c>
      <c r="AV3" s="45"/>
      <c r="BM3" s="28"/>
      <c r="BN3" s="21"/>
    </row>
    <row r="4" spans="1:66" ht="90.75" customHeight="1" x14ac:dyDescent="0.25">
      <c r="A4" s="30"/>
      <c r="B4" s="27" t="s">
        <v>11</v>
      </c>
      <c r="C4" s="27" t="s">
        <v>12</v>
      </c>
      <c r="D4" s="27" t="s">
        <v>13</v>
      </c>
      <c r="E4" s="27" t="s">
        <v>14</v>
      </c>
      <c r="F4" s="27" t="s">
        <v>15</v>
      </c>
      <c r="G4" s="27" t="s">
        <v>16</v>
      </c>
      <c r="H4" s="27" t="s">
        <v>17</v>
      </c>
      <c r="I4" s="27" t="s">
        <v>18</v>
      </c>
      <c r="J4" s="27" t="s">
        <v>19</v>
      </c>
      <c r="K4" s="27" t="s">
        <v>20</v>
      </c>
      <c r="L4" s="27" t="s">
        <v>21</v>
      </c>
      <c r="M4" s="27" t="s">
        <v>22</v>
      </c>
      <c r="N4" s="27" t="s">
        <v>23</v>
      </c>
      <c r="O4" s="27" t="s">
        <v>24</v>
      </c>
      <c r="P4" s="27" t="s">
        <v>25</v>
      </c>
      <c r="Q4" s="27" t="s">
        <v>26</v>
      </c>
      <c r="R4" s="27" t="s">
        <v>27</v>
      </c>
      <c r="S4" s="27" t="s">
        <v>28</v>
      </c>
      <c r="T4" s="27" t="s">
        <v>29</v>
      </c>
      <c r="U4" s="27" t="s">
        <v>30</v>
      </c>
      <c r="V4" s="27" t="s">
        <v>31</v>
      </c>
      <c r="W4" s="27" t="s">
        <v>32</v>
      </c>
      <c r="X4" s="27" t="s">
        <v>33</v>
      </c>
      <c r="Y4" s="27" t="s">
        <v>34</v>
      </c>
      <c r="Z4" s="27"/>
      <c r="AA4" s="27"/>
      <c r="AB4" s="27"/>
      <c r="AC4" s="27"/>
      <c r="AD4" s="22">
        <f>COUNTA(B4:AC4)</f>
        <v>24</v>
      </c>
      <c r="AH4" s="23"/>
      <c r="AI4" s="24"/>
      <c r="AJ4" s="27" t="str">
        <f t="shared" ref="AJ4:BF4" si="0">B4</f>
        <v>GROUPE 1</v>
      </c>
      <c r="AK4" s="27" t="str">
        <f t="shared" si="0"/>
        <v>GROUPE 2</v>
      </c>
      <c r="AL4" s="27" t="str">
        <f t="shared" si="0"/>
        <v>GROUPE 3</v>
      </c>
      <c r="AM4" s="27" t="str">
        <f t="shared" si="0"/>
        <v>GROUPE 4</v>
      </c>
      <c r="AN4" s="27" t="str">
        <f t="shared" si="0"/>
        <v>GROUPE 5</v>
      </c>
      <c r="AO4" s="27" t="str">
        <f t="shared" si="0"/>
        <v>GROUPE 6</v>
      </c>
      <c r="AP4" s="27" t="str">
        <f t="shared" si="0"/>
        <v>GROUPE 7</v>
      </c>
      <c r="AQ4" s="27" t="str">
        <f t="shared" si="0"/>
        <v>GROUPE 8</v>
      </c>
      <c r="AR4" s="27" t="str">
        <f t="shared" si="0"/>
        <v>GROUPE 9</v>
      </c>
      <c r="AS4" s="27" t="str">
        <f t="shared" si="0"/>
        <v>GROUPE 10</v>
      </c>
      <c r="AT4" s="27" t="str">
        <f t="shared" si="0"/>
        <v>GROUPE 11</v>
      </c>
      <c r="AU4" s="27" t="str">
        <f t="shared" si="0"/>
        <v>GROUPE 12</v>
      </c>
      <c r="AV4" s="27" t="str">
        <f t="shared" si="0"/>
        <v>GROUPE 13</v>
      </c>
      <c r="AW4" s="27" t="str">
        <f t="shared" si="0"/>
        <v>GROUPE 14</v>
      </c>
      <c r="AX4" s="27" t="str">
        <f t="shared" si="0"/>
        <v>GROUPE 15</v>
      </c>
      <c r="AY4" s="27" t="str">
        <f t="shared" si="0"/>
        <v>GROUPE 16</v>
      </c>
      <c r="AZ4" s="27" t="str">
        <f t="shared" si="0"/>
        <v>GROUPE 17</v>
      </c>
      <c r="BA4" s="27" t="str">
        <f t="shared" si="0"/>
        <v>GROUPE 18</v>
      </c>
      <c r="BB4" s="27" t="str">
        <f t="shared" si="0"/>
        <v>GROUPE 19</v>
      </c>
      <c r="BC4" s="27" t="str">
        <f t="shared" si="0"/>
        <v>GROUPE 20</v>
      </c>
      <c r="BD4" s="27" t="str">
        <f t="shared" si="0"/>
        <v>GROUPE 21</v>
      </c>
      <c r="BE4" s="27" t="str">
        <f t="shared" si="0"/>
        <v>GROUPE 22</v>
      </c>
      <c r="BF4" s="27" t="str">
        <f t="shared" si="0"/>
        <v>GROUPE 23</v>
      </c>
      <c r="BG4" s="27" t="str">
        <f t="shared" ref="BG4:BG6" si="1">Y4</f>
        <v>GROUPE 24</v>
      </c>
      <c r="BH4" s="27"/>
      <c r="BI4" s="27"/>
      <c r="BJ4" s="27"/>
      <c r="BK4" s="27"/>
      <c r="BM4" s="22">
        <f>SUBTOTAL(3,AJ4:BK4)</f>
        <v>24</v>
      </c>
    </row>
    <row r="5" spans="1:66" x14ac:dyDescent="0.25">
      <c r="A5" s="8" t="s">
        <v>78</v>
      </c>
      <c r="B5" s="9">
        <v>10</v>
      </c>
      <c r="C5" s="9">
        <v>15</v>
      </c>
      <c r="D5" s="9">
        <v>24</v>
      </c>
      <c r="E5" s="9">
        <v>13</v>
      </c>
      <c r="F5" s="9">
        <v>15</v>
      </c>
      <c r="G5" s="9">
        <v>12</v>
      </c>
      <c r="H5" s="9">
        <v>14</v>
      </c>
      <c r="I5" s="9">
        <v>11</v>
      </c>
      <c r="J5" s="9">
        <v>8</v>
      </c>
      <c r="K5" s="9">
        <v>10</v>
      </c>
      <c r="L5" s="9">
        <v>12</v>
      </c>
      <c r="M5" s="9">
        <v>22</v>
      </c>
      <c r="N5" s="9">
        <v>13</v>
      </c>
      <c r="O5" s="9">
        <v>18</v>
      </c>
      <c r="P5" s="9">
        <v>7</v>
      </c>
      <c r="Q5" s="9">
        <v>13</v>
      </c>
      <c r="R5" s="9">
        <v>8</v>
      </c>
      <c r="S5" s="9">
        <v>10</v>
      </c>
      <c r="T5" s="9">
        <v>24</v>
      </c>
      <c r="U5" s="9">
        <v>4</v>
      </c>
      <c r="V5" s="9">
        <v>7</v>
      </c>
      <c r="W5" s="9">
        <v>22</v>
      </c>
      <c r="X5" s="9">
        <v>12</v>
      </c>
      <c r="Y5" s="9">
        <v>4</v>
      </c>
      <c r="Z5" s="9">
        <v>0</v>
      </c>
      <c r="AA5" s="9"/>
      <c r="AB5" s="9"/>
      <c r="AC5" s="9"/>
      <c r="AD5" s="13">
        <f>SUM(B5:AC5)</f>
        <v>308</v>
      </c>
      <c r="AJ5" s="9">
        <f t="shared" ref="AJ5:AS6" si="2">B5</f>
        <v>10</v>
      </c>
      <c r="AK5" s="9">
        <f t="shared" si="2"/>
        <v>15</v>
      </c>
      <c r="AL5" s="9">
        <f t="shared" si="2"/>
        <v>24</v>
      </c>
      <c r="AM5" s="9">
        <f t="shared" si="2"/>
        <v>13</v>
      </c>
      <c r="AN5" s="9">
        <f t="shared" si="2"/>
        <v>15</v>
      </c>
      <c r="AO5" s="9">
        <f t="shared" si="2"/>
        <v>12</v>
      </c>
      <c r="AP5" s="9">
        <f t="shared" si="2"/>
        <v>14</v>
      </c>
      <c r="AQ5" s="9">
        <f t="shared" si="2"/>
        <v>11</v>
      </c>
      <c r="AR5" s="9">
        <f t="shared" si="2"/>
        <v>8</v>
      </c>
      <c r="AS5" s="9">
        <f t="shared" si="2"/>
        <v>10</v>
      </c>
      <c r="AT5" s="9">
        <f t="shared" ref="AT5:BB6" si="3">L5</f>
        <v>12</v>
      </c>
      <c r="AU5" s="9">
        <f t="shared" si="3"/>
        <v>22</v>
      </c>
      <c r="AV5" s="9">
        <f t="shared" si="3"/>
        <v>13</v>
      </c>
      <c r="AW5" s="9">
        <f t="shared" si="3"/>
        <v>18</v>
      </c>
      <c r="AX5" s="9">
        <f t="shared" si="3"/>
        <v>7</v>
      </c>
      <c r="AY5" s="9">
        <f t="shared" si="3"/>
        <v>13</v>
      </c>
      <c r="AZ5" s="9">
        <f t="shared" si="3"/>
        <v>8</v>
      </c>
      <c r="BA5" s="9">
        <f t="shared" si="3"/>
        <v>10</v>
      </c>
      <c r="BB5" s="9">
        <f t="shared" si="3"/>
        <v>24</v>
      </c>
      <c r="BC5" s="9">
        <v>8</v>
      </c>
      <c r="BD5" s="9">
        <f t="shared" ref="BD5:BF6" si="4">V5</f>
        <v>7</v>
      </c>
      <c r="BE5" s="9">
        <f t="shared" si="4"/>
        <v>22</v>
      </c>
      <c r="BF5" s="9">
        <f t="shared" si="4"/>
        <v>12</v>
      </c>
      <c r="BG5" s="9">
        <f t="shared" si="1"/>
        <v>4</v>
      </c>
      <c r="BH5" s="9"/>
      <c r="BI5" s="9"/>
      <c r="BJ5" s="9"/>
      <c r="BK5" s="9"/>
      <c r="BM5" s="13">
        <f>SUM(AJ5:BK5)</f>
        <v>312</v>
      </c>
    </row>
    <row r="6" spans="1:66" x14ac:dyDescent="0.25">
      <c r="A6" s="40" t="s">
        <v>79</v>
      </c>
      <c r="B6" s="38">
        <f t="shared" ref="B6:AC6" si="5">SUM(B10:B53)</f>
        <v>27</v>
      </c>
      <c r="C6" s="38">
        <f t="shared" si="5"/>
        <v>29</v>
      </c>
      <c r="D6" s="38">
        <f t="shared" si="5"/>
        <v>38.5</v>
      </c>
      <c r="E6" s="38">
        <f t="shared" si="5"/>
        <v>28.5</v>
      </c>
      <c r="F6" s="38">
        <f t="shared" si="5"/>
        <v>29</v>
      </c>
      <c r="G6" s="38">
        <f t="shared" si="5"/>
        <v>29.5</v>
      </c>
      <c r="H6" s="38">
        <f t="shared" si="5"/>
        <v>31</v>
      </c>
      <c r="I6" s="38">
        <f t="shared" si="5"/>
        <v>27.5</v>
      </c>
      <c r="J6" s="38">
        <f t="shared" si="5"/>
        <v>23</v>
      </c>
      <c r="K6" s="38">
        <f t="shared" si="5"/>
        <v>29</v>
      </c>
      <c r="L6" s="38">
        <f t="shared" si="5"/>
        <v>30</v>
      </c>
      <c r="M6" s="38">
        <f t="shared" si="5"/>
        <v>32.75</v>
      </c>
      <c r="N6" s="38">
        <f t="shared" si="5"/>
        <v>29</v>
      </c>
      <c r="O6" s="38">
        <f t="shared" si="5"/>
        <v>30</v>
      </c>
      <c r="P6" s="38">
        <f t="shared" si="5"/>
        <v>24.5</v>
      </c>
      <c r="Q6" s="38">
        <f t="shared" si="5"/>
        <v>31</v>
      </c>
      <c r="R6" s="38">
        <f t="shared" si="5"/>
        <v>25</v>
      </c>
      <c r="S6" s="38">
        <f t="shared" si="5"/>
        <v>24</v>
      </c>
      <c r="T6" s="38">
        <f t="shared" si="5"/>
        <v>44</v>
      </c>
      <c r="U6" s="38">
        <f t="shared" si="5"/>
        <v>20</v>
      </c>
      <c r="V6" s="38">
        <f t="shared" si="5"/>
        <v>31</v>
      </c>
      <c r="W6" s="38">
        <f t="shared" si="5"/>
        <v>36.5</v>
      </c>
      <c r="X6" s="38">
        <f t="shared" si="5"/>
        <v>30.5</v>
      </c>
      <c r="Y6" s="38">
        <f t="shared" si="5"/>
        <v>19.5</v>
      </c>
      <c r="Z6" s="38">
        <f t="shared" si="5"/>
        <v>0</v>
      </c>
      <c r="AA6" s="38">
        <f t="shared" si="5"/>
        <v>0</v>
      </c>
      <c r="AB6" s="38">
        <f t="shared" si="5"/>
        <v>0</v>
      </c>
      <c r="AC6" s="38">
        <f t="shared" si="5"/>
        <v>0</v>
      </c>
      <c r="AD6" s="12"/>
      <c r="AH6" s="37" t="str">
        <f>A6</f>
        <v>Nb H. hebdo. par groupe</v>
      </c>
      <c r="AI6" s="37"/>
      <c r="AJ6" s="38">
        <f t="shared" si="2"/>
        <v>27</v>
      </c>
      <c r="AK6" s="38">
        <f t="shared" si="2"/>
        <v>29</v>
      </c>
      <c r="AL6" s="38">
        <f t="shared" si="2"/>
        <v>38.5</v>
      </c>
      <c r="AM6" s="38">
        <f t="shared" si="2"/>
        <v>28.5</v>
      </c>
      <c r="AN6" s="38">
        <f t="shared" si="2"/>
        <v>29</v>
      </c>
      <c r="AO6" s="38">
        <f t="shared" si="2"/>
        <v>29.5</v>
      </c>
      <c r="AP6" s="38">
        <f t="shared" si="2"/>
        <v>31</v>
      </c>
      <c r="AQ6" s="38">
        <f t="shared" si="2"/>
        <v>27.5</v>
      </c>
      <c r="AR6" s="38">
        <f t="shared" si="2"/>
        <v>23</v>
      </c>
      <c r="AS6" s="38">
        <f t="shared" si="2"/>
        <v>29</v>
      </c>
      <c r="AT6" s="38">
        <f t="shared" si="3"/>
        <v>30</v>
      </c>
      <c r="AU6" s="38">
        <f t="shared" si="3"/>
        <v>32.75</v>
      </c>
      <c r="AV6" s="38">
        <f t="shared" si="3"/>
        <v>29</v>
      </c>
      <c r="AW6" s="38">
        <f t="shared" si="3"/>
        <v>30</v>
      </c>
      <c r="AX6" s="38">
        <f t="shared" si="3"/>
        <v>24.5</v>
      </c>
      <c r="AY6" s="38">
        <f t="shared" si="3"/>
        <v>31</v>
      </c>
      <c r="AZ6" s="38">
        <f t="shared" si="3"/>
        <v>25</v>
      </c>
      <c r="BA6" s="38">
        <f t="shared" si="3"/>
        <v>24</v>
      </c>
      <c r="BB6" s="38">
        <f t="shared" si="3"/>
        <v>44</v>
      </c>
      <c r="BC6" s="38">
        <f t="shared" ref="BC6" si="6">U6</f>
        <v>20</v>
      </c>
      <c r="BD6" s="38">
        <f t="shared" si="4"/>
        <v>31</v>
      </c>
      <c r="BE6" s="38">
        <f t="shared" si="4"/>
        <v>36.5</v>
      </c>
      <c r="BF6" s="38">
        <f t="shared" si="4"/>
        <v>30.5</v>
      </c>
      <c r="BG6" s="38">
        <f t="shared" si="1"/>
        <v>19.5</v>
      </c>
      <c r="BH6" s="38"/>
      <c r="BI6" s="38"/>
      <c r="BJ6" s="38"/>
      <c r="BK6" s="38"/>
      <c r="BM6" s="39">
        <f>SUM(AJ6:BK6)</f>
        <v>699.75</v>
      </c>
    </row>
    <row r="7" spans="1:66" x14ac:dyDescent="0.25">
      <c r="A7" s="8"/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13"/>
      <c r="AH7" t="s">
        <v>80</v>
      </c>
      <c r="AJ7" s="9">
        <f t="shared" ref="AJ7:BG7" si="7">SUM(AJ10:AJ50)</f>
        <v>0</v>
      </c>
      <c r="AK7" s="9">
        <f t="shared" si="7"/>
        <v>0</v>
      </c>
      <c r="AL7" s="9">
        <f t="shared" si="7"/>
        <v>0</v>
      </c>
      <c r="AM7" s="9">
        <f t="shared" si="7"/>
        <v>0</v>
      </c>
      <c r="AN7" s="9">
        <f t="shared" si="7"/>
        <v>0</v>
      </c>
      <c r="AO7" s="9">
        <f t="shared" si="7"/>
        <v>0</v>
      </c>
      <c r="AP7" s="9">
        <f t="shared" si="7"/>
        <v>0</v>
      </c>
      <c r="AQ7" s="9">
        <f t="shared" si="7"/>
        <v>0</v>
      </c>
      <c r="AR7" s="9">
        <f t="shared" si="7"/>
        <v>0</v>
      </c>
      <c r="AS7" s="9">
        <f t="shared" si="7"/>
        <v>0</v>
      </c>
      <c r="AT7" s="9">
        <f t="shared" si="7"/>
        <v>0</v>
      </c>
      <c r="AU7" s="9">
        <f t="shared" si="7"/>
        <v>0</v>
      </c>
      <c r="AV7" s="9">
        <f t="shared" si="7"/>
        <v>0</v>
      </c>
      <c r="AW7" s="9">
        <f t="shared" si="7"/>
        <v>0</v>
      </c>
      <c r="AX7" s="9">
        <f t="shared" si="7"/>
        <v>0</v>
      </c>
      <c r="AY7" s="9">
        <f t="shared" si="7"/>
        <v>0</v>
      </c>
      <c r="AZ7" s="9">
        <f t="shared" si="7"/>
        <v>0</v>
      </c>
      <c r="BA7" s="9">
        <f t="shared" si="7"/>
        <v>0</v>
      </c>
      <c r="BB7" s="9">
        <f t="shared" si="7"/>
        <v>0</v>
      </c>
      <c r="BC7" s="9">
        <f t="shared" si="7"/>
        <v>0</v>
      </c>
      <c r="BD7" s="9">
        <f t="shared" si="7"/>
        <v>0</v>
      </c>
      <c r="BE7" s="9">
        <f t="shared" si="7"/>
        <v>0</v>
      </c>
      <c r="BF7" s="9">
        <f t="shared" si="7"/>
        <v>0</v>
      </c>
      <c r="BG7" s="9">
        <f t="shared" si="7"/>
        <v>0</v>
      </c>
      <c r="BH7" s="9"/>
      <c r="BI7" s="9"/>
      <c r="BJ7" s="9"/>
      <c r="BK7" s="9"/>
      <c r="BL7" s="29"/>
      <c r="BM7" s="56">
        <f>SUM(BM10:BM60)</f>
        <v>0</v>
      </c>
      <c r="BN7" s="65"/>
    </row>
    <row r="8" spans="1:66" ht="10.5" customHeight="1" x14ac:dyDescent="0.25">
      <c r="A8" s="10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2"/>
    </row>
    <row r="9" spans="1:66" x14ac:dyDescent="0.25">
      <c r="A9" s="66" t="s">
        <v>5</v>
      </c>
      <c r="B9" s="60" t="s">
        <v>77</v>
      </c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2"/>
      <c r="AD9" s="26" t="s">
        <v>3</v>
      </c>
      <c r="AF9" t="s">
        <v>6</v>
      </c>
      <c r="AG9" t="s">
        <v>7</v>
      </c>
      <c r="AH9" s="35">
        <f>COUNTA(AH10:AH50)</f>
        <v>41</v>
      </c>
      <c r="AI9" s="36" t="s">
        <v>9</v>
      </c>
      <c r="AJ9" s="70" t="s">
        <v>4</v>
      </c>
      <c r="AK9" s="70"/>
      <c r="AL9" s="70"/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70"/>
      <c r="BD9" s="70"/>
      <c r="BE9" s="70"/>
      <c r="BF9" s="70"/>
      <c r="BG9" s="70"/>
      <c r="BH9" s="70"/>
      <c r="BI9" s="70"/>
      <c r="BJ9" s="70"/>
      <c r="BK9" s="71"/>
      <c r="BM9" s="34" t="s">
        <v>0</v>
      </c>
    </row>
    <row r="10" spans="1:66" ht="15" customHeight="1" x14ac:dyDescent="0.25">
      <c r="A10" s="14" t="s">
        <v>35</v>
      </c>
      <c r="B10" s="15">
        <v>4</v>
      </c>
      <c r="C10" s="17"/>
      <c r="D10" s="15"/>
      <c r="E10" s="15"/>
      <c r="F10" s="15"/>
      <c r="G10" s="15"/>
      <c r="H10" s="15"/>
      <c r="I10" s="15"/>
      <c r="J10" s="15"/>
      <c r="K10" s="15">
        <v>4</v>
      </c>
      <c r="L10" s="15"/>
      <c r="M10" s="15"/>
      <c r="N10" s="15"/>
      <c r="O10" s="15">
        <v>7</v>
      </c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67">
        <f t="shared" ref="AD10:AD50" si="8">SUM(B10:AC10)</f>
        <v>15</v>
      </c>
      <c r="AF10" s="45">
        <f>INDEX($AH$1:$AI$3,MATCH($AG10,$AH$1:$AH$3,0),2)</f>
        <v>1</v>
      </c>
      <c r="AG10" s="21" t="s">
        <v>1</v>
      </c>
      <c r="AH10" s="49" t="str">
        <f t="shared" ref="AH10:AH50" si="9">A10</f>
        <v>Personnel 1</v>
      </c>
      <c r="AI10" s="20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2"/>
      <c r="BM10" s="64"/>
    </row>
    <row r="11" spans="1:66" ht="15" customHeight="1" x14ac:dyDescent="0.25">
      <c r="A11" s="16" t="s">
        <v>36</v>
      </c>
      <c r="B11" s="15">
        <v>8.5</v>
      </c>
      <c r="C11" s="17"/>
      <c r="D11" s="15"/>
      <c r="E11" s="15"/>
      <c r="F11" s="15"/>
      <c r="G11" s="15"/>
      <c r="H11" s="15"/>
      <c r="I11" s="15"/>
      <c r="J11" s="15"/>
      <c r="K11" s="15">
        <v>6.5</v>
      </c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>
        <v>5</v>
      </c>
      <c r="Y11" s="15"/>
      <c r="Z11" s="15"/>
      <c r="AA11" s="15"/>
      <c r="AB11" s="15"/>
      <c r="AC11" s="15"/>
      <c r="AD11" s="67">
        <f t="shared" si="8"/>
        <v>20</v>
      </c>
      <c r="AF11" s="45">
        <f t="shared" ref="AF11:AF47" si="10">INDEX($AH$1:$AI$3,MATCH($AG11,$AH$1:$AH$3,0),2)</f>
        <v>1</v>
      </c>
      <c r="AG11" s="21" t="s">
        <v>1</v>
      </c>
      <c r="AH11" s="25" t="str">
        <f t="shared" si="9"/>
        <v>Personnel 2</v>
      </c>
      <c r="AI11" s="20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2"/>
      <c r="BM11" s="64"/>
    </row>
    <row r="12" spans="1:66" ht="15" customHeight="1" x14ac:dyDescent="0.25">
      <c r="A12" s="14" t="s">
        <v>37</v>
      </c>
      <c r="B12" s="19"/>
      <c r="C12" s="18">
        <v>3</v>
      </c>
      <c r="D12" s="19"/>
      <c r="E12" s="19"/>
      <c r="F12" s="19"/>
      <c r="G12" s="19"/>
      <c r="H12" s="19">
        <v>3</v>
      </c>
      <c r="I12" s="19"/>
      <c r="J12" s="19">
        <v>3</v>
      </c>
      <c r="K12" s="19"/>
      <c r="L12" s="19">
        <v>2</v>
      </c>
      <c r="M12" s="19"/>
      <c r="N12" s="19"/>
      <c r="O12" s="19"/>
      <c r="P12" s="19"/>
      <c r="Q12" s="19">
        <v>2</v>
      </c>
      <c r="R12" s="19"/>
      <c r="S12" s="19">
        <v>2</v>
      </c>
      <c r="T12" s="19"/>
      <c r="U12" s="19"/>
      <c r="V12" s="19">
        <v>3</v>
      </c>
      <c r="W12" s="19"/>
      <c r="X12" s="19"/>
      <c r="Y12" s="19">
        <v>3</v>
      </c>
      <c r="Z12" s="19"/>
      <c r="AA12" s="19"/>
      <c r="AB12" s="19"/>
      <c r="AC12" s="19"/>
      <c r="AD12" s="67">
        <f t="shared" si="8"/>
        <v>21</v>
      </c>
      <c r="AF12" s="45">
        <f t="shared" si="10"/>
        <v>1</v>
      </c>
      <c r="AG12" s="21" t="s">
        <v>1</v>
      </c>
      <c r="AH12" s="25" t="str">
        <f t="shared" si="9"/>
        <v>Personnel 3</v>
      </c>
      <c r="AI12" s="20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2"/>
      <c r="BM12" s="64"/>
    </row>
    <row r="13" spans="1:66" ht="15" customHeight="1" x14ac:dyDescent="0.25">
      <c r="A13" s="16" t="s">
        <v>38</v>
      </c>
      <c r="B13" s="19"/>
      <c r="C13" s="18"/>
      <c r="D13" s="19"/>
      <c r="E13" s="19"/>
      <c r="F13" s="19">
        <v>5</v>
      </c>
      <c r="G13" s="19"/>
      <c r="H13" s="19"/>
      <c r="I13" s="19"/>
      <c r="J13" s="19"/>
      <c r="K13" s="19">
        <v>6</v>
      </c>
      <c r="L13" s="19"/>
      <c r="M13" s="19"/>
      <c r="N13" s="19"/>
      <c r="O13" s="19"/>
      <c r="P13" s="19"/>
      <c r="Q13" s="19"/>
      <c r="R13" s="19"/>
      <c r="S13" s="19"/>
      <c r="T13" s="19">
        <v>4</v>
      </c>
      <c r="U13" s="19"/>
      <c r="V13" s="19"/>
      <c r="W13" s="19"/>
      <c r="X13" s="19">
        <v>8.5</v>
      </c>
      <c r="Y13" s="19"/>
      <c r="Z13" s="19"/>
      <c r="AA13" s="19"/>
      <c r="AB13" s="19"/>
      <c r="AC13" s="19"/>
      <c r="AD13" s="67">
        <f t="shared" si="8"/>
        <v>23.5</v>
      </c>
      <c r="AF13" s="45">
        <f t="shared" si="10"/>
        <v>1</v>
      </c>
      <c r="AG13" s="21" t="s">
        <v>1</v>
      </c>
      <c r="AH13" s="25" t="str">
        <f t="shared" si="9"/>
        <v>Personnel 4</v>
      </c>
      <c r="AI13" s="20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2"/>
      <c r="BM13" s="64"/>
    </row>
    <row r="14" spans="1:66" ht="15" customHeight="1" x14ac:dyDescent="0.25">
      <c r="A14" s="14" t="s">
        <v>39</v>
      </c>
      <c r="B14" s="15"/>
      <c r="C14" s="17"/>
      <c r="D14" s="15"/>
      <c r="E14" s="15"/>
      <c r="F14" s="15"/>
      <c r="G14" s="15"/>
      <c r="H14" s="15"/>
      <c r="I14" s="15"/>
      <c r="J14" s="15"/>
      <c r="K14" s="15"/>
      <c r="L14" s="15">
        <v>7</v>
      </c>
      <c r="M14" s="15"/>
      <c r="N14" s="15"/>
      <c r="O14" s="15"/>
      <c r="P14" s="15"/>
      <c r="Q14" s="15"/>
      <c r="R14" s="15">
        <v>5.5</v>
      </c>
      <c r="S14" s="15"/>
      <c r="T14" s="15"/>
      <c r="U14" s="15"/>
      <c r="V14" s="15">
        <v>8</v>
      </c>
      <c r="W14" s="15"/>
      <c r="X14" s="15"/>
      <c r="Y14" s="15"/>
      <c r="Z14" s="15"/>
      <c r="AA14" s="15"/>
      <c r="AB14" s="15"/>
      <c r="AC14" s="15"/>
      <c r="AD14" s="67">
        <f t="shared" si="8"/>
        <v>20.5</v>
      </c>
      <c r="AF14" s="45">
        <f t="shared" si="10"/>
        <v>1</v>
      </c>
      <c r="AG14" s="21" t="s">
        <v>1</v>
      </c>
      <c r="AH14" s="25" t="str">
        <f t="shared" si="9"/>
        <v>Personnel 5</v>
      </c>
      <c r="AI14" s="20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2"/>
      <c r="BM14" s="64"/>
    </row>
    <row r="15" spans="1:66" ht="15" customHeight="1" x14ac:dyDescent="0.25">
      <c r="A15" s="16" t="s">
        <v>40</v>
      </c>
      <c r="B15" s="15"/>
      <c r="C15" s="17"/>
      <c r="D15" s="15"/>
      <c r="E15" s="15"/>
      <c r="F15" s="15"/>
      <c r="G15" s="15"/>
      <c r="H15" s="15"/>
      <c r="I15" s="15"/>
      <c r="J15" s="15"/>
      <c r="K15" s="15">
        <v>3</v>
      </c>
      <c r="L15" s="15">
        <v>5</v>
      </c>
      <c r="M15" s="15"/>
      <c r="N15" s="15">
        <v>3</v>
      </c>
      <c r="O15" s="15"/>
      <c r="P15" s="15"/>
      <c r="Q15" s="15"/>
      <c r="R15" s="15"/>
      <c r="S15" s="15"/>
      <c r="T15" s="15">
        <v>3</v>
      </c>
      <c r="U15" s="15"/>
      <c r="V15" s="15">
        <v>4.5</v>
      </c>
      <c r="W15" s="15"/>
      <c r="X15" s="15"/>
      <c r="Y15" s="15">
        <v>1.5</v>
      </c>
      <c r="Z15" s="15"/>
      <c r="AA15" s="15"/>
      <c r="AB15" s="15"/>
      <c r="AC15" s="15"/>
      <c r="AD15" s="67">
        <f t="shared" si="8"/>
        <v>20</v>
      </c>
      <c r="AF15" s="45">
        <f t="shared" si="10"/>
        <v>1</v>
      </c>
      <c r="AG15" s="21" t="s">
        <v>2</v>
      </c>
      <c r="AH15" s="25" t="str">
        <f t="shared" si="9"/>
        <v>Personnel 6</v>
      </c>
      <c r="AI15" s="20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2"/>
      <c r="BM15" s="64"/>
    </row>
    <row r="16" spans="1:66" ht="15" customHeight="1" x14ac:dyDescent="0.25">
      <c r="A16" s="14" t="s">
        <v>41</v>
      </c>
      <c r="B16" s="15"/>
      <c r="C16" s="17"/>
      <c r="D16" s="15">
        <v>6</v>
      </c>
      <c r="E16" s="15">
        <v>8</v>
      </c>
      <c r="F16" s="15"/>
      <c r="G16" s="15"/>
      <c r="H16" s="15"/>
      <c r="I16" s="15"/>
      <c r="J16" s="15"/>
      <c r="K16" s="15"/>
      <c r="L16" s="15"/>
      <c r="M16" s="15">
        <v>4</v>
      </c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67">
        <f t="shared" si="8"/>
        <v>18</v>
      </c>
      <c r="AF16" s="45">
        <f t="shared" si="10"/>
        <v>1</v>
      </c>
      <c r="AG16" s="21" t="s">
        <v>1</v>
      </c>
      <c r="AH16" s="25" t="str">
        <f t="shared" si="9"/>
        <v>Personnel 7</v>
      </c>
      <c r="AI16" s="20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2"/>
      <c r="BM16" s="64"/>
    </row>
    <row r="17" spans="1:65" ht="15" customHeight="1" x14ac:dyDescent="0.25">
      <c r="A17" s="16" t="s">
        <v>42</v>
      </c>
      <c r="B17" s="15"/>
      <c r="C17" s="17">
        <v>4</v>
      </c>
      <c r="D17" s="15">
        <v>3</v>
      </c>
      <c r="E17" s="15">
        <v>3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>
        <v>3</v>
      </c>
      <c r="U17" s="15"/>
      <c r="V17" s="15"/>
      <c r="W17" s="15"/>
      <c r="X17" s="15">
        <v>3</v>
      </c>
      <c r="Y17" s="15"/>
      <c r="Z17" s="15"/>
      <c r="AA17" s="15"/>
      <c r="AB17" s="15"/>
      <c r="AC17" s="15"/>
      <c r="AD17" s="67">
        <f t="shared" si="8"/>
        <v>16</v>
      </c>
      <c r="AF17" s="45">
        <f t="shared" si="10"/>
        <v>1</v>
      </c>
      <c r="AG17" s="21" t="s">
        <v>2</v>
      </c>
      <c r="AH17" s="25" t="str">
        <f t="shared" si="9"/>
        <v>Personnel 8</v>
      </c>
      <c r="AI17" s="20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2"/>
      <c r="BM17" s="64"/>
    </row>
    <row r="18" spans="1:65" ht="15" customHeight="1" x14ac:dyDescent="0.25">
      <c r="A18" s="14" t="s">
        <v>43</v>
      </c>
      <c r="B18" s="15">
        <v>4</v>
      </c>
      <c r="C18" s="17"/>
      <c r="D18" s="15"/>
      <c r="E18" s="15"/>
      <c r="F18" s="15">
        <v>9</v>
      </c>
      <c r="G18" s="15"/>
      <c r="H18" s="15"/>
      <c r="I18" s="15"/>
      <c r="J18" s="15"/>
      <c r="K18" s="15"/>
      <c r="L18" s="15"/>
      <c r="M18" s="15"/>
      <c r="N18" s="15"/>
      <c r="O18" s="15">
        <v>8</v>
      </c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67">
        <f t="shared" si="8"/>
        <v>21</v>
      </c>
      <c r="AF18" s="45">
        <f t="shared" si="10"/>
        <v>1</v>
      </c>
      <c r="AG18" s="21" t="s">
        <v>1</v>
      </c>
      <c r="AH18" s="25" t="str">
        <f t="shared" si="9"/>
        <v>Personnel 9</v>
      </c>
      <c r="AI18" s="20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2"/>
      <c r="BM18" s="64"/>
    </row>
    <row r="19" spans="1:65" ht="15" customHeight="1" x14ac:dyDescent="0.25">
      <c r="A19" s="16" t="s">
        <v>44</v>
      </c>
      <c r="B19" s="15"/>
      <c r="C19" s="17"/>
      <c r="D19" s="15">
        <v>2</v>
      </c>
      <c r="E19" s="15">
        <v>4</v>
      </c>
      <c r="F19" s="15"/>
      <c r="G19" s="15"/>
      <c r="H19" s="15">
        <v>2</v>
      </c>
      <c r="I19" s="15"/>
      <c r="J19" s="15"/>
      <c r="K19" s="15"/>
      <c r="L19" s="15"/>
      <c r="M19" s="15"/>
      <c r="N19" s="15">
        <v>3</v>
      </c>
      <c r="O19" s="15"/>
      <c r="P19" s="15"/>
      <c r="Q19" s="15"/>
      <c r="R19" s="15"/>
      <c r="S19" s="15"/>
      <c r="T19" s="15">
        <v>6</v>
      </c>
      <c r="U19" s="15"/>
      <c r="V19" s="15"/>
      <c r="W19" s="15">
        <v>3</v>
      </c>
      <c r="X19" s="15"/>
      <c r="Y19" s="15"/>
      <c r="Z19" s="15"/>
      <c r="AA19" s="15"/>
      <c r="AB19" s="15"/>
      <c r="AC19" s="15"/>
      <c r="AD19" s="67">
        <f t="shared" si="8"/>
        <v>20</v>
      </c>
      <c r="AF19" s="45">
        <f t="shared" si="10"/>
        <v>1</v>
      </c>
      <c r="AG19" s="21" t="s">
        <v>2</v>
      </c>
      <c r="AH19" s="25" t="str">
        <f t="shared" si="9"/>
        <v>Personnel 10</v>
      </c>
      <c r="AI19" s="20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2"/>
      <c r="BM19" s="64"/>
    </row>
    <row r="20" spans="1:65" ht="15" customHeight="1" x14ac:dyDescent="0.25">
      <c r="A20" s="14" t="s">
        <v>45</v>
      </c>
      <c r="B20" s="15"/>
      <c r="C20" s="17"/>
      <c r="D20" s="15"/>
      <c r="E20" s="15"/>
      <c r="F20" s="15">
        <v>5</v>
      </c>
      <c r="G20" s="15"/>
      <c r="H20" s="15"/>
      <c r="I20" s="15"/>
      <c r="J20" s="15"/>
      <c r="K20" s="15"/>
      <c r="L20" s="15"/>
      <c r="M20" s="15"/>
      <c r="N20" s="15"/>
      <c r="O20" s="15"/>
      <c r="P20" s="15">
        <v>3</v>
      </c>
      <c r="Q20" s="15">
        <v>4.5</v>
      </c>
      <c r="R20" s="15"/>
      <c r="S20" s="15"/>
      <c r="T20" s="15"/>
      <c r="U20" s="15"/>
      <c r="V20" s="15"/>
      <c r="W20" s="15"/>
      <c r="X20" s="15">
        <v>6</v>
      </c>
      <c r="Y20" s="15"/>
      <c r="Z20" s="15"/>
      <c r="AA20" s="15"/>
      <c r="AB20" s="15"/>
      <c r="AC20" s="15"/>
      <c r="AD20" s="67">
        <f t="shared" si="8"/>
        <v>18.5</v>
      </c>
      <c r="AF20" s="45">
        <f t="shared" si="10"/>
        <v>1</v>
      </c>
      <c r="AG20" s="21" t="s">
        <v>2</v>
      </c>
      <c r="AH20" s="25" t="str">
        <f t="shared" si="9"/>
        <v>Personnel 11</v>
      </c>
      <c r="AI20" s="20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2"/>
      <c r="BM20" s="64"/>
    </row>
    <row r="21" spans="1:65" ht="15" customHeight="1" x14ac:dyDescent="0.25">
      <c r="A21" s="16" t="s">
        <v>46</v>
      </c>
      <c r="B21" s="15"/>
      <c r="C21" s="17"/>
      <c r="D21" s="15"/>
      <c r="E21" s="15"/>
      <c r="F21" s="15">
        <v>3</v>
      </c>
      <c r="G21" s="15"/>
      <c r="H21" s="15"/>
      <c r="I21" s="15"/>
      <c r="J21" s="15"/>
      <c r="K21" s="15"/>
      <c r="L21" s="15"/>
      <c r="M21" s="15">
        <v>3</v>
      </c>
      <c r="N21" s="15"/>
      <c r="O21" s="15"/>
      <c r="P21" s="15"/>
      <c r="Q21" s="15"/>
      <c r="R21" s="15"/>
      <c r="S21" s="15"/>
      <c r="T21" s="15"/>
      <c r="U21" s="15"/>
      <c r="V21" s="15"/>
      <c r="W21" s="15">
        <v>3</v>
      </c>
      <c r="X21" s="15"/>
      <c r="Y21" s="15"/>
      <c r="Z21" s="15"/>
      <c r="AA21" s="15"/>
      <c r="AB21" s="15"/>
      <c r="AC21" s="15"/>
      <c r="AD21" s="67">
        <f t="shared" si="8"/>
        <v>9</v>
      </c>
      <c r="AF21" s="45">
        <f t="shared" si="10"/>
        <v>1</v>
      </c>
      <c r="AG21" s="21" t="s">
        <v>2</v>
      </c>
      <c r="AH21" s="25" t="str">
        <f t="shared" si="9"/>
        <v>Personnel 12</v>
      </c>
      <c r="AI21" s="20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2"/>
      <c r="BM21" s="64"/>
    </row>
    <row r="22" spans="1:65" ht="15" customHeight="1" x14ac:dyDescent="0.25">
      <c r="A22" s="14" t="s">
        <v>47</v>
      </c>
      <c r="B22" s="15"/>
      <c r="C22" s="17">
        <v>1</v>
      </c>
      <c r="D22" s="15"/>
      <c r="E22" s="15">
        <v>2</v>
      </c>
      <c r="F22" s="15"/>
      <c r="G22" s="15"/>
      <c r="H22" s="15"/>
      <c r="I22" s="15"/>
      <c r="J22" s="15">
        <v>1</v>
      </c>
      <c r="K22" s="15"/>
      <c r="L22" s="15"/>
      <c r="M22" s="15">
        <v>2</v>
      </c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67">
        <f t="shared" si="8"/>
        <v>6</v>
      </c>
      <c r="AF22" s="45">
        <f t="shared" si="10"/>
        <v>1</v>
      </c>
      <c r="AG22" s="21" t="s">
        <v>8</v>
      </c>
      <c r="AH22" s="25" t="str">
        <f t="shared" si="9"/>
        <v>Personnel 13</v>
      </c>
      <c r="AI22" s="20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2"/>
      <c r="BM22" s="64"/>
    </row>
    <row r="23" spans="1:65" ht="15" customHeight="1" x14ac:dyDescent="0.25">
      <c r="A23" s="16" t="s">
        <v>48</v>
      </c>
      <c r="B23" s="15"/>
      <c r="C23" s="17"/>
      <c r="D23" s="15"/>
      <c r="E23" s="15"/>
      <c r="F23" s="15"/>
      <c r="G23" s="15"/>
      <c r="H23" s="15"/>
      <c r="I23" s="15">
        <v>7</v>
      </c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>
        <v>2</v>
      </c>
      <c r="U23" s="15"/>
      <c r="V23" s="15"/>
      <c r="W23" s="15"/>
      <c r="X23" s="15"/>
      <c r="Y23" s="15"/>
      <c r="Z23" s="15"/>
      <c r="AA23" s="15"/>
      <c r="AB23" s="15"/>
      <c r="AC23" s="15"/>
      <c r="AD23" s="67">
        <f t="shared" si="8"/>
        <v>9</v>
      </c>
      <c r="AF23" s="45">
        <f t="shared" si="10"/>
        <v>1</v>
      </c>
      <c r="AG23" s="21" t="s">
        <v>2</v>
      </c>
      <c r="AH23" s="25" t="str">
        <f t="shared" si="9"/>
        <v>Personnel 14</v>
      </c>
      <c r="AI23" s="20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2"/>
      <c r="BM23" s="64"/>
    </row>
    <row r="24" spans="1:65" ht="15" customHeight="1" x14ac:dyDescent="0.25">
      <c r="A24" s="14" t="s">
        <v>49</v>
      </c>
      <c r="B24" s="15"/>
      <c r="C24" s="17">
        <v>6</v>
      </c>
      <c r="D24" s="15"/>
      <c r="E24" s="15"/>
      <c r="F24" s="15"/>
      <c r="G24" s="15"/>
      <c r="H24" s="15"/>
      <c r="I24" s="15">
        <v>2</v>
      </c>
      <c r="J24" s="15"/>
      <c r="K24" s="15"/>
      <c r="L24" s="15"/>
      <c r="M24" s="15"/>
      <c r="N24" s="15"/>
      <c r="O24" s="15">
        <v>5</v>
      </c>
      <c r="P24" s="15"/>
      <c r="Q24" s="15"/>
      <c r="R24" s="15"/>
      <c r="S24" s="15"/>
      <c r="T24" s="15"/>
      <c r="U24" s="15"/>
      <c r="V24" s="15">
        <v>6.5</v>
      </c>
      <c r="W24" s="15"/>
      <c r="X24" s="15"/>
      <c r="Y24" s="15"/>
      <c r="Z24" s="15"/>
      <c r="AA24" s="15"/>
      <c r="AB24" s="15"/>
      <c r="AC24" s="15"/>
      <c r="AD24" s="67">
        <f t="shared" si="8"/>
        <v>19.5</v>
      </c>
      <c r="AF24" s="45">
        <f t="shared" si="10"/>
        <v>1</v>
      </c>
      <c r="AG24" s="21" t="s">
        <v>2</v>
      </c>
      <c r="AH24" s="25" t="str">
        <f t="shared" si="9"/>
        <v>Personnel 15</v>
      </c>
      <c r="AI24" s="20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2"/>
      <c r="BM24" s="64"/>
    </row>
    <row r="25" spans="1:65" ht="15" customHeight="1" x14ac:dyDescent="0.25">
      <c r="A25" s="16" t="s">
        <v>50</v>
      </c>
      <c r="B25" s="15"/>
      <c r="C25" s="17"/>
      <c r="D25" s="15">
        <v>8</v>
      </c>
      <c r="E25" s="15"/>
      <c r="F25" s="15"/>
      <c r="G25" s="15"/>
      <c r="H25" s="15"/>
      <c r="I25" s="15"/>
      <c r="J25" s="15"/>
      <c r="K25" s="15"/>
      <c r="L25" s="15"/>
      <c r="M25" s="15">
        <v>6</v>
      </c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67">
        <f t="shared" si="8"/>
        <v>14</v>
      </c>
      <c r="AF25" s="45">
        <f t="shared" si="10"/>
        <v>1</v>
      </c>
      <c r="AG25" s="21" t="s">
        <v>1</v>
      </c>
      <c r="AH25" s="25" t="str">
        <f t="shared" si="9"/>
        <v>Personnel 16</v>
      </c>
      <c r="AI25" s="20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2"/>
      <c r="BM25" s="64"/>
    </row>
    <row r="26" spans="1:65" ht="15" customHeight="1" x14ac:dyDescent="0.25">
      <c r="A26" s="14" t="s">
        <v>51</v>
      </c>
      <c r="B26" s="15"/>
      <c r="C26" s="17"/>
      <c r="D26" s="15"/>
      <c r="E26" s="15"/>
      <c r="F26" s="15"/>
      <c r="G26" s="15"/>
      <c r="H26" s="15">
        <v>4</v>
      </c>
      <c r="I26" s="15"/>
      <c r="J26" s="15"/>
      <c r="K26" s="15"/>
      <c r="L26" s="15"/>
      <c r="M26" s="15"/>
      <c r="N26" s="15"/>
      <c r="O26" s="15"/>
      <c r="P26" s="15"/>
      <c r="Q26" s="15">
        <v>10</v>
      </c>
      <c r="R26" s="15"/>
      <c r="S26" s="15"/>
      <c r="T26" s="15">
        <v>2</v>
      </c>
      <c r="U26" s="15"/>
      <c r="V26" s="15"/>
      <c r="W26" s="15"/>
      <c r="X26" s="15">
        <v>1</v>
      </c>
      <c r="Y26" s="15"/>
      <c r="Z26" s="15"/>
      <c r="AA26" s="15"/>
      <c r="AB26" s="15"/>
      <c r="AC26" s="15"/>
      <c r="AD26" s="67">
        <f t="shared" si="8"/>
        <v>17</v>
      </c>
      <c r="AF26" s="45">
        <f t="shared" si="10"/>
        <v>1</v>
      </c>
      <c r="AG26" s="21" t="s">
        <v>1</v>
      </c>
      <c r="AH26" s="25" t="str">
        <f t="shared" si="9"/>
        <v>Personnel 17</v>
      </c>
      <c r="AI26" s="20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2"/>
      <c r="BM26" s="64"/>
    </row>
    <row r="27" spans="1:65" ht="15" customHeight="1" x14ac:dyDescent="0.25">
      <c r="A27" s="16" t="s">
        <v>52</v>
      </c>
      <c r="B27" s="15"/>
      <c r="C27" s="17"/>
      <c r="D27" s="15"/>
      <c r="E27" s="15">
        <v>8.5</v>
      </c>
      <c r="F27" s="15"/>
      <c r="G27" s="15">
        <v>0.5</v>
      </c>
      <c r="H27" s="15"/>
      <c r="I27" s="15"/>
      <c r="J27" s="15"/>
      <c r="K27" s="15"/>
      <c r="L27" s="15"/>
      <c r="M27" s="15">
        <v>9</v>
      </c>
      <c r="N27" s="15"/>
      <c r="O27" s="15">
        <v>1</v>
      </c>
      <c r="P27" s="15"/>
      <c r="Q27" s="15"/>
      <c r="R27" s="15"/>
      <c r="S27" s="15"/>
      <c r="T27" s="15"/>
      <c r="U27" s="15"/>
      <c r="V27" s="15"/>
      <c r="W27" s="15">
        <v>1</v>
      </c>
      <c r="X27" s="15"/>
      <c r="Y27" s="15"/>
      <c r="Z27" s="15"/>
      <c r="AA27" s="15"/>
      <c r="AB27" s="15"/>
      <c r="AC27" s="15"/>
      <c r="AD27" s="67">
        <f t="shared" si="8"/>
        <v>20</v>
      </c>
      <c r="AF27" s="45">
        <f t="shared" si="10"/>
        <v>1</v>
      </c>
      <c r="AG27" s="21" t="s">
        <v>1</v>
      </c>
      <c r="AH27" s="25" t="str">
        <f t="shared" si="9"/>
        <v>Personnel 18</v>
      </c>
      <c r="AI27" s="20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2"/>
      <c r="BM27" s="64"/>
    </row>
    <row r="28" spans="1:65" ht="15" customHeight="1" x14ac:dyDescent="0.25">
      <c r="A28" s="14" t="s">
        <v>53</v>
      </c>
      <c r="B28" s="15"/>
      <c r="C28" s="17"/>
      <c r="D28" s="15">
        <v>3</v>
      </c>
      <c r="E28" s="15"/>
      <c r="F28" s="15">
        <v>3</v>
      </c>
      <c r="G28" s="15"/>
      <c r="H28" s="15">
        <v>3</v>
      </c>
      <c r="I28" s="15"/>
      <c r="J28" s="15"/>
      <c r="K28" s="15"/>
      <c r="L28" s="15"/>
      <c r="M28" s="15"/>
      <c r="N28" s="15">
        <v>2</v>
      </c>
      <c r="O28" s="15"/>
      <c r="P28" s="15">
        <v>2</v>
      </c>
      <c r="Q28" s="15"/>
      <c r="R28" s="15"/>
      <c r="S28" s="15"/>
      <c r="T28" s="15">
        <v>3</v>
      </c>
      <c r="U28" s="15"/>
      <c r="V28" s="15"/>
      <c r="W28" s="15"/>
      <c r="X28" s="15">
        <v>3</v>
      </c>
      <c r="Y28" s="15"/>
      <c r="Z28" s="15"/>
      <c r="AA28" s="15"/>
      <c r="AB28" s="15"/>
      <c r="AC28" s="15"/>
      <c r="AD28" s="68">
        <f t="shared" si="8"/>
        <v>19</v>
      </c>
      <c r="AF28" s="45">
        <f t="shared" si="10"/>
        <v>1</v>
      </c>
      <c r="AG28" s="21" t="s">
        <v>8</v>
      </c>
      <c r="AH28" s="25" t="str">
        <f t="shared" si="9"/>
        <v>Personnel 19</v>
      </c>
      <c r="AI28" s="20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2"/>
      <c r="BM28" s="64"/>
    </row>
    <row r="29" spans="1:65" ht="15" customHeight="1" x14ac:dyDescent="0.25">
      <c r="A29" s="16" t="s">
        <v>54</v>
      </c>
      <c r="B29" s="15"/>
      <c r="C29" s="17"/>
      <c r="D29" s="15"/>
      <c r="E29" s="15"/>
      <c r="F29" s="15"/>
      <c r="G29" s="15">
        <v>2</v>
      </c>
      <c r="H29" s="15"/>
      <c r="I29" s="15"/>
      <c r="J29" s="15"/>
      <c r="K29" s="15">
        <v>2</v>
      </c>
      <c r="L29" s="15"/>
      <c r="M29" s="15"/>
      <c r="N29" s="15"/>
      <c r="O29" s="15">
        <v>2</v>
      </c>
      <c r="P29" s="15"/>
      <c r="Q29" s="15">
        <v>2</v>
      </c>
      <c r="R29" s="15"/>
      <c r="S29" s="15"/>
      <c r="T29" s="15">
        <v>3</v>
      </c>
      <c r="U29" s="15"/>
      <c r="V29" s="15">
        <v>1.5</v>
      </c>
      <c r="W29" s="15">
        <v>1.5</v>
      </c>
      <c r="X29" s="15"/>
      <c r="Y29" s="15">
        <v>1.5</v>
      </c>
      <c r="Z29" s="15"/>
      <c r="AA29" s="15"/>
      <c r="AB29" s="15"/>
      <c r="AC29" s="15"/>
      <c r="AD29" s="68">
        <f t="shared" si="8"/>
        <v>15.5</v>
      </c>
      <c r="AF29" s="45">
        <f t="shared" si="10"/>
        <v>1</v>
      </c>
      <c r="AG29" s="21" t="s">
        <v>8</v>
      </c>
      <c r="AH29" s="25" t="str">
        <f t="shared" si="9"/>
        <v>Personnel 20</v>
      </c>
      <c r="AI29" s="20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2"/>
      <c r="BM29" s="64"/>
    </row>
    <row r="30" spans="1:65" ht="15" customHeight="1" x14ac:dyDescent="0.25">
      <c r="A30" s="14" t="s">
        <v>55</v>
      </c>
      <c r="B30" s="15">
        <v>1</v>
      </c>
      <c r="C30" s="17"/>
      <c r="D30" s="15">
        <v>2</v>
      </c>
      <c r="E30" s="15">
        <v>1</v>
      </c>
      <c r="F30" s="15"/>
      <c r="G30" s="15"/>
      <c r="H30" s="15"/>
      <c r="I30" s="15"/>
      <c r="J30" s="15">
        <v>1</v>
      </c>
      <c r="K30" s="15">
        <v>1</v>
      </c>
      <c r="L30" s="15">
        <v>1</v>
      </c>
      <c r="M30" s="15">
        <v>2</v>
      </c>
      <c r="N30" s="15">
        <v>1</v>
      </c>
      <c r="O30" s="15">
        <v>1</v>
      </c>
      <c r="P30" s="15"/>
      <c r="Q30" s="15"/>
      <c r="R30" s="15"/>
      <c r="S30" s="15"/>
      <c r="T30" s="15">
        <v>4</v>
      </c>
      <c r="U30" s="15"/>
      <c r="V30" s="15">
        <v>1.5</v>
      </c>
      <c r="W30" s="15">
        <v>2</v>
      </c>
      <c r="X30" s="15"/>
      <c r="Y30" s="15"/>
      <c r="Z30" s="15"/>
      <c r="AA30" s="15"/>
      <c r="AB30" s="15"/>
      <c r="AC30" s="15"/>
      <c r="AD30" s="67">
        <f t="shared" si="8"/>
        <v>18.5</v>
      </c>
      <c r="AF30" s="45">
        <f t="shared" si="10"/>
        <v>1</v>
      </c>
      <c r="AG30" s="21" t="s">
        <v>2</v>
      </c>
      <c r="AH30" s="25" t="str">
        <f t="shared" si="9"/>
        <v>Personnel 21</v>
      </c>
      <c r="AI30" s="20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2"/>
      <c r="BM30" s="64"/>
    </row>
    <row r="31" spans="1:65" ht="15" customHeight="1" x14ac:dyDescent="0.25">
      <c r="A31" s="16" t="s">
        <v>56</v>
      </c>
      <c r="B31" s="15"/>
      <c r="C31" s="17">
        <v>5</v>
      </c>
      <c r="D31" s="15"/>
      <c r="E31" s="15"/>
      <c r="F31" s="15"/>
      <c r="G31" s="15"/>
      <c r="H31" s="15"/>
      <c r="I31" s="15"/>
      <c r="J31" s="15"/>
      <c r="K31" s="15"/>
      <c r="L31" s="15">
        <v>4</v>
      </c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67">
        <f t="shared" si="8"/>
        <v>9</v>
      </c>
      <c r="AF31" s="45">
        <f t="shared" si="10"/>
        <v>1</v>
      </c>
      <c r="AG31" s="21" t="s">
        <v>1</v>
      </c>
      <c r="AH31" s="25" t="str">
        <f t="shared" si="9"/>
        <v>Personnel 22</v>
      </c>
      <c r="AI31" s="20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2"/>
      <c r="BM31" s="64"/>
    </row>
    <row r="32" spans="1:65" ht="15" customHeight="1" x14ac:dyDescent="0.25">
      <c r="A32" s="14" t="s">
        <v>57</v>
      </c>
      <c r="B32" s="15">
        <v>3.5</v>
      </c>
      <c r="C32" s="17"/>
      <c r="D32" s="15">
        <v>2.5</v>
      </c>
      <c r="E32" s="15"/>
      <c r="F32" s="15"/>
      <c r="G32" s="15">
        <v>3.5</v>
      </c>
      <c r="H32" s="15"/>
      <c r="I32" s="15">
        <v>1.5</v>
      </c>
      <c r="J32" s="15"/>
      <c r="K32" s="15"/>
      <c r="L32" s="15">
        <v>5</v>
      </c>
      <c r="M32" s="15">
        <v>0.75</v>
      </c>
      <c r="N32" s="15"/>
      <c r="O32" s="15"/>
      <c r="P32" s="15"/>
      <c r="Q32" s="15"/>
      <c r="R32" s="15"/>
      <c r="S32" s="15">
        <v>1</v>
      </c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67">
        <f t="shared" si="8"/>
        <v>17.75</v>
      </c>
      <c r="AF32" s="45">
        <f t="shared" si="10"/>
        <v>1</v>
      </c>
      <c r="AG32" s="21" t="s">
        <v>2</v>
      </c>
      <c r="AH32" s="25" t="str">
        <f t="shared" si="9"/>
        <v>Personnel 23</v>
      </c>
      <c r="AI32" s="20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2"/>
      <c r="BM32" s="64"/>
    </row>
    <row r="33" spans="1:65" ht="15" customHeight="1" x14ac:dyDescent="0.25">
      <c r="A33" s="16" t="s">
        <v>58</v>
      </c>
      <c r="B33" s="15"/>
      <c r="C33" s="17"/>
      <c r="D33" s="15"/>
      <c r="E33" s="15"/>
      <c r="F33" s="15"/>
      <c r="G33" s="15">
        <v>7</v>
      </c>
      <c r="H33" s="15"/>
      <c r="I33" s="15"/>
      <c r="J33" s="15"/>
      <c r="K33" s="15"/>
      <c r="L33" s="15"/>
      <c r="M33" s="15"/>
      <c r="N33" s="15"/>
      <c r="O33" s="15"/>
      <c r="P33" s="15">
        <v>7.5</v>
      </c>
      <c r="Q33" s="15"/>
      <c r="R33" s="15"/>
      <c r="S33" s="15"/>
      <c r="T33" s="15"/>
      <c r="U33" s="15"/>
      <c r="V33" s="15"/>
      <c r="W33" s="15"/>
      <c r="X33" s="15"/>
      <c r="Y33" s="15">
        <v>4</v>
      </c>
      <c r="Z33" s="15"/>
      <c r="AA33" s="15"/>
      <c r="AB33" s="15"/>
      <c r="AC33" s="15"/>
      <c r="AD33" s="67">
        <f t="shared" si="8"/>
        <v>18.5</v>
      </c>
      <c r="AF33" s="45">
        <f t="shared" si="10"/>
        <v>1</v>
      </c>
      <c r="AG33" s="21" t="s">
        <v>1</v>
      </c>
      <c r="AH33" s="25" t="str">
        <f t="shared" si="9"/>
        <v>Personnel 24</v>
      </c>
      <c r="AI33" s="20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2"/>
      <c r="BM33" s="64"/>
    </row>
    <row r="34" spans="1:65" ht="15" customHeight="1" x14ac:dyDescent="0.25">
      <c r="A34" s="14" t="s">
        <v>59</v>
      </c>
      <c r="B34" s="15"/>
      <c r="C34" s="17"/>
      <c r="D34" s="15"/>
      <c r="E34" s="15"/>
      <c r="F34" s="15"/>
      <c r="G34" s="15">
        <v>2</v>
      </c>
      <c r="H34" s="15"/>
      <c r="I34" s="15"/>
      <c r="J34" s="15">
        <v>7</v>
      </c>
      <c r="K34" s="15"/>
      <c r="L34" s="15"/>
      <c r="M34" s="15"/>
      <c r="N34" s="15"/>
      <c r="O34" s="15"/>
      <c r="P34" s="15">
        <v>2</v>
      </c>
      <c r="Q34" s="15"/>
      <c r="R34" s="15"/>
      <c r="S34" s="15">
        <v>5</v>
      </c>
      <c r="T34" s="15">
        <v>2</v>
      </c>
      <c r="U34" s="15">
        <v>2</v>
      </c>
      <c r="V34" s="15"/>
      <c r="W34" s="15"/>
      <c r="X34" s="15"/>
      <c r="Y34" s="15"/>
      <c r="Z34" s="15"/>
      <c r="AA34" s="15"/>
      <c r="AB34" s="15"/>
      <c r="AC34" s="15"/>
      <c r="AD34" s="67">
        <f t="shared" si="8"/>
        <v>20</v>
      </c>
      <c r="AF34" s="45">
        <f t="shared" si="10"/>
        <v>1</v>
      </c>
      <c r="AG34" s="21" t="s">
        <v>1</v>
      </c>
      <c r="AH34" s="25" t="str">
        <f t="shared" si="9"/>
        <v>Personnel 25</v>
      </c>
      <c r="AI34" s="20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2"/>
      <c r="BM34" s="64"/>
    </row>
    <row r="35" spans="1:65" ht="15" customHeight="1" x14ac:dyDescent="0.25">
      <c r="A35" s="16" t="s">
        <v>60</v>
      </c>
      <c r="B35" s="15"/>
      <c r="C35" s="17"/>
      <c r="D35" s="15"/>
      <c r="E35" s="15"/>
      <c r="F35" s="15"/>
      <c r="G35" s="15">
        <v>8.5</v>
      </c>
      <c r="H35" s="15"/>
      <c r="I35" s="15">
        <v>2</v>
      </c>
      <c r="J35" s="15"/>
      <c r="K35" s="15"/>
      <c r="L35" s="15"/>
      <c r="M35" s="15"/>
      <c r="N35" s="15"/>
      <c r="O35" s="15"/>
      <c r="P35" s="15"/>
      <c r="Q35" s="15"/>
      <c r="R35" s="15">
        <v>2</v>
      </c>
      <c r="S35" s="15">
        <v>8</v>
      </c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67">
        <f t="shared" si="8"/>
        <v>20.5</v>
      </c>
      <c r="AF35" s="45">
        <f t="shared" si="10"/>
        <v>1</v>
      </c>
      <c r="AG35" s="21" t="s">
        <v>1</v>
      </c>
      <c r="AH35" s="25" t="str">
        <f t="shared" si="9"/>
        <v>Personnel 26</v>
      </c>
      <c r="AI35" s="20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2"/>
      <c r="BM35" s="64"/>
    </row>
    <row r="36" spans="1:65" ht="15" customHeight="1" x14ac:dyDescent="0.25">
      <c r="A36" s="14" t="s">
        <v>61</v>
      </c>
      <c r="B36" s="15"/>
      <c r="C36" s="17"/>
      <c r="D36" s="15">
        <v>8</v>
      </c>
      <c r="E36" s="15"/>
      <c r="F36" s="15"/>
      <c r="G36" s="15"/>
      <c r="H36" s="15"/>
      <c r="I36" s="15"/>
      <c r="J36" s="15"/>
      <c r="K36" s="15"/>
      <c r="L36" s="15"/>
      <c r="M36" s="15">
        <v>5</v>
      </c>
      <c r="N36" s="15"/>
      <c r="O36" s="15"/>
      <c r="P36" s="15"/>
      <c r="Q36" s="15"/>
      <c r="R36" s="15"/>
      <c r="S36" s="15"/>
      <c r="T36" s="15"/>
      <c r="U36" s="15"/>
      <c r="V36" s="15"/>
      <c r="W36" s="15">
        <v>8</v>
      </c>
      <c r="X36" s="15"/>
      <c r="Y36" s="15"/>
      <c r="Z36" s="15"/>
      <c r="AA36" s="15"/>
      <c r="AB36" s="15"/>
      <c r="AC36" s="15"/>
      <c r="AD36" s="67">
        <f t="shared" si="8"/>
        <v>21</v>
      </c>
      <c r="AF36" s="45">
        <f t="shared" si="10"/>
        <v>1</v>
      </c>
      <c r="AG36" s="21" t="s">
        <v>1</v>
      </c>
      <c r="AH36" s="25" t="str">
        <f t="shared" si="9"/>
        <v>Personnel 27</v>
      </c>
      <c r="AI36" s="20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2"/>
      <c r="BM36" s="64"/>
    </row>
    <row r="37" spans="1:65" ht="15" customHeight="1" x14ac:dyDescent="0.25">
      <c r="A37" s="16" t="s">
        <v>62</v>
      </c>
      <c r="B37" s="15">
        <v>3</v>
      </c>
      <c r="C37" s="17"/>
      <c r="D37" s="15"/>
      <c r="E37" s="15"/>
      <c r="F37" s="15"/>
      <c r="G37" s="15"/>
      <c r="H37" s="15"/>
      <c r="I37" s="15">
        <v>3</v>
      </c>
      <c r="J37" s="15">
        <v>4</v>
      </c>
      <c r="K37" s="15"/>
      <c r="L37" s="15"/>
      <c r="M37" s="15"/>
      <c r="N37" s="15"/>
      <c r="O37" s="15">
        <v>3</v>
      </c>
      <c r="P37" s="15"/>
      <c r="Q37" s="15">
        <v>5</v>
      </c>
      <c r="R37" s="15"/>
      <c r="S37" s="15">
        <v>5</v>
      </c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67">
        <f t="shared" si="8"/>
        <v>23</v>
      </c>
      <c r="AF37" s="45">
        <f t="shared" si="10"/>
        <v>1</v>
      </c>
      <c r="AG37" s="21" t="s">
        <v>2</v>
      </c>
      <c r="AH37" s="25" t="str">
        <f t="shared" si="9"/>
        <v>Personnel 28</v>
      </c>
      <c r="AI37" s="20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2"/>
      <c r="BM37" s="64"/>
    </row>
    <row r="38" spans="1:65" ht="15" customHeight="1" x14ac:dyDescent="0.25">
      <c r="A38" s="14" t="s">
        <v>63</v>
      </c>
      <c r="B38" s="15"/>
      <c r="C38" s="17">
        <v>1</v>
      </c>
      <c r="D38" s="15"/>
      <c r="E38" s="15"/>
      <c r="F38" s="15">
        <v>1</v>
      </c>
      <c r="G38" s="15">
        <v>1</v>
      </c>
      <c r="H38" s="15">
        <v>1</v>
      </c>
      <c r="I38" s="15">
        <v>1</v>
      </c>
      <c r="J38" s="15"/>
      <c r="K38" s="15"/>
      <c r="L38" s="15"/>
      <c r="M38" s="15"/>
      <c r="N38" s="15"/>
      <c r="O38" s="15"/>
      <c r="P38" s="15">
        <v>1</v>
      </c>
      <c r="Q38" s="15">
        <v>1</v>
      </c>
      <c r="R38" s="15">
        <v>2</v>
      </c>
      <c r="S38" s="15">
        <v>1</v>
      </c>
      <c r="T38" s="15"/>
      <c r="U38" s="15"/>
      <c r="V38" s="15"/>
      <c r="W38" s="15"/>
      <c r="X38" s="15">
        <v>1</v>
      </c>
      <c r="Y38" s="15">
        <v>1</v>
      </c>
      <c r="Z38" s="15"/>
      <c r="AA38" s="15"/>
      <c r="AB38" s="15"/>
      <c r="AC38" s="15"/>
      <c r="AD38" s="67">
        <f t="shared" si="8"/>
        <v>12</v>
      </c>
      <c r="AF38" s="45">
        <f t="shared" si="10"/>
        <v>1</v>
      </c>
      <c r="AG38" s="21" t="s">
        <v>2</v>
      </c>
      <c r="AH38" s="25" t="str">
        <f t="shared" si="9"/>
        <v>Personnel 29</v>
      </c>
      <c r="AI38" s="20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2"/>
      <c r="BM38" s="64"/>
    </row>
    <row r="39" spans="1:65" ht="15" customHeight="1" x14ac:dyDescent="0.25">
      <c r="A39" s="16" t="s">
        <v>64</v>
      </c>
      <c r="B39" s="15"/>
      <c r="C39" s="17"/>
      <c r="D39" s="15"/>
      <c r="E39" s="15"/>
      <c r="F39" s="15"/>
      <c r="G39" s="15"/>
      <c r="H39" s="15">
        <v>8</v>
      </c>
      <c r="I39" s="15"/>
      <c r="J39" s="15"/>
      <c r="K39" s="15"/>
      <c r="L39" s="15"/>
      <c r="M39" s="15"/>
      <c r="N39" s="15"/>
      <c r="O39" s="15"/>
      <c r="P39" s="15"/>
      <c r="Q39" s="15">
        <v>3.5</v>
      </c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67">
        <f t="shared" si="8"/>
        <v>11.5</v>
      </c>
      <c r="AF39" s="45">
        <f t="shared" si="10"/>
        <v>1</v>
      </c>
      <c r="AG39" s="21" t="s">
        <v>1</v>
      </c>
      <c r="AH39" s="25" t="str">
        <f t="shared" si="9"/>
        <v>Personnel 30</v>
      </c>
      <c r="AI39" s="20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2"/>
      <c r="BM39" s="64"/>
    </row>
    <row r="40" spans="1:65" ht="15" customHeight="1" x14ac:dyDescent="0.25">
      <c r="A40" s="14" t="s">
        <v>65</v>
      </c>
      <c r="B40" s="15"/>
      <c r="C40" s="17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>
        <v>18</v>
      </c>
      <c r="V40" s="15"/>
      <c r="W40" s="15"/>
      <c r="X40" s="15"/>
      <c r="Y40" s="15"/>
      <c r="Z40" s="15"/>
      <c r="AA40" s="15"/>
      <c r="AB40" s="15"/>
      <c r="AC40" s="15"/>
      <c r="AD40" s="67">
        <f t="shared" si="8"/>
        <v>18</v>
      </c>
      <c r="AF40" s="45">
        <f t="shared" si="10"/>
        <v>1</v>
      </c>
      <c r="AG40" s="21" t="s">
        <v>1</v>
      </c>
      <c r="AH40" s="25" t="str">
        <f t="shared" si="9"/>
        <v>Personnel 31</v>
      </c>
      <c r="AI40" s="20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2"/>
      <c r="BM40" s="64"/>
    </row>
    <row r="41" spans="1:65" ht="15" customHeight="1" x14ac:dyDescent="0.25">
      <c r="A41" s="16" t="s">
        <v>66</v>
      </c>
      <c r="B41" s="15"/>
      <c r="C41" s="17">
        <v>6</v>
      </c>
      <c r="D41" s="15"/>
      <c r="E41" s="15"/>
      <c r="F41" s="15"/>
      <c r="G41" s="15"/>
      <c r="H41" s="15"/>
      <c r="I41" s="15"/>
      <c r="J41" s="15"/>
      <c r="K41" s="15"/>
      <c r="L41" s="15">
        <v>3</v>
      </c>
      <c r="M41" s="15"/>
      <c r="N41" s="15"/>
      <c r="O41" s="15"/>
      <c r="P41" s="15"/>
      <c r="Q41" s="15"/>
      <c r="R41" s="15">
        <v>9.5</v>
      </c>
      <c r="S41" s="15"/>
      <c r="T41" s="15"/>
      <c r="U41" s="15"/>
      <c r="V41" s="15">
        <v>4</v>
      </c>
      <c r="W41" s="15"/>
      <c r="X41" s="15"/>
      <c r="Y41" s="15"/>
      <c r="Z41" s="15"/>
      <c r="AA41" s="15"/>
      <c r="AB41" s="15"/>
      <c r="AC41" s="15"/>
      <c r="AD41" s="67">
        <f t="shared" si="8"/>
        <v>22.5</v>
      </c>
      <c r="AF41" s="45">
        <f t="shared" si="10"/>
        <v>1</v>
      </c>
      <c r="AG41" s="21" t="s">
        <v>1</v>
      </c>
      <c r="AH41" s="25" t="str">
        <f t="shared" si="9"/>
        <v>Personnel 32</v>
      </c>
      <c r="AI41" s="20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2"/>
      <c r="BM41" s="64"/>
    </row>
    <row r="42" spans="1:65" ht="15" customHeight="1" x14ac:dyDescent="0.25">
      <c r="A42" s="14" t="s">
        <v>67</v>
      </c>
      <c r="B42" s="15"/>
      <c r="C42" s="17"/>
      <c r="D42" s="15"/>
      <c r="E42" s="15"/>
      <c r="F42" s="15"/>
      <c r="G42" s="15"/>
      <c r="H42" s="15"/>
      <c r="I42" s="15"/>
      <c r="J42" s="15">
        <v>5</v>
      </c>
      <c r="K42" s="15"/>
      <c r="L42" s="15"/>
      <c r="M42" s="15"/>
      <c r="N42" s="15"/>
      <c r="O42" s="15"/>
      <c r="P42" s="15">
        <v>7</v>
      </c>
      <c r="Q42" s="15"/>
      <c r="R42" s="15"/>
      <c r="S42" s="15"/>
      <c r="T42" s="15"/>
      <c r="U42" s="15"/>
      <c r="V42" s="15"/>
      <c r="W42" s="15"/>
      <c r="X42" s="15"/>
      <c r="Y42" s="15">
        <v>7.5</v>
      </c>
      <c r="Z42" s="15"/>
      <c r="AA42" s="15"/>
      <c r="AB42" s="15"/>
      <c r="AC42" s="15"/>
      <c r="AD42" s="67">
        <f t="shared" si="8"/>
        <v>19.5</v>
      </c>
      <c r="AF42" s="45">
        <f>INDEX($AH$1:$AI$3,MATCH($AG42,$AH$1:$AH$3,0),2)</f>
        <v>1</v>
      </c>
      <c r="AG42" s="21" t="s">
        <v>1</v>
      </c>
      <c r="AH42" s="25" t="str">
        <f t="shared" si="9"/>
        <v>Personnel 33</v>
      </c>
      <c r="AI42" s="20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2"/>
      <c r="BM42" s="64"/>
    </row>
    <row r="43" spans="1:65" ht="15.75" x14ac:dyDescent="0.25">
      <c r="A43" s="16" t="s">
        <v>68</v>
      </c>
      <c r="B43" s="15"/>
      <c r="C43" s="17"/>
      <c r="D43" s="15"/>
      <c r="E43" s="15"/>
      <c r="F43" s="15"/>
      <c r="G43" s="15">
        <v>3</v>
      </c>
      <c r="H43" s="15">
        <v>4</v>
      </c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>
        <v>2</v>
      </c>
      <c r="U43" s="15"/>
      <c r="V43" s="15"/>
      <c r="W43" s="15"/>
      <c r="X43" s="15"/>
      <c r="Y43" s="15"/>
      <c r="Z43" s="15"/>
      <c r="AA43" s="15"/>
      <c r="AB43" s="15"/>
      <c r="AC43" s="15"/>
      <c r="AD43" s="69">
        <f t="shared" si="8"/>
        <v>9</v>
      </c>
      <c r="AF43" s="45">
        <f t="shared" si="10"/>
        <v>1</v>
      </c>
      <c r="AG43" s="21" t="s">
        <v>2</v>
      </c>
      <c r="AH43" s="25" t="str">
        <f t="shared" si="9"/>
        <v>Personnel 34</v>
      </c>
      <c r="AI43" s="20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2"/>
      <c r="BM43" s="64"/>
    </row>
    <row r="44" spans="1:65" ht="15.75" x14ac:dyDescent="0.25">
      <c r="A44" s="14" t="s">
        <v>69</v>
      </c>
      <c r="B44" s="15"/>
      <c r="C44" s="17"/>
      <c r="D44" s="15">
        <v>3</v>
      </c>
      <c r="E44" s="15"/>
      <c r="F44" s="15"/>
      <c r="G44" s="15"/>
      <c r="H44" s="15">
        <v>3</v>
      </c>
      <c r="I44" s="15"/>
      <c r="J44" s="15"/>
      <c r="K44" s="15">
        <v>3.5</v>
      </c>
      <c r="L44" s="15"/>
      <c r="M44" s="15"/>
      <c r="N44" s="15"/>
      <c r="O44" s="15"/>
      <c r="P44" s="15"/>
      <c r="Q44" s="15"/>
      <c r="R44" s="15">
        <v>3</v>
      </c>
      <c r="S44" s="15"/>
      <c r="T44" s="15">
        <v>5</v>
      </c>
      <c r="U44" s="15"/>
      <c r="V44" s="15"/>
      <c r="W44" s="15">
        <v>3</v>
      </c>
      <c r="X44" s="15"/>
      <c r="Y44" s="15"/>
      <c r="Z44" s="15"/>
      <c r="AA44" s="15"/>
      <c r="AB44" s="15"/>
      <c r="AC44" s="15"/>
      <c r="AD44" s="69">
        <f t="shared" si="8"/>
        <v>20.5</v>
      </c>
      <c r="AF44" s="45">
        <f t="shared" si="10"/>
        <v>1</v>
      </c>
      <c r="AG44" s="21" t="s">
        <v>2</v>
      </c>
      <c r="AH44" s="25" t="str">
        <f t="shared" si="9"/>
        <v>Personnel 35</v>
      </c>
      <c r="AI44" s="20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2"/>
      <c r="BM44" s="64"/>
    </row>
    <row r="45" spans="1:65" ht="15.75" x14ac:dyDescent="0.25">
      <c r="A45" s="16" t="s">
        <v>70</v>
      </c>
      <c r="B45" s="15"/>
      <c r="C45" s="17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>
        <v>3</v>
      </c>
      <c r="O45" s="15"/>
      <c r="P45" s="15"/>
      <c r="Q45" s="15"/>
      <c r="R45" s="15"/>
      <c r="S45" s="15"/>
      <c r="T45" s="15"/>
      <c r="U45" s="15"/>
      <c r="V45" s="15"/>
      <c r="W45" s="15">
        <v>6</v>
      </c>
      <c r="X45" s="15"/>
      <c r="Y45" s="15"/>
      <c r="Z45" s="15"/>
      <c r="AA45" s="15"/>
      <c r="AB45" s="15"/>
      <c r="AC45" s="15"/>
      <c r="AD45" s="69">
        <f t="shared" si="8"/>
        <v>9</v>
      </c>
      <c r="AF45" s="45">
        <f t="shared" si="10"/>
        <v>1</v>
      </c>
      <c r="AG45" s="21" t="s">
        <v>1</v>
      </c>
      <c r="AH45" s="25" t="str">
        <f t="shared" si="9"/>
        <v>Personnel 36</v>
      </c>
      <c r="AI45" s="20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2"/>
      <c r="BM45" s="64"/>
    </row>
    <row r="46" spans="1:65" ht="15.75" x14ac:dyDescent="0.25">
      <c r="A46" s="14" t="s">
        <v>71</v>
      </c>
      <c r="B46" s="15"/>
      <c r="C46" s="17"/>
      <c r="D46" s="15"/>
      <c r="E46" s="15"/>
      <c r="F46" s="15"/>
      <c r="G46" s="15"/>
      <c r="H46" s="15"/>
      <c r="I46" s="15">
        <v>9</v>
      </c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69">
        <f t="shared" si="8"/>
        <v>9</v>
      </c>
      <c r="AF46" s="45">
        <f t="shared" si="10"/>
        <v>1</v>
      </c>
      <c r="AG46" s="21" t="s">
        <v>1</v>
      </c>
      <c r="AH46" s="25" t="str">
        <f t="shared" si="9"/>
        <v>Personnel 37</v>
      </c>
      <c r="AI46" s="20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2"/>
      <c r="BM46" s="64"/>
    </row>
    <row r="47" spans="1:65" ht="15.75" x14ac:dyDescent="0.25">
      <c r="A47" s="16" t="s">
        <v>72</v>
      </c>
      <c r="B47" s="15"/>
      <c r="C47" s="17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>
        <v>13</v>
      </c>
      <c r="O47" s="15"/>
      <c r="P47" s="15"/>
      <c r="Q47" s="15"/>
      <c r="R47" s="15"/>
      <c r="S47" s="15"/>
      <c r="T47" s="15"/>
      <c r="U47" s="15"/>
      <c r="V47" s="15"/>
      <c r="W47" s="15">
        <v>6</v>
      </c>
      <c r="X47" s="15"/>
      <c r="Y47" s="15"/>
      <c r="Z47" s="15"/>
      <c r="AA47" s="15"/>
      <c r="AB47" s="15"/>
      <c r="AC47" s="15"/>
      <c r="AD47" s="69">
        <f t="shared" si="8"/>
        <v>19</v>
      </c>
      <c r="AF47" s="45">
        <f t="shared" si="10"/>
        <v>1</v>
      </c>
      <c r="AG47" s="21" t="s">
        <v>1</v>
      </c>
      <c r="AH47" s="25" t="str">
        <f t="shared" si="9"/>
        <v>Personnel 38</v>
      </c>
      <c r="AI47" s="20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2"/>
      <c r="BM47" s="64"/>
    </row>
    <row r="48" spans="1:65" ht="15" customHeight="1" x14ac:dyDescent="0.25">
      <c r="A48" s="14" t="s">
        <v>73</v>
      </c>
      <c r="B48" s="15"/>
      <c r="C48" s="17">
        <v>2</v>
      </c>
      <c r="D48" s="15"/>
      <c r="E48" s="15">
        <v>2</v>
      </c>
      <c r="F48" s="15">
        <v>2</v>
      </c>
      <c r="G48" s="15"/>
      <c r="H48" s="15">
        <v>2</v>
      </c>
      <c r="I48" s="15"/>
      <c r="J48" s="15">
        <v>2</v>
      </c>
      <c r="K48" s="15">
        <v>2</v>
      </c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68">
        <f t="shared" si="8"/>
        <v>12</v>
      </c>
      <c r="AF48" s="45">
        <f>INDEX($AH$1:$AI$3,MATCH($AG48,$AH$1:$AH$3,0),2)</f>
        <v>1</v>
      </c>
      <c r="AG48" s="21" t="s">
        <v>8</v>
      </c>
      <c r="AH48" s="25" t="str">
        <f t="shared" si="9"/>
        <v>Personnel 39</v>
      </c>
      <c r="AI48" s="20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2"/>
      <c r="BM48" s="64"/>
    </row>
    <row r="49" spans="1:66" ht="15" customHeight="1" x14ac:dyDescent="0.25">
      <c r="A49" s="16" t="s">
        <v>74</v>
      </c>
      <c r="B49" s="15">
        <v>2</v>
      </c>
      <c r="C49" s="17"/>
      <c r="D49" s="15"/>
      <c r="E49" s="15"/>
      <c r="F49" s="15"/>
      <c r="G49" s="15">
        <v>1</v>
      </c>
      <c r="H49" s="15"/>
      <c r="I49" s="15">
        <v>1</v>
      </c>
      <c r="J49" s="15"/>
      <c r="K49" s="15"/>
      <c r="L49" s="15"/>
      <c r="M49" s="15"/>
      <c r="N49" s="15"/>
      <c r="O49" s="15"/>
      <c r="P49" s="15">
        <v>1</v>
      </c>
      <c r="Q49" s="15"/>
      <c r="R49" s="15"/>
      <c r="S49" s="15"/>
      <c r="T49" s="15">
        <v>3</v>
      </c>
      <c r="U49" s="15"/>
      <c r="V49" s="15">
        <v>1</v>
      </c>
      <c r="W49" s="15"/>
      <c r="X49" s="15"/>
      <c r="Y49" s="15">
        <v>1</v>
      </c>
      <c r="Z49" s="15"/>
      <c r="AA49" s="15"/>
      <c r="AB49" s="15"/>
      <c r="AC49" s="15"/>
      <c r="AD49" s="68">
        <f t="shared" si="8"/>
        <v>10</v>
      </c>
      <c r="AF49" s="45">
        <f>INDEX($AH$1:$AI$3,MATCH($AG49,$AH$1:$AH$3,0),2)</f>
        <v>1</v>
      </c>
      <c r="AG49" s="21" t="s">
        <v>8</v>
      </c>
      <c r="AH49" s="25" t="str">
        <f t="shared" si="9"/>
        <v>Personnel 40</v>
      </c>
      <c r="AI49" s="20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2"/>
      <c r="BM49" s="64"/>
    </row>
    <row r="50" spans="1:66" ht="15" customHeight="1" x14ac:dyDescent="0.25">
      <c r="A50" s="14" t="s">
        <v>75</v>
      </c>
      <c r="B50" s="15"/>
      <c r="C50" s="17"/>
      <c r="D50" s="15"/>
      <c r="E50" s="15"/>
      <c r="F50" s="15"/>
      <c r="G50" s="15"/>
      <c r="H50" s="15"/>
      <c r="I50" s="15"/>
      <c r="J50" s="15"/>
      <c r="K50" s="15"/>
      <c r="L50" s="15">
        <v>2</v>
      </c>
      <c r="M50" s="15"/>
      <c r="N50" s="15">
        <v>2</v>
      </c>
      <c r="O50" s="15">
        <v>2</v>
      </c>
      <c r="P50" s="15"/>
      <c r="Q50" s="15">
        <v>2</v>
      </c>
      <c r="R50" s="15">
        <v>2</v>
      </c>
      <c r="S50" s="15">
        <v>2</v>
      </c>
      <c r="T50" s="15"/>
      <c r="U50" s="15"/>
      <c r="V50" s="15"/>
      <c r="W50" s="15">
        <v>2</v>
      </c>
      <c r="X50" s="15">
        <v>2</v>
      </c>
      <c r="Y50" s="15"/>
      <c r="Z50" s="15"/>
      <c r="AA50" s="15"/>
      <c r="AB50" s="15"/>
      <c r="AC50" s="15"/>
      <c r="AD50" s="68">
        <f t="shared" si="8"/>
        <v>16</v>
      </c>
      <c r="AF50" s="45">
        <f>INDEX($AH$1:$AI$3,MATCH($AG50,$AH$1:$AH$3,0),2)</f>
        <v>1</v>
      </c>
      <c r="AG50" s="21" t="s">
        <v>8</v>
      </c>
      <c r="AH50" s="25" t="str">
        <f t="shared" si="9"/>
        <v>Personnel 41</v>
      </c>
      <c r="AI50" s="20"/>
      <c r="AJ50" s="52"/>
      <c r="AK50" s="52"/>
      <c r="AL50" s="52"/>
      <c r="AM50" s="52"/>
      <c r="AN50" s="52"/>
      <c r="AO50" s="52"/>
      <c r="AP50" s="52"/>
      <c r="AQ50" s="52"/>
      <c r="AR50" s="52"/>
      <c r="AS50" s="52"/>
      <c r="AT50" s="52"/>
      <c r="AU50" s="52"/>
      <c r="AV50" s="52"/>
      <c r="AW50" s="52"/>
      <c r="AX50" s="52"/>
      <c r="AY50" s="52"/>
      <c r="AZ50" s="52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2"/>
      <c r="BM50" s="64"/>
    </row>
    <row r="51" spans="1:66" ht="15" customHeight="1" x14ac:dyDescent="0.25">
      <c r="A51" s="16" t="s">
        <v>76</v>
      </c>
      <c r="B51" s="15">
        <v>1</v>
      </c>
      <c r="C51" s="17">
        <v>1</v>
      </c>
      <c r="D51" s="15">
        <v>1</v>
      </c>
      <c r="E51" s="15"/>
      <c r="F51" s="15">
        <v>1</v>
      </c>
      <c r="G51" s="15">
        <v>1</v>
      </c>
      <c r="H51" s="15">
        <v>1</v>
      </c>
      <c r="I51" s="15">
        <v>1</v>
      </c>
      <c r="J51" s="15"/>
      <c r="K51" s="15">
        <v>1</v>
      </c>
      <c r="L51" s="15">
        <v>1</v>
      </c>
      <c r="M51" s="15">
        <v>1</v>
      </c>
      <c r="N51" s="15">
        <v>2</v>
      </c>
      <c r="O51" s="15">
        <v>1</v>
      </c>
      <c r="P51" s="15">
        <v>1</v>
      </c>
      <c r="Q51" s="15">
        <v>1</v>
      </c>
      <c r="R51" s="15">
        <v>1</v>
      </c>
      <c r="S51" s="15"/>
      <c r="T51" s="15">
        <v>2</v>
      </c>
      <c r="U51" s="15"/>
      <c r="V51" s="15">
        <v>1</v>
      </c>
      <c r="W51" s="15">
        <v>1</v>
      </c>
      <c r="X51" s="15">
        <v>1</v>
      </c>
      <c r="Y51" s="15"/>
      <c r="Z51" s="15"/>
      <c r="AA51" s="15"/>
      <c r="AB51" s="15"/>
      <c r="AC51" s="15"/>
      <c r="AD51" s="67">
        <f>SUM(B51:AC51)</f>
        <v>21</v>
      </c>
      <c r="AF51" s="45">
        <f>INDEX($AH$1:$AI$3,MATCH($AG51,$AH$1:$AH$3,0),2)</f>
        <v>1</v>
      </c>
      <c r="AG51" s="21" t="s">
        <v>8</v>
      </c>
      <c r="AH51" s="25" t="str">
        <f>A51</f>
        <v>Personnel 42</v>
      </c>
      <c r="AI51" s="20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2"/>
      <c r="BM51" s="64"/>
    </row>
    <row r="52" spans="1:66" s="3" customFormat="1" ht="15.75" x14ac:dyDescent="0.25">
      <c r="A52" s="46"/>
      <c r="B52" s="47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10"/>
      <c r="AG52" s="50"/>
      <c r="AH52" s="48"/>
      <c r="AI52" s="5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M52" s="44"/>
      <c r="BN52" s="50"/>
    </row>
    <row r="53" spans="1:66" s="3" customFormat="1" ht="15.75" x14ac:dyDescent="0.25">
      <c r="A53" s="41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2"/>
      <c r="AH53" s="43"/>
      <c r="AI53" s="6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M53" s="44"/>
      <c r="BN53" s="50"/>
    </row>
    <row r="54" spans="1:66" x14ac:dyDescent="0.25"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  <c r="BM54" s="3"/>
    </row>
    <row r="55" spans="1:6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I55" s="4"/>
      <c r="AJ55" s="55"/>
      <c r="AK55" s="55"/>
      <c r="AL55" s="55"/>
      <c r="AM55" s="55"/>
      <c r="AN55" s="55"/>
      <c r="AO55" s="55"/>
      <c r="AP55" s="55"/>
      <c r="AQ55" s="55"/>
      <c r="AR55" s="55"/>
      <c r="AS55" s="55"/>
      <c r="AT55" s="55"/>
      <c r="AU55" s="55"/>
      <c r="AV55" s="55"/>
      <c r="AW55" s="55"/>
      <c r="AX55" s="55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  <c r="BL55" s="2"/>
      <c r="BM55" s="2"/>
    </row>
    <row r="56" spans="1:6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I56" s="4"/>
      <c r="AJ56" s="55"/>
      <c r="AK56" s="55"/>
      <c r="AL56" s="55"/>
      <c r="AM56" s="55"/>
      <c r="AN56" s="55"/>
      <c r="AO56" s="55"/>
      <c r="AP56" s="55"/>
      <c r="AQ56" s="55"/>
      <c r="AR56" s="55"/>
      <c r="AS56" s="55"/>
      <c r="AT56" s="55"/>
      <c r="AU56" s="55"/>
      <c r="AV56" s="55"/>
      <c r="AW56" s="55"/>
      <c r="AX56" s="55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  <c r="BL56" s="2"/>
      <c r="BM56" s="2"/>
    </row>
    <row r="57" spans="1:6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I57" s="4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55"/>
      <c r="BC57" s="55"/>
      <c r="BD57" s="55"/>
      <c r="BE57" s="55"/>
      <c r="BF57" s="55"/>
      <c r="BG57" s="55"/>
      <c r="BH57" s="55"/>
      <c r="BI57" s="55"/>
      <c r="BJ57" s="55"/>
      <c r="BK57" s="55"/>
      <c r="BL57" s="2"/>
      <c r="BM57" s="63"/>
    </row>
    <row r="58" spans="1:66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I58" s="4"/>
      <c r="AJ58" s="55"/>
      <c r="AK58" s="55"/>
      <c r="AL58" s="55"/>
      <c r="AM58" s="55"/>
      <c r="AN58" s="55"/>
      <c r="AO58" s="55"/>
      <c r="AP58" s="55"/>
      <c r="AQ58" s="55"/>
      <c r="AR58" s="55"/>
      <c r="AS58" s="55"/>
      <c r="AT58" s="55"/>
      <c r="AU58" s="55"/>
      <c r="AV58" s="55"/>
      <c r="AW58" s="55"/>
      <c r="AX58" s="55"/>
      <c r="AY58" s="55"/>
      <c r="AZ58" s="55"/>
      <c r="BA58" s="55"/>
      <c r="BB58" s="55"/>
      <c r="BC58" s="55"/>
      <c r="BD58" s="55"/>
      <c r="BE58" s="55"/>
      <c r="BF58" s="55"/>
      <c r="BG58" s="55"/>
      <c r="BH58" s="55"/>
      <c r="BI58" s="55"/>
      <c r="BJ58" s="55"/>
      <c r="BK58" s="55"/>
      <c r="BL58" s="2"/>
      <c r="BM58" s="4"/>
    </row>
    <row r="59" spans="1:66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I59" s="4"/>
      <c r="AJ59" s="55"/>
      <c r="AK59" s="55"/>
      <c r="AL59" s="55"/>
      <c r="AM59" s="55"/>
      <c r="AN59" s="55"/>
      <c r="AO59" s="55"/>
      <c r="AP59" s="55"/>
      <c r="AQ59" s="55"/>
      <c r="AR59" s="55"/>
      <c r="AS59" s="55"/>
      <c r="AT59" s="55"/>
      <c r="AU59" s="55"/>
      <c r="AV59" s="55"/>
      <c r="AW59" s="55"/>
      <c r="AX59" s="55"/>
      <c r="AY59" s="55"/>
      <c r="AZ59" s="55"/>
      <c r="BA59" s="55"/>
      <c r="BB59" s="55"/>
      <c r="BC59" s="55"/>
      <c r="BD59" s="55"/>
      <c r="BE59" s="55"/>
      <c r="BF59" s="55"/>
      <c r="BG59" s="55"/>
      <c r="BH59" s="55"/>
      <c r="BI59" s="55"/>
      <c r="BJ59" s="55"/>
      <c r="BK59" s="55"/>
      <c r="BL59" s="2"/>
      <c r="BM59" s="4"/>
    </row>
    <row r="60" spans="1:66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I60" s="4"/>
      <c r="AJ60" s="55"/>
      <c r="AK60" s="55"/>
      <c r="AL60" s="55"/>
      <c r="AM60" s="55"/>
      <c r="AN60" s="55"/>
      <c r="AO60" s="55"/>
      <c r="AP60" s="55"/>
      <c r="AQ60" s="55"/>
      <c r="AR60" s="55"/>
      <c r="AS60" s="55"/>
      <c r="AT60" s="55"/>
      <c r="AU60" s="55"/>
      <c r="AV60" s="55"/>
      <c r="AW60" s="55"/>
      <c r="AX60" s="55"/>
      <c r="AY60" s="55"/>
      <c r="AZ60" s="55"/>
      <c r="BA60" s="55"/>
      <c r="BB60" s="55"/>
      <c r="BC60" s="55"/>
      <c r="BD60" s="55"/>
      <c r="BE60" s="55"/>
      <c r="BF60" s="55"/>
      <c r="BG60" s="55"/>
      <c r="BH60" s="55"/>
      <c r="BI60" s="55"/>
      <c r="BJ60" s="55"/>
      <c r="BK60" s="55"/>
      <c r="BL60" s="2"/>
      <c r="BM60" s="4"/>
    </row>
    <row r="61" spans="1:66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I61" s="4"/>
      <c r="AJ61" s="55"/>
      <c r="AK61" s="55"/>
      <c r="AL61" s="55"/>
      <c r="AM61" s="55"/>
      <c r="AN61" s="55"/>
      <c r="AO61" s="55"/>
      <c r="AP61" s="55"/>
      <c r="AQ61" s="55"/>
      <c r="AR61" s="55"/>
      <c r="AS61" s="55"/>
      <c r="AT61" s="55"/>
      <c r="AU61" s="55"/>
      <c r="AV61" s="55"/>
      <c r="AW61" s="55"/>
      <c r="AX61" s="55"/>
      <c r="AY61" s="55"/>
      <c r="AZ61" s="55"/>
      <c r="BA61" s="55"/>
      <c r="BB61" s="55"/>
      <c r="BC61" s="55"/>
      <c r="BD61" s="55"/>
      <c r="BE61" s="55"/>
      <c r="BF61" s="55"/>
      <c r="BG61" s="55"/>
      <c r="BH61" s="55"/>
      <c r="BI61" s="55"/>
      <c r="BJ61" s="55"/>
      <c r="BK61" s="55"/>
      <c r="BL61" s="2"/>
      <c r="BM61" s="4"/>
    </row>
    <row r="62" spans="1:66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I62" s="4"/>
      <c r="AJ62" s="55"/>
      <c r="AK62" s="55"/>
      <c r="AL62" s="55"/>
      <c r="AM62" s="55"/>
      <c r="AN62" s="55"/>
      <c r="AO62" s="55"/>
      <c r="AP62" s="55"/>
      <c r="AQ62" s="55"/>
      <c r="AR62" s="55"/>
      <c r="AS62" s="55"/>
      <c r="AT62" s="55"/>
      <c r="AU62" s="55"/>
      <c r="AV62" s="55"/>
      <c r="AW62" s="55"/>
      <c r="AX62" s="55"/>
      <c r="AY62" s="55"/>
      <c r="AZ62" s="55"/>
      <c r="BA62" s="55"/>
      <c r="BB62" s="55"/>
      <c r="BC62" s="55"/>
      <c r="BD62" s="55"/>
      <c r="BE62" s="55"/>
      <c r="BF62" s="55"/>
      <c r="BG62" s="55"/>
      <c r="BH62" s="55"/>
      <c r="BI62" s="55"/>
      <c r="BJ62" s="55"/>
      <c r="BK62" s="55"/>
      <c r="BL62" s="2"/>
      <c r="BM62" s="4"/>
    </row>
    <row r="63" spans="1:66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2"/>
      <c r="BM63" s="4"/>
    </row>
    <row r="64" spans="1:66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2"/>
      <c r="BM64" s="4"/>
    </row>
    <row r="65" spans="1:65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2"/>
      <c r="BM65" s="4"/>
    </row>
    <row r="66" spans="1:65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2"/>
      <c r="BM66" s="4"/>
    </row>
    <row r="67" spans="1:65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2"/>
      <c r="BM67" s="4"/>
    </row>
    <row r="68" spans="1:65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2"/>
      <c r="BM68" s="4"/>
    </row>
    <row r="69" spans="1:65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2"/>
      <c r="BM69" s="4"/>
    </row>
    <row r="70" spans="1:65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2"/>
      <c r="BM70" s="4"/>
    </row>
    <row r="71" spans="1:65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2"/>
      <c r="BM71" s="4"/>
    </row>
    <row r="72" spans="1:65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2"/>
      <c r="BM72" s="4"/>
    </row>
    <row r="73" spans="1:65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2"/>
      <c r="BM73" s="4"/>
    </row>
    <row r="74" spans="1:65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2"/>
      <c r="BM74" s="4"/>
    </row>
    <row r="75" spans="1:65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2"/>
      <c r="BM75" s="4"/>
    </row>
    <row r="76" spans="1:65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2"/>
      <c r="BM76" s="4"/>
    </row>
    <row r="77" spans="1:65" x14ac:dyDescent="0.25"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2"/>
      <c r="BM77" s="4"/>
    </row>
    <row r="78" spans="1:65" x14ac:dyDescent="0.25"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2"/>
      <c r="BM78" s="4"/>
    </row>
    <row r="79" spans="1:65" x14ac:dyDescent="0.25"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2"/>
      <c r="BM79" s="4"/>
    </row>
    <row r="80" spans="1:65" x14ac:dyDescent="0.25"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2"/>
      <c r="BM80" s="4"/>
    </row>
    <row r="81" spans="35:65" x14ac:dyDescent="0.25"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2"/>
      <c r="BM81" s="4"/>
    </row>
    <row r="82" spans="35:65" x14ac:dyDescent="0.25"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2"/>
      <c r="BM82" s="4"/>
    </row>
    <row r="83" spans="35:65" x14ac:dyDescent="0.25"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2"/>
      <c r="BM83" s="4"/>
    </row>
    <row r="84" spans="35:65" x14ac:dyDescent="0.25"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2"/>
      <c r="BM84" s="4"/>
    </row>
    <row r="85" spans="35:65" x14ac:dyDescent="0.25"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2"/>
      <c r="BM85" s="4"/>
    </row>
  </sheetData>
  <sortState ref="A10:AD51">
    <sortCondition ref="A10:A51"/>
  </sortState>
  <mergeCells count="3">
    <mergeCell ref="AJ9:BK9"/>
    <mergeCell ref="A1:AD2"/>
    <mergeCell ref="AJ2:BK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Repartition</vt:lpstr>
      <vt:lpstr>nbclasses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Chef de Travaux</dc:creator>
  <cp:lastModifiedBy>ddetp88</cp:lastModifiedBy>
  <cp:lastPrinted>2014-06-18T06:56:15Z</cp:lastPrinted>
  <dcterms:created xsi:type="dcterms:W3CDTF">2012-11-02T10:41:08Z</dcterms:created>
  <dcterms:modified xsi:type="dcterms:W3CDTF">2015-06-21T06:10:25Z</dcterms:modified>
</cp:coreProperties>
</file>