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396" windowWidth="21828" windowHeight="8472" tabRatio="689" firstSheet="2" activeTab="11"/>
  </bookViews>
  <sheets>
    <sheet name="Listes" sheetId="1" r:id="rId1"/>
    <sheet name="Synthese" sheetId="7" r:id="rId2"/>
    <sheet name="CA-courant" sheetId="5" r:id="rId3"/>
    <sheet name="CE-courant " sheetId="8" r:id="rId4"/>
    <sheet name="CA-carte" sheetId="10" r:id="rId5"/>
    <sheet name="Especes" sheetId="11" r:id="rId6"/>
    <sheet name="CA-Ldd-D" sheetId="12" r:id="rId7"/>
    <sheet name="CA-Ldd-M" sheetId="13" r:id="rId8"/>
    <sheet name="CE Livret D" sheetId="14" r:id="rId9"/>
    <sheet name="CE Livret M" sheetId="15" r:id="rId10"/>
    <sheet name="CA Cod-D" sheetId="16" r:id="rId11"/>
    <sheet name="CA Cod-M" sheetId="17" r:id="rId12"/>
    <sheet name="Feuil1" sheetId="19" r:id="rId13"/>
    <sheet name="Feuil2" sheetId="20" r:id="rId14"/>
  </sheets>
  <definedNames>
    <definedName name="_xlnm._FilterDatabase" localSheetId="10" hidden="1">'CA Cod-D'!$N$14</definedName>
    <definedName name="_xlnm._FilterDatabase" localSheetId="11" hidden="1">'CA Cod-M'!$N$14</definedName>
    <definedName name="_xlnm._FilterDatabase" localSheetId="4" hidden="1">'CA-carte'!$K$2:$L$4</definedName>
    <definedName name="_xlnm._FilterDatabase" localSheetId="2" hidden="1">'CA-courant'!$O$181:$O$183</definedName>
    <definedName name="_xlnm._FilterDatabase" localSheetId="6" hidden="1">'CA-Ldd-D'!$N$14</definedName>
    <definedName name="_xlnm._FilterDatabase" localSheetId="7" hidden="1">'CA-Ldd-M'!$N$14</definedName>
    <definedName name="_xlnm._FilterDatabase" localSheetId="8" hidden="1">'CE Livret D'!$N$14</definedName>
    <definedName name="_xlnm._FilterDatabase" localSheetId="9" hidden="1">'CE Livret M'!$N$14</definedName>
    <definedName name="_xlnm._FilterDatabase" localSheetId="3" hidden="1">'CE-courant '!$K$2:$L$4</definedName>
    <definedName name="_xlnm._FilterDatabase" localSheetId="5" hidden="1">Especes!#REF!</definedName>
    <definedName name="C_Albatros">Listes!$B$2:$B$6</definedName>
    <definedName name="C_Divers">Listes!$C$2:$C$6</definedName>
    <definedName name="C_Intérêts">Listes!$D$1:$D$4</definedName>
    <definedName name="C_Pension">Listes!$E$2:$E$5</definedName>
    <definedName name="C_Remb_Santé">Listes!$F$2:$F$5</definedName>
    <definedName name="Cadeau">Listes!$J$2:$J$5</definedName>
    <definedName name="categorie">Listes!$B$1:$AB$1</definedName>
    <definedName name="Coiffeur">Listes!$K$2:$K$4</definedName>
    <definedName name="Courant">Listes!$G$2:$G$6</definedName>
    <definedName name="Courrier">Listes!$L$2:$L$4</definedName>
    <definedName name="D_Albatros_Appt">Listes!$H$2:$H$8</definedName>
    <definedName name="D_Avance">Listes!$I$2:$I$5</definedName>
    <definedName name="Extension">Listes!$M$2:$M$6</definedName>
    <definedName name="Formation">Listes!$N$2:$N$4</definedName>
    <definedName name="Frais_Bancaires">Listes!$O$2:$O$7</definedName>
    <definedName name="Habillement">Listes!$P$2:$P$6</definedName>
    <definedName name="Impôts">Listes!$Q$2:$Q$7</definedName>
    <definedName name="Informatique">Listes!$R$2:$R$8</definedName>
    <definedName name="Jardin">Listes!$S$2:$S$6</definedName>
    <definedName name="Loisirs">Listes!$T$2:$T$11</definedName>
    <definedName name="Maison">Listes!$U$2:$U$15</definedName>
    <definedName name="operation">Listes!$A$20:$A$29</definedName>
    <definedName name="Santé">Listes!$V$2:$V$15</definedName>
    <definedName name="Transport">Listes!$W$2:$W$7</definedName>
    <definedName name="Vacances">Listes!$X$2:$X$6</definedName>
    <definedName name="Virement">Listes!$AA$2:$AA$7</definedName>
    <definedName name="Virement_reçu">Listes!$AB$2:$AB$8</definedName>
    <definedName name="Voiture">Listes!$Y$2:$Y$7</definedName>
    <definedName name="Voyages">Listes!$Z$1:$Z$4</definedName>
  </definedNames>
  <calcPr calcId="125725"/>
</workbook>
</file>

<file path=xl/calcChain.xml><?xml version="1.0" encoding="utf-8"?>
<calcChain xmlns="http://schemas.openxmlformats.org/spreadsheetml/2006/main">
  <c r="C84" i="8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825" i="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J6" i="14"/>
  <c r="J42" i="8"/>
  <c r="J43" s="1"/>
  <c r="L4" i="10" l="1"/>
  <c r="L4" i="8"/>
  <c r="L4" i="5"/>
  <c r="J6" i="10"/>
  <c r="J7" s="1"/>
  <c r="B1" i="7"/>
  <c r="J11" i="13"/>
  <c r="J12"/>
  <c r="J10" i="14"/>
  <c r="J11"/>
  <c r="J10" i="15"/>
  <c r="J11"/>
  <c r="J8" i="16"/>
  <c r="J9"/>
  <c r="J10"/>
  <c r="J11"/>
  <c r="J12"/>
  <c r="J9" i="17"/>
  <c r="J10"/>
  <c r="J11"/>
  <c r="J12"/>
  <c r="L4"/>
  <c r="L4" i="16"/>
  <c r="L4" i="15"/>
  <c r="L4" i="14"/>
  <c r="L4" i="13"/>
  <c r="L4" i="12"/>
  <c r="L4" i="11"/>
  <c r="J1500" i="17" l="1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1500" i="16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1500" i="15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7"/>
  <c r="J8" s="1"/>
  <c r="J9" s="1"/>
  <c r="J12" s="1"/>
  <c r="J13" s="1"/>
  <c r="J6"/>
  <c r="J1500" i="14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8"/>
  <c r="J9" s="1"/>
  <c r="J12" s="1"/>
  <c r="J13" s="1"/>
  <c r="J7"/>
  <c r="J1500" i="13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7" s="1"/>
  <c r="J1500" i="12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66"/>
  <c r="J65"/>
  <c r="J64"/>
  <c r="J63"/>
  <c r="J62"/>
  <c r="J61"/>
  <c r="J60"/>
  <c r="J59"/>
  <c r="J58"/>
  <c r="J57"/>
  <c r="J56"/>
  <c r="J55"/>
  <c r="J54"/>
  <c r="J53"/>
  <c r="J52"/>
  <c r="J51"/>
  <c r="J50"/>
  <c r="J49"/>
  <c r="J48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J6"/>
  <c r="J1501" i="1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519" i="10"/>
  <c r="J1518"/>
  <c r="J1517"/>
  <c r="J1516"/>
  <c r="J1515"/>
  <c r="J1514"/>
  <c r="J1513"/>
  <c r="J1512"/>
  <c r="J1511"/>
  <c r="J1510"/>
  <c r="J1509"/>
  <c r="J1508"/>
  <c r="J1507"/>
  <c r="J1506"/>
  <c r="J1505"/>
  <c r="J1504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8"/>
  <c r="J1504" i="8"/>
  <c r="J1503"/>
  <c r="J1502"/>
  <c r="J1501"/>
  <c r="J1500"/>
  <c r="J1499"/>
  <c r="J1498"/>
  <c r="J1497"/>
  <c r="J1496"/>
  <c r="J1495"/>
  <c r="J1494"/>
  <c r="J1493"/>
  <c r="J1492"/>
  <c r="J1491"/>
  <c r="J1490"/>
  <c r="J1489"/>
  <c r="J1488"/>
  <c r="J1487"/>
  <c r="J1486"/>
  <c r="J1485"/>
  <c r="J1484"/>
  <c r="J1483"/>
  <c r="J1482"/>
  <c r="J1481"/>
  <c r="J1480"/>
  <c r="J1479"/>
  <c r="J1478"/>
  <c r="J1477"/>
  <c r="J1476"/>
  <c r="J1475"/>
  <c r="J1474"/>
  <c r="J1473"/>
  <c r="J1472"/>
  <c r="J1471"/>
  <c r="J1470"/>
  <c r="J1469"/>
  <c r="J1468"/>
  <c r="J1467"/>
  <c r="J1466"/>
  <c r="J1465"/>
  <c r="J1464"/>
  <c r="J1463"/>
  <c r="J1462"/>
  <c r="J1461"/>
  <c r="J1460"/>
  <c r="J1459"/>
  <c r="J1458"/>
  <c r="J1457"/>
  <c r="J1456"/>
  <c r="J1455"/>
  <c r="J1454"/>
  <c r="J1453"/>
  <c r="J1452"/>
  <c r="J1451"/>
  <c r="J1450"/>
  <c r="J1449"/>
  <c r="J1448"/>
  <c r="J1447"/>
  <c r="J1446"/>
  <c r="J1445"/>
  <c r="J1444"/>
  <c r="J1443"/>
  <c r="J1442"/>
  <c r="J1441"/>
  <c r="J1440"/>
  <c r="J1439"/>
  <c r="J1438"/>
  <c r="J1437"/>
  <c r="J1436"/>
  <c r="J1435"/>
  <c r="J1434"/>
  <c r="J1433"/>
  <c r="J1432"/>
  <c r="J1431"/>
  <c r="J1430"/>
  <c r="J1429"/>
  <c r="J1428"/>
  <c r="J1427"/>
  <c r="J1426"/>
  <c r="J1425"/>
  <c r="J1424"/>
  <c r="J1423"/>
  <c r="J1422"/>
  <c r="J1421"/>
  <c r="J1420"/>
  <c r="J1419"/>
  <c r="J1418"/>
  <c r="J1417"/>
  <c r="J1416"/>
  <c r="J1415"/>
  <c r="J1414"/>
  <c r="J1413"/>
  <c r="J1412"/>
  <c r="J1411"/>
  <c r="J1410"/>
  <c r="J1409"/>
  <c r="J1408"/>
  <c r="J1407"/>
  <c r="J1406"/>
  <c r="J1405"/>
  <c r="J1404"/>
  <c r="J1403"/>
  <c r="J1402"/>
  <c r="J1401"/>
  <c r="J1400"/>
  <c r="J1399"/>
  <c r="J1398"/>
  <c r="J1397"/>
  <c r="J1396"/>
  <c r="J1395"/>
  <c r="J1394"/>
  <c r="J1393"/>
  <c r="J1392"/>
  <c r="J1391"/>
  <c r="J1390"/>
  <c r="J1389"/>
  <c r="J1388"/>
  <c r="J1387"/>
  <c r="J1386"/>
  <c r="J1385"/>
  <c r="J1384"/>
  <c r="J1383"/>
  <c r="J1382"/>
  <c r="J1381"/>
  <c r="J1380"/>
  <c r="J1379"/>
  <c r="J1378"/>
  <c r="J1377"/>
  <c r="J1376"/>
  <c r="J1375"/>
  <c r="J1374"/>
  <c r="J1373"/>
  <c r="J1372"/>
  <c r="J1371"/>
  <c r="J1370"/>
  <c r="J1369"/>
  <c r="J1368"/>
  <c r="J1367"/>
  <c r="J1366"/>
  <c r="J1365"/>
  <c r="J1364"/>
  <c r="J1363"/>
  <c r="J1362"/>
  <c r="J1361"/>
  <c r="J1360"/>
  <c r="J1359"/>
  <c r="J1358"/>
  <c r="J1357"/>
  <c r="J1356"/>
  <c r="J1355"/>
  <c r="J1354"/>
  <c r="J1353"/>
  <c r="J1352"/>
  <c r="J1351"/>
  <c r="J1350"/>
  <c r="J1349"/>
  <c r="J1348"/>
  <c r="J1347"/>
  <c r="J1346"/>
  <c r="J1345"/>
  <c r="J1344"/>
  <c r="J1343"/>
  <c r="J1342"/>
  <c r="J1341"/>
  <c r="J1340"/>
  <c r="J1339"/>
  <c r="J1338"/>
  <c r="J1337"/>
  <c r="J1336"/>
  <c r="J1335"/>
  <c r="J1334"/>
  <c r="J1333"/>
  <c r="J1332"/>
  <c r="J1331"/>
  <c r="J1330"/>
  <c r="J1329"/>
  <c r="J1328"/>
  <c r="J1327"/>
  <c r="J1326"/>
  <c r="J1325"/>
  <c r="J1324"/>
  <c r="J1323"/>
  <c r="J1322"/>
  <c r="J1321"/>
  <c r="J1320"/>
  <c r="J1319"/>
  <c r="J1318"/>
  <c r="J1317"/>
  <c r="J1316"/>
  <c r="J1315"/>
  <c r="J1314"/>
  <c r="J1313"/>
  <c r="J1312"/>
  <c r="J1311"/>
  <c r="J1310"/>
  <c r="J1309"/>
  <c r="J1308"/>
  <c r="J1307"/>
  <c r="J1306"/>
  <c r="J1305"/>
  <c r="J1304"/>
  <c r="J1303"/>
  <c r="J1302"/>
  <c r="J1301"/>
  <c r="J1300"/>
  <c r="J1299"/>
  <c r="J1298"/>
  <c r="J1297"/>
  <c r="J1296"/>
  <c r="J1295"/>
  <c r="J1294"/>
  <c r="J1293"/>
  <c r="J1292"/>
  <c r="J1291"/>
  <c r="J1290"/>
  <c r="J1289"/>
  <c r="J1288"/>
  <c r="J1287"/>
  <c r="J1286"/>
  <c r="J1285"/>
  <c r="J1284"/>
  <c r="J1283"/>
  <c r="J1282"/>
  <c r="J1281"/>
  <c r="J1280"/>
  <c r="J1279"/>
  <c r="J1278"/>
  <c r="J1277"/>
  <c r="J1276"/>
  <c r="J1275"/>
  <c r="J1274"/>
  <c r="J1273"/>
  <c r="J1272"/>
  <c r="J1271"/>
  <c r="J1270"/>
  <c r="J1269"/>
  <c r="J1268"/>
  <c r="J1267"/>
  <c r="J1266"/>
  <c r="J1265"/>
  <c r="J1264"/>
  <c r="J1263"/>
  <c r="J1262"/>
  <c r="J1261"/>
  <c r="J1260"/>
  <c r="J1259"/>
  <c r="J1258"/>
  <c r="J1257"/>
  <c r="J1256"/>
  <c r="J1255"/>
  <c r="J1254"/>
  <c r="J1253"/>
  <c r="J1252"/>
  <c r="J1251"/>
  <c r="J1250"/>
  <c r="J1249"/>
  <c r="J1248"/>
  <c r="J1247"/>
  <c r="J1246"/>
  <c r="J1245"/>
  <c r="J1244"/>
  <c r="J1243"/>
  <c r="J1242"/>
  <c r="J1241"/>
  <c r="J1240"/>
  <c r="J1239"/>
  <c r="J1238"/>
  <c r="J1237"/>
  <c r="J1236"/>
  <c r="J1235"/>
  <c r="J1234"/>
  <c r="J1233"/>
  <c r="J1232"/>
  <c r="J1231"/>
  <c r="J1230"/>
  <c r="J1229"/>
  <c r="J1228"/>
  <c r="J1227"/>
  <c r="J1226"/>
  <c r="J1225"/>
  <c r="J1224"/>
  <c r="J1223"/>
  <c r="J1222"/>
  <c r="J1221"/>
  <c r="J1220"/>
  <c r="J1219"/>
  <c r="J1218"/>
  <c r="J1217"/>
  <c r="J1216"/>
  <c r="J1215"/>
  <c r="J1214"/>
  <c r="J1213"/>
  <c r="J1212"/>
  <c r="J1211"/>
  <c r="J1210"/>
  <c r="J1209"/>
  <c r="J1208"/>
  <c r="J1207"/>
  <c r="J1206"/>
  <c r="J1205"/>
  <c r="J1204"/>
  <c r="J1203"/>
  <c r="J1202"/>
  <c r="J1201"/>
  <c r="J1200"/>
  <c r="J1199"/>
  <c r="J1198"/>
  <c r="J1197"/>
  <c r="J1196"/>
  <c r="J1195"/>
  <c r="J1194"/>
  <c r="J1193"/>
  <c r="J1192"/>
  <c r="J1191"/>
  <c r="J1190"/>
  <c r="J1189"/>
  <c r="J1188"/>
  <c r="J1187"/>
  <c r="J1186"/>
  <c r="J1185"/>
  <c r="J1184"/>
  <c r="J1183"/>
  <c r="J1182"/>
  <c r="J1181"/>
  <c r="J1180"/>
  <c r="J1179"/>
  <c r="J1178"/>
  <c r="J1177"/>
  <c r="J1176"/>
  <c r="J1175"/>
  <c r="J1174"/>
  <c r="J1173"/>
  <c r="J1172"/>
  <c r="J1171"/>
  <c r="J1170"/>
  <c r="J1169"/>
  <c r="J1168"/>
  <c r="J1167"/>
  <c r="J1166"/>
  <c r="J1165"/>
  <c r="J1164"/>
  <c r="J1163"/>
  <c r="J1162"/>
  <c r="J1161"/>
  <c r="J1160"/>
  <c r="J1159"/>
  <c r="J1158"/>
  <c r="J1157"/>
  <c r="J1156"/>
  <c r="J1155"/>
  <c r="J1154"/>
  <c r="J1153"/>
  <c r="J1152"/>
  <c r="J1151"/>
  <c r="J1150"/>
  <c r="J1149"/>
  <c r="J1148"/>
  <c r="J1147"/>
  <c r="J1146"/>
  <c r="J1145"/>
  <c r="J1144"/>
  <c r="J1143"/>
  <c r="J1142"/>
  <c r="J1141"/>
  <c r="J1140"/>
  <c r="J1139"/>
  <c r="J1138"/>
  <c r="J1137"/>
  <c r="J1136"/>
  <c r="J1135"/>
  <c r="J1134"/>
  <c r="J1133"/>
  <c r="J1132"/>
  <c r="J1131"/>
  <c r="J1130"/>
  <c r="J1129"/>
  <c r="J1128"/>
  <c r="J1127"/>
  <c r="J1126"/>
  <c r="J1125"/>
  <c r="J1124"/>
  <c r="J1123"/>
  <c r="J1122"/>
  <c r="J1121"/>
  <c r="J1120"/>
  <c r="J1119"/>
  <c r="J1118"/>
  <c r="J1117"/>
  <c r="J1116"/>
  <c r="J1115"/>
  <c r="J1114"/>
  <c r="J1113"/>
  <c r="J1112"/>
  <c r="J1111"/>
  <c r="J1110"/>
  <c r="J1109"/>
  <c r="J1108"/>
  <c r="J1107"/>
  <c r="J1106"/>
  <c r="J1105"/>
  <c r="J1104"/>
  <c r="J1103"/>
  <c r="J1102"/>
  <c r="J1101"/>
  <c r="J1100"/>
  <c r="J1099"/>
  <c r="J1098"/>
  <c r="J1097"/>
  <c r="J1096"/>
  <c r="J1095"/>
  <c r="J1094"/>
  <c r="J1093"/>
  <c r="J1092"/>
  <c r="J1091"/>
  <c r="J1090"/>
  <c r="J1089"/>
  <c r="J1088"/>
  <c r="J1087"/>
  <c r="J1086"/>
  <c r="J1085"/>
  <c r="J1084"/>
  <c r="J1083"/>
  <c r="J1082"/>
  <c r="J1081"/>
  <c r="J1080"/>
  <c r="J1079"/>
  <c r="J1078"/>
  <c r="J1077"/>
  <c r="J1076"/>
  <c r="J1075"/>
  <c r="J1074"/>
  <c r="J1073"/>
  <c r="J1072"/>
  <c r="J1071"/>
  <c r="J1070"/>
  <c r="J1069"/>
  <c r="J1068"/>
  <c r="J1067"/>
  <c r="J1066"/>
  <c r="J1065"/>
  <c r="J1064"/>
  <c r="J1063"/>
  <c r="J1062"/>
  <c r="J1061"/>
  <c r="J1060"/>
  <c r="J1059"/>
  <c r="J1058"/>
  <c r="J1057"/>
  <c r="J1056"/>
  <c r="J1055"/>
  <c r="J1054"/>
  <c r="J1053"/>
  <c r="J1052"/>
  <c r="J1051"/>
  <c r="J1050"/>
  <c r="J1049"/>
  <c r="J1048"/>
  <c r="J1047"/>
  <c r="J1046"/>
  <c r="J1045"/>
  <c r="J1044"/>
  <c r="J1043"/>
  <c r="J1042"/>
  <c r="J1041"/>
  <c r="J1040"/>
  <c r="J1039"/>
  <c r="J1038"/>
  <c r="J1037"/>
  <c r="J1036"/>
  <c r="J1035"/>
  <c r="J1034"/>
  <c r="J1033"/>
  <c r="J1032"/>
  <c r="J1031"/>
  <c r="J1030"/>
  <c r="J1029"/>
  <c r="J1028"/>
  <c r="J1027"/>
  <c r="J1026"/>
  <c r="J1025"/>
  <c r="J1024"/>
  <c r="J1023"/>
  <c r="J1022"/>
  <c r="J1021"/>
  <c r="J1020"/>
  <c r="J1019"/>
  <c r="J1018"/>
  <c r="J1017"/>
  <c r="J1016"/>
  <c r="J1015"/>
  <c r="J1014"/>
  <c r="J1013"/>
  <c r="J1012"/>
  <c r="J1011"/>
  <c r="J1010"/>
  <c r="J1009"/>
  <c r="J1008"/>
  <c r="J1007"/>
  <c r="J1006"/>
  <c r="J1005"/>
  <c r="J1004"/>
  <c r="J1003"/>
  <c r="J1002"/>
  <c r="J1001"/>
  <c r="J1000"/>
  <c r="J999"/>
  <c r="J998"/>
  <c r="J997"/>
  <c r="J996"/>
  <c r="J995"/>
  <c r="J994"/>
  <c r="J993"/>
  <c r="J992"/>
  <c r="J991"/>
  <c r="J990"/>
  <c r="J989"/>
  <c r="J988"/>
  <c r="J987"/>
  <c r="J986"/>
  <c r="J985"/>
  <c r="J984"/>
  <c r="J983"/>
  <c r="J982"/>
  <c r="J981"/>
  <c r="J980"/>
  <c r="J979"/>
  <c r="J978"/>
  <c r="J977"/>
  <c r="J976"/>
  <c r="J975"/>
  <c r="J974"/>
  <c r="J973"/>
  <c r="J972"/>
  <c r="J971"/>
  <c r="J970"/>
  <c r="J969"/>
  <c r="J968"/>
  <c r="J967"/>
  <c r="J966"/>
  <c r="J965"/>
  <c r="J964"/>
  <c r="J963"/>
  <c r="J962"/>
  <c r="J961"/>
  <c r="J960"/>
  <c r="J959"/>
  <c r="J958"/>
  <c r="J957"/>
  <c r="J956"/>
  <c r="J955"/>
  <c r="J954"/>
  <c r="J953"/>
  <c r="J952"/>
  <c r="J951"/>
  <c r="J950"/>
  <c r="J949"/>
  <c r="J948"/>
  <c r="J947"/>
  <c r="J946"/>
  <c r="J945"/>
  <c r="J944"/>
  <c r="J943"/>
  <c r="J942"/>
  <c r="J941"/>
  <c r="J940"/>
  <c r="J939"/>
  <c r="J938"/>
  <c r="J937"/>
  <c r="J936"/>
  <c r="J935"/>
  <c r="J934"/>
  <c r="J933"/>
  <c r="J932"/>
  <c r="J931"/>
  <c r="J930"/>
  <c r="J929"/>
  <c r="J928"/>
  <c r="J927"/>
  <c r="J926"/>
  <c r="J925"/>
  <c r="J924"/>
  <c r="J923"/>
  <c r="J922"/>
  <c r="J921"/>
  <c r="J920"/>
  <c r="J919"/>
  <c r="J918"/>
  <c r="J917"/>
  <c r="J916"/>
  <c r="J915"/>
  <c r="J914"/>
  <c r="J913"/>
  <c r="J912"/>
  <c r="J911"/>
  <c r="J910"/>
  <c r="J909"/>
  <c r="J908"/>
  <c r="J907"/>
  <c r="J906"/>
  <c r="J905"/>
  <c r="J904"/>
  <c r="J903"/>
  <c r="J902"/>
  <c r="J901"/>
  <c r="J900"/>
  <c r="J899"/>
  <c r="J898"/>
  <c r="J897"/>
  <c r="J896"/>
  <c r="J895"/>
  <c r="J894"/>
  <c r="J893"/>
  <c r="J892"/>
  <c r="J891"/>
  <c r="J890"/>
  <c r="J889"/>
  <c r="J888"/>
  <c r="J887"/>
  <c r="J886"/>
  <c r="J885"/>
  <c r="J884"/>
  <c r="J883"/>
  <c r="J882"/>
  <c r="J881"/>
  <c r="J880"/>
  <c r="J879"/>
  <c r="J878"/>
  <c r="J877"/>
  <c r="J876"/>
  <c r="J875"/>
  <c r="J874"/>
  <c r="J873"/>
  <c r="J872"/>
  <c r="J871"/>
  <c r="J870"/>
  <c r="J869"/>
  <c r="J868"/>
  <c r="J867"/>
  <c r="J866"/>
  <c r="J865"/>
  <c r="J864"/>
  <c r="J863"/>
  <c r="J862"/>
  <c r="J861"/>
  <c r="J860"/>
  <c r="J859"/>
  <c r="J858"/>
  <c r="J857"/>
  <c r="J856"/>
  <c r="J855"/>
  <c r="J854"/>
  <c r="J853"/>
  <c r="J852"/>
  <c r="J851"/>
  <c r="J850"/>
  <c r="J849"/>
  <c r="J848"/>
  <c r="J847"/>
  <c r="J846"/>
  <c r="J845"/>
  <c r="J844"/>
  <c r="J843"/>
  <c r="J842"/>
  <c r="J841"/>
  <c r="J840"/>
  <c r="J839"/>
  <c r="J838"/>
  <c r="J837"/>
  <c r="J836"/>
  <c r="J835"/>
  <c r="J834"/>
  <c r="J833"/>
  <c r="J832"/>
  <c r="J831"/>
  <c r="J830"/>
  <c r="J829"/>
  <c r="J828"/>
  <c r="J827"/>
  <c r="J826"/>
  <c r="J825"/>
  <c r="J824"/>
  <c r="J823"/>
  <c r="J822"/>
  <c r="J821"/>
  <c r="J820"/>
  <c r="J819"/>
  <c r="J818"/>
  <c r="J817"/>
  <c r="J816"/>
  <c r="J815"/>
  <c r="J814"/>
  <c r="J813"/>
  <c r="J812"/>
  <c r="J811"/>
  <c r="J810"/>
  <c r="J809"/>
  <c r="J808"/>
  <c r="J807"/>
  <c r="J806"/>
  <c r="J805"/>
  <c r="J804"/>
  <c r="J803"/>
  <c r="J802"/>
  <c r="J801"/>
  <c r="J800"/>
  <c r="J799"/>
  <c r="J798"/>
  <c r="J797"/>
  <c r="J796"/>
  <c r="J795"/>
  <c r="J794"/>
  <c r="J793"/>
  <c r="J792"/>
  <c r="J791"/>
  <c r="J790"/>
  <c r="J789"/>
  <c r="J788"/>
  <c r="J787"/>
  <c r="J786"/>
  <c r="J785"/>
  <c r="J784"/>
  <c r="J783"/>
  <c r="J782"/>
  <c r="J781"/>
  <c r="J780"/>
  <c r="J779"/>
  <c r="J778"/>
  <c r="J777"/>
  <c r="J776"/>
  <c r="J775"/>
  <c r="J774"/>
  <c r="J773"/>
  <c r="J772"/>
  <c r="J771"/>
  <c r="J770"/>
  <c r="J769"/>
  <c r="J768"/>
  <c r="J767"/>
  <c r="J766"/>
  <c r="J765"/>
  <c r="J764"/>
  <c r="J763"/>
  <c r="J762"/>
  <c r="J761"/>
  <c r="J760"/>
  <c r="J759"/>
  <c r="J758"/>
  <c r="J757"/>
  <c r="J756"/>
  <c r="J755"/>
  <c r="J754"/>
  <c r="J753"/>
  <c r="J752"/>
  <c r="J751"/>
  <c r="J750"/>
  <c r="J749"/>
  <c r="J748"/>
  <c r="J747"/>
  <c r="J746"/>
  <c r="J745"/>
  <c r="J744"/>
  <c r="J743"/>
  <c r="J742"/>
  <c r="J741"/>
  <c r="J740"/>
  <c r="J739"/>
  <c r="J738"/>
  <c r="J737"/>
  <c r="J736"/>
  <c r="J735"/>
  <c r="J734"/>
  <c r="J733"/>
  <c r="J732"/>
  <c r="J731"/>
  <c r="J730"/>
  <c r="J729"/>
  <c r="J728"/>
  <c r="J727"/>
  <c r="J726"/>
  <c r="J725"/>
  <c r="J724"/>
  <c r="J723"/>
  <c r="J722"/>
  <c r="J721"/>
  <c r="J720"/>
  <c r="J719"/>
  <c r="J718"/>
  <c r="J717"/>
  <c r="J716"/>
  <c r="J715"/>
  <c r="J714"/>
  <c r="J713"/>
  <c r="J712"/>
  <c r="J711"/>
  <c r="J710"/>
  <c r="J709"/>
  <c r="J708"/>
  <c r="J707"/>
  <c r="J706"/>
  <c r="J705"/>
  <c r="J704"/>
  <c r="J703"/>
  <c r="J702"/>
  <c r="J701"/>
  <c r="J700"/>
  <c r="J699"/>
  <c r="J698"/>
  <c r="J697"/>
  <c r="J696"/>
  <c r="J695"/>
  <c r="J694"/>
  <c r="J693"/>
  <c r="J692"/>
  <c r="J691"/>
  <c r="J690"/>
  <c r="J689"/>
  <c r="J688"/>
  <c r="J687"/>
  <c r="J686"/>
  <c r="J685"/>
  <c r="J684"/>
  <c r="J683"/>
  <c r="J682"/>
  <c r="J681"/>
  <c r="J680"/>
  <c r="J679"/>
  <c r="J678"/>
  <c r="J677"/>
  <c r="J676"/>
  <c r="J675"/>
  <c r="J674"/>
  <c r="J673"/>
  <c r="J672"/>
  <c r="J671"/>
  <c r="J670"/>
  <c r="J669"/>
  <c r="J668"/>
  <c r="J667"/>
  <c r="J666"/>
  <c r="J665"/>
  <c r="J664"/>
  <c r="J663"/>
  <c r="J662"/>
  <c r="J661"/>
  <c r="J660"/>
  <c r="J659"/>
  <c r="J658"/>
  <c r="J657"/>
  <c r="J656"/>
  <c r="J655"/>
  <c r="J654"/>
  <c r="J653"/>
  <c r="J652"/>
  <c r="J651"/>
  <c r="J650"/>
  <c r="J649"/>
  <c r="J648"/>
  <c r="J647"/>
  <c r="J646"/>
  <c r="J645"/>
  <c r="J644"/>
  <c r="J643"/>
  <c r="J642"/>
  <c r="J641"/>
  <c r="J640"/>
  <c r="J639"/>
  <c r="J638"/>
  <c r="J637"/>
  <c r="J636"/>
  <c r="J635"/>
  <c r="J634"/>
  <c r="J633"/>
  <c r="J632"/>
  <c r="J631"/>
  <c r="J630"/>
  <c r="J629"/>
  <c r="J628"/>
  <c r="J627"/>
  <c r="J626"/>
  <c r="J625"/>
  <c r="J624"/>
  <c r="J623"/>
  <c r="J622"/>
  <c r="J621"/>
  <c r="J620"/>
  <c r="J619"/>
  <c r="J618"/>
  <c r="J617"/>
  <c r="J616"/>
  <c r="J615"/>
  <c r="J614"/>
  <c r="J613"/>
  <c r="J612"/>
  <c r="J611"/>
  <c r="J610"/>
  <c r="J609"/>
  <c r="J608"/>
  <c r="J607"/>
  <c r="J606"/>
  <c r="J605"/>
  <c r="J604"/>
  <c r="J603"/>
  <c r="J602"/>
  <c r="J601"/>
  <c r="J600"/>
  <c r="J599"/>
  <c r="J598"/>
  <c r="J597"/>
  <c r="J596"/>
  <c r="J595"/>
  <c r="J594"/>
  <c r="J593"/>
  <c r="J592"/>
  <c r="J591"/>
  <c r="J590"/>
  <c r="J589"/>
  <c r="J588"/>
  <c r="J587"/>
  <c r="J586"/>
  <c r="J585"/>
  <c r="J584"/>
  <c r="J583"/>
  <c r="J582"/>
  <c r="J581"/>
  <c r="J580"/>
  <c r="J579"/>
  <c r="J578"/>
  <c r="J577"/>
  <c r="J576"/>
  <c r="J575"/>
  <c r="J574"/>
  <c r="J573"/>
  <c r="J572"/>
  <c r="J571"/>
  <c r="J570"/>
  <c r="J569"/>
  <c r="J568"/>
  <c r="J567"/>
  <c r="J566"/>
  <c r="J565"/>
  <c r="J564"/>
  <c r="J563"/>
  <c r="J562"/>
  <c r="J561"/>
  <c r="J560"/>
  <c r="J559"/>
  <c r="J558"/>
  <c r="J557"/>
  <c r="J556"/>
  <c r="J555"/>
  <c r="J554"/>
  <c r="J553"/>
  <c r="J552"/>
  <c r="J551"/>
  <c r="J550"/>
  <c r="J549"/>
  <c r="J548"/>
  <c r="J547"/>
  <c r="J546"/>
  <c r="J545"/>
  <c r="J544"/>
  <c r="J543"/>
  <c r="J542"/>
  <c r="J541"/>
  <c r="J540"/>
  <c r="J539"/>
  <c r="J538"/>
  <c r="J537"/>
  <c r="J536"/>
  <c r="J535"/>
  <c r="J534"/>
  <c r="J533"/>
  <c r="J532"/>
  <c r="J531"/>
  <c r="J530"/>
  <c r="J529"/>
  <c r="J528"/>
  <c r="J527"/>
  <c r="J526"/>
  <c r="J525"/>
  <c r="J524"/>
  <c r="J523"/>
  <c r="J522"/>
  <c r="J521"/>
  <c r="J520"/>
  <c r="J519"/>
  <c r="J518"/>
  <c r="J517"/>
  <c r="J516"/>
  <c r="J515"/>
  <c r="J514"/>
  <c r="J513"/>
  <c r="J512"/>
  <c r="J511"/>
  <c r="J510"/>
  <c r="J509"/>
  <c r="J508"/>
  <c r="J507"/>
  <c r="J506"/>
  <c r="J505"/>
  <c r="J504"/>
  <c r="J503"/>
  <c r="J502"/>
  <c r="J501"/>
  <c r="J500"/>
  <c r="J499"/>
  <c r="J498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J468"/>
  <c r="J467"/>
  <c r="J466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36"/>
  <c r="J435"/>
  <c r="J434"/>
  <c r="J433"/>
  <c r="J432"/>
  <c r="J431"/>
  <c r="J430"/>
  <c r="J429"/>
  <c r="J428"/>
  <c r="J427"/>
  <c r="J426"/>
  <c r="J425"/>
  <c r="J424"/>
  <c r="J423"/>
  <c r="J422"/>
  <c r="J421"/>
  <c r="J420"/>
  <c r="J419"/>
  <c r="J418"/>
  <c r="J417"/>
  <c r="J416"/>
  <c r="J415"/>
  <c r="J414"/>
  <c r="J413"/>
  <c r="J412"/>
  <c r="J411"/>
  <c r="J410"/>
  <c r="J409"/>
  <c r="J408"/>
  <c r="J407"/>
  <c r="J406"/>
  <c r="J405"/>
  <c r="J404"/>
  <c r="J403"/>
  <c r="J402"/>
  <c r="J401"/>
  <c r="J400"/>
  <c r="J399"/>
  <c r="J398"/>
  <c r="J397"/>
  <c r="J396"/>
  <c r="J395"/>
  <c r="J394"/>
  <c r="J393"/>
  <c r="J392"/>
  <c r="J391"/>
  <c r="J390"/>
  <c r="J389"/>
  <c r="J388"/>
  <c r="J387"/>
  <c r="J386"/>
  <c r="J385"/>
  <c r="J384"/>
  <c r="J383"/>
  <c r="J382"/>
  <c r="J381"/>
  <c r="J380"/>
  <c r="J379"/>
  <c r="J378"/>
  <c r="J377"/>
  <c r="J376"/>
  <c r="J375"/>
  <c r="J374"/>
  <c r="J373"/>
  <c r="J372"/>
  <c r="J371"/>
  <c r="J370"/>
  <c r="J369"/>
  <c r="J368"/>
  <c r="J367"/>
  <c r="J366"/>
  <c r="J365"/>
  <c r="J364"/>
  <c r="J363"/>
  <c r="J362"/>
  <c r="J361"/>
  <c r="J360"/>
  <c r="J359"/>
  <c r="J358"/>
  <c r="J357"/>
  <c r="J356"/>
  <c r="J355"/>
  <c r="J354"/>
  <c r="J353"/>
  <c r="J352"/>
  <c r="J351"/>
  <c r="J350"/>
  <c r="J349"/>
  <c r="J348"/>
  <c r="J347"/>
  <c r="J346"/>
  <c r="J345"/>
  <c r="J344"/>
  <c r="J343"/>
  <c r="J342"/>
  <c r="J341"/>
  <c r="J340"/>
  <c r="J339"/>
  <c r="J338"/>
  <c r="J337"/>
  <c r="J336"/>
  <c r="J335"/>
  <c r="J334"/>
  <c r="J333"/>
  <c r="J332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01"/>
  <c r="J300"/>
  <c r="J299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J268"/>
  <c r="J267"/>
  <c r="J266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34"/>
  <c r="J233"/>
  <c r="J232"/>
  <c r="J231"/>
  <c r="J230"/>
  <c r="J229"/>
  <c r="J228"/>
  <c r="J227"/>
  <c r="J226"/>
  <c r="J225"/>
  <c r="J224"/>
  <c r="J223"/>
  <c r="J222"/>
  <c r="J221"/>
  <c r="J220"/>
  <c r="J219"/>
  <c r="J218"/>
  <c r="J217"/>
  <c r="J216"/>
  <c r="J215"/>
  <c r="J214"/>
  <c r="J213"/>
  <c r="J212"/>
  <c r="J211"/>
  <c r="J210"/>
  <c r="J209"/>
  <c r="J208"/>
  <c r="J207"/>
  <c r="J206"/>
  <c r="J205"/>
  <c r="J204"/>
  <c r="J203"/>
  <c r="J202"/>
  <c r="J201"/>
  <c r="J200"/>
  <c r="J199"/>
  <c r="J198"/>
  <c r="J197"/>
  <c r="J196"/>
  <c r="J195"/>
  <c r="J194"/>
  <c r="J193"/>
  <c r="J192"/>
  <c r="J191"/>
  <c r="J190"/>
  <c r="J189"/>
  <c r="J188"/>
  <c r="J187"/>
  <c r="J186"/>
  <c r="J185"/>
  <c r="J184"/>
  <c r="J183"/>
  <c r="J182"/>
  <c r="J181"/>
  <c r="J180"/>
  <c r="J179"/>
  <c r="J178"/>
  <c r="J177"/>
  <c r="J176"/>
  <c r="J175"/>
  <c r="J174"/>
  <c r="J173"/>
  <c r="J172"/>
  <c r="J171"/>
  <c r="J170"/>
  <c r="J169"/>
  <c r="J168"/>
  <c r="J167"/>
  <c r="J166"/>
  <c r="J165"/>
  <c r="J164"/>
  <c r="J163"/>
  <c r="J162"/>
  <c r="J161"/>
  <c r="J160"/>
  <c r="J159"/>
  <c r="J158"/>
  <c r="J157"/>
  <c r="J156"/>
  <c r="J155"/>
  <c r="J154"/>
  <c r="J153"/>
  <c r="J152"/>
  <c r="J151"/>
  <c r="J150"/>
  <c r="J149"/>
  <c r="J148"/>
  <c r="J147"/>
  <c r="J146"/>
  <c r="J145"/>
  <c r="J144"/>
  <c r="J143"/>
  <c r="J142"/>
  <c r="J141"/>
  <c r="J140"/>
  <c r="J139"/>
  <c r="J138"/>
  <c r="J137"/>
  <c r="J136"/>
  <c r="J135"/>
  <c r="J134"/>
  <c r="J133"/>
  <c r="J132"/>
  <c r="J131"/>
  <c r="J130"/>
  <c r="J129"/>
  <c r="J128"/>
  <c r="J127"/>
  <c r="J126"/>
  <c r="J125"/>
  <c r="J124"/>
  <c r="J123"/>
  <c r="J122"/>
  <c r="J121"/>
  <c r="J120"/>
  <c r="J119"/>
  <c r="J118"/>
  <c r="J117"/>
  <c r="J116"/>
  <c r="J115"/>
  <c r="J114"/>
  <c r="J113"/>
  <c r="J112"/>
  <c r="J111"/>
  <c r="J110"/>
  <c r="J109"/>
  <c r="J108"/>
  <c r="J107"/>
  <c r="J106"/>
  <c r="J105"/>
  <c r="J104"/>
  <c r="J103"/>
  <c r="J102"/>
  <c r="J101"/>
  <c r="J100"/>
  <c r="J99"/>
  <c r="J98"/>
  <c r="J97"/>
  <c r="J96"/>
  <c r="J95"/>
  <c r="J94"/>
  <c r="J93"/>
  <c r="J92"/>
  <c r="J91"/>
  <c r="J90"/>
  <c r="J89"/>
  <c r="J88"/>
  <c r="J87"/>
  <c r="J86"/>
  <c r="J85"/>
  <c r="J84"/>
  <c r="J83"/>
  <c r="J82"/>
  <c r="J81"/>
  <c r="J44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6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673" i="5"/>
  <c r="J674"/>
  <c r="J675"/>
  <c r="J676"/>
  <c r="J677"/>
  <c r="J678"/>
  <c r="J679"/>
  <c r="J680"/>
  <c r="J681"/>
  <c r="J682"/>
  <c r="J683"/>
  <c r="J684"/>
  <c r="J685"/>
  <c r="J686"/>
  <c r="J687"/>
  <c r="J688"/>
  <c r="J689"/>
  <c r="J690"/>
  <c r="J691"/>
  <c r="J692"/>
  <c r="J693"/>
  <c r="J694"/>
  <c r="J695"/>
  <c r="J696"/>
  <c r="J697"/>
  <c r="J698"/>
  <c r="J699"/>
  <c r="J700"/>
  <c r="J701"/>
  <c r="J702"/>
  <c r="J703"/>
  <c r="J704"/>
  <c r="J705"/>
  <c r="J706"/>
  <c r="J707"/>
  <c r="J708"/>
  <c r="J709"/>
  <c r="J710"/>
  <c r="J711"/>
  <c r="J712"/>
  <c r="J713"/>
  <c r="J714"/>
  <c r="J715"/>
  <c r="J716"/>
  <c r="J717"/>
  <c r="J718"/>
  <c r="J719"/>
  <c r="J720"/>
  <c r="J721"/>
  <c r="J722"/>
  <c r="J723"/>
  <c r="J724"/>
  <c r="J725"/>
  <c r="J726"/>
  <c r="J727"/>
  <c r="J728"/>
  <c r="J729"/>
  <c r="J730"/>
  <c r="J731"/>
  <c r="J732"/>
  <c r="J733"/>
  <c r="J734"/>
  <c r="J735"/>
  <c r="J736"/>
  <c r="J737"/>
  <c r="J738"/>
  <c r="J739"/>
  <c r="J740"/>
  <c r="J741"/>
  <c r="J742"/>
  <c r="J743"/>
  <c r="J744"/>
  <c r="J745"/>
  <c r="J746"/>
  <c r="J747"/>
  <c r="J748"/>
  <c r="J749"/>
  <c r="J750"/>
  <c r="J751"/>
  <c r="J752"/>
  <c r="J753"/>
  <c r="J754"/>
  <c r="J755"/>
  <c r="J756"/>
  <c r="J757"/>
  <c r="J758"/>
  <c r="J759"/>
  <c r="J760"/>
  <c r="J761"/>
  <c r="J762"/>
  <c r="J763"/>
  <c r="J764"/>
  <c r="J765"/>
  <c r="J766"/>
  <c r="J767"/>
  <c r="J768"/>
  <c r="J769"/>
  <c r="J770"/>
  <c r="J771"/>
  <c r="J772"/>
  <c r="J773"/>
  <c r="J774"/>
  <c r="J775"/>
  <c r="J776"/>
  <c r="J777"/>
  <c r="J778"/>
  <c r="J779"/>
  <c r="J780"/>
  <c r="J781"/>
  <c r="J782"/>
  <c r="J783"/>
  <c r="J784"/>
  <c r="J785"/>
  <c r="J786"/>
  <c r="J787"/>
  <c r="J788"/>
  <c r="J789"/>
  <c r="J790"/>
  <c r="J791"/>
  <c r="J792"/>
  <c r="J793"/>
  <c r="J794"/>
  <c r="J795"/>
  <c r="J796"/>
  <c r="J797"/>
  <c r="J798"/>
  <c r="J799"/>
  <c r="J800"/>
  <c r="J801"/>
  <c r="J802"/>
  <c r="J803"/>
  <c r="J804"/>
  <c r="J805"/>
  <c r="J806"/>
  <c r="J807"/>
  <c r="J808"/>
  <c r="J809"/>
  <c r="J810"/>
  <c r="J811"/>
  <c r="J812"/>
  <c r="J813"/>
  <c r="J814"/>
  <c r="J815"/>
  <c r="J816"/>
  <c r="J817"/>
  <c r="J818"/>
  <c r="J819"/>
  <c r="J820"/>
  <c r="J821"/>
  <c r="J822"/>
  <c r="J823"/>
  <c r="J824"/>
  <c r="J825"/>
  <c r="J826"/>
  <c r="J827"/>
  <c r="J828"/>
  <c r="J829"/>
  <c r="J830"/>
  <c r="J831"/>
  <c r="J832"/>
  <c r="J833"/>
  <c r="J834"/>
  <c r="J835"/>
  <c r="J836"/>
  <c r="J837"/>
  <c r="J838"/>
  <c r="J839"/>
  <c r="J840"/>
  <c r="J841"/>
  <c r="J842"/>
  <c r="J843"/>
  <c r="J844"/>
  <c r="J845"/>
  <c r="J846"/>
  <c r="J847"/>
  <c r="J848"/>
  <c r="J849"/>
  <c r="J850"/>
  <c r="J851"/>
  <c r="J852"/>
  <c r="J853"/>
  <c r="J854"/>
  <c r="J855"/>
  <c r="J856"/>
  <c r="J857"/>
  <c r="J858"/>
  <c r="J859"/>
  <c r="J860"/>
  <c r="J861"/>
  <c r="J862"/>
  <c r="J863"/>
  <c r="J864"/>
  <c r="J865"/>
  <c r="J866"/>
  <c r="J867"/>
  <c r="J868"/>
  <c r="J869"/>
  <c r="J870"/>
  <c r="J871"/>
  <c r="J872"/>
  <c r="J873"/>
  <c r="J874"/>
  <c r="J875"/>
  <c r="J876"/>
  <c r="J877"/>
  <c r="J878"/>
  <c r="J879"/>
  <c r="J880"/>
  <c r="J881"/>
  <c r="J882"/>
  <c r="J883"/>
  <c r="J884"/>
  <c r="J885"/>
  <c r="J886"/>
  <c r="J887"/>
  <c r="J888"/>
  <c r="J889"/>
  <c r="J890"/>
  <c r="J891"/>
  <c r="J892"/>
  <c r="J893"/>
  <c r="J894"/>
  <c r="J895"/>
  <c r="J896"/>
  <c r="J897"/>
  <c r="J898"/>
  <c r="J899"/>
  <c r="J900"/>
  <c r="J901"/>
  <c r="J902"/>
  <c r="J903"/>
  <c r="J904"/>
  <c r="J905"/>
  <c r="J906"/>
  <c r="J907"/>
  <c r="J908"/>
  <c r="J909"/>
  <c r="J910"/>
  <c r="J911"/>
  <c r="J912"/>
  <c r="J913"/>
  <c r="J914"/>
  <c r="J915"/>
  <c r="J916"/>
  <c r="J917"/>
  <c r="J918"/>
  <c r="J919"/>
  <c r="J920"/>
  <c r="J921"/>
  <c r="J922"/>
  <c r="J923"/>
  <c r="J924"/>
  <c r="J925"/>
  <c r="J926"/>
  <c r="J927"/>
  <c r="J928"/>
  <c r="J929"/>
  <c r="J930"/>
  <c r="J931"/>
  <c r="J932"/>
  <c r="J933"/>
  <c r="J934"/>
  <c r="J935"/>
  <c r="J936"/>
  <c r="J937"/>
  <c r="J938"/>
  <c r="J939"/>
  <c r="J940"/>
  <c r="J941"/>
  <c r="J942"/>
  <c r="J943"/>
  <c r="J944"/>
  <c r="J945"/>
  <c r="J946"/>
  <c r="J947"/>
  <c r="J948"/>
  <c r="J949"/>
  <c r="J950"/>
  <c r="J951"/>
  <c r="J952"/>
  <c r="J953"/>
  <c r="J954"/>
  <c r="J955"/>
  <c r="J956"/>
  <c r="J957"/>
  <c r="J958"/>
  <c r="J959"/>
  <c r="J960"/>
  <c r="J961"/>
  <c r="J962"/>
  <c r="J963"/>
  <c r="J964"/>
  <c r="J965"/>
  <c r="J966"/>
  <c r="J967"/>
  <c r="J968"/>
  <c r="J969"/>
  <c r="J970"/>
  <c r="J971"/>
  <c r="J972"/>
  <c r="J973"/>
  <c r="J974"/>
  <c r="J975"/>
  <c r="J976"/>
  <c r="J977"/>
  <c r="J978"/>
  <c r="J979"/>
  <c r="J980"/>
  <c r="J981"/>
  <c r="J982"/>
  <c r="J983"/>
  <c r="J984"/>
  <c r="J985"/>
  <c r="J986"/>
  <c r="J987"/>
  <c r="J988"/>
  <c r="J989"/>
  <c r="J990"/>
  <c r="J991"/>
  <c r="J992"/>
  <c r="J993"/>
  <c r="J994"/>
  <c r="J995"/>
  <c r="J996"/>
  <c r="J997"/>
  <c r="J998"/>
  <c r="J999"/>
  <c r="J1000"/>
  <c r="J1001"/>
  <c r="J1002"/>
  <c r="J1003"/>
  <c r="J1004"/>
  <c r="J1005"/>
  <c r="J1006"/>
  <c r="J1007"/>
  <c r="J1008"/>
  <c r="J1009"/>
  <c r="J1010"/>
  <c r="J1011"/>
  <c r="J1012"/>
  <c r="J1013"/>
  <c r="J1014"/>
  <c r="J1015"/>
  <c r="J1016"/>
  <c r="J1017"/>
  <c r="J1018"/>
  <c r="J1019"/>
  <c r="J1020"/>
  <c r="J1021"/>
  <c r="J1022"/>
  <c r="J1023"/>
  <c r="J1024"/>
  <c r="J1025"/>
  <c r="J1026"/>
  <c r="J1027"/>
  <c r="J1028"/>
  <c r="J1029"/>
  <c r="J1030"/>
  <c r="J1031"/>
  <c r="J1032"/>
  <c r="J1033"/>
  <c r="J1034"/>
  <c r="J1035"/>
  <c r="J1036"/>
  <c r="J1037"/>
  <c r="J1038"/>
  <c r="J1039"/>
  <c r="J1040"/>
  <c r="J1041"/>
  <c r="J1042"/>
  <c r="J1043"/>
  <c r="J1044"/>
  <c r="J1045"/>
  <c r="J1046"/>
  <c r="J1047"/>
  <c r="J1048"/>
  <c r="J1049"/>
  <c r="J1050"/>
  <c r="J1051"/>
  <c r="J1052"/>
  <c r="J1053"/>
  <c r="J1054"/>
  <c r="J1055"/>
  <c r="J1056"/>
  <c r="J1057"/>
  <c r="J1058"/>
  <c r="J1059"/>
  <c r="J1060"/>
  <c r="J1061"/>
  <c r="J1062"/>
  <c r="J1063"/>
  <c r="J1064"/>
  <c r="J1065"/>
  <c r="J1066"/>
  <c r="J1067"/>
  <c r="J1068"/>
  <c r="J1069"/>
  <c r="J1070"/>
  <c r="J1071"/>
  <c r="J1072"/>
  <c r="J1073"/>
  <c r="J1074"/>
  <c r="J1075"/>
  <c r="J1076"/>
  <c r="J1077"/>
  <c r="J1078"/>
  <c r="J1079"/>
  <c r="J1080"/>
  <c r="J1081"/>
  <c r="J1082"/>
  <c r="J1083"/>
  <c r="J1084"/>
  <c r="J1085"/>
  <c r="J1086"/>
  <c r="J1087"/>
  <c r="J1088"/>
  <c r="J1089"/>
  <c r="J1090"/>
  <c r="J1091"/>
  <c r="J1092"/>
  <c r="J1093"/>
  <c r="J1094"/>
  <c r="J1095"/>
  <c r="J1096"/>
  <c r="J1097"/>
  <c r="J1098"/>
  <c r="J1099"/>
  <c r="J1100"/>
  <c r="J1101"/>
  <c r="J1102"/>
  <c r="J1103"/>
  <c r="J1104"/>
  <c r="J1105"/>
  <c r="J1106"/>
  <c r="J1107"/>
  <c r="J1108"/>
  <c r="J1109"/>
  <c r="J1110"/>
  <c r="J1111"/>
  <c r="J1112"/>
  <c r="J1113"/>
  <c r="J1114"/>
  <c r="J1115"/>
  <c r="J1116"/>
  <c r="J1117"/>
  <c r="J1118"/>
  <c r="J1119"/>
  <c r="J1120"/>
  <c r="J1121"/>
  <c r="J1122"/>
  <c r="J1123"/>
  <c r="J1124"/>
  <c r="J1125"/>
  <c r="J1126"/>
  <c r="J1127"/>
  <c r="J1128"/>
  <c r="J1129"/>
  <c r="J1130"/>
  <c r="J1131"/>
  <c r="J1132"/>
  <c r="J1133"/>
  <c r="J1134"/>
  <c r="J1135"/>
  <c r="J1136"/>
  <c r="J1137"/>
  <c r="J1138"/>
  <c r="J1139"/>
  <c r="J1140"/>
  <c r="J1141"/>
  <c r="J1142"/>
  <c r="J1143"/>
  <c r="J1144"/>
  <c r="J1145"/>
  <c r="J1146"/>
  <c r="J1147"/>
  <c r="J1148"/>
  <c r="J1149"/>
  <c r="J1150"/>
  <c r="J1151"/>
  <c r="J1152"/>
  <c r="J1153"/>
  <c r="J1154"/>
  <c r="J1155"/>
  <c r="J1156"/>
  <c r="J1157"/>
  <c r="J1158"/>
  <c r="J1159"/>
  <c r="J1160"/>
  <c r="J1161"/>
  <c r="J1162"/>
  <c r="J1163"/>
  <c r="J1164"/>
  <c r="J1165"/>
  <c r="J1166"/>
  <c r="J1167"/>
  <c r="J1168"/>
  <c r="J1169"/>
  <c r="J1170"/>
  <c r="J1171"/>
  <c r="J1172"/>
  <c r="J1173"/>
  <c r="J1174"/>
  <c r="J1175"/>
  <c r="J1176"/>
  <c r="J1177"/>
  <c r="J1178"/>
  <c r="J1179"/>
  <c r="J1180"/>
  <c r="J1181"/>
  <c r="J1182"/>
  <c r="J1183"/>
  <c r="J1184"/>
  <c r="J1185"/>
  <c r="J1186"/>
  <c r="J1187"/>
  <c r="J1188"/>
  <c r="J1189"/>
  <c r="J1190"/>
  <c r="J1191"/>
  <c r="J1192"/>
  <c r="J1193"/>
  <c r="J1194"/>
  <c r="J1195"/>
  <c r="J1196"/>
  <c r="J1197"/>
  <c r="J1198"/>
  <c r="J1199"/>
  <c r="J1200"/>
  <c r="J1201"/>
  <c r="J1202"/>
  <c r="J1203"/>
  <c r="J1204"/>
  <c r="J1205"/>
  <c r="J1206"/>
  <c r="J1207"/>
  <c r="J1208"/>
  <c r="J1209"/>
  <c r="J1210"/>
  <c r="J1211"/>
  <c r="J1212"/>
  <c r="J1213"/>
  <c r="J1214"/>
  <c r="J1215"/>
  <c r="J1216"/>
  <c r="J1217"/>
  <c r="J1218"/>
  <c r="J1219"/>
  <c r="J1220"/>
  <c r="J1221"/>
  <c r="J1222"/>
  <c r="J1223"/>
  <c r="J1224"/>
  <c r="J1225"/>
  <c r="J1226"/>
  <c r="J1227"/>
  <c r="J1228"/>
  <c r="J1229"/>
  <c r="J1230"/>
  <c r="J1231"/>
  <c r="J1232"/>
  <c r="J1233"/>
  <c r="J1234"/>
  <c r="J1235"/>
  <c r="J1236"/>
  <c r="J1237"/>
  <c r="J1238"/>
  <c r="J1239"/>
  <c r="J1240"/>
  <c r="J1241"/>
  <c r="J1242"/>
  <c r="J1243"/>
  <c r="J1244"/>
  <c r="J1245"/>
  <c r="J1246"/>
  <c r="J1247"/>
  <c r="J1248"/>
  <c r="J1249"/>
  <c r="J1250"/>
  <c r="J1251"/>
  <c r="J1252"/>
  <c r="J1253"/>
  <c r="J1254"/>
  <c r="J1255"/>
  <c r="J1256"/>
  <c r="J1257"/>
  <c r="J1258"/>
  <c r="J1259"/>
  <c r="J1260"/>
  <c r="J1261"/>
  <c r="J1262"/>
  <c r="J1263"/>
  <c r="J1264"/>
  <c r="J1265"/>
  <c r="J1266"/>
  <c r="J1267"/>
  <c r="J1268"/>
  <c r="J1269"/>
  <c r="J1270"/>
  <c r="J1271"/>
  <c r="J1272"/>
  <c r="J1273"/>
  <c r="J1274"/>
  <c r="J1275"/>
  <c r="J1276"/>
  <c r="J1277"/>
  <c r="J1278"/>
  <c r="J1279"/>
  <c r="J1280"/>
  <c r="J1281"/>
  <c r="J1282"/>
  <c r="J1283"/>
  <c r="J1284"/>
  <c r="J1285"/>
  <c r="J1286"/>
  <c r="J1287"/>
  <c r="J1288"/>
  <c r="J1289"/>
  <c r="J1290"/>
  <c r="J1291"/>
  <c r="J1292"/>
  <c r="J1293"/>
  <c r="J1294"/>
  <c r="J1295"/>
  <c r="J1296"/>
  <c r="J1297"/>
  <c r="J1298"/>
  <c r="J1299"/>
  <c r="J1300"/>
  <c r="J1301"/>
  <c r="J1302"/>
  <c r="J1303"/>
  <c r="J1304"/>
  <c r="J1305"/>
  <c r="J1306"/>
  <c r="J1307"/>
  <c r="J1308"/>
  <c r="J1309"/>
  <c r="J1310"/>
  <c r="J1311"/>
  <c r="J1312"/>
  <c r="J1313"/>
  <c r="J1314"/>
  <c r="J1315"/>
  <c r="J1316"/>
  <c r="J1317"/>
  <c r="J1318"/>
  <c r="J1319"/>
  <c r="J1320"/>
  <c r="J1321"/>
  <c r="J1322"/>
  <c r="J1323"/>
  <c r="J1324"/>
  <c r="J1325"/>
  <c r="J1326"/>
  <c r="J1327"/>
  <c r="J1328"/>
  <c r="J1329"/>
  <c r="J1330"/>
  <c r="J1331"/>
  <c r="J1332"/>
  <c r="J1333"/>
  <c r="J1334"/>
  <c r="J1335"/>
  <c r="J1336"/>
  <c r="J1337"/>
  <c r="J1338"/>
  <c r="J1339"/>
  <c r="J1340"/>
  <c r="J1341"/>
  <c r="J1342"/>
  <c r="J1343"/>
  <c r="J1344"/>
  <c r="J1345"/>
  <c r="J1346"/>
  <c r="J1347"/>
  <c r="J1348"/>
  <c r="J1349"/>
  <c r="J1350"/>
  <c r="J1351"/>
  <c r="J1352"/>
  <c r="J1353"/>
  <c r="J1354"/>
  <c r="J1355"/>
  <c r="J1356"/>
  <c r="J1357"/>
  <c r="J1358"/>
  <c r="J1359"/>
  <c r="J1360"/>
  <c r="J1361"/>
  <c r="J1362"/>
  <c r="J1363"/>
  <c r="J1364"/>
  <c r="J1365"/>
  <c r="J1366"/>
  <c r="J1367"/>
  <c r="J1368"/>
  <c r="J1369"/>
  <c r="J1370"/>
  <c r="J1371"/>
  <c r="J1372"/>
  <c r="J1373"/>
  <c r="J1374"/>
  <c r="J1375"/>
  <c r="J1376"/>
  <c r="J1377"/>
  <c r="J1378"/>
  <c r="J1379"/>
  <c r="J1380"/>
  <c r="J1381"/>
  <c r="J1382"/>
  <c r="J1383"/>
  <c r="J1384"/>
  <c r="J1385"/>
  <c r="J1386"/>
  <c r="J1387"/>
  <c r="J1388"/>
  <c r="J1389"/>
  <c r="J1390"/>
  <c r="J1391"/>
  <c r="J1392"/>
  <c r="J1393"/>
  <c r="J1394"/>
  <c r="J1395"/>
  <c r="J1396"/>
  <c r="J1397"/>
  <c r="J1398"/>
  <c r="J1399"/>
  <c r="J1400"/>
  <c r="J1401"/>
  <c r="J1402"/>
  <c r="J1403"/>
  <c r="J1404"/>
  <c r="J1405"/>
  <c r="J1406"/>
  <c r="J1407"/>
  <c r="J1408"/>
  <c r="J1409"/>
  <c r="J1410"/>
  <c r="J1411"/>
  <c r="J1412"/>
  <c r="J1413"/>
  <c r="J1414"/>
  <c r="J1415"/>
  <c r="J1416"/>
  <c r="J1417"/>
  <c r="J1418"/>
  <c r="J1419"/>
  <c r="J1420"/>
  <c r="J1421"/>
  <c r="J1422"/>
  <c r="J1423"/>
  <c r="J1424"/>
  <c r="J1425"/>
  <c r="J1426"/>
  <c r="J1427"/>
  <c r="J1428"/>
  <c r="J1429"/>
  <c r="J1430"/>
  <c r="J1431"/>
  <c r="J1432"/>
  <c r="J1433"/>
  <c r="J1434"/>
  <c r="J1435"/>
  <c r="J1436"/>
  <c r="J1437"/>
  <c r="J1438"/>
  <c r="J1439"/>
  <c r="J1440"/>
  <c r="J1441"/>
  <c r="J1442"/>
  <c r="J1443"/>
  <c r="J1444"/>
  <c r="J1445"/>
  <c r="J1446"/>
  <c r="J1447"/>
  <c r="J1448"/>
  <c r="J1449"/>
  <c r="J1450"/>
  <c r="J1451"/>
  <c r="J1452"/>
  <c r="J1453"/>
  <c r="J1454"/>
  <c r="J1455"/>
  <c r="J1456"/>
  <c r="J1457"/>
  <c r="J1458"/>
  <c r="J1459"/>
  <c r="J1460"/>
  <c r="J1461"/>
  <c r="J1462"/>
  <c r="J1463"/>
  <c r="J1464"/>
  <c r="J1465"/>
  <c r="J1466"/>
  <c r="J1467"/>
  <c r="J1468"/>
  <c r="J1469"/>
  <c r="J1470"/>
  <c r="J1471"/>
  <c r="J1472"/>
  <c r="J1473"/>
  <c r="J1474"/>
  <c r="J1475"/>
  <c r="J1476"/>
  <c r="J1477"/>
  <c r="J1478"/>
  <c r="J1479"/>
  <c r="J1480"/>
  <c r="J1481"/>
  <c r="J1482"/>
  <c r="J1483"/>
  <c r="J1484"/>
  <c r="J1485"/>
  <c r="J1486"/>
  <c r="J1487"/>
  <c r="J1488"/>
  <c r="J1489"/>
  <c r="J1490"/>
  <c r="J1491"/>
  <c r="J1492"/>
  <c r="J1493"/>
  <c r="J1494"/>
  <c r="J1495"/>
  <c r="J1496"/>
  <c r="J1497"/>
  <c r="J1498"/>
  <c r="J1499"/>
  <c r="J1500"/>
  <c r="J1501"/>
  <c r="J1502"/>
  <c r="J1503"/>
  <c r="J1504"/>
  <c r="J1505"/>
  <c r="J1506"/>
  <c r="J1507"/>
  <c r="J1508"/>
  <c r="J1509"/>
  <c r="J1510"/>
  <c r="J1511"/>
  <c r="J1512"/>
  <c r="J1513"/>
  <c r="J1514"/>
  <c r="J1515"/>
  <c r="J1516"/>
  <c r="J1517"/>
  <c r="J1518"/>
  <c r="J1519"/>
  <c r="J1520"/>
  <c r="J1521"/>
  <c r="J1522"/>
  <c r="J1523"/>
  <c r="J1524"/>
  <c r="J1525"/>
  <c r="J1526"/>
  <c r="J1527"/>
  <c r="J1528"/>
  <c r="J1529"/>
  <c r="J1530"/>
  <c r="J1531"/>
  <c r="J1532"/>
  <c r="J1533"/>
  <c r="J1534"/>
  <c r="J1535"/>
  <c r="J1536"/>
  <c r="J1537"/>
  <c r="J1538"/>
  <c r="J1539"/>
  <c r="J1540"/>
  <c r="J1541"/>
  <c r="J1542"/>
  <c r="J1543"/>
  <c r="J1544"/>
  <c r="J1545"/>
  <c r="J1546"/>
  <c r="J1547"/>
  <c r="J1548"/>
  <c r="J1549"/>
  <c r="J1550"/>
  <c r="J1551"/>
  <c r="J1552"/>
  <c r="J1553"/>
  <c r="J1554"/>
  <c r="J1555"/>
  <c r="J1556"/>
  <c r="J1557"/>
  <c r="J1558"/>
  <c r="J1559"/>
  <c r="J1560"/>
  <c r="J1561"/>
  <c r="J1562"/>
  <c r="J1563"/>
  <c r="J1564"/>
  <c r="J1565"/>
  <c r="J1566"/>
  <c r="J1567"/>
  <c r="J1568"/>
  <c r="J1569"/>
  <c r="J1570"/>
  <c r="J1571"/>
  <c r="J1572"/>
  <c r="J1573"/>
  <c r="J1574"/>
  <c r="J1575"/>
  <c r="J1576"/>
  <c r="J1577"/>
  <c r="J1578"/>
  <c r="J1579"/>
  <c r="J1580"/>
  <c r="J1581"/>
  <c r="J1582"/>
  <c r="J1583"/>
  <c r="J1584"/>
  <c r="J1585"/>
  <c r="J1586"/>
  <c r="J1587"/>
  <c r="J1588"/>
  <c r="J1589"/>
  <c r="J1590"/>
  <c r="J1591"/>
  <c r="J1592"/>
  <c r="J1593"/>
  <c r="J1594"/>
  <c r="J1595"/>
  <c r="J1596"/>
  <c r="J1597"/>
  <c r="J1598"/>
  <c r="J1599"/>
  <c r="J1600"/>
  <c r="J1601"/>
  <c r="J1602"/>
  <c r="J1603"/>
  <c r="J1604"/>
  <c r="J1605"/>
  <c r="J1606"/>
  <c r="J1607"/>
  <c r="J1608"/>
  <c r="J1609"/>
  <c r="J1610"/>
  <c r="J1611"/>
  <c r="J1612"/>
  <c r="J1613"/>
  <c r="J1614"/>
  <c r="J1615"/>
  <c r="J1616"/>
  <c r="J1617"/>
  <c r="J1618"/>
  <c r="J1619"/>
  <c r="J1620"/>
  <c r="J1621"/>
  <c r="J1622"/>
  <c r="J1623"/>
  <c r="J1624"/>
  <c r="J1625"/>
  <c r="J1626"/>
  <c r="J1627"/>
  <c r="J1628"/>
  <c r="J1629"/>
  <c r="J1630"/>
  <c r="J1631"/>
  <c r="J1632"/>
  <c r="B12" i="7" l="1"/>
  <c r="B10"/>
  <c r="B9"/>
  <c r="B4"/>
  <c r="N14" i="15"/>
  <c r="N14" i="17"/>
  <c r="J8"/>
  <c r="J13" s="1"/>
  <c r="J7" i="16"/>
  <c r="J13" s="1"/>
  <c r="B11" i="7" s="1"/>
  <c r="N14" i="14"/>
  <c r="J8" i="13"/>
  <c r="J9" s="1"/>
  <c r="J10" s="1"/>
  <c r="J13" s="1"/>
  <c r="J7" i="12"/>
  <c r="J8" s="1"/>
  <c r="J9" s="1"/>
  <c r="J10" s="1"/>
  <c r="J11" s="1"/>
  <c r="J12" s="1"/>
  <c r="J13" s="1"/>
  <c r="J6" i="1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9" i="10"/>
  <c r="J10" s="1"/>
  <c r="J11" s="1"/>
  <c r="J12" s="1"/>
  <c r="J13" s="1"/>
  <c r="J14" s="1"/>
  <c r="B8" i="7" l="1"/>
  <c r="J15" i="10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B6" i="7"/>
  <c r="B7"/>
  <c r="N14" i="13"/>
  <c r="N14" i="16"/>
  <c r="N14" i="12"/>
  <c r="J64" i="10" l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B5" i="7" l="1"/>
  <c r="J6" i="5" l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J34" s="1"/>
  <c r="J35" s="1"/>
  <c r="J36" s="1"/>
  <c r="J37" s="1"/>
  <c r="J38" s="1"/>
  <c r="J39" s="1"/>
  <c r="J40" s="1"/>
  <c r="J41" s="1"/>
  <c r="J42" s="1"/>
  <c r="J43" s="1"/>
  <c r="J44" s="1"/>
  <c r="J45" s="1"/>
  <c r="J46" s="1"/>
  <c r="J47" s="1"/>
  <c r="J48" s="1"/>
  <c r="J49" s="1"/>
  <c r="J50" s="1"/>
  <c r="J51" s="1"/>
  <c r="J52" s="1"/>
  <c r="J53" s="1"/>
  <c r="J54" s="1"/>
  <c r="J55" s="1"/>
  <c r="J56" s="1"/>
  <c r="J57" s="1"/>
  <c r="J58" s="1"/>
  <c r="J59" s="1"/>
  <c r="J60" s="1"/>
  <c r="J61" s="1"/>
  <c r="J62" s="1"/>
  <c r="J63" s="1"/>
  <c r="J64" s="1"/>
  <c r="J65" s="1"/>
  <c r="J66" s="1"/>
  <c r="J67" s="1"/>
  <c r="J68" s="1"/>
  <c r="J69" s="1"/>
  <c r="J70" s="1"/>
  <c r="J71" s="1"/>
  <c r="J72" s="1"/>
  <c r="J73" s="1"/>
  <c r="J74" s="1"/>
  <c r="J75" s="1"/>
  <c r="J76" s="1"/>
  <c r="J77" s="1"/>
  <c r="J78" s="1"/>
  <c r="J79" s="1"/>
  <c r="J80" s="1"/>
  <c r="J81" s="1"/>
  <c r="J82" s="1"/>
  <c r="J83" s="1"/>
  <c r="J84" s="1"/>
  <c r="J85" s="1"/>
  <c r="J86" s="1"/>
  <c r="J87" s="1"/>
  <c r="J88" s="1"/>
  <c r="J89" s="1"/>
  <c r="J90" s="1"/>
  <c r="J91" s="1"/>
  <c r="J92" s="1"/>
  <c r="J93" s="1"/>
  <c r="J94" s="1"/>
  <c r="J95" s="1"/>
  <c r="J96" s="1"/>
  <c r="J97" s="1"/>
  <c r="J98" s="1"/>
  <c r="J99" s="1"/>
  <c r="J100" s="1"/>
  <c r="J101" s="1"/>
  <c r="J102" s="1"/>
  <c r="J103" s="1"/>
  <c r="J104" s="1"/>
  <c r="J105" s="1"/>
  <c r="J106" s="1"/>
  <c r="J107" s="1"/>
  <c r="J108" s="1"/>
  <c r="J109" s="1"/>
  <c r="J110" s="1"/>
  <c r="J111" s="1"/>
  <c r="J112" s="1"/>
  <c r="J113" s="1"/>
  <c r="J114" s="1"/>
  <c r="J115" s="1"/>
  <c r="J116" s="1"/>
  <c r="J117" s="1"/>
  <c r="J118" s="1"/>
  <c r="J119" s="1"/>
  <c r="J120" s="1"/>
  <c r="J121" s="1"/>
  <c r="J122" s="1"/>
  <c r="J123" s="1"/>
  <c r="J124" s="1"/>
  <c r="J125" s="1"/>
  <c r="J126" s="1"/>
  <c r="J127" s="1"/>
  <c r="J128" s="1"/>
  <c r="J129" s="1"/>
  <c r="J130" s="1"/>
  <c r="J131" s="1"/>
  <c r="J132" s="1"/>
  <c r="J133" s="1"/>
  <c r="J134" s="1"/>
  <c r="J135" s="1"/>
  <c r="J136" s="1"/>
  <c r="J137" s="1"/>
  <c r="J138" s="1"/>
  <c r="J139" s="1"/>
  <c r="J140" s="1"/>
  <c r="J141" s="1"/>
  <c r="J142" s="1"/>
  <c r="J143" s="1"/>
  <c r="J144" s="1"/>
  <c r="J145" s="1"/>
  <c r="J146" s="1"/>
  <c r="J147" s="1"/>
  <c r="J148" s="1"/>
  <c r="J149" s="1"/>
  <c r="J150" s="1"/>
  <c r="J151" s="1"/>
  <c r="J152" s="1"/>
  <c r="J153" s="1"/>
  <c r="J154" s="1"/>
  <c r="J155" s="1"/>
  <c r="J156" s="1"/>
  <c r="J157" s="1"/>
  <c r="J158" s="1"/>
  <c r="J159" s="1"/>
  <c r="J160" s="1"/>
  <c r="J161" s="1"/>
  <c r="J162" s="1"/>
  <c r="J163" s="1"/>
  <c r="J164" s="1"/>
  <c r="J165" s="1"/>
  <c r="J166" s="1"/>
  <c r="J167" s="1"/>
  <c r="J168" s="1"/>
  <c r="J169" s="1"/>
  <c r="J170" s="1"/>
  <c r="J171" s="1"/>
  <c r="J172" s="1"/>
  <c r="J173" s="1"/>
  <c r="J174" s="1"/>
  <c r="J175" s="1"/>
  <c r="J176" s="1"/>
  <c r="J177" s="1"/>
  <c r="J178" s="1"/>
  <c r="J179" s="1"/>
  <c r="J180" s="1"/>
  <c r="J181" s="1"/>
  <c r="J182" s="1"/>
  <c r="J183" s="1"/>
  <c r="J184" s="1"/>
  <c r="J185" s="1"/>
  <c r="J186" s="1"/>
  <c r="J187" s="1"/>
  <c r="J188" s="1"/>
  <c r="J189" s="1"/>
  <c r="J190" s="1"/>
  <c r="J191" s="1"/>
  <c r="J192" s="1"/>
  <c r="J193" s="1"/>
  <c r="J194" s="1"/>
  <c r="J195" s="1"/>
  <c r="J196" s="1"/>
  <c r="J197" s="1"/>
  <c r="J198" s="1"/>
  <c r="J199" s="1"/>
  <c r="J200" s="1"/>
  <c r="J201" s="1"/>
  <c r="J202" s="1"/>
  <c r="J203" s="1"/>
  <c r="J204" s="1"/>
  <c r="J205" s="1"/>
  <c r="J206" s="1"/>
  <c r="J207" s="1"/>
  <c r="J208" s="1"/>
  <c r="J209" s="1"/>
  <c r="J210" s="1"/>
  <c r="J211" s="1"/>
  <c r="J212" s="1"/>
  <c r="J213" s="1"/>
  <c r="J214" s="1"/>
  <c r="J215" s="1"/>
  <c r="J216" s="1"/>
  <c r="J217" s="1"/>
  <c r="J218" s="1"/>
  <c r="J219" s="1"/>
  <c r="J220" s="1"/>
  <c r="J221" s="1"/>
  <c r="J222" s="1"/>
  <c r="J223" s="1"/>
  <c r="J224" s="1"/>
  <c r="J225" s="1"/>
  <c r="J226" s="1"/>
  <c r="J227" s="1"/>
  <c r="J228" s="1"/>
  <c r="J229" s="1"/>
  <c r="J230" s="1"/>
  <c r="J231" s="1"/>
  <c r="J232" s="1"/>
  <c r="J233" s="1"/>
  <c r="J234" s="1"/>
  <c r="J235" s="1"/>
  <c r="J236" s="1"/>
  <c r="J237" s="1"/>
  <c r="J238" s="1"/>
  <c r="J239" s="1"/>
  <c r="J240" s="1"/>
  <c r="J241" s="1"/>
  <c r="J242" s="1"/>
  <c r="J243" s="1"/>
  <c r="J244" s="1"/>
  <c r="J245" s="1"/>
  <c r="J246" s="1"/>
  <c r="J247" s="1"/>
  <c r="J248" s="1"/>
  <c r="J249" s="1"/>
  <c r="J250" s="1"/>
  <c r="J251" s="1"/>
  <c r="J252" s="1"/>
  <c r="J253" s="1"/>
  <c r="J254" s="1"/>
  <c r="J255" s="1"/>
  <c r="J256" s="1"/>
  <c r="J257" s="1"/>
  <c r="J258" s="1"/>
  <c r="J259" s="1"/>
  <c r="J260" s="1"/>
  <c r="J261" s="1"/>
  <c r="J262" s="1"/>
  <c r="J263" s="1"/>
  <c r="J264" s="1"/>
  <c r="J265" s="1"/>
  <c r="J266" s="1"/>
  <c r="J267" s="1"/>
  <c r="J268" s="1"/>
  <c r="J269" s="1"/>
  <c r="J270" s="1"/>
  <c r="J271" s="1"/>
  <c r="J272" s="1"/>
  <c r="J273" s="1"/>
  <c r="J274" s="1"/>
  <c r="J275" s="1"/>
  <c r="J276" s="1"/>
  <c r="J277" s="1"/>
  <c r="J278" s="1"/>
  <c r="J279" s="1"/>
  <c r="J280" s="1"/>
  <c r="J281" s="1"/>
  <c r="J282" s="1"/>
  <c r="J283" s="1"/>
  <c r="J284" s="1"/>
  <c r="J285" s="1"/>
  <c r="J286" s="1"/>
  <c r="J287" s="1"/>
  <c r="J288" s="1"/>
  <c r="J289" s="1"/>
  <c r="J290" s="1"/>
  <c r="J291" s="1"/>
  <c r="J292" s="1"/>
  <c r="J293" s="1"/>
  <c r="J294" s="1"/>
  <c r="J295" s="1"/>
  <c r="J296" s="1"/>
  <c r="J297" s="1"/>
  <c r="J298" s="1"/>
  <c r="J299" s="1"/>
  <c r="J300" s="1"/>
  <c r="J301" s="1"/>
  <c r="J302" s="1"/>
  <c r="J303" s="1"/>
  <c r="J304" s="1"/>
  <c r="J305" s="1"/>
  <c r="J306" s="1"/>
  <c r="J307" s="1"/>
  <c r="J308" s="1"/>
  <c r="J309" s="1"/>
  <c r="J310" s="1"/>
  <c r="J311" s="1"/>
  <c r="J312" s="1"/>
  <c r="J313" s="1"/>
  <c r="J314" s="1"/>
  <c r="J315" s="1"/>
  <c r="J316" s="1"/>
  <c r="J317" s="1"/>
  <c r="J318" s="1"/>
  <c r="J319" s="1"/>
  <c r="J320" s="1"/>
  <c r="J321" s="1"/>
  <c r="J322" s="1"/>
  <c r="J323" s="1"/>
  <c r="J324" s="1"/>
  <c r="J325" s="1"/>
  <c r="J326" s="1"/>
  <c r="J327" s="1"/>
  <c r="J328" s="1"/>
  <c r="J329" s="1"/>
  <c r="J330" s="1"/>
  <c r="J331" s="1"/>
  <c r="J332" s="1"/>
  <c r="J333" s="1"/>
  <c r="J334" s="1"/>
  <c r="J335" s="1"/>
  <c r="J336" s="1"/>
  <c r="J337" s="1"/>
  <c r="J338" s="1"/>
  <c r="J339" s="1"/>
  <c r="J340" s="1"/>
  <c r="J341" s="1"/>
  <c r="J342" s="1"/>
  <c r="J343" s="1"/>
  <c r="J344" s="1"/>
  <c r="J345" s="1"/>
  <c r="J346" s="1"/>
  <c r="J347" s="1"/>
  <c r="J348" s="1"/>
  <c r="J349" s="1"/>
  <c r="J350" s="1"/>
  <c r="J351" s="1"/>
  <c r="J352" s="1"/>
  <c r="J353" s="1"/>
  <c r="J354" s="1"/>
  <c r="J355" s="1"/>
  <c r="J356" s="1"/>
  <c r="J357" s="1"/>
  <c r="J358" s="1"/>
  <c r="J359" s="1"/>
  <c r="J360" s="1"/>
  <c r="J361" s="1"/>
  <c r="J362" s="1"/>
  <c r="J363" s="1"/>
  <c r="J364" s="1"/>
  <c r="J365" s="1"/>
  <c r="J366" s="1"/>
  <c r="J367" s="1"/>
  <c r="J368" s="1"/>
  <c r="J369" s="1"/>
  <c r="J370" s="1"/>
  <c r="J371" s="1"/>
  <c r="J372" s="1"/>
  <c r="J373" s="1"/>
  <c r="J374" s="1"/>
  <c r="J375" s="1"/>
  <c r="J376" s="1"/>
  <c r="J377" s="1"/>
  <c r="J378" s="1"/>
  <c r="J379" s="1"/>
  <c r="J380" s="1"/>
  <c r="J381" s="1"/>
  <c r="J382" s="1"/>
  <c r="J383" s="1"/>
  <c r="J384" s="1"/>
  <c r="J385" s="1"/>
  <c r="J386" s="1"/>
  <c r="J387" s="1"/>
  <c r="J388" s="1"/>
  <c r="J389" s="1"/>
  <c r="J390" s="1"/>
  <c r="J391" s="1"/>
  <c r="J392" s="1"/>
  <c r="J393" s="1"/>
  <c r="J394" s="1"/>
  <c r="J395" s="1"/>
  <c r="J396" s="1"/>
  <c r="J397" s="1"/>
  <c r="J398" s="1"/>
  <c r="J399" s="1"/>
  <c r="J400" s="1"/>
  <c r="J401" s="1"/>
  <c r="J402" s="1"/>
  <c r="J403" s="1"/>
  <c r="J404" s="1"/>
  <c r="J405" s="1"/>
  <c r="J406" s="1"/>
  <c r="J407" s="1"/>
  <c r="J408" s="1"/>
  <c r="J409" s="1"/>
  <c r="J410" s="1"/>
  <c r="J411" s="1"/>
  <c r="J412" s="1"/>
  <c r="J413" s="1"/>
  <c r="J414" s="1"/>
  <c r="J415" s="1"/>
  <c r="J416" s="1"/>
  <c r="J417" s="1"/>
  <c r="J418" s="1"/>
  <c r="J419" s="1"/>
  <c r="J420" s="1"/>
  <c r="J421" s="1"/>
  <c r="J422" s="1"/>
  <c r="J423" s="1"/>
  <c r="J424" s="1"/>
  <c r="J425" s="1"/>
  <c r="J426" s="1"/>
  <c r="J427" s="1"/>
  <c r="J428" s="1"/>
  <c r="J429" s="1"/>
  <c r="J430" s="1"/>
  <c r="J431" s="1"/>
  <c r="J432" s="1"/>
  <c r="J433" s="1"/>
  <c r="J434" s="1"/>
  <c r="J435" s="1"/>
  <c r="J436" s="1"/>
  <c r="J437" s="1"/>
  <c r="J438" s="1"/>
  <c r="J439" s="1"/>
  <c r="J440" s="1"/>
  <c r="J441" s="1"/>
  <c r="J442" s="1"/>
  <c r="J443" s="1"/>
  <c r="J444" s="1"/>
  <c r="J445" s="1"/>
  <c r="J446" s="1"/>
  <c r="J447" s="1"/>
  <c r="J448" s="1"/>
  <c r="J449" s="1"/>
  <c r="J450" s="1"/>
  <c r="J451" s="1"/>
  <c r="J452" s="1"/>
  <c r="J453" s="1"/>
  <c r="J454" s="1"/>
  <c r="J455" s="1"/>
  <c r="J456" s="1"/>
  <c r="J457" s="1"/>
  <c r="J458" s="1"/>
  <c r="J459" s="1"/>
  <c r="J460" s="1"/>
  <c r="J461" s="1"/>
  <c r="J462" s="1"/>
  <c r="J463" s="1"/>
  <c r="J464" s="1"/>
  <c r="J465" s="1"/>
  <c r="J466" s="1"/>
  <c r="J467" s="1"/>
  <c r="J468" s="1"/>
  <c r="J469" s="1"/>
  <c r="J470" s="1"/>
  <c r="J471" s="1"/>
  <c r="J472" s="1"/>
  <c r="J473" s="1"/>
  <c r="J474" s="1"/>
  <c r="J475" s="1"/>
  <c r="J476" s="1"/>
  <c r="J477" s="1"/>
  <c r="J478" s="1"/>
  <c r="J479" s="1"/>
  <c r="J480" s="1"/>
  <c r="J481" s="1"/>
  <c r="J482" s="1"/>
  <c r="J483" s="1"/>
  <c r="J484" s="1"/>
  <c r="J485" s="1"/>
  <c r="J486" s="1"/>
  <c r="J487" s="1"/>
  <c r="J488" s="1"/>
  <c r="J489" s="1"/>
  <c r="J490" s="1"/>
  <c r="J491" s="1"/>
  <c r="J492" s="1"/>
  <c r="J493" s="1"/>
  <c r="J494" s="1"/>
  <c r="J495" s="1"/>
  <c r="J496" s="1"/>
  <c r="J497" s="1"/>
  <c r="J498" s="1"/>
  <c r="J499" s="1"/>
  <c r="J500" s="1"/>
  <c r="J501" s="1"/>
  <c r="J502" s="1"/>
  <c r="J503" s="1"/>
  <c r="J504" s="1"/>
  <c r="J505" s="1"/>
  <c r="J506" s="1"/>
  <c r="J507" s="1"/>
  <c r="J508" s="1"/>
  <c r="J509" s="1"/>
  <c r="J510" s="1"/>
  <c r="J511" s="1"/>
  <c r="J512" s="1"/>
  <c r="J513" l="1"/>
  <c r="J514" s="1"/>
  <c r="J515" s="1"/>
  <c r="J516" s="1"/>
  <c r="J517" s="1"/>
  <c r="J518" s="1"/>
  <c r="J519" s="1"/>
  <c r="J520" s="1"/>
  <c r="J521" s="1"/>
  <c r="J522" s="1"/>
  <c r="J523" s="1"/>
  <c r="J524" s="1"/>
  <c r="J525" s="1"/>
  <c r="J526" s="1"/>
  <c r="J527" s="1"/>
  <c r="J528" s="1"/>
  <c r="J529" s="1"/>
  <c r="J530" s="1"/>
  <c r="J531" s="1"/>
  <c r="J532" s="1"/>
  <c r="J533" s="1"/>
  <c r="J534" s="1"/>
  <c r="J535" s="1"/>
  <c r="J536" s="1"/>
  <c r="J537" s="1"/>
  <c r="J538" s="1"/>
  <c r="J539" s="1"/>
  <c r="J540" s="1"/>
  <c r="J541" s="1"/>
  <c r="J542" s="1"/>
  <c r="J543" s="1"/>
  <c r="J544" s="1"/>
  <c r="J545" s="1"/>
  <c r="J546" s="1"/>
  <c r="J547" s="1"/>
  <c r="J548" s="1"/>
  <c r="J549" s="1"/>
  <c r="J550" s="1"/>
  <c r="J551" s="1"/>
  <c r="J552" s="1"/>
  <c r="J553" s="1"/>
  <c r="J554" s="1"/>
  <c r="J555" s="1"/>
  <c r="J556" s="1"/>
  <c r="J557" s="1"/>
  <c r="J558" s="1"/>
  <c r="J559" s="1"/>
  <c r="J560" s="1"/>
  <c r="J561" s="1"/>
  <c r="J562" s="1"/>
  <c r="J563" s="1"/>
  <c r="J564" s="1"/>
  <c r="J565" s="1"/>
  <c r="J566" s="1"/>
  <c r="J567" s="1"/>
  <c r="J568" s="1"/>
  <c r="J569" s="1"/>
  <c r="J570" s="1"/>
  <c r="J571" s="1"/>
  <c r="J572" s="1"/>
  <c r="J573" s="1"/>
  <c r="J574" s="1"/>
  <c r="J575" s="1"/>
  <c r="J576" s="1"/>
  <c r="J577" s="1"/>
  <c r="J578" s="1"/>
  <c r="J579" s="1"/>
  <c r="J580" s="1"/>
  <c r="J581" s="1"/>
  <c r="J582" s="1"/>
  <c r="J583" s="1"/>
  <c r="J584" s="1"/>
  <c r="J585" s="1"/>
  <c r="J586" s="1"/>
  <c r="J587" s="1"/>
  <c r="J588" s="1"/>
  <c r="J589" s="1"/>
  <c r="J590" s="1"/>
  <c r="J591" s="1"/>
  <c r="J592" s="1"/>
  <c r="J593" s="1"/>
  <c r="J594" s="1"/>
  <c r="J595" s="1"/>
  <c r="J596" s="1"/>
  <c r="J597" s="1"/>
  <c r="J598" s="1"/>
  <c r="J599" s="1"/>
  <c r="J600" s="1"/>
  <c r="J601" s="1"/>
  <c r="J602" s="1"/>
  <c r="J603" s="1"/>
  <c r="J604" s="1"/>
  <c r="J605" s="1"/>
  <c r="J606" s="1"/>
  <c r="J607" s="1"/>
  <c r="J608" s="1"/>
  <c r="J609" s="1"/>
  <c r="J610" s="1"/>
  <c r="J611" s="1"/>
  <c r="J612" s="1"/>
  <c r="J613" s="1"/>
  <c r="J614" s="1"/>
  <c r="J615" s="1"/>
  <c r="J616" s="1"/>
  <c r="J617" s="1"/>
  <c r="J618" s="1"/>
  <c r="J619" s="1"/>
  <c r="J620" s="1"/>
  <c r="J621" s="1"/>
  <c r="J622" s="1"/>
  <c r="J623" s="1"/>
  <c r="J624" s="1"/>
  <c r="J625" s="1"/>
  <c r="J626" s="1"/>
  <c r="J627" s="1"/>
  <c r="J628" s="1"/>
  <c r="J629" s="1"/>
  <c r="J630" s="1"/>
  <c r="J631" s="1"/>
  <c r="J632" s="1"/>
  <c r="J633" s="1"/>
  <c r="J634" s="1"/>
  <c r="J635" s="1"/>
  <c r="J636" s="1"/>
  <c r="J637" s="1"/>
  <c r="J638" s="1"/>
  <c r="J639" s="1"/>
  <c r="J640" s="1"/>
  <c r="J641" s="1"/>
  <c r="J642" s="1"/>
  <c r="J643" s="1"/>
  <c r="J644" s="1"/>
  <c r="J645" s="1"/>
  <c r="J646" s="1"/>
  <c r="J647" s="1"/>
  <c r="J648" s="1"/>
  <c r="J649" s="1"/>
  <c r="J650" s="1"/>
  <c r="J651" s="1"/>
  <c r="J652" s="1"/>
  <c r="J653" s="1"/>
  <c r="J654" s="1"/>
  <c r="J655" s="1"/>
  <c r="J656" s="1"/>
  <c r="J657" s="1"/>
  <c r="J658" s="1"/>
  <c r="J659" s="1"/>
  <c r="J660" s="1"/>
  <c r="J661" s="1"/>
  <c r="J662" s="1"/>
  <c r="J663" s="1"/>
  <c r="J664" s="1"/>
  <c r="J665" s="1"/>
  <c r="J666" s="1"/>
  <c r="J667" s="1"/>
  <c r="J668" s="1"/>
  <c r="J669" s="1"/>
  <c r="J670" s="1"/>
  <c r="J671" s="1"/>
  <c r="J672" s="1"/>
  <c r="B3" i="7" l="1"/>
  <c r="B14" s="1"/>
</calcChain>
</file>

<file path=xl/sharedStrings.xml><?xml version="1.0" encoding="utf-8"?>
<sst xmlns="http://schemas.openxmlformats.org/spreadsheetml/2006/main" count="414" uniqueCount="177">
  <si>
    <t>Charges reçues</t>
  </si>
  <si>
    <t>Loyer perçu</t>
  </si>
  <si>
    <t>Daniel</t>
  </si>
  <si>
    <t>Maud</t>
  </si>
  <si>
    <t>Camieg</t>
  </si>
  <si>
    <t>Mutieg</t>
  </si>
  <si>
    <t>Assur.Crédit</t>
  </si>
  <si>
    <t>Charges</t>
  </si>
  <si>
    <t>Crédit</t>
  </si>
  <si>
    <t>Foncier</t>
  </si>
  <si>
    <t>Travaux</t>
  </si>
  <si>
    <t>Alimentation</t>
  </si>
  <si>
    <t>Autres</t>
  </si>
  <si>
    <t>Décoration</t>
  </si>
  <si>
    <t>Divers</t>
  </si>
  <si>
    <t>au CE</t>
  </si>
  <si>
    <t>Chaussures</t>
  </si>
  <si>
    <t>Vêtements</t>
  </si>
  <si>
    <t>CATEGORIE</t>
  </si>
  <si>
    <t>sous catégorie</t>
  </si>
  <si>
    <t>Revenu</t>
  </si>
  <si>
    <t>Taxe habitat.</t>
  </si>
  <si>
    <t>Abonnement</t>
  </si>
  <si>
    <t>Association</t>
  </si>
  <si>
    <t>Librairie</t>
  </si>
  <si>
    <t>Musique</t>
  </si>
  <si>
    <t>Photo</t>
  </si>
  <si>
    <t>Sortie</t>
  </si>
  <si>
    <t>Restaurant</t>
  </si>
  <si>
    <t>Sport</t>
  </si>
  <si>
    <t>Séjour</t>
  </si>
  <si>
    <t>Week-end</t>
  </si>
  <si>
    <t>Assurance</t>
  </si>
  <si>
    <t>Eau</t>
  </si>
  <si>
    <t>EdF</t>
  </si>
  <si>
    <t>Electroménager</t>
  </si>
  <si>
    <t>Entretien int.</t>
  </si>
  <si>
    <t>Gaz</t>
  </si>
  <si>
    <t>Entretien ext.</t>
  </si>
  <si>
    <t>Plantes</t>
  </si>
  <si>
    <t>Matériel</t>
  </si>
  <si>
    <t>Meubles</t>
  </si>
  <si>
    <t>Outillage</t>
  </si>
  <si>
    <t>Réparation</t>
  </si>
  <si>
    <t>Téléphonie</t>
  </si>
  <si>
    <t>Ustensiles</t>
  </si>
  <si>
    <t>Analyses</t>
  </si>
  <si>
    <t>Assur. IDCP</t>
  </si>
  <si>
    <t>Clinique</t>
  </si>
  <si>
    <t>Dentiste</t>
  </si>
  <si>
    <t>Infirmière-Podo</t>
  </si>
  <si>
    <t>Kiné</t>
  </si>
  <si>
    <t>Opticien</t>
  </si>
  <si>
    <t>Médecin</t>
  </si>
  <si>
    <t>Médicaments</t>
  </si>
  <si>
    <t>Para-pharmacie</t>
  </si>
  <si>
    <t>Radiologie</t>
  </si>
  <si>
    <t>Avion</t>
  </si>
  <si>
    <t>Bus-Métro</t>
  </si>
  <si>
    <t>Autoroute</t>
  </si>
  <si>
    <t>Train</t>
  </si>
  <si>
    <t>Amendes</t>
  </si>
  <si>
    <t>Entretien</t>
  </si>
  <si>
    <t>Parking</t>
  </si>
  <si>
    <t>Date</t>
  </si>
  <si>
    <t>Carte Pass</t>
  </si>
  <si>
    <t>Carte Maud</t>
  </si>
  <si>
    <t>TIP</t>
  </si>
  <si>
    <t>Chèque</t>
  </si>
  <si>
    <t>Carburant</t>
  </si>
  <si>
    <t>DEBIT</t>
  </si>
  <si>
    <t>CREDIT</t>
  </si>
  <si>
    <t xml:space="preserve">Description </t>
  </si>
  <si>
    <t>Compte</t>
  </si>
  <si>
    <t>Solde</t>
  </si>
  <si>
    <t>CA Compte Courant</t>
  </si>
  <si>
    <t>CE Compte Courant</t>
  </si>
  <si>
    <t>Type d'Opération</t>
  </si>
  <si>
    <t>N° de Chèque</t>
  </si>
  <si>
    <t>Catégorie</t>
  </si>
  <si>
    <t>Sous Catégorie</t>
  </si>
  <si>
    <t>Solde Courant</t>
  </si>
  <si>
    <t>Solde Initial</t>
  </si>
  <si>
    <t>Solde Final</t>
  </si>
  <si>
    <t>OK si = 0</t>
  </si>
  <si>
    <t>Report</t>
  </si>
  <si>
    <t xml:space="preserve">ESPECES </t>
  </si>
  <si>
    <t xml:space="preserve">CA     Carte </t>
  </si>
  <si>
    <t xml:space="preserve">CE     Compte Courant </t>
  </si>
  <si>
    <t>CA     Compte Courant</t>
  </si>
  <si>
    <t>CA  -  LDD  Daniel</t>
  </si>
  <si>
    <t>CA  -  LDD  Maud</t>
  </si>
  <si>
    <t>CE  Livret  Daniel</t>
  </si>
  <si>
    <t>CE  Livret   Maud</t>
  </si>
  <si>
    <t>CA Carte</t>
  </si>
  <si>
    <t>Espèces</t>
  </si>
  <si>
    <t>CA LDD Daniel</t>
  </si>
  <si>
    <t>CA LDD Maud</t>
  </si>
  <si>
    <t>CE Livret Daniel</t>
  </si>
  <si>
    <t>CE Livret Maud</t>
  </si>
  <si>
    <t>CA Codebis Daniel</t>
  </si>
  <si>
    <t>CA Codebis Maud</t>
  </si>
  <si>
    <t>CA   Livret   Codebis   Daniel</t>
  </si>
  <si>
    <t>CA   Livret   Codebis    Maud</t>
  </si>
  <si>
    <t xml:space="preserve">Synthèse  </t>
  </si>
  <si>
    <t>Total</t>
  </si>
  <si>
    <t>Coti. Mutieg</t>
  </si>
  <si>
    <t>Virement reçu</t>
  </si>
  <si>
    <t>Prélèvement</t>
  </si>
  <si>
    <t>C_Pension</t>
  </si>
  <si>
    <t>C_Albatros</t>
  </si>
  <si>
    <t>C_Divers</t>
  </si>
  <si>
    <t>C_Intérêts</t>
  </si>
  <si>
    <t>C_Remb_Santé</t>
  </si>
  <si>
    <t>Courant</t>
  </si>
  <si>
    <t>Cadeau</t>
  </si>
  <si>
    <t>Coiffeur</t>
  </si>
  <si>
    <t>Courrier</t>
  </si>
  <si>
    <t>Extension</t>
  </si>
  <si>
    <t>Formation</t>
  </si>
  <si>
    <t>Frais_Bancaires</t>
  </si>
  <si>
    <t>Habillement</t>
  </si>
  <si>
    <t>Impôts</t>
  </si>
  <si>
    <t>Informatique</t>
  </si>
  <si>
    <t>Loisirs</t>
  </si>
  <si>
    <t>Vacances</t>
  </si>
  <si>
    <t>Maison</t>
  </si>
  <si>
    <t>Jardin</t>
  </si>
  <si>
    <t>Santé</t>
  </si>
  <si>
    <t>Transport</t>
  </si>
  <si>
    <t>Voiture</t>
  </si>
  <si>
    <t>Voyages</t>
  </si>
  <si>
    <t>Dépôt</t>
  </si>
  <si>
    <t>DAB</t>
  </si>
  <si>
    <t>P</t>
  </si>
  <si>
    <t>virement</t>
  </si>
  <si>
    <t>Virement</t>
  </si>
  <si>
    <t>p</t>
  </si>
  <si>
    <t>Année 2014</t>
  </si>
  <si>
    <t>du CA courant</t>
  </si>
  <si>
    <t>intérêts 2015</t>
  </si>
  <si>
    <t>intérêt 2014</t>
  </si>
  <si>
    <t>x</t>
  </si>
  <si>
    <t>du CA à la carte</t>
  </si>
  <si>
    <t>Compostelle</t>
  </si>
  <si>
    <t>du LDD Daniel au CA courant</t>
  </si>
  <si>
    <t>CA_CC</t>
  </si>
  <si>
    <t>CE_CC</t>
  </si>
  <si>
    <t>CA_Carte</t>
  </si>
  <si>
    <t>Pass</t>
  </si>
  <si>
    <t>Taxe séjour</t>
  </si>
  <si>
    <t>du CE au CA</t>
  </si>
  <si>
    <t>en Espèces</t>
  </si>
  <si>
    <t xml:space="preserve">Virement_reçu </t>
  </si>
  <si>
    <t>Remboursement</t>
  </si>
  <si>
    <t>du LDD Daniel</t>
  </si>
  <si>
    <t>du CA au LDD Daniel</t>
  </si>
  <si>
    <t>du …  au …</t>
  </si>
  <si>
    <t>du CE livret</t>
  </si>
  <si>
    <t>de la Banque</t>
  </si>
  <si>
    <t>en espèces</t>
  </si>
  <si>
    <t>D_Albatros_Appt</t>
  </si>
  <si>
    <t>D_Avance</t>
  </si>
  <si>
    <t>PC Maud</t>
  </si>
  <si>
    <t>PC Daniel</t>
  </si>
  <si>
    <t>PC Photo</t>
  </si>
  <si>
    <t>Imprimante</t>
  </si>
  <si>
    <t>Stockage</t>
  </si>
  <si>
    <t>Au 31-12-2015</t>
  </si>
  <si>
    <t>Au 31-12-2016</t>
  </si>
  <si>
    <t>Au 31-12-2017</t>
  </si>
  <si>
    <t>operation</t>
  </si>
  <si>
    <t>edf</t>
  </si>
  <si>
    <t>alimentation</t>
  </si>
  <si>
    <t xml:space="preserve">retrait distributeur </t>
  </si>
  <si>
    <t>cotisation</t>
  </si>
  <si>
    <t>retrait distributeur</t>
  </si>
</sst>
</file>

<file path=xl/styles.xml><?xml version="1.0" encoding="utf-8"?>
<styleSheet xmlns="http://schemas.openxmlformats.org/spreadsheetml/2006/main">
  <numFmts count="1">
    <numFmt numFmtId="164" formatCode="dd/mm/yy;@"/>
  </numFmts>
  <fonts count="20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0"/>
      <color theme="3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20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20"/>
      <color rgb="FF3F1E03"/>
      <name val="Calibri"/>
      <family val="2"/>
      <scheme val="minor"/>
    </font>
    <font>
      <sz val="11"/>
      <color rgb="FF3F1E03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rgb="FF08260C"/>
      <name val="Calibri"/>
      <family val="2"/>
      <scheme val="minor"/>
    </font>
    <font>
      <b/>
      <sz val="12"/>
      <color rgb="FF08260C"/>
      <name val="Calibri"/>
      <family val="2"/>
      <scheme val="minor"/>
    </font>
    <font>
      <sz val="12"/>
      <color rgb="FF08260C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DAEDD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Border="1"/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3" fillId="3" borderId="7" xfId="0" applyFont="1" applyFill="1" applyBorder="1" applyAlignment="1">
      <alignment horizontal="center" vertical="center"/>
    </xf>
    <xf numFmtId="0" fontId="4" fillId="0" borderId="0" xfId="0" applyFont="1"/>
    <xf numFmtId="0" fontId="0" fillId="0" borderId="9" xfId="0" applyBorder="1"/>
    <xf numFmtId="0" fontId="0" fillId="3" borderId="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0" fillId="7" borderId="0" xfId="0" applyFill="1"/>
    <xf numFmtId="0" fontId="1" fillId="7" borderId="11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 wrapText="1"/>
    </xf>
    <xf numFmtId="0" fontId="0" fillId="9" borderId="0" xfId="0" applyFill="1" applyAlignment="1">
      <alignment horizontal="left"/>
    </xf>
    <xf numFmtId="0" fontId="9" fillId="7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1" fillId="7" borderId="0" xfId="0" applyFont="1" applyFill="1" applyAlignment="1">
      <alignment horizontal="center" vertical="center"/>
    </xf>
    <xf numFmtId="0" fontId="11" fillId="7" borderId="0" xfId="0" applyFont="1" applyFill="1" applyAlignment="1">
      <alignment horizontal="center" vertical="center" wrapText="1"/>
    </xf>
    <xf numFmtId="0" fontId="6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164" fontId="11" fillId="7" borderId="0" xfId="0" applyNumberFormat="1" applyFont="1" applyFill="1" applyAlignment="1">
      <alignment horizontal="center" vertical="center"/>
    </xf>
    <xf numFmtId="164" fontId="6" fillId="7" borderId="0" xfId="0" applyNumberFormat="1" applyFont="1" applyFill="1" applyAlignment="1">
      <alignment horizontal="center" vertical="center"/>
    </xf>
    <xf numFmtId="164" fontId="1" fillId="7" borderId="11" xfId="0" applyNumberFormat="1" applyFont="1" applyFill="1" applyBorder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/>
    </xf>
    <xf numFmtId="4" fontId="6" fillId="7" borderId="0" xfId="0" applyNumberFormat="1" applyFont="1" applyFill="1" applyAlignment="1">
      <alignment horizontal="center" vertical="center" wrapText="1"/>
    </xf>
    <xf numFmtId="4" fontId="0" fillId="0" borderId="0" xfId="0" applyNumberFormat="1" applyAlignment="1">
      <alignment horizontal="right"/>
    </xf>
    <xf numFmtId="4" fontId="0" fillId="0" borderId="0" xfId="0" applyNumberFormat="1"/>
    <xf numFmtId="4" fontId="9" fillId="7" borderId="0" xfId="0" applyNumberFormat="1" applyFont="1" applyFill="1" applyAlignment="1">
      <alignment horizontal="center" vertical="center"/>
    </xf>
    <xf numFmtId="4" fontId="9" fillId="7" borderId="0" xfId="0" applyNumberFormat="1" applyFont="1" applyFill="1" applyAlignment="1">
      <alignment horizontal="center" vertical="center" wrapText="1"/>
    </xf>
    <xf numFmtId="4" fontId="1" fillId="7" borderId="11" xfId="0" applyNumberFormat="1" applyFont="1" applyFill="1" applyBorder="1" applyAlignment="1">
      <alignment horizontal="center" vertical="center"/>
    </xf>
    <xf numFmtId="4" fontId="1" fillId="7" borderId="11" xfId="0" applyNumberFormat="1" applyFont="1" applyFill="1" applyBorder="1" applyAlignment="1">
      <alignment horizontal="center" vertical="center" wrapText="1"/>
    </xf>
    <xf numFmtId="4" fontId="11" fillId="7" borderId="0" xfId="0" applyNumberFormat="1" applyFont="1" applyFill="1" applyAlignment="1">
      <alignment horizontal="center" vertical="center"/>
    </xf>
    <xf numFmtId="4" fontId="11" fillId="7" borderId="0" xfId="0" applyNumberFormat="1" applyFont="1" applyFill="1" applyAlignment="1">
      <alignment horizontal="center" vertical="center" wrapText="1"/>
    </xf>
    <xf numFmtId="4" fontId="0" fillId="0" borderId="2" xfId="0" applyNumberFormat="1" applyBorder="1"/>
    <xf numFmtId="4" fontId="0" fillId="4" borderId="4" xfId="0" applyNumberFormat="1" applyFill="1" applyBorder="1"/>
    <xf numFmtId="4" fontId="0" fillId="4" borderId="6" xfId="0" applyNumberFormat="1" applyFill="1" applyBorder="1"/>
    <xf numFmtId="4" fontId="0" fillId="5" borderId="8" xfId="0" applyNumberFormat="1" applyFill="1" applyBorder="1"/>
    <xf numFmtId="4" fontId="0" fillId="0" borderId="0" xfId="0" applyNumberFormat="1" applyBorder="1"/>
    <xf numFmtId="49" fontId="0" fillId="0" borderId="0" xfId="0" applyNumberFormat="1" applyAlignment="1">
      <alignment horizontal="left"/>
    </xf>
    <xf numFmtId="49" fontId="11" fillId="7" borderId="0" xfId="0" applyNumberFormat="1" applyFont="1" applyFill="1" applyAlignment="1">
      <alignment horizontal="center" vertical="center"/>
    </xf>
    <xf numFmtId="0" fontId="0" fillId="0" borderId="0" xfId="0" applyProtection="1"/>
    <xf numFmtId="4" fontId="0" fillId="0" borderId="0" xfId="0" applyNumberFormat="1" applyProtection="1"/>
    <xf numFmtId="0" fontId="0" fillId="0" borderId="0" xfId="0" applyBorder="1" applyProtection="1"/>
    <xf numFmtId="4" fontId="0" fillId="0" borderId="0" xfId="0" applyNumberFormat="1" applyBorder="1" applyProtection="1"/>
    <xf numFmtId="0" fontId="0" fillId="0" borderId="1" xfId="0" applyBorder="1" applyProtection="1"/>
    <xf numFmtId="4" fontId="0" fillId="0" borderId="2" xfId="0" applyNumberFormat="1" applyBorder="1" applyProtection="1"/>
    <xf numFmtId="0" fontId="0" fillId="3" borderId="3" xfId="0" applyFill="1" applyBorder="1" applyAlignment="1" applyProtection="1">
      <alignment horizontal="center" vertical="center"/>
    </xf>
    <xf numFmtId="4" fontId="0" fillId="4" borderId="6" xfId="0" applyNumberFormat="1" applyFill="1" applyBorder="1" applyProtection="1"/>
    <xf numFmtId="0" fontId="0" fillId="3" borderId="5" xfId="0" applyFill="1" applyBorder="1" applyAlignment="1" applyProtection="1">
      <alignment horizontal="center" vertical="center"/>
    </xf>
    <xf numFmtId="164" fontId="6" fillId="0" borderId="0" xfId="0" applyNumberFormat="1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49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/>
    </xf>
    <xf numFmtId="4" fontId="6" fillId="0" borderId="0" xfId="0" applyNumberFormat="1" applyFont="1" applyAlignment="1" applyProtection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/>
    </xf>
    <xf numFmtId="4" fontId="0" fillId="5" borderId="8" xfId="0" applyNumberFormat="1" applyFill="1" applyBorder="1" applyProtection="1"/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49" fontId="0" fillId="0" borderId="0" xfId="0" applyNumberFormat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4" fontId="0" fillId="0" borderId="0" xfId="0" applyNumberFormat="1" applyAlignment="1" applyProtection="1">
      <alignment horizontal="right"/>
    </xf>
    <xf numFmtId="0" fontId="14" fillId="0" borderId="0" xfId="0" applyFont="1" applyAlignment="1" applyProtection="1">
      <alignment horizontal="center" vertical="center"/>
    </xf>
    <xf numFmtId="16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right"/>
    </xf>
    <xf numFmtId="17" fontId="0" fillId="0" borderId="0" xfId="0" applyNumberFormat="1" applyAlignment="1">
      <alignment horizontal="left"/>
    </xf>
    <xf numFmtId="164" fontId="9" fillId="7" borderId="0" xfId="0" applyNumberFormat="1" applyFont="1" applyFill="1" applyAlignment="1">
      <alignment horizontal="center" vertical="center"/>
    </xf>
    <xf numFmtId="0" fontId="11" fillId="7" borderId="0" xfId="0" applyFont="1" applyFill="1" applyAlignment="1">
      <alignment horizontal="center"/>
    </xf>
    <xf numFmtId="49" fontId="1" fillId="0" borderId="0" xfId="0" applyNumberFormat="1" applyFont="1" applyAlignment="1" applyProtection="1">
      <alignment horizontal="left" vertical="center"/>
    </xf>
    <xf numFmtId="0" fontId="19" fillId="0" borderId="0" xfId="0" applyFont="1" applyProtection="1"/>
    <xf numFmtId="0" fontId="0" fillId="7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" fontId="17" fillId="9" borderId="13" xfId="0" applyNumberFormat="1" applyFont="1" applyFill="1" applyBorder="1" applyAlignment="1" applyProtection="1">
      <alignment horizontal="right" vertical="center"/>
      <protection locked="0"/>
    </xf>
    <xf numFmtId="4" fontId="17" fillId="0" borderId="13" xfId="0" applyNumberFormat="1" applyFont="1" applyBorder="1" applyAlignment="1" applyProtection="1">
      <alignment horizontal="right" vertical="center"/>
      <protection locked="0"/>
    </xf>
    <xf numFmtId="4" fontId="16" fillId="0" borderId="13" xfId="0" applyNumberFormat="1" applyFont="1" applyBorder="1" applyAlignment="1" applyProtection="1">
      <alignment horizontal="right" vertical="center"/>
      <protection locked="0"/>
    </xf>
    <xf numFmtId="0" fontId="15" fillId="9" borderId="12" xfId="0" applyFont="1" applyFill="1" applyBorder="1" applyAlignment="1" applyProtection="1">
      <alignment horizontal="center" vertical="center"/>
    </xf>
    <xf numFmtId="164" fontId="16" fillId="9" borderId="11" xfId="0" applyNumberFormat="1" applyFont="1" applyFill="1" applyBorder="1" applyAlignment="1" applyProtection="1">
      <alignment horizontal="center" vertical="center"/>
    </xf>
    <xf numFmtId="0" fontId="16" fillId="0" borderId="11" xfId="0" applyFont="1" applyBorder="1" applyAlignment="1" applyProtection="1">
      <alignment horizontal="center" vertical="center"/>
    </xf>
    <xf numFmtId="4" fontId="16" fillId="0" borderId="11" xfId="0" applyNumberFormat="1" applyFont="1" applyBorder="1" applyAlignment="1" applyProtection="1">
      <alignment horizontal="center" vertical="center"/>
    </xf>
    <xf numFmtId="0" fontId="17" fillId="9" borderId="11" xfId="0" applyFont="1" applyFill="1" applyBorder="1" applyAlignment="1" applyProtection="1">
      <alignment horizontal="left" vertical="center"/>
    </xf>
    <xf numFmtId="4" fontId="17" fillId="9" borderId="11" xfId="0" applyNumberFormat="1" applyFont="1" applyFill="1" applyBorder="1" applyAlignment="1" applyProtection="1">
      <alignment horizontal="right" vertical="center"/>
    </xf>
    <xf numFmtId="0" fontId="17" fillId="0" borderId="11" xfId="0" applyFont="1" applyBorder="1" applyAlignment="1" applyProtection="1">
      <alignment horizontal="left" vertical="center"/>
    </xf>
    <xf numFmtId="4" fontId="17" fillId="0" borderId="11" xfId="0" applyNumberFormat="1" applyFont="1" applyBorder="1" applyAlignment="1" applyProtection="1">
      <alignment horizontal="right" vertical="center"/>
    </xf>
    <xf numFmtId="4" fontId="16" fillId="0" borderId="11" xfId="0" applyNumberFormat="1" applyFont="1" applyBorder="1" applyAlignment="1" applyProtection="1">
      <alignment horizontal="right" vertical="center"/>
    </xf>
    <xf numFmtId="0" fontId="0" fillId="0" borderId="0" xfId="0" applyAlignment="1">
      <alignment horizontal="center" vertical="center" wrapText="1"/>
    </xf>
    <xf numFmtId="0" fontId="5" fillId="2" borderId="0" xfId="0" applyFont="1" applyFill="1" applyAlignment="1" applyProtection="1">
      <alignment horizontal="center" vertical="center" wrapText="1"/>
    </xf>
    <xf numFmtId="0" fontId="6" fillId="2" borderId="0" xfId="0" applyFont="1" applyFill="1" applyAlignment="1" applyProtection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8" fillId="6" borderId="11" xfId="0" applyFont="1" applyFill="1" applyBorder="1" applyAlignment="1">
      <alignment horizontal="center" vertical="center" wrapText="1"/>
    </xf>
    <xf numFmtId="14" fontId="2" fillId="8" borderId="0" xfId="0" applyNumberFormat="1" applyFont="1" applyFill="1" applyAlignment="1">
      <alignment horizontal="center" vertical="center" wrapText="1"/>
    </xf>
    <xf numFmtId="14" fontId="9" fillId="8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21"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center" vertical="bottom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center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499984740745262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4" formatCode="#,##0.00"/>
      <alignment horizontal="right" textRotation="0" indent="0" relativeIndent="255" justifyLastLine="0" shrinkToFit="0" readingOrder="0"/>
    </dxf>
    <dxf>
      <numFmt numFmtId="30" formatCode="@"/>
      <alignment horizontal="left" textRotation="0" indent="0" relativeIndent="255" justifyLastLine="0" shrinkToFit="0" readingOrder="0"/>
    </dxf>
    <dxf>
      <alignment horizontal="left" vertic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alignment horizontal="center" textRotation="0" indent="0" relativeIndent="255" justifyLastLine="0" shrinkToFit="0" readingOrder="0"/>
    </dxf>
    <dxf>
      <alignment horizontal="left" textRotation="0" indent="0" relativeIndent="255" justifyLastLine="0" shrinkToFit="0" readingOrder="0"/>
    </dxf>
    <dxf>
      <numFmt numFmtId="164" formatCode="dd/mm/yy;@"/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rgb="FF3F1E03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shrinkToFit="0" mergeCell="0" readingOrder="0"/>
    </dxf>
    <dxf>
      <font>
        <condense val="0"/>
        <extend val="0"/>
        <color rgb="FF9C0006"/>
      </font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numFmt numFmtId="4" formatCode="#,##0.00"/>
      <alignment horizontal="right" textRotation="0" indent="0" relativeIndent="255" justifyLastLine="0" shrinkToFit="0" readingOrder="0"/>
      <protection locked="1" hidden="0"/>
    </dxf>
    <dxf>
      <alignment horizontal="center" vertical="center" textRotation="0" indent="0" relativeIndent="255" justifyLastLine="0" shrinkToFit="0" readingOrder="0"/>
      <protection locked="1" hidden="0"/>
    </dxf>
    <dxf>
      <numFmt numFmtId="30" formatCode="@"/>
      <alignment horizontal="left" vertical="center" textRotation="0" indent="0" relativeIndent="255" justifyLastLine="0" shrinkToFit="0" readingOrder="0"/>
      <protection locked="1" hidden="0"/>
    </dxf>
    <dxf>
      <alignment horizontal="left" vertical="center" textRotation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name val="Calibri"/>
        <scheme val="minor"/>
      </font>
      <alignment horizontal="center" vertical="center" textRotation="0" indent="0" relativeIndent="255" justifyLastLine="0" shrinkToFit="0" readingOrder="0"/>
      <protection locked="1" hidden="0"/>
    </dxf>
    <dxf>
      <alignment horizontal="left" textRotation="0" indent="0" relativeIndent="255" justifyLastLine="0" shrinkToFit="0" readingOrder="0"/>
      <protection locked="1" hidden="0"/>
    </dxf>
    <dxf>
      <numFmt numFmtId="164" formatCode="dd/mm/yy;@"/>
      <alignment horizontal="center" textRotation="0" indent="0" relativeIndent="255" justifyLastLine="0" shrinkToFit="0" readingOrder="0"/>
      <protection locked="1" hidden="0"/>
    </dxf>
    <dxf>
      <alignment textRotation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theme="3" tint="-0.249977111117893"/>
        <name val="Calibri"/>
        <scheme val="minor"/>
      </font>
      <alignment horizontal="center" vertical="center" textRotation="0" indent="0" relativeIndent="255" justifyLastLine="0" shrinkToFit="0" mergeCell="0" readingOrder="0"/>
      <protection locked="1" hidden="0"/>
    </dxf>
    <dxf>
      <font>
        <condense val="0"/>
        <extend val="0"/>
        <color rgb="FF9C0006"/>
      </font>
    </dxf>
  </dxfs>
  <tableStyles count="0" defaultTableStyle="TableStyleMedium9" defaultPivotStyle="PivotStyleLight16"/>
  <colors>
    <mruColors>
      <color rgb="FF08260C"/>
      <color rgb="FF3F1E03"/>
      <color rgb="FFDAEDD7"/>
      <color rgb="FFA9D5A3"/>
      <color rgb="FFA4E77F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au1" displayName="Tableau1" ref="A4:J1656" totalsRowShown="0" headerRowDxfId="119" dataDxfId="118">
  <sortState ref="A5:J1656">
    <sortCondition ref="A4:A1656"/>
  </sortState>
  <tableColumns count="10">
    <tableColumn id="1" name="Date" dataDxfId="117"/>
    <tableColumn id="2" name="Type d'Opération" dataDxfId="116"/>
    <tableColumn id="3" name="N° de Chèque" dataDxfId="115"/>
    <tableColumn id="4" name="Catégorie" dataDxfId="114"/>
    <tableColumn id="5" name="Sous Catégorie" dataDxfId="113"/>
    <tableColumn id="6" name="Description " dataDxfId="112"/>
    <tableColumn id="7" name="P" dataDxfId="111"/>
    <tableColumn id="8" name="DEBIT" dataDxfId="110"/>
    <tableColumn id="9" name="CREDIT" dataDxfId="109"/>
    <tableColumn id="10" name="Solde Courant" dataDxfId="108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4:J1504" totalsRowShown="0" headerRowDxfId="106">
  <tableColumns count="10">
    <tableColumn id="1" name="Date" dataDxfId="105"/>
    <tableColumn id="2" name="Type d'Opération" dataDxfId="104"/>
    <tableColumn id="3" name="N° de Chèque" dataDxfId="103"/>
    <tableColumn id="4" name="Catégorie" dataDxfId="102"/>
    <tableColumn id="5" name="Sous Catégorie" dataDxfId="101"/>
    <tableColumn id="6" name="Description " dataDxfId="100"/>
    <tableColumn id="7" name="P"/>
    <tableColumn id="8" name="DEBIT" dataDxfId="99"/>
    <tableColumn id="9" name="CREDIT" dataDxfId="98"/>
    <tableColumn id="10" name="Solde Courant" dataDxfId="97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3" name="Tableau134" displayName="Tableau134" ref="A4:J1520" totalsRowShown="0" headerRowDxfId="95">
  <tableColumns count="10">
    <tableColumn id="1" name="Date" dataDxfId="94"/>
    <tableColumn id="2" name="Type d'Opération" dataDxfId="93"/>
    <tableColumn id="3" name="N° de Chèque" dataDxfId="92"/>
    <tableColumn id="4" name="Catégorie" dataDxfId="91"/>
    <tableColumn id="5" name="Sous Catégorie" dataDxfId="90"/>
    <tableColumn id="6" name="Description " dataDxfId="89"/>
    <tableColumn id="7" name="P"/>
    <tableColumn id="8" name="DEBIT" dataDxfId="88"/>
    <tableColumn id="9" name="CREDIT" dataDxfId="87"/>
    <tableColumn id="10" name="Solde Courant" dataDxfId="86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id="4" name="Tableau1345" displayName="Tableau1345" ref="A4:J1501" totalsRowShown="0" headerRowDxfId="84" headerRowBorderDxfId="83">
  <tableColumns count="10">
    <tableColumn id="1" name="Date" dataDxfId="82"/>
    <tableColumn id="2" name="Type d'Opération" dataDxfId="81"/>
    <tableColumn id="3" name="N° de Chèque" dataDxfId="80"/>
    <tableColumn id="4" name="Catégorie" dataDxfId="79"/>
    <tableColumn id="5" name="Sous Catégorie" dataDxfId="78"/>
    <tableColumn id="6" name="Description " dataDxfId="77"/>
    <tableColumn id="7" name="P"/>
    <tableColumn id="8" name="DEBIT" dataDxfId="76"/>
    <tableColumn id="9" name="CREDIT" dataDxfId="75"/>
    <tableColumn id="10" name="Solde Courant" dataDxfId="74"/>
  </tableColumns>
  <tableStyleInfo name="TableStyleLight18" showFirstColumn="0" showLastColumn="0" showRowStripes="1" showColumnStripes="0"/>
</table>
</file>

<file path=xl/tables/table5.xml><?xml version="1.0" encoding="utf-8"?>
<table xmlns="http://schemas.openxmlformats.org/spreadsheetml/2006/main" id="5" name="Tableau13456" displayName="Tableau13456" ref="A4:J1500" totalsRowShown="0" headerRowDxfId="71">
  <tableColumns count="10">
    <tableColumn id="1" name="Date" dataDxfId="70"/>
    <tableColumn id="2" name="Type d'Opération" dataDxfId="69"/>
    <tableColumn id="3" name="N° de Chèque" dataDxfId="68"/>
    <tableColumn id="4" name="Catégorie" dataDxfId="67"/>
    <tableColumn id="5" name="Sous Catégorie" dataDxfId="66"/>
    <tableColumn id="6" name="Description " dataDxfId="65"/>
    <tableColumn id="7" name="P"/>
    <tableColumn id="8" name="DEBIT" dataDxfId="64"/>
    <tableColumn id="9" name="CREDIT" dataDxfId="63"/>
    <tableColumn id="10" name="Solde Courant" dataDxfId="62"/>
  </tableColumns>
  <tableStyleInfo name="TableStyleLight16" showFirstColumn="0" showLastColumn="0" showRowStripes="1" showColumnStripes="0"/>
</table>
</file>

<file path=xl/tables/table6.xml><?xml version="1.0" encoding="utf-8"?>
<table xmlns="http://schemas.openxmlformats.org/spreadsheetml/2006/main" id="6" name="Tableau134567" displayName="Tableau134567" ref="A4:J1500" totalsRowShown="0" headerRowDxfId="59">
  <tableColumns count="10">
    <tableColumn id="1" name="Date" dataDxfId="58"/>
    <tableColumn id="2" name="Type d'Opération" dataDxfId="57"/>
    <tableColumn id="3" name="N° de Chèque" dataDxfId="56"/>
    <tableColumn id="4" name="Catégorie" dataDxfId="55"/>
    <tableColumn id="5" name="Sous Catégorie" dataDxfId="54"/>
    <tableColumn id="6" name="Description " dataDxfId="53"/>
    <tableColumn id="7" name="P"/>
    <tableColumn id="8" name="DEBIT" dataDxfId="52"/>
    <tableColumn id="9" name="CREDIT" dataDxfId="51"/>
    <tableColumn id="10" name="Solde Courant" dataDxfId="50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7" name="Tableau1345678" displayName="Tableau1345678" ref="A4:J1500" totalsRowShown="0" headerRowDxfId="47">
  <tableColumns count="10">
    <tableColumn id="1" name="Date" dataDxfId="46"/>
    <tableColumn id="2" name="Type d'Opération" dataDxfId="45"/>
    <tableColumn id="3" name="N° de Chèque" dataDxfId="44"/>
    <tableColumn id="4" name="Catégorie" dataDxfId="43"/>
    <tableColumn id="5" name="Sous Catégorie" dataDxfId="42"/>
    <tableColumn id="6" name="Description " dataDxfId="41"/>
    <tableColumn id="7" name="P" dataDxfId="40"/>
    <tableColumn id="8" name="DEBIT" dataDxfId="39"/>
    <tableColumn id="9" name="CREDIT" dataDxfId="38"/>
    <tableColumn id="10" name="Solde Courant" dataDxfId="37"/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id="8" name="Tableau13456789" displayName="Tableau13456789" ref="A4:J1500" totalsRowShown="0" headerRowDxfId="34">
  <tableColumns count="10">
    <tableColumn id="1" name="Date" dataDxfId="33"/>
    <tableColumn id="2" name="Type d'Opération" dataDxfId="32"/>
    <tableColumn id="3" name="N° de Chèque" dataDxfId="31"/>
    <tableColumn id="4" name="Catégorie" dataDxfId="30"/>
    <tableColumn id="5" name="Sous Catégorie" dataDxfId="29"/>
    <tableColumn id="6" name="Description " dataDxfId="28"/>
    <tableColumn id="7" name="P" dataDxfId="27"/>
    <tableColumn id="8" name="DEBIT" dataDxfId="26"/>
    <tableColumn id="9" name="CREDIT" dataDxfId="25"/>
    <tableColumn id="10" name="Solde Courant" dataDxfId="24"/>
  </tableColumns>
  <tableStyleInfo name="TableStyleLight21" showFirstColumn="0" showLastColumn="0" showRowStripes="1" showColumnStripes="0"/>
</table>
</file>

<file path=xl/tables/table9.xml><?xml version="1.0" encoding="utf-8"?>
<table xmlns="http://schemas.openxmlformats.org/spreadsheetml/2006/main" id="9" name="Tableau1345678910" displayName="Tableau1345678910" ref="A4:J1500" totalsRowShown="0" headerRowDxfId="21">
  <tableColumns count="10">
    <tableColumn id="1" name="Date" dataDxfId="20"/>
    <tableColumn id="2" name="Type d'Opération" dataDxfId="19"/>
    <tableColumn id="3" name="N° de Chèque" dataDxfId="18"/>
    <tableColumn id="4" name="Catégorie" dataDxfId="17"/>
    <tableColumn id="5" name="Sous Catégorie" dataDxfId="16"/>
    <tableColumn id="6" name="Description " dataDxfId="15"/>
    <tableColumn id="7" name="P"/>
    <tableColumn id="8" name="DEBIT" dataDxfId="14"/>
    <tableColumn id="9" name="CREDIT" dataDxfId="13"/>
    <tableColumn id="10" name="Solde Courant" dataDxfId="12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id="10" name="Tableau134567891011" displayName="Tableau134567891011" ref="A4:J1500" totalsRowShown="0" headerRowDxfId="9">
  <tableColumns count="10">
    <tableColumn id="1" name="Date" dataDxfId="8"/>
    <tableColumn id="2" name="Type d'Opération" dataDxfId="7"/>
    <tableColumn id="3" name="N° de Chèque" dataDxfId="6"/>
    <tableColumn id="4" name="Catégorie" dataDxfId="5"/>
    <tableColumn id="5" name="Sous Catégorie" dataDxfId="4"/>
    <tableColumn id="6" name="Description " dataDxfId="3"/>
    <tableColumn id="7" name="P"/>
    <tableColumn id="8" name="DEBIT" dataDxfId="2"/>
    <tableColumn id="9" name="CREDIT" dataDxfId="1"/>
    <tableColumn id="10" name="Solde Courant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B28"/>
  <sheetViews>
    <sheetView zoomScale="85" zoomScaleNormal="85" workbookViewId="0">
      <selection activeCell="C15" sqref="C15"/>
    </sheetView>
  </sheetViews>
  <sheetFormatPr baseColWidth="10" defaultRowHeight="14.4"/>
  <cols>
    <col min="3" max="3" width="15.33203125" customWidth="1"/>
    <col min="6" max="6" width="12.88671875" customWidth="1"/>
    <col min="7" max="7" width="14.33203125" customWidth="1"/>
    <col min="8" max="8" width="13.6640625" customWidth="1"/>
    <col min="9" max="9" width="12" customWidth="1"/>
    <col min="15" max="15" width="14.5546875" customWidth="1"/>
    <col min="16" max="16" width="13.33203125" customWidth="1"/>
    <col min="17" max="17" width="12.5546875" customWidth="1"/>
    <col min="18" max="19" width="14" customWidth="1"/>
    <col min="20" max="20" width="13.33203125" customWidth="1"/>
    <col min="21" max="21" width="13.6640625" customWidth="1"/>
    <col min="22" max="22" width="14" customWidth="1"/>
    <col min="27" max="27" width="16.109375" customWidth="1"/>
  </cols>
  <sheetData>
    <row r="1" spans="1:28">
      <c r="A1" t="s">
        <v>18</v>
      </c>
      <c r="B1" s="1" t="s">
        <v>110</v>
      </c>
      <c r="C1" s="1" t="s">
        <v>111</v>
      </c>
      <c r="D1" s="1" t="s">
        <v>112</v>
      </c>
      <c r="E1" s="1" t="s">
        <v>109</v>
      </c>
      <c r="F1" s="1" t="s">
        <v>113</v>
      </c>
      <c r="G1" t="s">
        <v>114</v>
      </c>
      <c r="H1" t="s">
        <v>161</v>
      </c>
      <c r="I1" t="s">
        <v>162</v>
      </c>
      <c r="J1" t="s">
        <v>115</v>
      </c>
      <c r="K1" t="s">
        <v>116</v>
      </c>
      <c r="L1" t="s">
        <v>117</v>
      </c>
      <c r="M1" t="s">
        <v>118</v>
      </c>
      <c r="N1" t="s">
        <v>119</v>
      </c>
      <c r="O1" t="s">
        <v>120</v>
      </c>
      <c r="P1" t="s">
        <v>121</v>
      </c>
      <c r="Q1" t="s">
        <v>122</v>
      </c>
      <c r="R1" t="s">
        <v>123</v>
      </c>
      <c r="S1" t="s">
        <v>127</v>
      </c>
      <c r="T1" t="s">
        <v>124</v>
      </c>
      <c r="U1" t="s">
        <v>126</v>
      </c>
      <c r="V1" t="s">
        <v>128</v>
      </c>
      <c r="W1" t="s">
        <v>129</v>
      </c>
      <c r="X1" t="s">
        <v>125</v>
      </c>
      <c r="Y1" t="s">
        <v>130</v>
      </c>
      <c r="Z1" t="s">
        <v>131</v>
      </c>
      <c r="AA1" t="s">
        <v>136</v>
      </c>
      <c r="AB1" t="s">
        <v>153</v>
      </c>
    </row>
    <row r="2" spans="1:28" ht="14.4" customHeight="1">
      <c r="A2" s="98" t="s">
        <v>19</v>
      </c>
      <c r="B2" t="s">
        <v>0</v>
      </c>
      <c r="C2" t="s">
        <v>154</v>
      </c>
      <c r="E2" t="s">
        <v>2</v>
      </c>
      <c r="F2" t="s">
        <v>4</v>
      </c>
      <c r="G2" t="s">
        <v>11</v>
      </c>
      <c r="H2" t="s">
        <v>6</v>
      </c>
      <c r="K2" t="s">
        <v>2</v>
      </c>
      <c r="M2" t="s">
        <v>13</v>
      </c>
      <c r="O2" t="s">
        <v>146</v>
      </c>
      <c r="P2" t="s">
        <v>16</v>
      </c>
      <c r="Q2" t="s">
        <v>9</v>
      </c>
      <c r="R2" t="s">
        <v>163</v>
      </c>
      <c r="S2" t="s">
        <v>38</v>
      </c>
      <c r="T2" t="s">
        <v>22</v>
      </c>
      <c r="U2" t="s">
        <v>32</v>
      </c>
      <c r="V2" t="s">
        <v>46</v>
      </c>
      <c r="W2" t="s">
        <v>57</v>
      </c>
      <c r="X2" t="s">
        <v>31</v>
      </c>
      <c r="Y2" t="s">
        <v>61</v>
      </c>
      <c r="AA2" t="s">
        <v>143</v>
      </c>
      <c r="AB2" t="s">
        <v>139</v>
      </c>
    </row>
    <row r="3" spans="1:28">
      <c r="A3" s="98"/>
      <c r="B3" t="s">
        <v>1</v>
      </c>
      <c r="C3" t="s">
        <v>95</v>
      </c>
      <c r="E3" t="s">
        <v>3</v>
      </c>
      <c r="F3" t="s">
        <v>5</v>
      </c>
      <c r="G3" t="s">
        <v>12</v>
      </c>
      <c r="H3" t="s">
        <v>7</v>
      </c>
      <c r="K3" t="s">
        <v>3</v>
      </c>
      <c r="M3" t="s">
        <v>14</v>
      </c>
      <c r="O3" t="s">
        <v>147</v>
      </c>
      <c r="P3" t="s">
        <v>17</v>
      </c>
      <c r="Q3" t="s">
        <v>20</v>
      </c>
      <c r="R3" t="s">
        <v>164</v>
      </c>
      <c r="S3" t="s">
        <v>39</v>
      </c>
      <c r="T3" t="s">
        <v>23</v>
      </c>
      <c r="U3" t="s">
        <v>13</v>
      </c>
      <c r="V3" t="s">
        <v>47</v>
      </c>
      <c r="W3" t="s">
        <v>58</v>
      </c>
      <c r="X3" t="s">
        <v>30</v>
      </c>
      <c r="Y3" t="s">
        <v>32</v>
      </c>
      <c r="AA3" t="s">
        <v>160</v>
      </c>
      <c r="AB3" t="s">
        <v>159</v>
      </c>
    </row>
    <row r="4" spans="1:28">
      <c r="A4" s="98"/>
      <c r="C4" t="s">
        <v>30</v>
      </c>
      <c r="H4" t="s">
        <v>8</v>
      </c>
      <c r="M4" t="s">
        <v>10</v>
      </c>
      <c r="O4" t="s">
        <v>148</v>
      </c>
      <c r="Q4" t="s">
        <v>21</v>
      </c>
      <c r="R4" t="s">
        <v>165</v>
      </c>
      <c r="S4" t="s">
        <v>40</v>
      </c>
      <c r="T4" t="s">
        <v>24</v>
      </c>
      <c r="U4" t="s">
        <v>33</v>
      </c>
      <c r="V4" t="s">
        <v>48</v>
      </c>
      <c r="W4" t="s">
        <v>59</v>
      </c>
      <c r="X4" t="s">
        <v>144</v>
      </c>
      <c r="Y4" t="s">
        <v>69</v>
      </c>
      <c r="AA4" t="s">
        <v>151</v>
      </c>
      <c r="AB4" t="s">
        <v>152</v>
      </c>
    </row>
    <row r="5" spans="1:28">
      <c r="A5" s="98"/>
      <c r="H5" t="s">
        <v>9</v>
      </c>
      <c r="O5" t="s">
        <v>149</v>
      </c>
      <c r="Q5" t="s">
        <v>150</v>
      </c>
      <c r="R5" t="s">
        <v>166</v>
      </c>
      <c r="T5" t="s">
        <v>25</v>
      </c>
      <c r="U5" t="s">
        <v>34</v>
      </c>
      <c r="V5" t="s">
        <v>106</v>
      </c>
      <c r="W5" t="s">
        <v>60</v>
      </c>
      <c r="Y5" t="s">
        <v>62</v>
      </c>
      <c r="AA5" t="s">
        <v>157</v>
      </c>
      <c r="AB5" t="s">
        <v>158</v>
      </c>
    </row>
    <row r="6" spans="1:28">
      <c r="H6" t="s">
        <v>10</v>
      </c>
      <c r="R6" t="s">
        <v>167</v>
      </c>
      <c r="T6" t="s">
        <v>26</v>
      </c>
      <c r="U6" t="s">
        <v>35</v>
      </c>
      <c r="V6" t="s">
        <v>49</v>
      </c>
      <c r="Y6" t="s">
        <v>63</v>
      </c>
      <c r="AB6" t="s">
        <v>155</v>
      </c>
    </row>
    <row r="7" spans="1:28">
      <c r="T7" t="s">
        <v>28</v>
      </c>
      <c r="U7" t="s">
        <v>36</v>
      </c>
      <c r="V7" t="s">
        <v>50</v>
      </c>
    </row>
    <row r="8" spans="1:28">
      <c r="T8" t="s">
        <v>27</v>
      </c>
      <c r="U8" t="s">
        <v>37</v>
      </c>
      <c r="V8" t="s">
        <v>51</v>
      </c>
    </row>
    <row r="9" spans="1:28">
      <c r="T9" t="s">
        <v>29</v>
      </c>
      <c r="U9" t="s">
        <v>41</v>
      </c>
      <c r="V9" t="s">
        <v>53</v>
      </c>
    </row>
    <row r="10" spans="1:28">
      <c r="U10" t="s">
        <v>42</v>
      </c>
      <c r="V10" t="s">
        <v>54</v>
      </c>
    </row>
    <row r="11" spans="1:28">
      <c r="U11" t="s">
        <v>43</v>
      </c>
      <c r="V11" t="s">
        <v>52</v>
      </c>
    </row>
    <row r="12" spans="1:28">
      <c r="U12" t="s">
        <v>44</v>
      </c>
      <c r="V12" t="s">
        <v>55</v>
      </c>
    </row>
    <row r="13" spans="1:28">
      <c r="U13" t="s">
        <v>45</v>
      </c>
      <c r="V13" t="s">
        <v>56</v>
      </c>
    </row>
    <row r="19" spans="1:1">
      <c r="A19" t="s">
        <v>171</v>
      </c>
    </row>
    <row r="20" spans="1:1">
      <c r="A20" t="s">
        <v>66</v>
      </c>
    </row>
    <row r="21" spans="1:1">
      <c r="A21" t="s">
        <v>65</v>
      </c>
    </row>
    <row r="22" spans="1:1">
      <c r="A22" t="s">
        <v>68</v>
      </c>
    </row>
    <row r="23" spans="1:1">
      <c r="A23" t="s">
        <v>133</v>
      </c>
    </row>
    <row r="24" spans="1:1">
      <c r="A24" t="s">
        <v>132</v>
      </c>
    </row>
    <row r="25" spans="1:1">
      <c r="A25" t="s">
        <v>108</v>
      </c>
    </row>
    <row r="26" spans="1:1">
      <c r="A26" t="s">
        <v>67</v>
      </c>
    </row>
    <row r="27" spans="1:1">
      <c r="A27" t="s">
        <v>136</v>
      </c>
    </row>
    <row r="28" spans="1:1">
      <c r="A28" t="s">
        <v>107</v>
      </c>
    </row>
  </sheetData>
  <sheetProtection selectLockedCells="1" selectUnlockedCells="1"/>
  <sortState ref="A22:A35">
    <sortCondition ref="A22"/>
  </sortState>
  <mergeCells count="1">
    <mergeCell ref="A2:A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F14"/>
  <sheetViews>
    <sheetView zoomScale="130" zoomScaleNormal="130" workbookViewId="0">
      <selection activeCell="B4" sqref="B4"/>
    </sheetView>
  </sheetViews>
  <sheetFormatPr baseColWidth="10" defaultRowHeight="14.4"/>
  <cols>
    <col min="1" max="1" width="41.44140625" customWidth="1"/>
    <col min="2" max="2" width="16" style="33" customWidth="1"/>
    <col min="4" max="4" width="14" customWidth="1"/>
    <col min="5" max="5" width="13.6640625" customWidth="1"/>
    <col min="6" max="6" width="13.33203125" customWidth="1"/>
  </cols>
  <sheetData>
    <row r="1" spans="1:6" ht="39" customHeight="1">
      <c r="A1" s="89" t="s">
        <v>104</v>
      </c>
      <c r="B1" s="90">
        <f ca="1">TODAY()</f>
        <v>42380</v>
      </c>
      <c r="C1" s="83"/>
      <c r="D1" s="83"/>
      <c r="E1" s="16"/>
    </row>
    <row r="2" spans="1:6" ht="19.95" customHeight="1">
      <c r="A2" s="91" t="s">
        <v>73</v>
      </c>
      <c r="B2" s="92" t="s">
        <v>74</v>
      </c>
      <c r="C2" s="84"/>
      <c r="D2" s="85" t="s">
        <v>168</v>
      </c>
      <c r="E2" s="85" t="s">
        <v>169</v>
      </c>
      <c r="F2" s="85" t="s">
        <v>170</v>
      </c>
    </row>
    <row r="3" spans="1:6" ht="19.95" customHeight="1">
      <c r="A3" s="93" t="s">
        <v>75</v>
      </c>
      <c r="B3" s="94">
        <f>LOOKUP(9^9,'CA-courant'!J:J)</f>
        <v>652.66000000000008</v>
      </c>
      <c r="C3" s="84"/>
      <c r="D3" s="86">
        <v>683.83000000000322</v>
      </c>
    </row>
    <row r="4" spans="1:6" ht="19.95" customHeight="1">
      <c r="A4" s="95" t="s">
        <v>76</v>
      </c>
      <c r="B4" s="96">
        <f>LOOKUP(9^9,'CE-courant '!J:J)</f>
        <v>-280.08999999999997</v>
      </c>
      <c r="C4" s="84"/>
      <c r="D4" s="87">
        <v>302.15999999999985</v>
      </c>
    </row>
    <row r="5" spans="1:6" ht="19.95" customHeight="1">
      <c r="A5" s="93" t="s">
        <v>94</v>
      </c>
      <c r="B5" s="94">
        <f>LOOKUP(9^9,'CA-carte'!J:J)</f>
        <v>-152.26</v>
      </c>
      <c r="C5" s="84"/>
      <c r="D5" s="86">
        <v>91.750000000000071</v>
      </c>
    </row>
    <row r="6" spans="1:6" ht="19.95" customHeight="1">
      <c r="A6" s="95" t="s">
        <v>95</v>
      </c>
      <c r="B6" s="96">
        <f>LOOKUP(9^9,Especes!J:J)</f>
        <v>232.60000000000002</v>
      </c>
      <c r="C6" s="84"/>
      <c r="D6" s="87">
        <v>66.9200000000003</v>
      </c>
    </row>
    <row r="7" spans="1:6" ht="19.95" customHeight="1">
      <c r="A7" s="93" t="s">
        <v>96</v>
      </c>
      <c r="B7" s="94">
        <f>LOOKUP(9^9,'CA-Ldd-D'!J:J)</f>
        <v>462</v>
      </c>
      <c r="C7" s="84"/>
      <c r="D7" s="86">
        <v>8137.59</v>
      </c>
    </row>
    <row r="8" spans="1:6" ht="19.95" customHeight="1">
      <c r="A8" s="95" t="s">
        <v>97</v>
      </c>
      <c r="B8" s="96">
        <f>LOOKUP(9^9,'CA-Ldd-M'!J:J)</f>
        <v>262</v>
      </c>
      <c r="C8" s="84"/>
      <c r="D8" s="87">
        <v>9907.74</v>
      </c>
    </row>
    <row r="9" spans="1:6" ht="19.95" customHeight="1">
      <c r="A9" s="93" t="s">
        <v>98</v>
      </c>
      <c r="B9" s="94">
        <f>LOOKUP(9^9,'CE Livret D'!J5:J1501)</f>
        <v>148</v>
      </c>
      <c r="C9" s="84"/>
      <c r="D9" s="86">
        <v>14044.91</v>
      </c>
    </row>
    <row r="10" spans="1:6" ht="19.95" customHeight="1">
      <c r="A10" s="95" t="s">
        <v>99</v>
      </c>
      <c r="B10" s="96">
        <f>LOOKUP(9^9,'CE Livret M'!J5:J1501)</f>
        <v>196</v>
      </c>
      <c r="C10" s="84"/>
      <c r="D10" s="87">
        <v>14289.41</v>
      </c>
    </row>
    <row r="11" spans="1:6" ht="19.95" customHeight="1">
      <c r="A11" s="93" t="s">
        <v>100</v>
      </c>
      <c r="B11" s="94">
        <f>LOOKUP(9^9,'CA Cod-D'!J:J)</f>
        <v>10.210000000000001</v>
      </c>
      <c r="C11" s="84"/>
      <c r="D11" s="86">
        <v>10.210000000000001</v>
      </c>
    </row>
    <row r="12" spans="1:6" ht="19.95" customHeight="1">
      <c r="A12" s="95" t="s">
        <v>101</v>
      </c>
      <c r="B12" s="96">
        <f>LOOKUP(9^9,'CA Cod-M'!J:J)</f>
        <v>10.16</v>
      </c>
      <c r="C12" s="84"/>
      <c r="D12" s="87">
        <v>10.16</v>
      </c>
    </row>
    <row r="13" spans="1:6" ht="19.95" customHeight="1">
      <c r="A13" s="93"/>
      <c r="B13" s="94"/>
      <c r="C13" s="84"/>
      <c r="D13" s="86"/>
    </row>
    <row r="14" spans="1:6" ht="19.95" customHeight="1">
      <c r="A14" s="91" t="s">
        <v>105</v>
      </c>
      <c r="B14" s="97">
        <f>SUM(B3:B13)</f>
        <v>1541.2800000000002</v>
      </c>
      <c r="C14" s="84"/>
      <c r="D14" s="88">
        <v>47544.680000000015</v>
      </c>
    </row>
  </sheetData>
  <sheetProtection selectLockedCells="1" selectUnlockedCells="1"/>
  <pageMargins left="0.7" right="0.7" top="0.75" bottom="0.75" header="0.3" footer="0.3"/>
  <pageSetup paperSize="9" orientation="portrait" horizontalDpi="4294967294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theme="3"/>
  </sheetPr>
  <dimension ref="A1:L1656"/>
  <sheetViews>
    <sheetView showZeros="0" zoomScale="115" zoomScaleNormal="115" workbookViewId="0">
      <pane ySplit="4" topLeftCell="A5" activePane="bottomLeft" state="frozen"/>
      <selection activeCell="C12" sqref="C12"/>
      <selection pane="bottomLeft" activeCell="L11" sqref="L11"/>
    </sheetView>
  </sheetViews>
  <sheetFormatPr baseColWidth="10" defaultColWidth="11.44140625" defaultRowHeight="14.4"/>
  <cols>
    <col min="1" max="1" width="10.33203125" style="65" customWidth="1"/>
    <col min="2" max="2" width="15.33203125" style="66" customWidth="1"/>
    <col min="3" max="3" width="10.33203125" style="67" customWidth="1"/>
    <col min="4" max="4" width="15.33203125" style="66" customWidth="1"/>
    <col min="5" max="5" width="15.33203125" style="68" customWidth="1"/>
    <col min="6" max="6" width="44.33203125" style="69" customWidth="1"/>
    <col min="7" max="7" width="3.33203125" style="70" customWidth="1"/>
    <col min="8" max="10" width="10.33203125" style="71" customWidth="1"/>
    <col min="11" max="11" width="15.33203125" style="48" customWidth="1"/>
    <col min="12" max="12" width="15.6640625" style="49" customWidth="1"/>
    <col min="13" max="13" width="16.6640625" style="48" customWidth="1"/>
    <col min="14" max="16384" width="11.44140625" style="48"/>
  </cols>
  <sheetData>
    <row r="1" spans="1:12" ht="17.399999999999999" customHeight="1">
      <c r="A1" s="99" t="s">
        <v>89</v>
      </c>
      <c r="B1" s="100"/>
      <c r="C1" s="100"/>
      <c r="D1" s="100"/>
      <c r="E1" s="100"/>
      <c r="F1" s="100"/>
      <c r="G1" s="100"/>
      <c r="H1" s="100"/>
      <c r="I1" s="100"/>
      <c r="J1" s="100"/>
      <c r="K1" s="52"/>
      <c r="L1" s="53"/>
    </row>
    <row r="2" spans="1:1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54" t="s">
        <v>82</v>
      </c>
      <c r="L2" s="55">
        <v>1000</v>
      </c>
    </row>
    <row r="3" spans="1:12" ht="14.4" customHeight="1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56" t="s">
        <v>83</v>
      </c>
      <c r="L3" s="55">
        <v>1000</v>
      </c>
    </row>
    <row r="4" spans="1:12" ht="29.4" thickBot="1">
      <c r="A4" s="57" t="s">
        <v>64</v>
      </c>
      <c r="B4" s="58" t="s">
        <v>77</v>
      </c>
      <c r="C4" s="58" t="s">
        <v>78</v>
      </c>
      <c r="D4" s="59" t="s">
        <v>79</v>
      </c>
      <c r="E4" s="58" t="s">
        <v>80</v>
      </c>
      <c r="F4" s="60" t="s">
        <v>72</v>
      </c>
      <c r="G4" s="59" t="s">
        <v>134</v>
      </c>
      <c r="H4" s="61" t="s">
        <v>70</v>
      </c>
      <c r="I4" s="61" t="s">
        <v>71</v>
      </c>
      <c r="J4" s="62" t="s">
        <v>81</v>
      </c>
      <c r="K4" s="63" t="s">
        <v>84</v>
      </c>
      <c r="L4" s="64">
        <f xml:space="preserve"> L3-L2+((SUMIF(G6:G1632,"x", H6:H1632)-(SUMIF(G6:G1632,"x", I6:I1632))))</f>
        <v>0</v>
      </c>
    </row>
    <row r="5" spans="1:12">
      <c r="A5" s="65">
        <v>41640</v>
      </c>
      <c r="B5" s="66" t="s">
        <v>85</v>
      </c>
      <c r="G5" s="70" t="s">
        <v>137</v>
      </c>
      <c r="J5" s="71">
        <v>-72.849999999999994</v>
      </c>
      <c r="K5" s="50"/>
      <c r="L5" s="51"/>
    </row>
    <row r="6" spans="1:12">
      <c r="A6" s="65">
        <v>41974</v>
      </c>
      <c r="B6" s="66" t="s">
        <v>108</v>
      </c>
      <c r="D6" s="66" t="s">
        <v>161</v>
      </c>
      <c r="E6" s="68" t="s">
        <v>6</v>
      </c>
      <c r="G6" s="70" t="s">
        <v>137</v>
      </c>
      <c r="H6" s="71">
        <v>14.49</v>
      </c>
      <c r="J6" s="49">
        <f t="shared" ref="J6:J69" si="0">IF(SUM(H6:I6)=0,"",(J5+I6-H6))</f>
        <v>-87.339999999999989</v>
      </c>
      <c r="K6" s="50"/>
      <c r="L6" s="51"/>
    </row>
    <row r="7" spans="1:12">
      <c r="A7" s="65">
        <v>42014</v>
      </c>
      <c r="B7" s="66" t="s">
        <v>65</v>
      </c>
      <c r="C7" s="72"/>
      <c r="D7" s="66" t="s">
        <v>114</v>
      </c>
      <c r="E7" s="68" t="s">
        <v>11</v>
      </c>
      <c r="G7" s="70" t="s">
        <v>137</v>
      </c>
      <c r="H7" s="71">
        <v>100</v>
      </c>
      <c r="J7" s="49">
        <f t="shared" si="0"/>
        <v>-187.33999999999997</v>
      </c>
    </row>
    <row r="8" spans="1:12">
      <c r="A8" s="65">
        <v>42019</v>
      </c>
      <c r="B8" s="66" t="s">
        <v>107</v>
      </c>
      <c r="G8" s="70" t="s">
        <v>137</v>
      </c>
      <c r="I8" s="71">
        <v>1000</v>
      </c>
      <c r="J8" s="49">
        <f t="shared" si="0"/>
        <v>812.66000000000008</v>
      </c>
    </row>
    <row r="9" spans="1:12">
      <c r="A9" s="65">
        <v>42370</v>
      </c>
      <c r="B9" s="66" t="s">
        <v>65</v>
      </c>
      <c r="D9" s="66" t="s">
        <v>114</v>
      </c>
      <c r="E9" s="68" t="s">
        <v>12</v>
      </c>
      <c r="G9" s="70" t="s">
        <v>137</v>
      </c>
      <c r="H9" s="71">
        <v>85</v>
      </c>
      <c r="J9" s="49">
        <f t="shared" si="0"/>
        <v>727.66000000000008</v>
      </c>
    </row>
    <row r="10" spans="1:12">
      <c r="A10" s="65">
        <v>42379</v>
      </c>
      <c r="B10" s="66" t="s">
        <v>65</v>
      </c>
      <c r="D10" s="66" t="s">
        <v>114</v>
      </c>
      <c r="E10" s="68" t="s">
        <v>11</v>
      </c>
      <c r="G10" s="70" t="s">
        <v>137</v>
      </c>
      <c r="H10" s="71">
        <v>75</v>
      </c>
      <c r="J10" s="49">
        <f t="shared" si="0"/>
        <v>652.66000000000008</v>
      </c>
    </row>
    <row r="11" spans="1:12">
      <c r="C11" s="72"/>
      <c r="J11" s="49" t="str">
        <f t="shared" si="0"/>
        <v/>
      </c>
    </row>
    <row r="12" spans="1:12">
      <c r="C12" s="72"/>
      <c r="J12" s="49" t="str">
        <f t="shared" si="0"/>
        <v/>
      </c>
    </row>
    <row r="13" spans="1:12">
      <c r="C13" s="72"/>
      <c r="J13" s="49" t="str">
        <f t="shared" si="0"/>
        <v/>
      </c>
    </row>
    <row r="14" spans="1:12">
      <c r="C14" s="72"/>
      <c r="J14" s="49" t="str">
        <f t="shared" si="0"/>
        <v/>
      </c>
    </row>
    <row r="15" spans="1:12">
      <c r="C15" s="72"/>
      <c r="J15" s="49" t="str">
        <f t="shared" si="0"/>
        <v/>
      </c>
    </row>
    <row r="16" spans="1:12">
      <c r="C16" s="72"/>
      <c r="J16" s="49" t="str">
        <f t="shared" si="0"/>
        <v/>
      </c>
    </row>
    <row r="17" spans="3:10">
      <c r="C17" s="72"/>
      <c r="J17" s="49" t="str">
        <f t="shared" si="0"/>
        <v/>
      </c>
    </row>
    <row r="18" spans="3:10">
      <c r="C18" s="72"/>
      <c r="J18" s="49" t="str">
        <f t="shared" si="0"/>
        <v/>
      </c>
    </row>
    <row r="19" spans="3:10">
      <c r="C19" s="72"/>
      <c r="J19" s="49" t="str">
        <f t="shared" si="0"/>
        <v/>
      </c>
    </row>
    <row r="20" spans="3:10">
      <c r="C20" s="72"/>
      <c r="J20" s="49" t="str">
        <f t="shared" si="0"/>
        <v/>
      </c>
    </row>
    <row r="21" spans="3:10">
      <c r="C21" s="72"/>
      <c r="J21" s="49" t="str">
        <f t="shared" si="0"/>
        <v/>
      </c>
    </row>
    <row r="22" spans="3:10">
      <c r="C22" s="72"/>
      <c r="J22" s="49" t="str">
        <f t="shared" si="0"/>
        <v/>
      </c>
    </row>
    <row r="23" spans="3:10">
      <c r="C23" s="72"/>
      <c r="J23" s="49" t="str">
        <f t="shared" si="0"/>
        <v/>
      </c>
    </row>
    <row r="24" spans="3:10">
      <c r="C24" s="72"/>
      <c r="J24" s="49" t="str">
        <f t="shared" si="0"/>
        <v/>
      </c>
    </row>
    <row r="25" spans="3:10">
      <c r="C25" s="72"/>
      <c r="J25" s="49" t="str">
        <f t="shared" si="0"/>
        <v/>
      </c>
    </row>
    <row r="26" spans="3:10">
      <c r="C26" s="72"/>
      <c r="J26" s="49" t="str">
        <f t="shared" si="0"/>
        <v/>
      </c>
    </row>
    <row r="27" spans="3:10">
      <c r="C27" s="72"/>
      <c r="J27" s="49" t="str">
        <f t="shared" si="0"/>
        <v/>
      </c>
    </row>
    <row r="28" spans="3:10">
      <c r="C28" s="72"/>
      <c r="J28" s="49" t="str">
        <f t="shared" si="0"/>
        <v/>
      </c>
    </row>
    <row r="29" spans="3:10">
      <c r="C29" s="72"/>
      <c r="J29" s="49" t="str">
        <f t="shared" si="0"/>
        <v/>
      </c>
    </row>
    <row r="30" spans="3:10">
      <c r="C30" s="72"/>
      <c r="J30" s="49" t="str">
        <f t="shared" si="0"/>
        <v/>
      </c>
    </row>
    <row r="31" spans="3:10">
      <c r="C31" s="72"/>
      <c r="J31" s="49" t="str">
        <f t="shared" si="0"/>
        <v/>
      </c>
    </row>
    <row r="32" spans="3:10">
      <c r="C32" s="72"/>
      <c r="J32" s="49" t="str">
        <f t="shared" si="0"/>
        <v/>
      </c>
    </row>
    <row r="33" spans="3:10">
      <c r="C33" s="72"/>
      <c r="J33" s="49" t="str">
        <f t="shared" si="0"/>
        <v/>
      </c>
    </row>
    <row r="34" spans="3:10">
      <c r="C34" s="72"/>
      <c r="J34" s="49" t="str">
        <f t="shared" si="0"/>
        <v/>
      </c>
    </row>
    <row r="35" spans="3:10">
      <c r="C35" s="72"/>
      <c r="J35" s="49" t="str">
        <f t="shared" si="0"/>
        <v/>
      </c>
    </row>
    <row r="36" spans="3:10">
      <c r="C36" s="72"/>
      <c r="J36" s="49" t="str">
        <f t="shared" si="0"/>
        <v/>
      </c>
    </row>
    <row r="37" spans="3:10">
      <c r="C37" s="72"/>
      <c r="J37" s="49" t="str">
        <f t="shared" si="0"/>
        <v/>
      </c>
    </row>
    <row r="38" spans="3:10">
      <c r="C38" s="72"/>
      <c r="J38" s="49" t="str">
        <f t="shared" si="0"/>
        <v/>
      </c>
    </row>
    <row r="39" spans="3:10">
      <c r="C39" s="72"/>
      <c r="J39" s="49" t="str">
        <f t="shared" si="0"/>
        <v/>
      </c>
    </row>
    <row r="40" spans="3:10">
      <c r="C40" s="72"/>
      <c r="J40" s="49" t="str">
        <f t="shared" si="0"/>
        <v/>
      </c>
    </row>
    <row r="41" spans="3:10">
      <c r="C41" s="72"/>
      <c r="J41" s="49" t="str">
        <f t="shared" si="0"/>
        <v/>
      </c>
    </row>
    <row r="42" spans="3:10">
      <c r="C42" s="72"/>
      <c r="J42" s="49" t="str">
        <f t="shared" si="0"/>
        <v/>
      </c>
    </row>
    <row r="43" spans="3:10">
      <c r="C43" s="72"/>
      <c r="J43" s="49" t="str">
        <f t="shared" si="0"/>
        <v/>
      </c>
    </row>
    <row r="44" spans="3:10">
      <c r="C44" s="72"/>
      <c r="J44" s="49" t="str">
        <f t="shared" si="0"/>
        <v/>
      </c>
    </row>
    <row r="45" spans="3:10">
      <c r="C45" s="72"/>
      <c r="J45" s="49" t="str">
        <f t="shared" si="0"/>
        <v/>
      </c>
    </row>
    <row r="46" spans="3:10">
      <c r="C46" s="72"/>
      <c r="J46" s="49" t="str">
        <f t="shared" si="0"/>
        <v/>
      </c>
    </row>
    <row r="47" spans="3:10">
      <c r="C47" s="72"/>
      <c r="J47" s="49" t="str">
        <f t="shared" si="0"/>
        <v/>
      </c>
    </row>
    <row r="48" spans="3:10">
      <c r="C48" s="72"/>
      <c r="J48" s="49" t="str">
        <f t="shared" si="0"/>
        <v/>
      </c>
    </row>
    <row r="49" spans="3:10">
      <c r="C49" s="72"/>
      <c r="J49" s="49" t="str">
        <f t="shared" si="0"/>
        <v/>
      </c>
    </row>
    <row r="50" spans="3:10">
      <c r="C50" s="72"/>
      <c r="J50" s="49" t="str">
        <f t="shared" si="0"/>
        <v/>
      </c>
    </row>
    <row r="51" spans="3:10">
      <c r="C51" s="72"/>
      <c r="J51" s="49" t="str">
        <f t="shared" si="0"/>
        <v/>
      </c>
    </row>
    <row r="52" spans="3:10">
      <c r="C52" s="72"/>
      <c r="J52" s="49" t="str">
        <f t="shared" si="0"/>
        <v/>
      </c>
    </row>
    <row r="53" spans="3:10">
      <c r="C53" s="72"/>
      <c r="J53" s="49" t="str">
        <f t="shared" si="0"/>
        <v/>
      </c>
    </row>
    <row r="54" spans="3:10">
      <c r="C54" s="72"/>
      <c r="J54" s="49" t="str">
        <f t="shared" si="0"/>
        <v/>
      </c>
    </row>
    <row r="55" spans="3:10">
      <c r="C55" s="72"/>
      <c r="J55" s="49" t="str">
        <f t="shared" si="0"/>
        <v/>
      </c>
    </row>
    <row r="56" spans="3:10">
      <c r="C56" s="72"/>
      <c r="J56" s="49" t="str">
        <f t="shared" si="0"/>
        <v/>
      </c>
    </row>
    <row r="57" spans="3:10">
      <c r="C57" s="72"/>
      <c r="J57" s="49" t="str">
        <f t="shared" si="0"/>
        <v/>
      </c>
    </row>
    <row r="58" spans="3:10">
      <c r="C58" s="72"/>
      <c r="J58" s="49" t="str">
        <f t="shared" si="0"/>
        <v/>
      </c>
    </row>
    <row r="59" spans="3:10">
      <c r="C59" s="72"/>
      <c r="J59" s="49" t="str">
        <f t="shared" si="0"/>
        <v/>
      </c>
    </row>
    <row r="60" spans="3:10">
      <c r="C60" s="72"/>
      <c r="J60" s="49" t="str">
        <f t="shared" si="0"/>
        <v/>
      </c>
    </row>
    <row r="61" spans="3:10">
      <c r="C61" s="72"/>
      <c r="J61" s="49" t="str">
        <f t="shared" si="0"/>
        <v/>
      </c>
    </row>
    <row r="62" spans="3:10">
      <c r="C62" s="72"/>
      <c r="J62" s="49" t="str">
        <f t="shared" si="0"/>
        <v/>
      </c>
    </row>
    <row r="63" spans="3:10">
      <c r="C63" s="72"/>
      <c r="J63" s="49" t="str">
        <f t="shared" si="0"/>
        <v/>
      </c>
    </row>
    <row r="64" spans="3:10">
      <c r="C64" s="72"/>
      <c r="J64" s="49" t="str">
        <f t="shared" si="0"/>
        <v/>
      </c>
    </row>
    <row r="65" spans="3:10">
      <c r="C65" s="72"/>
      <c r="J65" s="49" t="str">
        <f t="shared" si="0"/>
        <v/>
      </c>
    </row>
    <row r="66" spans="3:10">
      <c r="C66" s="72"/>
      <c r="J66" s="49" t="str">
        <f t="shared" si="0"/>
        <v/>
      </c>
    </row>
    <row r="67" spans="3:10">
      <c r="C67" s="72"/>
      <c r="J67" s="49" t="str">
        <f t="shared" si="0"/>
        <v/>
      </c>
    </row>
    <row r="68" spans="3:10">
      <c r="C68" s="72"/>
      <c r="J68" s="49" t="str">
        <f t="shared" si="0"/>
        <v/>
      </c>
    </row>
    <row r="69" spans="3:10">
      <c r="C69" s="72"/>
      <c r="J69" s="49" t="str">
        <f t="shared" si="0"/>
        <v/>
      </c>
    </row>
    <row r="70" spans="3:10">
      <c r="C70" s="72"/>
      <c r="J70" s="49" t="str">
        <f t="shared" ref="J70:J133" si="1">IF(SUM(H70:I70)=0,"",(J69+I70-H70))</f>
        <v/>
      </c>
    </row>
    <row r="71" spans="3:10">
      <c r="C71" s="72"/>
      <c r="J71" s="49" t="str">
        <f t="shared" si="1"/>
        <v/>
      </c>
    </row>
    <row r="72" spans="3:10">
      <c r="C72" s="72"/>
      <c r="J72" s="49" t="str">
        <f t="shared" si="1"/>
        <v/>
      </c>
    </row>
    <row r="73" spans="3:10">
      <c r="C73" s="72"/>
      <c r="J73" s="49" t="str">
        <f t="shared" si="1"/>
        <v/>
      </c>
    </row>
    <row r="74" spans="3:10">
      <c r="C74" s="72"/>
      <c r="J74" s="49" t="str">
        <f t="shared" si="1"/>
        <v/>
      </c>
    </row>
    <row r="75" spans="3:10">
      <c r="C75" s="72"/>
      <c r="J75" s="49" t="str">
        <f t="shared" si="1"/>
        <v/>
      </c>
    </row>
    <row r="76" spans="3:10">
      <c r="C76" s="72"/>
      <c r="J76" s="49" t="str">
        <f t="shared" si="1"/>
        <v/>
      </c>
    </row>
    <row r="77" spans="3:10">
      <c r="C77" s="72"/>
      <c r="J77" s="49" t="str">
        <f t="shared" si="1"/>
        <v/>
      </c>
    </row>
    <row r="78" spans="3:10">
      <c r="C78" s="72"/>
      <c r="J78" s="49" t="str">
        <f t="shared" si="1"/>
        <v/>
      </c>
    </row>
    <row r="79" spans="3:10">
      <c r="C79" s="72"/>
      <c r="J79" s="49" t="str">
        <f t="shared" si="1"/>
        <v/>
      </c>
    </row>
    <row r="80" spans="3:10">
      <c r="C80" s="72"/>
      <c r="J80" s="49" t="str">
        <f t="shared" si="1"/>
        <v/>
      </c>
    </row>
    <row r="81" spans="3:10">
      <c r="C81" s="72"/>
      <c r="J81" s="49" t="str">
        <f t="shared" si="1"/>
        <v/>
      </c>
    </row>
    <row r="82" spans="3:10">
      <c r="C82" s="72"/>
      <c r="J82" s="49" t="str">
        <f t="shared" si="1"/>
        <v/>
      </c>
    </row>
    <row r="83" spans="3:10">
      <c r="C83" s="72"/>
      <c r="J83" s="49" t="str">
        <f t="shared" si="1"/>
        <v/>
      </c>
    </row>
    <row r="84" spans="3:10">
      <c r="C84" s="72"/>
      <c r="J84" s="49" t="str">
        <f t="shared" si="1"/>
        <v/>
      </c>
    </row>
    <row r="85" spans="3:10">
      <c r="C85" s="72"/>
      <c r="J85" s="49" t="str">
        <f t="shared" si="1"/>
        <v/>
      </c>
    </row>
    <row r="86" spans="3:10">
      <c r="C86" s="72"/>
      <c r="J86" s="49" t="str">
        <f t="shared" si="1"/>
        <v/>
      </c>
    </row>
    <row r="87" spans="3:10">
      <c r="C87" s="72"/>
      <c r="J87" s="49" t="str">
        <f t="shared" si="1"/>
        <v/>
      </c>
    </row>
    <row r="88" spans="3:10">
      <c r="C88" s="72"/>
      <c r="J88" s="49" t="str">
        <f t="shared" si="1"/>
        <v/>
      </c>
    </row>
    <row r="89" spans="3:10">
      <c r="C89" s="72"/>
      <c r="J89" s="49" t="str">
        <f t="shared" si="1"/>
        <v/>
      </c>
    </row>
    <row r="90" spans="3:10">
      <c r="C90" s="72"/>
      <c r="J90" s="49" t="str">
        <f t="shared" si="1"/>
        <v/>
      </c>
    </row>
    <row r="91" spans="3:10">
      <c r="C91" s="72"/>
      <c r="J91" s="49" t="str">
        <f t="shared" si="1"/>
        <v/>
      </c>
    </row>
    <row r="92" spans="3:10">
      <c r="C92" s="72"/>
      <c r="J92" s="49" t="str">
        <f t="shared" si="1"/>
        <v/>
      </c>
    </row>
    <row r="93" spans="3:10">
      <c r="C93" s="72"/>
      <c r="J93" s="49" t="str">
        <f t="shared" si="1"/>
        <v/>
      </c>
    </row>
    <row r="94" spans="3:10">
      <c r="C94" s="72"/>
      <c r="J94" s="49" t="str">
        <f t="shared" si="1"/>
        <v/>
      </c>
    </row>
    <row r="95" spans="3:10">
      <c r="C95" s="72"/>
      <c r="J95" s="49" t="str">
        <f t="shared" si="1"/>
        <v/>
      </c>
    </row>
    <row r="96" spans="3:10">
      <c r="C96" s="72"/>
      <c r="J96" s="49" t="str">
        <f t="shared" si="1"/>
        <v/>
      </c>
    </row>
    <row r="97" spans="3:10">
      <c r="C97" s="72"/>
      <c r="J97" s="49" t="str">
        <f t="shared" si="1"/>
        <v/>
      </c>
    </row>
    <row r="98" spans="3:10">
      <c r="C98" s="72"/>
      <c r="J98" s="49" t="str">
        <f t="shared" si="1"/>
        <v/>
      </c>
    </row>
    <row r="99" spans="3:10">
      <c r="C99" s="72"/>
      <c r="J99" s="49" t="str">
        <f t="shared" si="1"/>
        <v/>
      </c>
    </row>
    <row r="100" spans="3:10">
      <c r="C100" s="72"/>
      <c r="J100" s="49" t="str">
        <f t="shared" si="1"/>
        <v/>
      </c>
    </row>
    <row r="101" spans="3:10">
      <c r="C101" s="72"/>
      <c r="J101" s="49" t="str">
        <f t="shared" si="1"/>
        <v/>
      </c>
    </row>
    <row r="102" spans="3:10">
      <c r="C102" s="72"/>
      <c r="J102" s="49" t="str">
        <f t="shared" si="1"/>
        <v/>
      </c>
    </row>
    <row r="103" spans="3:10">
      <c r="C103" s="72"/>
      <c r="J103" s="49" t="str">
        <f t="shared" si="1"/>
        <v/>
      </c>
    </row>
    <row r="104" spans="3:10">
      <c r="C104" s="72"/>
      <c r="J104" s="49" t="str">
        <f t="shared" si="1"/>
        <v/>
      </c>
    </row>
    <row r="105" spans="3:10">
      <c r="C105" s="72"/>
      <c r="J105" s="49" t="str">
        <f t="shared" si="1"/>
        <v/>
      </c>
    </row>
    <row r="106" spans="3:10">
      <c r="C106" s="72"/>
      <c r="J106" s="49" t="str">
        <f t="shared" si="1"/>
        <v/>
      </c>
    </row>
    <row r="107" spans="3:10">
      <c r="C107" s="72"/>
      <c r="J107" s="49" t="str">
        <f t="shared" si="1"/>
        <v/>
      </c>
    </row>
    <row r="108" spans="3:10">
      <c r="C108" s="72"/>
      <c r="J108" s="49" t="str">
        <f t="shared" si="1"/>
        <v/>
      </c>
    </row>
    <row r="109" spans="3:10">
      <c r="C109" s="72"/>
      <c r="J109" s="49" t="str">
        <f t="shared" si="1"/>
        <v/>
      </c>
    </row>
    <row r="110" spans="3:10">
      <c r="C110" s="72"/>
      <c r="J110" s="49" t="str">
        <f t="shared" si="1"/>
        <v/>
      </c>
    </row>
    <row r="111" spans="3:10">
      <c r="C111" s="72"/>
      <c r="J111" s="49" t="str">
        <f t="shared" si="1"/>
        <v/>
      </c>
    </row>
    <row r="112" spans="3:10">
      <c r="C112" s="72"/>
      <c r="J112" s="49" t="str">
        <f t="shared" si="1"/>
        <v/>
      </c>
    </row>
    <row r="113" spans="3:10">
      <c r="C113" s="72"/>
      <c r="J113" s="49" t="str">
        <f t="shared" si="1"/>
        <v/>
      </c>
    </row>
    <row r="114" spans="3:10">
      <c r="C114" s="72"/>
      <c r="J114" s="49" t="str">
        <f t="shared" si="1"/>
        <v/>
      </c>
    </row>
    <row r="115" spans="3:10">
      <c r="C115" s="72"/>
      <c r="J115" s="49" t="str">
        <f t="shared" si="1"/>
        <v/>
      </c>
    </row>
    <row r="116" spans="3:10">
      <c r="C116" s="72"/>
      <c r="J116" s="49" t="str">
        <f t="shared" si="1"/>
        <v/>
      </c>
    </row>
    <row r="117" spans="3:10">
      <c r="C117" s="72"/>
      <c r="J117" s="49" t="str">
        <f t="shared" si="1"/>
        <v/>
      </c>
    </row>
    <row r="118" spans="3:10">
      <c r="C118" s="72"/>
      <c r="J118" s="49" t="str">
        <f t="shared" si="1"/>
        <v/>
      </c>
    </row>
    <row r="119" spans="3:10">
      <c r="C119" s="72"/>
      <c r="J119" s="49" t="str">
        <f t="shared" si="1"/>
        <v/>
      </c>
    </row>
    <row r="120" spans="3:10">
      <c r="C120" s="72"/>
      <c r="J120" s="49" t="str">
        <f t="shared" si="1"/>
        <v/>
      </c>
    </row>
    <row r="121" spans="3:10">
      <c r="C121" s="72"/>
      <c r="J121" s="49" t="str">
        <f t="shared" si="1"/>
        <v/>
      </c>
    </row>
    <row r="122" spans="3:10">
      <c r="C122" s="72"/>
      <c r="J122" s="49" t="str">
        <f t="shared" si="1"/>
        <v/>
      </c>
    </row>
    <row r="123" spans="3:10">
      <c r="C123" s="72"/>
      <c r="J123" s="49" t="str">
        <f t="shared" si="1"/>
        <v/>
      </c>
    </row>
    <row r="124" spans="3:10">
      <c r="C124" s="72"/>
      <c r="J124" s="49" t="str">
        <f t="shared" si="1"/>
        <v/>
      </c>
    </row>
    <row r="125" spans="3:10">
      <c r="C125" s="72"/>
      <c r="J125" s="49" t="str">
        <f t="shared" si="1"/>
        <v/>
      </c>
    </row>
    <row r="126" spans="3:10">
      <c r="C126" s="72"/>
      <c r="J126" s="49" t="str">
        <f t="shared" si="1"/>
        <v/>
      </c>
    </row>
    <row r="127" spans="3:10">
      <c r="C127" s="72"/>
      <c r="J127" s="49" t="str">
        <f t="shared" si="1"/>
        <v/>
      </c>
    </row>
    <row r="128" spans="3:10">
      <c r="C128" s="72"/>
      <c r="J128" s="49" t="str">
        <f t="shared" si="1"/>
        <v/>
      </c>
    </row>
    <row r="129" spans="3:10">
      <c r="C129" s="72"/>
      <c r="J129" s="49" t="str">
        <f t="shared" si="1"/>
        <v/>
      </c>
    </row>
    <row r="130" spans="3:10">
      <c r="C130" s="72"/>
      <c r="J130" s="49" t="str">
        <f t="shared" si="1"/>
        <v/>
      </c>
    </row>
    <row r="131" spans="3:10">
      <c r="C131" s="72"/>
      <c r="J131" s="49" t="str">
        <f t="shared" si="1"/>
        <v/>
      </c>
    </row>
    <row r="132" spans="3:10">
      <c r="C132" s="72"/>
      <c r="J132" s="49" t="str">
        <f t="shared" si="1"/>
        <v/>
      </c>
    </row>
    <row r="133" spans="3:10">
      <c r="C133" s="72"/>
      <c r="J133" s="49" t="str">
        <f t="shared" si="1"/>
        <v/>
      </c>
    </row>
    <row r="134" spans="3:10">
      <c r="C134" s="72"/>
      <c r="J134" s="49" t="str">
        <f t="shared" ref="J134:J197" si="2">IF(SUM(H134:I134)=0,"",(J133+I134-H134))</f>
        <v/>
      </c>
    </row>
    <row r="135" spans="3:10">
      <c r="C135" s="72"/>
      <c r="J135" s="49" t="str">
        <f t="shared" si="2"/>
        <v/>
      </c>
    </row>
    <row r="136" spans="3:10">
      <c r="C136" s="72"/>
      <c r="J136" s="49" t="str">
        <f t="shared" si="2"/>
        <v/>
      </c>
    </row>
    <row r="137" spans="3:10">
      <c r="C137" s="72"/>
      <c r="J137" s="49" t="str">
        <f t="shared" si="2"/>
        <v/>
      </c>
    </row>
    <row r="138" spans="3:10">
      <c r="C138" s="72"/>
      <c r="J138" s="49" t="str">
        <f t="shared" si="2"/>
        <v/>
      </c>
    </row>
    <row r="139" spans="3:10">
      <c r="C139" s="72"/>
      <c r="J139" s="49" t="str">
        <f t="shared" si="2"/>
        <v/>
      </c>
    </row>
    <row r="140" spans="3:10">
      <c r="C140" s="72"/>
      <c r="J140" s="49" t="str">
        <f t="shared" si="2"/>
        <v/>
      </c>
    </row>
    <row r="141" spans="3:10">
      <c r="C141" s="72"/>
      <c r="J141" s="49" t="str">
        <f t="shared" si="2"/>
        <v/>
      </c>
    </row>
    <row r="142" spans="3:10">
      <c r="C142" s="72"/>
      <c r="J142" s="49" t="str">
        <f t="shared" si="2"/>
        <v/>
      </c>
    </row>
    <row r="143" spans="3:10">
      <c r="C143" s="72"/>
      <c r="J143" s="49" t="str">
        <f t="shared" si="2"/>
        <v/>
      </c>
    </row>
    <row r="144" spans="3:10">
      <c r="C144" s="72"/>
      <c r="J144" s="49" t="str">
        <f t="shared" si="2"/>
        <v/>
      </c>
    </row>
    <row r="145" spans="3:10">
      <c r="C145" s="72"/>
      <c r="J145" s="49" t="str">
        <f t="shared" si="2"/>
        <v/>
      </c>
    </row>
    <row r="146" spans="3:10">
      <c r="C146" s="72"/>
      <c r="J146" s="49" t="str">
        <f t="shared" si="2"/>
        <v/>
      </c>
    </row>
    <row r="147" spans="3:10">
      <c r="C147" s="72"/>
      <c r="J147" s="49" t="str">
        <f t="shared" si="2"/>
        <v/>
      </c>
    </row>
    <row r="148" spans="3:10">
      <c r="C148" s="72"/>
      <c r="J148" s="49" t="str">
        <f t="shared" si="2"/>
        <v/>
      </c>
    </row>
    <row r="149" spans="3:10">
      <c r="C149" s="72"/>
      <c r="J149" s="49" t="str">
        <f t="shared" si="2"/>
        <v/>
      </c>
    </row>
    <row r="150" spans="3:10">
      <c r="C150" s="72"/>
      <c r="J150" s="49" t="str">
        <f t="shared" si="2"/>
        <v/>
      </c>
    </row>
    <row r="151" spans="3:10">
      <c r="C151" s="72"/>
      <c r="J151" s="49" t="str">
        <f t="shared" si="2"/>
        <v/>
      </c>
    </row>
    <row r="152" spans="3:10">
      <c r="C152" s="72"/>
      <c r="J152" s="49" t="str">
        <f t="shared" si="2"/>
        <v/>
      </c>
    </row>
    <row r="153" spans="3:10">
      <c r="C153" s="72"/>
      <c r="J153" s="49" t="str">
        <f t="shared" si="2"/>
        <v/>
      </c>
    </row>
    <row r="154" spans="3:10">
      <c r="C154" s="72"/>
      <c r="J154" s="49" t="str">
        <f t="shared" si="2"/>
        <v/>
      </c>
    </row>
    <row r="155" spans="3:10">
      <c r="C155" s="72"/>
      <c r="J155" s="49" t="str">
        <f t="shared" si="2"/>
        <v/>
      </c>
    </row>
    <row r="156" spans="3:10">
      <c r="C156" s="72"/>
      <c r="J156" s="49" t="str">
        <f t="shared" si="2"/>
        <v/>
      </c>
    </row>
    <row r="157" spans="3:10">
      <c r="C157" s="72"/>
      <c r="J157" s="49" t="str">
        <f t="shared" si="2"/>
        <v/>
      </c>
    </row>
    <row r="158" spans="3:10">
      <c r="C158" s="72"/>
      <c r="J158" s="49" t="str">
        <f t="shared" si="2"/>
        <v/>
      </c>
    </row>
    <row r="159" spans="3:10">
      <c r="C159" s="72"/>
      <c r="J159" s="49" t="str">
        <f t="shared" si="2"/>
        <v/>
      </c>
    </row>
    <row r="160" spans="3:10">
      <c r="C160" s="72"/>
      <c r="J160" s="49" t="str">
        <f t="shared" si="2"/>
        <v/>
      </c>
    </row>
    <row r="161" spans="3:10">
      <c r="C161" s="72"/>
      <c r="J161" s="49" t="str">
        <f t="shared" si="2"/>
        <v/>
      </c>
    </row>
    <row r="162" spans="3:10">
      <c r="C162" s="72"/>
      <c r="J162" s="49" t="str">
        <f t="shared" si="2"/>
        <v/>
      </c>
    </row>
    <row r="163" spans="3:10">
      <c r="C163" s="72"/>
      <c r="J163" s="49" t="str">
        <f t="shared" si="2"/>
        <v/>
      </c>
    </row>
    <row r="164" spans="3:10">
      <c r="C164" s="72"/>
      <c r="J164" s="49" t="str">
        <f t="shared" si="2"/>
        <v/>
      </c>
    </row>
    <row r="165" spans="3:10">
      <c r="C165" s="72"/>
      <c r="J165" s="49" t="str">
        <f t="shared" si="2"/>
        <v/>
      </c>
    </row>
    <row r="166" spans="3:10">
      <c r="C166" s="72"/>
      <c r="J166" s="49" t="str">
        <f t="shared" si="2"/>
        <v/>
      </c>
    </row>
    <row r="167" spans="3:10">
      <c r="C167" s="72"/>
      <c r="J167" s="49" t="str">
        <f t="shared" si="2"/>
        <v/>
      </c>
    </row>
    <row r="168" spans="3:10">
      <c r="C168" s="72"/>
      <c r="J168" s="49" t="str">
        <f t="shared" si="2"/>
        <v/>
      </c>
    </row>
    <row r="169" spans="3:10">
      <c r="C169" s="72"/>
      <c r="J169" s="49" t="str">
        <f t="shared" si="2"/>
        <v/>
      </c>
    </row>
    <row r="170" spans="3:10">
      <c r="C170" s="72"/>
      <c r="J170" s="49" t="str">
        <f t="shared" si="2"/>
        <v/>
      </c>
    </row>
    <row r="171" spans="3:10">
      <c r="C171" s="72"/>
      <c r="J171" s="49" t="str">
        <f t="shared" si="2"/>
        <v/>
      </c>
    </row>
    <row r="172" spans="3:10">
      <c r="C172" s="72"/>
      <c r="J172" s="49" t="str">
        <f t="shared" si="2"/>
        <v/>
      </c>
    </row>
    <row r="173" spans="3:10">
      <c r="C173" s="72"/>
      <c r="J173" s="49" t="str">
        <f t="shared" si="2"/>
        <v/>
      </c>
    </row>
    <row r="174" spans="3:10">
      <c r="C174" s="72"/>
      <c r="J174" s="49" t="str">
        <f t="shared" si="2"/>
        <v/>
      </c>
    </row>
    <row r="175" spans="3:10">
      <c r="C175" s="72"/>
      <c r="J175" s="49" t="str">
        <f t="shared" si="2"/>
        <v/>
      </c>
    </row>
    <row r="176" spans="3:10">
      <c r="C176" s="72"/>
      <c r="J176" s="49" t="str">
        <f t="shared" si="2"/>
        <v/>
      </c>
    </row>
    <row r="177" spans="3:10">
      <c r="C177" s="72"/>
      <c r="J177" s="49" t="str">
        <f t="shared" si="2"/>
        <v/>
      </c>
    </row>
    <row r="178" spans="3:10">
      <c r="C178" s="72"/>
      <c r="J178" s="49" t="str">
        <f t="shared" si="2"/>
        <v/>
      </c>
    </row>
    <row r="179" spans="3:10">
      <c r="C179" s="72"/>
      <c r="J179" s="49" t="str">
        <f t="shared" si="2"/>
        <v/>
      </c>
    </row>
    <row r="180" spans="3:10">
      <c r="C180" s="72"/>
      <c r="J180" s="49" t="str">
        <f t="shared" si="2"/>
        <v/>
      </c>
    </row>
    <row r="181" spans="3:10">
      <c r="C181" s="72"/>
      <c r="J181" s="49" t="str">
        <f t="shared" si="2"/>
        <v/>
      </c>
    </row>
    <row r="182" spans="3:10">
      <c r="C182" s="72"/>
      <c r="J182" s="49" t="str">
        <f t="shared" si="2"/>
        <v/>
      </c>
    </row>
    <row r="183" spans="3:10">
      <c r="C183" s="72"/>
      <c r="J183" s="49" t="str">
        <f t="shared" si="2"/>
        <v/>
      </c>
    </row>
    <row r="184" spans="3:10">
      <c r="C184" s="72"/>
      <c r="J184" s="49" t="str">
        <f t="shared" si="2"/>
        <v/>
      </c>
    </row>
    <row r="185" spans="3:10">
      <c r="C185" s="72"/>
      <c r="J185" s="49" t="str">
        <f t="shared" si="2"/>
        <v/>
      </c>
    </row>
    <row r="186" spans="3:10">
      <c r="C186" s="72"/>
      <c r="J186" s="49" t="str">
        <f t="shared" si="2"/>
        <v/>
      </c>
    </row>
    <row r="187" spans="3:10">
      <c r="C187" s="72"/>
      <c r="J187" s="49" t="str">
        <f t="shared" si="2"/>
        <v/>
      </c>
    </row>
    <row r="188" spans="3:10">
      <c r="C188" s="72"/>
      <c r="J188" s="49" t="str">
        <f t="shared" si="2"/>
        <v/>
      </c>
    </row>
    <row r="189" spans="3:10">
      <c r="C189" s="72"/>
      <c r="J189" s="49" t="str">
        <f t="shared" si="2"/>
        <v/>
      </c>
    </row>
    <row r="190" spans="3:10">
      <c r="C190" s="72"/>
      <c r="J190" s="49" t="str">
        <f t="shared" si="2"/>
        <v/>
      </c>
    </row>
    <row r="191" spans="3:10">
      <c r="C191" s="72"/>
      <c r="J191" s="49" t="str">
        <f t="shared" si="2"/>
        <v/>
      </c>
    </row>
    <row r="192" spans="3:10">
      <c r="C192" s="72"/>
      <c r="J192" s="49" t="str">
        <f t="shared" si="2"/>
        <v/>
      </c>
    </row>
    <row r="193" spans="3:10">
      <c r="C193" s="72"/>
      <c r="J193" s="49" t="str">
        <f t="shared" si="2"/>
        <v/>
      </c>
    </row>
    <row r="194" spans="3:10">
      <c r="C194" s="72"/>
      <c r="J194" s="49" t="str">
        <f t="shared" si="2"/>
        <v/>
      </c>
    </row>
    <row r="195" spans="3:10">
      <c r="C195" s="72"/>
      <c r="J195" s="49" t="str">
        <f t="shared" si="2"/>
        <v/>
      </c>
    </row>
    <row r="196" spans="3:10">
      <c r="C196" s="72"/>
      <c r="J196" s="49" t="str">
        <f t="shared" si="2"/>
        <v/>
      </c>
    </row>
    <row r="197" spans="3:10">
      <c r="C197" s="72"/>
      <c r="J197" s="49" t="str">
        <f t="shared" si="2"/>
        <v/>
      </c>
    </row>
    <row r="198" spans="3:10">
      <c r="C198" s="72"/>
      <c r="J198" s="49" t="str">
        <f t="shared" ref="J198:J261" si="3">IF(SUM(H198:I198)=0,"",(J197+I198-H198))</f>
        <v/>
      </c>
    </row>
    <row r="199" spans="3:10">
      <c r="C199" s="72"/>
      <c r="J199" s="49" t="str">
        <f t="shared" si="3"/>
        <v/>
      </c>
    </row>
    <row r="200" spans="3:10">
      <c r="C200" s="72"/>
      <c r="J200" s="49" t="str">
        <f t="shared" si="3"/>
        <v/>
      </c>
    </row>
    <row r="201" spans="3:10">
      <c r="C201" s="72"/>
      <c r="J201" s="49" t="str">
        <f t="shared" si="3"/>
        <v/>
      </c>
    </row>
    <row r="202" spans="3:10">
      <c r="C202" s="72"/>
      <c r="J202" s="49" t="str">
        <f t="shared" si="3"/>
        <v/>
      </c>
    </row>
    <row r="203" spans="3:10">
      <c r="C203" s="72"/>
      <c r="J203" s="49" t="str">
        <f t="shared" si="3"/>
        <v/>
      </c>
    </row>
    <row r="204" spans="3:10">
      <c r="C204" s="72"/>
      <c r="J204" s="49" t="str">
        <f t="shared" si="3"/>
        <v/>
      </c>
    </row>
    <row r="205" spans="3:10">
      <c r="C205" s="72"/>
      <c r="J205" s="49" t="str">
        <f t="shared" si="3"/>
        <v/>
      </c>
    </row>
    <row r="206" spans="3:10">
      <c r="C206" s="72"/>
      <c r="J206" s="49" t="str">
        <f t="shared" si="3"/>
        <v/>
      </c>
    </row>
    <row r="207" spans="3:10">
      <c r="C207" s="72"/>
      <c r="J207" s="49" t="str">
        <f t="shared" si="3"/>
        <v/>
      </c>
    </row>
    <row r="208" spans="3:10">
      <c r="C208" s="72"/>
      <c r="J208" s="49" t="str">
        <f t="shared" si="3"/>
        <v/>
      </c>
    </row>
    <row r="209" spans="3:10">
      <c r="C209" s="72"/>
      <c r="J209" s="49" t="str">
        <f t="shared" si="3"/>
        <v/>
      </c>
    </row>
    <row r="210" spans="3:10">
      <c r="C210" s="72"/>
      <c r="J210" s="49" t="str">
        <f t="shared" si="3"/>
        <v/>
      </c>
    </row>
    <row r="211" spans="3:10">
      <c r="C211" s="72"/>
      <c r="J211" s="49" t="str">
        <f t="shared" si="3"/>
        <v/>
      </c>
    </row>
    <row r="212" spans="3:10">
      <c r="C212" s="72"/>
      <c r="J212" s="49" t="str">
        <f t="shared" si="3"/>
        <v/>
      </c>
    </row>
    <row r="213" spans="3:10">
      <c r="C213" s="72"/>
      <c r="J213" s="49" t="str">
        <f t="shared" si="3"/>
        <v/>
      </c>
    </row>
    <row r="214" spans="3:10">
      <c r="C214" s="72"/>
      <c r="J214" s="49" t="str">
        <f t="shared" si="3"/>
        <v/>
      </c>
    </row>
    <row r="215" spans="3:10">
      <c r="C215" s="72"/>
      <c r="J215" s="49" t="str">
        <f t="shared" si="3"/>
        <v/>
      </c>
    </row>
    <row r="216" spans="3:10">
      <c r="C216" s="72"/>
      <c r="J216" s="49" t="str">
        <f t="shared" si="3"/>
        <v/>
      </c>
    </row>
    <row r="217" spans="3:10">
      <c r="C217" s="72"/>
      <c r="J217" s="49" t="str">
        <f t="shared" si="3"/>
        <v/>
      </c>
    </row>
    <row r="218" spans="3:10">
      <c r="C218" s="72"/>
      <c r="J218" s="49" t="str">
        <f t="shared" si="3"/>
        <v/>
      </c>
    </row>
    <row r="219" spans="3:10">
      <c r="C219" s="72"/>
      <c r="J219" s="49" t="str">
        <f t="shared" si="3"/>
        <v/>
      </c>
    </row>
    <row r="220" spans="3:10">
      <c r="C220" s="72"/>
      <c r="J220" s="49" t="str">
        <f t="shared" si="3"/>
        <v/>
      </c>
    </row>
    <row r="221" spans="3:10">
      <c r="C221" s="72"/>
      <c r="J221" s="49" t="str">
        <f t="shared" si="3"/>
        <v/>
      </c>
    </row>
    <row r="222" spans="3:10">
      <c r="C222" s="72"/>
      <c r="J222" s="49" t="str">
        <f t="shared" si="3"/>
        <v/>
      </c>
    </row>
    <row r="223" spans="3:10">
      <c r="C223" s="72"/>
      <c r="J223" s="49" t="str">
        <f t="shared" si="3"/>
        <v/>
      </c>
    </row>
    <row r="224" spans="3:10">
      <c r="C224" s="72"/>
      <c r="J224" s="49" t="str">
        <f t="shared" si="3"/>
        <v/>
      </c>
    </row>
    <row r="225" spans="3:10">
      <c r="C225" s="72"/>
      <c r="J225" s="49" t="str">
        <f t="shared" si="3"/>
        <v/>
      </c>
    </row>
    <row r="226" spans="3:10">
      <c r="C226" s="72"/>
      <c r="J226" s="49" t="str">
        <f t="shared" si="3"/>
        <v/>
      </c>
    </row>
    <row r="227" spans="3:10">
      <c r="C227" s="72"/>
      <c r="J227" s="49" t="str">
        <f t="shared" si="3"/>
        <v/>
      </c>
    </row>
    <row r="228" spans="3:10">
      <c r="C228" s="72"/>
      <c r="J228" s="49" t="str">
        <f t="shared" si="3"/>
        <v/>
      </c>
    </row>
    <row r="229" spans="3:10">
      <c r="C229" s="72"/>
      <c r="J229" s="49" t="str">
        <f t="shared" si="3"/>
        <v/>
      </c>
    </row>
    <row r="230" spans="3:10">
      <c r="C230" s="72"/>
      <c r="J230" s="49" t="str">
        <f t="shared" si="3"/>
        <v/>
      </c>
    </row>
    <row r="231" spans="3:10">
      <c r="C231" s="72"/>
      <c r="J231" s="49" t="str">
        <f t="shared" si="3"/>
        <v/>
      </c>
    </row>
    <row r="232" spans="3:10">
      <c r="C232" s="72"/>
      <c r="J232" s="49" t="str">
        <f t="shared" si="3"/>
        <v/>
      </c>
    </row>
    <row r="233" spans="3:10">
      <c r="C233" s="72"/>
      <c r="J233" s="49" t="str">
        <f t="shared" si="3"/>
        <v/>
      </c>
    </row>
    <row r="234" spans="3:10">
      <c r="C234" s="72"/>
      <c r="J234" s="49" t="str">
        <f t="shared" si="3"/>
        <v/>
      </c>
    </row>
    <row r="235" spans="3:10">
      <c r="C235" s="72"/>
      <c r="J235" s="49" t="str">
        <f t="shared" si="3"/>
        <v/>
      </c>
    </row>
    <row r="236" spans="3:10">
      <c r="C236" s="72"/>
      <c r="J236" s="49" t="str">
        <f t="shared" si="3"/>
        <v/>
      </c>
    </row>
    <row r="237" spans="3:10">
      <c r="C237" s="72"/>
      <c r="J237" s="49" t="str">
        <f t="shared" si="3"/>
        <v/>
      </c>
    </row>
    <row r="238" spans="3:10">
      <c r="C238" s="72"/>
      <c r="J238" s="49" t="str">
        <f t="shared" si="3"/>
        <v/>
      </c>
    </row>
    <row r="239" spans="3:10">
      <c r="C239" s="72"/>
      <c r="J239" s="49" t="str">
        <f t="shared" si="3"/>
        <v/>
      </c>
    </row>
    <row r="240" spans="3:10">
      <c r="C240" s="72"/>
      <c r="J240" s="49" t="str">
        <f t="shared" si="3"/>
        <v/>
      </c>
    </row>
    <row r="241" spans="3:10">
      <c r="C241" s="72"/>
      <c r="J241" s="49" t="str">
        <f t="shared" si="3"/>
        <v/>
      </c>
    </row>
    <row r="242" spans="3:10">
      <c r="C242" s="72"/>
      <c r="J242" s="49" t="str">
        <f t="shared" si="3"/>
        <v/>
      </c>
    </row>
    <row r="243" spans="3:10">
      <c r="C243" s="72"/>
      <c r="J243" s="49" t="str">
        <f t="shared" si="3"/>
        <v/>
      </c>
    </row>
    <row r="244" spans="3:10">
      <c r="C244" s="72"/>
      <c r="J244" s="49" t="str">
        <f t="shared" si="3"/>
        <v/>
      </c>
    </row>
    <row r="245" spans="3:10">
      <c r="C245" s="72"/>
      <c r="J245" s="49" t="str">
        <f t="shared" si="3"/>
        <v/>
      </c>
    </row>
    <row r="246" spans="3:10">
      <c r="C246" s="72"/>
      <c r="J246" s="49" t="str">
        <f t="shared" si="3"/>
        <v/>
      </c>
    </row>
    <row r="247" spans="3:10">
      <c r="C247" s="72"/>
      <c r="J247" s="49" t="str">
        <f t="shared" si="3"/>
        <v/>
      </c>
    </row>
    <row r="248" spans="3:10">
      <c r="C248" s="72"/>
      <c r="J248" s="49" t="str">
        <f t="shared" si="3"/>
        <v/>
      </c>
    </row>
    <row r="249" spans="3:10">
      <c r="C249" s="72"/>
      <c r="J249" s="49" t="str">
        <f t="shared" si="3"/>
        <v/>
      </c>
    </row>
    <row r="250" spans="3:10">
      <c r="C250" s="72"/>
      <c r="J250" s="49" t="str">
        <f t="shared" si="3"/>
        <v/>
      </c>
    </row>
    <row r="251" spans="3:10">
      <c r="C251" s="72"/>
      <c r="J251" s="49" t="str">
        <f t="shared" si="3"/>
        <v/>
      </c>
    </row>
    <row r="252" spans="3:10">
      <c r="C252" s="72"/>
      <c r="J252" s="49" t="str">
        <f t="shared" si="3"/>
        <v/>
      </c>
    </row>
    <row r="253" spans="3:10">
      <c r="C253" s="72"/>
      <c r="J253" s="49" t="str">
        <f t="shared" si="3"/>
        <v/>
      </c>
    </row>
    <row r="254" spans="3:10">
      <c r="C254" s="72"/>
      <c r="J254" s="49" t="str">
        <f t="shared" si="3"/>
        <v/>
      </c>
    </row>
    <row r="255" spans="3:10">
      <c r="C255" s="72"/>
      <c r="J255" s="49" t="str">
        <f t="shared" si="3"/>
        <v/>
      </c>
    </row>
    <row r="256" spans="3:10">
      <c r="C256" s="72"/>
      <c r="J256" s="49" t="str">
        <f t="shared" si="3"/>
        <v/>
      </c>
    </row>
    <row r="257" spans="3:10">
      <c r="C257" s="72"/>
      <c r="J257" s="49" t="str">
        <f t="shared" si="3"/>
        <v/>
      </c>
    </row>
    <row r="258" spans="3:10">
      <c r="C258" s="72"/>
      <c r="J258" s="49" t="str">
        <f t="shared" si="3"/>
        <v/>
      </c>
    </row>
    <row r="259" spans="3:10">
      <c r="C259" s="72"/>
      <c r="J259" s="49" t="str">
        <f t="shared" si="3"/>
        <v/>
      </c>
    </row>
    <row r="260" spans="3:10">
      <c r="C260" s="72"/>
      <c r="J260" s="49" t="str">
        <f t="shared" si="3"/>
        <v/>
      </c>
    </row>
    <row r="261" spans="3:10">
      <c r="C261" s="72"/>
      <c r="J261" s="49" t="str">
        <f t="shared" si="3"/>
        <v/>
      </c>
    </row>
    <row r="262" spans="3:10">
      <c r="C262" s="72"/>
      <c r="J262" s="49" t="str">
        <f t="shared" ref="J262:J325" si="4">IF(SUM(H262:I262)=0,"",(J261+I262-H262))</f>
        <v/>
      </c>
    </row>
    <row r="263" spans="3:10">
      <c r="C263" s="72"/>
      <c r="J263" s="49" t="str">
        <f t="shared" si="4"/>
        <v/>
      </c>
    </row>
    <row r="264" spans="3:10">
      <c r="C264" s="72"/>
      <c r="J264" s="49" t="str">
        <f t="shared" si="4"/>
        <v/>
      </c>
    </row>
    <row r="265" spans="3:10">
      <c r="C265" s="72"/>
      <c r="J265" s="49" t="str">
        <f t="shared" si="4"/>
        <v/>
      </c>
    </row>
    <row r="266" spans="3:10">
      <c r="C266" s="72"/>
      <c r="J266" s="49" t="str">
        <f t="shared" si="4"/>
        <v/>
      </c>
    </row>
    <row r="267" spans="3:10">
      <c r="C267" s="72"/>
      <c r="J267" s="49" t="str">
        <f t="shared" si="4"/>
        <v/>
      </c>
    </row>
    <row r="268" spans="3:10">
      <c r="C268" s="72"/>
      <c r="J268" s="49" t="str">
        <f t="shared" si="4"/>
        <v/>
      </c>
    </row>
    <row r="269" spans="3:10">
      <c r="C269" s="72"/>
      <c r="J269" s="49" t="str">
        <f t="shared" si="4"/>
        <v/>
      </c>
    </row>
    <row r="270" spans="3:10">
      <c r="C270" s="72"/>
      <c r="J270" s="49" t="str">
        <f t="shared" si="4"/>
        <v/>
      </c>
    </row>
    <row r="271" spans="3:10">
      <c r="C271" s="72"/>
      <c r="J271" s="49" t="str">
        <f t="shared" si="4"/>
        <v/>
      </c>
    </row>
    <row r="272" spans="3:10">
      <c r="C272" s="72"/>
      <c r="J272" s="49" t="str">
        <f t="shared" si="4"/>
        <v/>
      </c>
    </row>
    <row r="273" spans="3:10">
      <c r="C273" s="72"/>
      <c r="J273" s="49" t="str">
        <f t="shared" si="4"/>
        <v/>
      </c>
    </row>
    <row r="274" spans="3:10">
      <c r="C274" s="72"/>
      <c r="J274" s="49" t="str">
        <f t="shared" si="4"/>
        <v/>
      </c>
    </row>
    <row r="275" spans="3:10">
      <c r="C275" s="72"/>
      <c r="J275" s="49" t="str">
        <f t="shared" si="4"/>
        <v/>
      </c>
    </row>
    <row r="276" spans="3:10">
      <c r="C276" s="72"/>
      <c r="J276" s="49" t="str">
        <f t="shared" si="4"/>
        <v/>
      </c>
    </row>
    <row r="277" spans="3:10">
      <c r="C277" s="72"/>
      <c r="J277" s="49" t="str">
        <f t="shared" si="4"/>
        <v/>
      </c>
    </row>
    <row r="278" spans="3:10">
      <c r="C278" s="72"/>
      <c r="J278" s="49" t="str">
        <f t="shared" si="4"/>
        <v/>
      </c>
    </row>
    <row r="279" spans="3:10">
      <c r="C279" s="72"/>
      <c r="J279" s="49" t="str">
        <f t="shared" si="4"/>
        <v/>
      </c>
    </row>
    <row r="280" spans="3:10">
      <c r="C280" s="72"/>
      <c r="J280" s="49" t="str">
        <f t="shared" si="4"/>
        <v/>
      </c>
    </row>
    <row r="281" spans="3:10">
      <c r="C281" s="72"/>
      <c r="J281" s="49" t="str">
        <f t="shared" si="4"/>
        <v/>
      </c>
    </row>
    <row r="282" spans="3:10">
      <c r="C282" s="72"/>
      <c r="J282" s="49" t="str">
        <f t="shared" si="4"/>
        <v/>
      </c>
    </row>
    <row r="283" spans="3:10">
      <c r="C283" s="72"/>
      <c r="J283" s="49" t="str">
        <f t="shared" si="4"/>
        <v/>
      </c>
    </row>
    <row r="284" spans="3:10">
      <c r="C284" s="72"/>
      <c r="J284" s="49" t="str">
        <f t="shared" si="4"/>
        <v/>
      </c>
    </row>
    <row r="285" spans="3:10">
      <c r="C285" s="72"/>
      <c r="J285" s="49" t="str">
        <f t="shared" si="4"/>
        <v/>
      </c>
    </row>
    <row r="286" spans="3:10">
      <c r="C286" s="72"/>
      <c r="J286" s="49" t="str">
        <f t="shared" si="4"/>
        <v/>
      </c>
    </row>
    <row r="287" spans="3:10">
      <c r="C287" s="72"/>
      <c r="J287" s="49" t="str">
        <f t="shared" si="4"/>
        <v/>
      </c>
    </row>
    <row r="288" spans="3:10">
      <c r="C288" s="72"/>
      <c r="J288" s="49" t="str">
        <f t="shared" si="4"/>
        <v/>
      </c>
    </row>
    <row r="289" spans="3:10">
      <c r="C289" s="72"/>
      <c r="J289" s="49" t="str">
        <f t="shared" si="4"/>
        <v/>
      </c>
    </row>
    <row r="290" spans="3:10">
      <c r="C290" s="72"/>
      <c r="J290" s="49" t="str">
        <f t="shared" si="4"/>
        <v/>
      </c>
    </row>
    <row r="291" spans="3:10">
      <c r="C291" s="72"/>
      <c r="J291" s="49" t="str">
        <f t="shared" si="4"/>
        <v/>
      </c>
    </row>
    <row r="292" spans="3:10">
      <c r="C292" s="72"/>
      <c r="J292" s="49" t="str">
        <f t="shared" si="4"/>
        <v/>
      </c>
    </row>
    <row r="293" spans="3:10">
      <c r="C293" s="72"/>
      <c r="J293" s="49" t="str">
        <f t="shared" si="4"/>
        <v/>
      </c>
    </row>
    <row r="294" spans="3:10">
      <c r="C294" s="72"/>
      <c r="J294" s="49" t="str">
        <f t="shared" si="4"/>
        <v/>
      </c>
    </row>
    <row r="295" spans="3:10">
      <c r="C295" s="72"/>
      <c r="J295" s="49" t="str">
        <f t="shared" si="4"/>
        <v/>
      </c>
    </row>
    <row r="296" spans="3:10">
      <c r="C296" s="72"/>
      <c r="J296" s="49" t="str">
        <f t="shared" si="4"/>
        <v/>
      </c>
    </row>
    <row r="297" spans="3:10">
      <c r="C297" s="72"/>
      <c r="J297" s="49" t="str">
        <f t="shared" si="4"/>
        <v/>
      </c>
    </row>
    <row r="298" spans="3:10">
      <c r="C298" s="72"/>
      <c r="J298" s="49" t="str">
        <f t="shared" si="4"/>
        <v/>
      </c>
    </row>
    <row r="299" spans="3:10">
      <c r="C299" s="72"/>
      <c r="J299" s="49" t="str">
        <f t="shared" si="4"/>
        <v/>
      </c>
    </row>
    <row r="300" spans="3:10">
      <c r="C300" s="72"/>
      <c r="J300" s="49" t="str">
        <f t="shared" si="4"/>
        <v/>
      </c>
    </row>
    <row r="301" spans="3:10">
      <c r="C301" s="72"/>
      <c r="J301" s="49" t="str">
        <f t="shared" si="4"/>
        <v/>
      </c>
    </row>
    <row r="302" spans="3:10">
      <c r="C302" s="72"/>
      <c r="J302" s="49" t="str">
        <f t="shared" si="4"/>
        <v/>
      </c>
    </row>
    <row r="303" spans="3:10">
      <c r="C303" s="72"/>
      <c r="J303" s="49" t="str">
        <f t="shared" si="4"/>
        <v/>
      </c>
    </row>
    <row r="304" spans="3:10">
      <c r="C304" s="72"/>
      <c r="J304" s="49" t="str">
        <f t="shared" si="4"/>
        <v/>
      </c>
    </row>
    <row r="305" spans="3:10">
      <c r="C305" s="72"/>
      <c r="J305" s="49" t="str">
        <f t="shared" si="4"/>
        <v/>
      </c>
    </row>
    <row r="306" spans="3:10">
      <c r="C306" s="72"/>
      <c r="J306" s="49" t="str">
        <f t="shared" si="4"/>
        <v/>
      </c>
    </row>
    <row r="307" spans="3:10">
      <c r="C307" s="72"/>
      <c r="J307" s="49" t="str">
        <f t="shared" si="4"/>
        <v/>
      </c>
    </row>
    <row r="308" spans="3:10">
      <c r="C308" s="72"/>
      <c r="J308" s="49" t="str">
        <f t="shared" si="4"/>
        <v/>
      </c>
    </row>
    <row r="309" spans="3:10">
      <c r="C309" s="72"/>
      <c r="J309" s="49" t="str">
        <f t="shared" si="4"/>
        <v/>
      </c>
    </row>
    <row r="310" spans="3:10">
      <c r="C310" s="72"/>
      <c r="J310" s="49" t="str">
        <f t="shared" si="4"/>
        <v/>
      </c>
    </row>
    <row r="311" spans="3:10">
      <c r="C311" s="72"/>
      <c r="J311" s="49" t="str">
        <f t="shared" si="4"/>
        <v/>
      </c>
    </row>
    <row r="312" spans="3:10">
      <c r="C312" s="72"/>
      <c r="J312" s="49" t="str">
        <f t="shared" si="4"/>
        <v/>
      </c>
    </row>
    <row r="313" spans="3:10">
      <c r="C313" s="72"/>
      <c r="J313" s="49" t="str">
        <f t="shared" si="4"/>
        <v/>
      </c>
    </row>
    <row r="314" spans="3:10">
      <c r="C314" s="72"/>
      <c r="J314" s="49" t="str">
        <f t="shared" si="4"/>
        <v/>
      </c>
    </row>
    <row r="315" spans="3:10">
      <c r="C315" s="72"/>
      <c r="J315" s="49" t="str">
        <f t="shared" si="4"/>
        <v/>
      </c>
    </row>
    <row r="316" spans="3:10">
      <c r="C316" s="72"/>
      <c r="J316" s="49" t="str">
        <f t="shared" si="4"/>
        <v/>
      </c>
    </row>
    <row r="317" spans="3:10">
      <c r="C317" s="72"/>
      <c r="J317" s="49" t="str">
        <f t="shared" si="4"/>
        <v/>
      </c>
    </row>
    <row r="318" spans="3:10">
      <c r="C318" s="72"/>
      <c r="J318" s="49" t="str">
        <f t="shared" si="4"/>
        <v/>
      </c>
    </row>
    <row r="319" spans="3:10">
      <c r="C319" s="72"/>
      <c r="J319" s="49" t="str">
        <f t="shared" si="4"/>
        <v/>
      </c>
    </row>
    <row r="320" spans="3:10">
      <c r="C320" s="72"/>
      <c r="J320" s="49" t="str">
        <f t="shared" si="4"/>
        <v/>
      </c>
    </row>
    <row r="321" spans="3:10">
      <c r="C321" s="72"/>
      <c r="J321" s="49" t="str">
        <f t="shared" si="4"/>
        <v/>
      </c>
    </row>
    <row r="322" spans="3:10">
      <c r="C322" s="72"/>
      <c r="J322" s="49" t="str">
        <f t="shared" si="4"/>
        <v/>
      </c>
    </row>
    <row r="323" spans="3:10">
      <c r="C323" s="72"/>
      <c r="J323" s="49" t="str">
        <f t="shared" si="4"/>
        <v/>
      </c>
    </row>
    <row r="324" spans="3:10">
      <c r="C324" s="72"/>
      <c r="J324" s="49" t="str">
        <f t="shared" si="4"/>
        <v/>
      </c>
    </row>
    <row r="325" spans="3:10">
      <c r="C325" s="72"/>
      <c r="J325" s="49" t="str">
        <f t="shared" si="4"/>
        <v/>
      </c>
    </row>
    <row r="326" spans="3:10">
      <c r="C326" s="72"/>
      <c r="J326" s="49" t="str">
        <f t="shared" ref="J326:J389" si="5">IF(SUM(H326:I326)=0,"",(J325+I326-H326))</f>
        <v/>
      </c>
    </row>
    <row r="327" spans="3:10">
      <c r="C327" s="72"/>
      <c r="J327" s="49" t="str">
        <f t="shared" si="5"/>
        <v/>
      </c>
    </row>
    <row r="328" spans="3:10">
      <c r="C328" s="72"/>
      <c r="J328" s="49" t="str">
        <f t="shared" si="5"/>
        <v/>
      </c>
    </row>
    <row r="329" spans="3:10">
      <c r="C329" s="72"/>
      <c r="J329" s="49" t="str">
        <f t="shared" si="5"/>
        <v/>
      </c>
    </row>
    <row r="330" spans="3:10">
      <c r="C330" s="72"/>
      <c r="J330" s="49" t="str">
        <f t="shared" si="5"/>
        <v/>
      </c>
    </row>
    <row r="331" spans="3:10">
      <c r="C331" s="72"/>
      <c r="J331" s="49" t="str">
        <f t="shared" si="5"/>
        <v/>
      </c>
    </row>
    <row r="332" spans="3:10">
      <c r="C332" s="72"/>
      <c r="J332" s="49" t="str">
        <f t="shared" si="5"/>
        <v/>
      </c>
    </row>
    <row r="333" spans="3:10">
      <c r="C333" s="72"/>
      <c r="J333" s="49" t="str">
        <f t="shared" si="5"/>
        <v/>
      </c>
    </row>
    <row r="334" spans="3:10">
      <c r="C334" s="72"/>
      <c r="J334" s="49" t="str">
        <f t="shared" si="5"/>
        <v/>
      </c>
    </row>
    <row r="335" spans="3:10">
      <c r="C335" s="72"/>
      <c r="J335" s="49" t="str">
        <f t="shared" si="5"/>
        <v/>
      </c>
    </row>
    <row r="336" spans="3:10">
      <c r="C336" s="72"/>
      <c r="J336" s="49" t="str">
        <f t="shared" si="5"/>
        <v/>
      </c>
    </row>
    <row r="337" spans="3:10">
      <c r="C337" s="72"/>
      <c r="J337" s="49" t="str">
        <f t="shared" si="5"/>
        <v/>
      </c>
    </row>
    <row r="338" spans="3:10">
      <c r="C338" s="72"/>
      <c r="J338" s="49" t="str">
        <f t="shared" si="5"/>
        <v/>
      </c>
    </row>
    <row r="339" spans="3:10">
      <c r="C339" s="72"/>
      <c r="J339" s="49" t="str">
        <f t="shared" si="5"/>
        <v/>
      </c>
    </row>
    <row r="340" spans="3:10">
      <c r="C340" s="72"/>
      <c r="J340" s="49" t="str">
        <f t="shared" si="5"/>
        <v/>
      </c>
    </row>
    <row r="341" spans="3:10">
      <c r="C341" s="72"/>
      <c r="J341" s="49" t="str">
        <f t="shared" si="5"/>
        <v/>
      </c>
    </row>
    <row r="342" spans="3:10">
      <c r="C342" s="72"/>
      <c r="J342" s="49" t="str">
        <f t="shared" si="5"/>
        <v/>
      </c>
    </row>
    <row r="343" spans="3:10">
      <c r="C343" s="72"/>
      <c r="J343" s="49" t="str">
        <f t="shared" si="5"/>
        <v/>
      </c>
    </row>
    <row r="344" spans="3:10">
      <c r="C344" s="72"/>
      <c r="J344" s="49" t="str">
        <f t="shared" si="5"/>
        <v/>
      </c>
    </row>
    <row r="345" spans="3:10">
      <c r="C345" s="72"/>
      <c r="J345" s="49" t="str">
        <f t="shared" si="5"/>
        <v/>
      </c>
    </row>
    <row r="346" spans="3:10">
      <c r="C346" s="72"/>
      <c r="J346" s="49" t="str">
        <f t="shared" si="5"/>
        <v/>
      </c>
    </row>
    <row r="347" spans="3:10">
      <c r="C347" s="72"/>
      <c r="J347" s="49" t="str">
        <f t="shared" si="5"/>
        <v/>
      </c>
    </row>
    <row r="348" spans="3:10">
      <c r="C348" s="72"/>
      <c r="J348" s="49" t="str">
        <f t="shared" si="5"/>
        <v/>
      </c>
    </row>
    <row r="349" spans="3:10">
      <c r="C349" s="72"/>
      <c r="J349" s="49" t="str">
        <f t="shared" si="5"/>
        <v/>
      </c>
    </row>
    <row r="350" spans="3:10">
      <c r="C350" s="72"/>
      <c r="J350" s="49" t="str">
        <f t="shared" si="5"/>
        <v/>
      </c>
    </row>
    <row r="351" spans="3:10">
      <c r="C351" s="72"/>
      <c r="J351" s="49" t="str">
        <f t="shared" si="5"/>
        <v/>
      </c>
    </row>
    <row r="352" spans="3:10">
      <c r="C352" s="72"/>
      <c r="J352" s="49" t="str">
        <f t="shared" si="5"/>
        <v/>
      </c>
    </row>
    <row r="353" spans="3:10">
      <c r="C353" s="72"/>
      <c r="J353" s="49" t="str">
        <f t="shared" si="5"/>
        <v/>
      </c>
    </row>
    <row r="354" spans="3:10">
      <c r="C354" s="72"/>
      <c r="J354" s="49" t="str">
        <f t="shared" si="5"/>
        <v/>
      </c>
    </row>
    <row r="355" spans="3:10">
      <c r="C355" s="72"/>
      <c r="J355" s="49" t="str">
        <f t="shared" si="5"/>
        <v/>
      </c>
    </row>
    <row r="356" spans="3:10">
      <c r="C356" s="72"/>
      <c r="J356" s="49" t="str">
        <f t="shared" si="5"/>
        <v/>
      </c>
    </row>
    <row r="357" spans="3:10">
      <c r="C357" s="72"/>
      <c r="J357" s="49" t="str">
        <f t="shared" si="5"/>
        <v/>
      </c>
    </row>
    <row r="358" spans="3:10">
      <c r="C358" s="72"/>
      <c r="J358" s="49" t="str">
        <f t="shared" si="5"/>
        <v/>
      </c>
    </row>
    <row r="359" spans="3:10">
      <c r="C359" s="72"/>
      <c r="J359" s="49" t="str">
        <f t="shared" si="5"/>
        <v/>
      </c>
    </row>
    <row r="360" spans="3:10">
      <c r="C360" s="72"/>
      <c r="J360" s="49" t="str">
        <f t="shared" si="5"/>
        <v/>
      </c>
    </row>
    <row r="361" spans="3:10">
      <c r="C361" s="72"/>
      <c r="J361" s="49" t="str">
        <f t="shared" si="5"/>
        <v/>
      </c>
    </row>
    <row r="362" spans="3:10">
      <c r="C362" s="72"/>
      <c r="J362" s="49" t="str">
        <f t="shared" si="5"/>
        <v/>
      </c>
    </row>
    <row r="363" spans="3:10">
      <c r="C363" s="72"/>
      <c r="J363" s="49" t="str">
        <f t="shared" si="5"/>
        <v/>
      </c>
    </row>
    <row r="364" spans="3:10">
      <c r="C364" s="72"/>
      <c r="J364" s="49" t="str">
        <f t="shared" si="5"/>
        <v/>
      </c>
    </row>
    <row r="365" spans="3:10">
      <c r="C365" s="72"/>
      <c r="J365" s="49" t="str">
        <f t="shared" si="5"/>
        <v/>
      </c>
    </row>
    <row r="366" spans="3:10">
      <c r="C366" s="72"/>
      <c r="J366" s="49" t="str">
        <f t="shared" si="5"/>
        <v/>
      </c>
    </row>
    <row r="367" spans="3:10">
      <c r="C367" s="72"/>
      <c r="J367" s="49" t="str">
        <f t="shared" si="5"/>
        <v/>
      </c>
    </row>
    <row r="368" spans="3:10">
      <c r="C368" s="72"/>
      <c r="J368" s="49" t="str">
        <f t="shared" si="5"/>
        <v/>
      </c>
    </row>
    <row r="369" spans="3:10">
      <c r="C369" s="72"/>
      <c r="J369" s="49" t="str">
        <f t="shared" si="5"/>
        <v/>
      </c>
    </row>
    <row r="370" spans="3:10">
      <c r="C370" s="72"/>
      <c r="J370" s="49" t="str">
        <f t="shared" si="5"/>
        <v/>
      </c>
    </row>
    <row r="371" spans="3:10">
      <c r="C371" s="72"/>
      <c r="J371" s="49" t="str">
        <f t="shared" si="5"/>
        <v/>
      </c>
    </row>
    <row r="372" spans="3:10">
      <c r="C372" s="72"/>
      <c r="J372" s="49" t="str">
        <f t="shared" si="5"/>
        <v/>
      </c>
    </row>
    <row r="373" spans="3:10">
      <c r="C373" s="72"/>
      <c r="J373" s="49" t="str">
        <f t="shared" si="5"/>
        <v/>
      </c>
    </row>
    <row r="374" spans="3:10">
      <c r="C374" s="72"/>
      <c r="J374" s="49" t="str">
        <f t="shared" si="5"/>
        <v/>
      </c>
    </row>
    <row r="375" spans="3:10">
      <c r="C375" s="72"/>
      <c r="J375" s="49" t="str">
        <f t="shared" si="5"/>
        <v/>
      </c>
    </row>
    <row r="376" spans="3:10">
      <c r="C376" s="72"/>
      <c r="J376" s="49" t="str">
        <f t="shared" si="5"/>
        <v/>
      </c>
    </row>
    <row r="377" spans="3:10">
      <c r="C377" s="72"/>
      <c r="J377" s="49" t="str">
        <f t="shared" si="5"/>
        <v/>
      </c>
    </row>
    <row r="378" spans="3:10">
      <c r="C378" s="72"/>
      <c r="J378" s="49" t="str">
        <f t="shared" si="5"/>
        <v/>
      </c>
    </row>
    <row r="379" spans="3:10">
      <c r="C379" s="72"/>
      <c r="J379" s="49" t="str">
        <f t="shared" si="5"/>
        <v/>
      </c>
    </row>
    <row r="380" spans="3:10">
      <c r="C380" s="72"/>
      <c r="J380" s="49" t="str">
        <f t="shared" si="5"/>
        <v/>
      </c>
    </row>
    <row r="381" spans="3:10">
      <c r="C381" s="72"/>
      <c r="J381" s="49" t="str">
        <f t="shared" si="5"/>
        <v/>
      </c>
    </row>
    <row r="382" spans="3:10">
      <c r="C382" s="72"/>
      <c r="J382" s="49" t="str">
        <f t="shared" si="5"/>
        <v/>
      </c>
    </row>
    <row r="383" spans="3:10">
      <c r="C383" s="72"/>
      <c r="J383" s="49" t="str">
        <f t="shared" si="5"/>
        <v/>
      </c>
    </row>
    <row r="384" spans="3:10">
      <c r="C384" s="72"/>
      <c r="J384" s="49" t="str">
        <f t="shared" si="5"/>
        <v/>
      </c>
    </row>
    <row r="385" spans="3:10">
      <c r="C385" s="72"/>
      <c r="J385" s="49" t="str">
        <f t="shared" si="5"/>
        <v/>
      </c>
    </row>
    <row r="386" spans="3:10">
      <c r="C386" s="72"/>
      <c r="J386" s="49" t="str">
        <f t="shared" si="5"/>
        <v/>
      </c>
    </row>
    <row r="387" spans="3:10">
      <c r="C387" s="72"/>
      <c r="J387" s="49" t="str">
        <f t="shared" si="5"/>
        <v/>
      </c>
    </row>
    <row r="388" spans="3:10">
      <c r="C388" s="72"/>
      <c r="J388" s="49" t="str">
        <f t="shared" si="5"/>
        <v/>
      </c>
    </row>
    <row r="389" spans="3:10">
      <c r="C389" s="72"/>
      <c r="J389" s="49" t="str">
        <f t="shared" si="5"/>
        <v/>
      </c>
    </row>
    <row r="390" spans="3:10">
      <c r="C390" s="72"/>
      <c r="J390" s="49" t="str">
        <f t="shared" ref="J390:J453" si="6">IF(SUM(H390:I390)=0,"",(J389+I390-H390))</f>
        <v/>
      </c>
    </row>
    <row r="391" spans="3:10">
      <c r="C391" s="72"/>
      <c r="J391" s="49" t="str">
        <f t="shared" si="6"/>
        <v/>
      </c>
    </row>
    <row r="392" spans="3:10">
      <c r="C392" s="72"/>
      <c r="J392" s="49" t="str">
        <f t="shared" si="6"/>
        <v/>
      </c>
    </row>
    <row r="393" spans="3:10">
      <c r="C393" s="72"/>
      <c r="J393" s="49" t="str">
        <f t="shared" si="6"/>
        <v/>
      </c>
    </row>
    <row r="394" spans="3:10">
      <c r="C394" s="72"/>
      <c r="J394" s="49" t="str">
        <f t="shared" si="6"/>
        <v/>
      </c>
    </row>
    <row r="395" spans="3:10">
      <c r="C395" s="72"/>
      <c r="J395" s="49" t="str">
        <f t="shared" si="6"/>
        <v/>
      </c>
    </row>
    <row r="396" spans="3:10">
      <c r="C396" s="72"/>
      <c r="J396" s="49" t="str">
        <f t="shared" si="6"/>
        <v/>
      </c>
    </row>
    <row r="397" spans="3:10">
      <c r="C397" s="72"/>
      <c r="J397" s="49" t="str">
        <f t="shared" si="6"/>
        <v/>
      </c>
    </row>
    <row r="398" spans="3:10">
      <c r="C398" s="72"/>
      <c r="J398" s="49" t="str">
        <f t="shared" si="6"/>
        <v/>
      </c>
    </row>
    <row r="399" spans="3:10">
      <c r="C399" s="72"/>
      <c r="J399" s="49" t="str">
        <f t="shared" si="6"/>
        <v/>
      </c>
    </row>
    <row r="400" spans="3:10">
      <c r="C400" s="72"/>
      <c r="J400" s="49" t="str">
        <f t="shared" si="6"/>
        <v/>
      </c>
    </row>
    <row r="401" spans="3:10">
      <c r="C401" s="72"/>
      <c r="J401" s="49" t="str">
        <f t="shared" si="6"/>
        <v/>
      </c>
    </row>
    <row r="402" spans="3:10">
      <c r="C402" s="72"/>
      <c r="J402" s="49" t="str">
        <f t="shared" si="6"/>
        <v/>
      </c>
    </row>
    <row r="403" spans="3:10">
      <c r="C403" s="72"/>
      <c r="J403" s="49" t="str">
        <f t="shared" si="6"/>
        <v/>
      </c>
    </row>
    <row r="404" spans="3:10">
      <c r="C404" s="72"/>
      <c r="J404" s="49" t="str">
        <f t="shared" si="6"/>
        <v/>
      </c>
    </row>
    <row r="405" spans="3:10">
      <c r="C405" s="72"/>
      <c r="J405" s="49" t="str">
        <f t="shared" si="6"/>
        <v/>
      </c>
    </row>
    <row r="406" spans="3:10">
      <c r="C406" s="72"/>
      <c r="J406" s="49" t="str">
        <f t="shared" si="6"/>
        <v/>
      </c>
    </row>
    <row r="407" spans="3:10">
      <c r="C407" s="72"/>
      <c r="J407" s="49" t="str">
        <f t="shared" si="6"/>
        <v/>
      </c>
    </row>
    <row r="408" spans="3:10">
      <c r="C408" s="72"/>
      <c r="J408" s="49" t="str">
        <f t="shared" si="6"/>
        <v/>
      </c>
    </row>
    <row r="409" spans="3:10">
      <c r="C409" s="72"/>
      <c r="J409" s="49" t="str">
        <f t="shared" si="6"/>
        <v/>
      </c>
    </row>
    <row r="410" spans="3:10">
      <c r="C410" s="72"/>
      <c r="J410" s="49" t="str">
        <f t="shared" si="6"/>
        <v/>
      </c>
    </row>
    <row r="411" spans="3:10">
      <c r="C411" s="72"/>
      <c r="J411" s="49" t="str">
        <f t="shared" si="6"/>
        <v/>
      </c>
    </row>
    <row r="412" spans="3:10">
      <c r="C412" s="72"/>
      <c r="J412" s="49" t="str">
        <f t="shared" si="6"/>
        <v/>
      </c>
    </row>
    <row r="413" spans="3:10">
      <c r="C413" s="72"/>
      <c r="J413" s="49" t="str">
        <f t="shared" si="6"/>
        <v/>
      </c>
    </row>
    <row r="414" spans="3:10">
      <c r="C414" s="72"/>
      <c r="J414" s="49" t="str">
        <f t="shared" si="6"/>
        <v/>
      </c>
    </row>
    <row r="415" spans="3:10">
      <c r="C415" s="72"/>
      <c r="J415" s="49" t="str">
        <f t="shared" si="6"/>
        <v/>
      </c>
    </row>
    <row r="416" spans="3:10">
      <c r="C416" s="72"/>
      <c r="J416" s="49" t="str">
        <f t="shared" si="6"/>
        <v/>
      </c>
    </row>
    <row r="417" spans="3:10">
      <c r="C417" s="72"/>
      <c r="J417" s="49" t="str">
        <f t="shared" si="6"/>
        <v/>
      </c>
    </row>
    <row r="418" spans="3:10">
      <c r="C418" s="72"/>
      <c r="J418" s="49" t="str">
        <f t="shared" si="6"/>
        <v/>
      </c>
    </row>
    <row r="419" spans="3:10">
      <c r="C419" s="72"/>
      <c r="J419" s="49" t="str">
        <f t="shared" si="6"/>
        <v/>
      </c>
    </row>
    <row r="420" spans="3:10">
      <c r="C420" s="72"/>
      <c r="J420" s="49" t="str">
        <f t="shared" si="6"/>
        <v/>
      </c>
    </row>
    <row r="421" spans="3:10">
      <c r="C421" s="72"/>
      <c r="J421" s="49" t="str">
        <f t="shared" si="6"/>
        <v/>
      </c>
    </row>
    <row r="422" spans="3:10">
      <c r="C422" s="72"/>
      <c r="J422" s="49" t="str">
        <f t="shared" si="6"/>
        <v/>
      </c>
    </row>
    <row r="423" spans="3:10">
      <c r="C423" s="72"/>
      <c r="J423" s="49" t="str">
        <f t="shared" si="6"/>
        <v/>
      </c>
    </row>
    <row r="424" spans="3:10">
      <c r="C424" s="72"/>
      <c r="J424" s="49" t="str">
        <f t="shared" si="6"/>
        <v/>
      </c>
    </row>
    <row r="425" spans="3:10">
      <c r="C425" s="72"/>
      <c r="J425" s="49" t="str">
        <f t="shared" si="6"/>
        <v/>
      </c>
    </row>
    <row r="426" spans="3:10">
      <c r="C426" s="72"/>
      <c r="J426" s="49" t="str">
        <f t="shared" si="6"/>
        <v/>
      </c>
    </row>
    <row r="427" spans="3:10">
      <c r="C427" s="72"/>
      <c r="J427" s="49" t="str">
        <f t="shared" si="6"/>
        <v/>
      </c>
    </row>
    <row r="428" spans="3:10">
      <c r="C428" s="72"/>
      <c r="J428" s="49" t="str">
        <f t="shared" si="6"/>
        <v/>
      </c>
    </row>
    <row r="429" spans="3:10">
      <c r="C429" s="72"/>
      <c r="J429" s="49" t="str">
        <f t="shared" si="6"/>
        <v/>
      </c>
    </row>
    <row r="430" spans="3:10">
      <c r="C430" s="72"/>
      <c r="J430" s="49" t="str">
        <f t="shared" si="6"/>
        <v/>
      </c>
    </row>
    <row r="431" spans="3:10">
      <c r="C431" s="72"/>
      <c r="J431" s="49" t="str">
        <f t="shared" si="6"/>
        <v/>
      </c>
    </row>
    <row r="432" spans="3:10">
      <c r="C432" s="72"/>
      <c r="J432" s="49" t="str">
        <f t="shared" si="6"/>
        <v/>
      </c>
    </row>
    <row r="433" spans="3:10">
      <c r="C433" s="72"/>
      <c r="J433" s="49" t="str">
        <f t="shared" si="6"/>
        <v/>
      </c>
    </row>
    <row r="434" spans="3:10">
      <c r="C434" s="72"/>
      <c r="J434" s="49" t="str">
        <f t="shared" si="6"/>
        <v/>
      </c>
    </row>
    <row r="435" spans="3:10">
      <c r="C435" s="72"/>
      <c r="J435" s="49" t="str">
        <f t="shared" si="6"/>
        <v/>
      </c>
    </row>
    <row r="436" spans="3:10">
      <c r="C436" s="72"/>
      <c r="J436" s="49" t="str">
        <f t="shared" si="6"/>
        <v/>
      </c>
    </row>
    <row r="437" spans="3:10">
      <c r="C437" s="72"/>
      <c r="J437" s="49" t="str">
        <f t="shared" si="6"/>
        <v/>
      </c>
    </row>
    <row r="438" spans="3:10">
      <c r="C438" s="72"/>
      <c r="J438" s="49" t="str">
        <f t="shared" si="6"/>
        <v/>
      </c>
    </row>
    <row r="439" spans="3:10">
      <c r="C439" s="72"/>
      <c r="J439" s="49" t="str">
        <f t="shared" si="6"/>
        <v/>
      </c>
    </row>
    <row r="440" spans="3:10">
      <c r="C440" s="72"/>
      <c r="J440" s="49" t="str">
        <f t="shared" si="6"/>
        <v/>
      </c>
    </row>
    <row r="441" spans="3:10">
      <c r="C441" s="72"/>
      <c r="J441" s="49" t="str">
        <f t="shared" si="6"/>
        <v/>
      </c>
    </row>
    <row r="442" spans="3:10">
      <c r="C442" s="72"/>
      <c r="J442" s="49" t="str">
        <f t="shared" si="6"/>
        <v/>
      </c>
    </row>
    <row r="443" spans="3:10">
      <c r="C443" s="72"/>
      <c r="J443" s="49" t="str">
        <f t="shared" si="6"/>
        <v/>
      </c>
    </row>
    <row r="444" spans="3:10">
      <c r="C444" s="72"/>
      <c r="J444" s="49" t="str">
        <f t="shared" si="6"/>
        <v/>
      </c>
    </row>
    <row r="445" spans="3:10">
      <c r="C445" s="72"/>
      <c r="J445" s="49" t="str">
        <f t="shared" si="6"/>
        <v/>
      </c>
    </row>
    <row r="446" spans="3:10">
      <c r="C446" s="72"/>
      <c r="J446" s="49" t="str">
        <f t="shared" si="6"/>
        <v/>
      </c>
    </row>
    <row r="447" spans="3:10">
      <c r="C447" s="72"/>
      <c r="J447" s="49" t="str">
        <f t="shared" si="6"/>
        <v/>
      </c>
    </row>
    <row r="448" spans="3:10">
      <c r="C448" s="72"/>
      <c r="J448" s="49" t="str">
        <f t="shared" si="6"/>
        <v/>
      </c>
    </row>
    <row r="449" spans="3:10">
      <c r="C449" s="72"/>
      <c r="J449" s="49" t="str">
        <f t="shared" si="6"/>
        <v/>
      </c>
    </row>
    <row r="450" spans="3:10">
      <c r="C450" s="72"/>
      <c r="J450" s="49" t="str">
        <f t="shared" si="6"/>
        <v/>
      </c>
    </row>
    <row r="451" spans="3:10">
      <c r="C451" s="72"/>
      <c r="J451" s="49" t="str">
        <f t="shared" si="6"/>
        <v/>
      </c>
    </row>
    <row r="452" spans="3:10">
      <c r="C452" s="72"/>
      <c r="J452" s="49" t="str">
        <f t="shared" si="6"/>
        <v/>
      </c>
    </row>
    <row r="453" spans="3:10">
      <c r="C453" s="72"/>
      <c r="J453" s="49" t="str">
        <f t="shared" si="6"/>
        <v/>
      </c>
    </row>
    <row r="454" spans="3:10">
      <c r="C454" s="72"/>
      <c r="J454" s="49" t="str">
        <f t="shared" ref="J454:J517" si="7">IF(SUM(H454:I454)=0,"",(J453+I454-H454))</f>
        <v/>
      </c>
    </row>
    <row r="455" spans="3:10">
      <c r="C455" s="72"/>
      <c r="J455" s="49" t="str">
        <f t="shared" si="7"/>
        <v/>
      </c>
    </row>
    <row r="456" spans="3:10">
      <c r="C456" s="72"/>
      <c r="J456" s="49" t="str">
        <f t="shared" si="7"/>
        <v/>
      </c>
    </row>
    <row r="457" spans="3:10">
      <c r="C457" s="72"/>
      <c r="J457" s="49" t="str">
        <f t="shared" si="7"/>
        <v/>
      </c>
    </row>
    <row r="458" spans="3:10">
      <c r="C458" s="72"/>
      <c r="J458" s="49" t="str">
        <f t="shared" si="7"/>
        <v/>
      </c>
    </row>
    <row r="459" spans="3:10">
      <c r="C459" s="72"/>
      <c r="J459" s="49" t="str">
        <f t="shared" si="7"/>
        <v/>
      </c>
    </row>
    <row r="460" spans="3:10">
      <c r="C460" s="72"/>
      <c r="J460" s="49" t="str">
        <f t="shared" si="7"/>
        <v/>
      </c>
    </row>
    <row r="461" spans="3:10">
      <c r="C461" s="72"/>
      <c r="J461" s="49" t="str">
        <f t="shared" si="7"/>
        <v/>
      </c>
    </row>
    <row r="462" spans="3:10">
      <c r="C462" s="72"/>
      <c r="J462" s="49" t="str">
        <f t="shared" si="7"/>
        <v/>
      </c>
    </row>
    <row r="463" spans="3:10">
      <c r="C463" s="72"/>
      <c r="J463" s="49" t="str">
        <f t="shared" si="7"/>
        <v/>
      </c>
    </row>
    <row r="464" spans="3:10">
      <c r="C464" s="72"/>
      <c r="J464" s="49" t="str">
        <f t="shared" si="7"/>
        <v/>
      </c>
    </row>
    <row r="465" spans="3:10">
      <c r="C465" s="72"/>
      <c r="J465" s="49" t="str">
        <f t="shared" si="7"/>
        <v/>
      </c>
    </row>
    <row r="466" spans="3:10">
      <c r="C466" s="72"/>
      <c r="J466" s="49" t="str">
        <f t="shared" si="7"/>
        <v/>
      </c>
    </row>
    <row r="467" spans="3:10">
      <c r="C467" s="72"/>
      <c r="J467" s="49" t="str">
        <f t="shared" si="7"/>
        <v/>
      </c>
    </row>
    <row r="468" spans="3:10">
      <c r="C468" s="72"/>
      <c r="J468" s="49" t="str">
        <f t="shared" si="7"/>
        <v/>
      </c>
    </row>
    <row r="469" spans="3:10">
      <c r="C469" s="72"/>
      <c r="J469" s="49" t="str">
        <f t="shared" si="7"/>
        <v/>
      </c>
    </row>
    <row r="470" spans="3:10">
      <c r="C470" s="72"/>
      <c r="J470" s="49" t="str">
        <f t="shared" si="7"/>
        <v/>
      </c>
    </row>
    <row r="471" spans="3:10">
      <c r="C471" s="72"/>
      <c r="J471" s="49" t="str">
        <f t="shared" si="7"/>
        <v/>
      </c>
    </row>
    <row r="472" spans="3:10">
      <c r="C472" s="72"/>
      <c r="J472" s="49" t="str">
        <f t="shared" si="7"/>
        <v/>
      </c>
    </row>
    <row r="473" spans="3:10">
      <c r="C473" s="72"/>
      <c r="J473" s="49" t="str">
        <f t="shared" si="7"/>
        <v/>
      </c>
    </row>
    <row r="474" spans="3:10">
      <c r="C474" s="72"/>
      <c r="J474" s="49" t="str">
        <f t="shared" si="7"/>
        <v/>
      </c>
    </row>
    <row r="475" spans="3:10">
      <c r="C475" s="72"/>
      <c r="J475" s="49" t="str">
        <f t="shared" si="7"/>
        <v/>
      </c>
    </row>
    <row r="476" spans="3:10">
      <c r="C476" s="72"/>
      <c r="J476" s="49" t="str">
        <f t="shared" si="7"/>
        <v/>
      </c>
    </row>
    <row r="477" spans="3:10">
      <c r="C477" s="72"/>
      <c r="J477" s="49" t="str">
        <f t="shared" si="7"/>
        <v/>
      </c>
    </row>
    <row r="478" spans="3:10">
      <c r="C478" s="72"/>
      <c r="J478" s="49" t="str">
        <f t="shared" si="7"/>
        <v/>
      </c>
    </row>
    <row r="479" spans="3:10">
      <c r="C479" s="72"/>
      <c r="J479" s="49" t="str">
        <f t="shared" si="7"/>
        <v/>
      </c>
    </row>
    <row r="480" spans="3:10">
      <c r="C480" s="72"/>
      <c r="J480" s="49" t="str">
        <f t="shared" si="7"/>
        <v/>
      </c>
    </row>
    <row r="481" spans="3:10">
      <c r="C481" s="72"/>
      <c r="J481" s="49" t="str">
        <f t="shared" si="7"/>
        <v/>
      </c>
    </row>
    <row r="482" spans="3:10">
      <c r="C482" s="72"/>
      <c r="J482" s="49" t="str">
        <f t="shared" si="7"/>
        <v/>
      </c>
    </row>
    <row r="483" spans="3:10">
      <c r="C483" s="72"/>
      <c r="J483" s="49" t="str">
        <f t="shared" si="7"/>
        <v/>
      </c>
    </row>
    <row r="484" spans="3:10">
      <c r="C484" s="72"/>
      <c r="J484" s="49" t="str">
        <f t="shared" si="7"/>
        <v/>
      </c>
    </row>
    <row r="485" spans="3:10">
      <c r="C485" s="72"/>
      <c r="J485" s="49" t="str">
        <f t="shared" si="7"/>
        <v/>
      </c>
    </row>
    <row r="486" spans="3:10">
      <c r="C486" s="72"/>
      <c r="J486" s="49" t="str">
        <f t="shared" si="7"/>
        <v/>
      </c>
    </row>
    <row r="487" spans="3:10">
      <c r="C487" s="72"/>
      <c r="J487" s="49" t="str">
        <f t="shared" si="7"/>
        <v/>
      </c>
    </row>
    <row r="488" spans="3:10">
      <c r="C488" s="72"/>
      <c r="J488" s="49" t="str">
        <f t="shared" si="7"/>
        <v/>
      </c>
    </row>
    <row r="489" spans="3:10">
      <c r="C489" s="72"/>
      <c r="J489" s="49" t="str">
        <f t="shared" si="7"/>
        <v/>
      </c>
    </row>
    <row r="490" spans="3:10">
      <c r="C490" s="72"/>
      <c r="J490" s="49" t="str">
        <f t="shared" si="7"/>
        <v/>
      </c>
    </row>
    <row r="491" spans="3:10">
      <c r="C491" s="72"/>
      <c r="J491" s="49" t="str">
        <f t="shared" si="7"/>
        <v/>
      </c>
    </row>
    <row r="492" spans="3:10">
      <c r="C492" s="72"/>
      <c r="J492" s="49" t="str">
        <f t="shared" si="7"/>
        <v/>
      </c>
    </row>
    <row r="493" spans="3:10">
      <c r="C493" s="72"/>
      <c r="J493" s="49" t="str">
        <f t="shared" si="7"/>
        <v/>
      </c>
    </row>
    <row r="494" spans="3:10">
      <c r="C494" s="72"/>
      <c r="J494" s="49" t="str">
        <f t="shared" si="7"/>
        <v/>
      </c>
    </row>
    <row r="495" spans="3:10">
      <c r="C495" s="72"/>
      <c r="J495" s="49" t="str">
        <f t="shared" si="7"/>
        <v/>
      </c>
    </row>
    <row r="496" spans="3:10">
      <c r="C496" s="72"/>
      <c r="J496" s="49" t="str">
        <f t="shared" si="7"/>
        <v/>
      </c>
    </row>
    <row r="497" spans="3:10">
      <c r="C497" s="72"/>
      <c r="J497" s="49" t="str">
        <f t="shared" si="7"/>
        <v/>
      </c>
    </row>
    <row r="498" spans="3:10">
      <c r="C498" s="72"/>
      <c r="J498" s="49" t="str">
        <f t="shared" si="7"/>
        <v/>
      </c>
    </row>
    <row r="499" spans="3:10">
      <c r="C499" s="72"/>
      <c r="J499" s="49" t="str">
        <f t="shared" si="7"/>
        <v/>
      </c>
    </row>
    <row r="500" spans="3:10">
      <c r="C500" s="72"/>
      <c r="J500" s="49" t="str">
        <f t="shared" si="7"/>
        <v/>
      </c>
    </row>
    <row r="501" spans="3:10">
      <c r="C501" s="72"/>
      <c r="J501" s="49" t="str">
        <f t="shared" si="7"/>
        <v/>
      </c>
    </row>
    <row r="502" spans="3:10">
      <c r="C502" s="72"/>
      <c r="J502" s="49" t="str">
        <f t="shared" si="7"/>
        <v/>
      </c>
    </row>
    <row r="503" spans="3:10">
      <c r="C503" s="72"/>
      <c r="J503" s="49" t="str">
        <f t="shared" si="7"/>
        <v/>
      </c>
    </row>
    <row r="504" spans="3:10">
      <c r="C504" s="72"/>
      <c r="J504" s="49" t="str">
        <f t="shared" si="7"/>
        <v/>
      </c>
    </row>
    <row r="505" spans="3:10">
      <c r="C505" s="72"/>
      <c r="J505" s="49" t="str">
        <f t="shared" si="7"/>
        <v/>
      </c>
    </row>
    <row r="506" spans="3:10">
      <c r="C506" s="72"/>
      <c r="J506" s="49" t="str">
        <f t="shared" si="7"/>
        <v/>
      </c>
    </row>
    <row r="507" spans="3:10">
      <c r="C507" s="72"/>
      <c r="F507" s="81"/>
      <c r="J507" s="49" t="str">
        <f t="shared" si="7"/>
        <v/>
      </c>
    </row>
    <row r="508" spans="3:10">
      <c r="C508" s="72"/>
      <c r="J508" s="49" t="str">
        <f t="shared" si="7"/>
        <v/>
      </c>
    </row>
    <row r="509" spans="3:10">
      <c r="C509" s="72"/>
      <c r="J509" s="49" t="str">
        <f t="shared" si="7"/>
        <v/>
      </c>
    </row>
    <row r="510" spans="3:10">
      <c r="C510" s="72"/>
      <c r="J510" s="49" t="str">
        <f t="shared" si="7"/>
        <v/>
      </c>
    </row>
    <row r="511" spans="3:10">
      <c r="C511" s="72"/>
      <c r="J511" s="49" t="str">
        <f t="shared" si="7"/>
        <v/>
      </c>
    </row>
    <row r="512" spans="3:10">
      <c r="C512" s="72"/>
      <c r="J512" s="49" t="str">
        <f t="shared" si="7"/>
        <v/>
      </c>
    </row>
    <row r="513" spans="3:10">
      <c r="C513" s="72"/>
      <c r="J513" s="49" t="str">
        <f t="shared" si="7"/>
        <v/>
      </c>
    </row>
    <row r="514" spans="3:10">
      <c r="C514" s="72"/>
      <c r="J514" s="49" t="str">
        <f t="shared" si="7"/>
        <v/>
      </c>
    </row>
    <row r="515" spans="3:10">
      <c r="C515" s="72"/>
      <c r="J515" s="49" t="str">
        <f t="shared" si="7"/>
        <v/>
      </c>
    </row>
    <row r="516" spans="3:10">
      <c r="C516" s="72"/>
      <c r="J516" s="49" t="str">
        <f t="shared" si="7"/>
        <v/>
      </c>
    </row>
    <row r="517" spans="3:10">
      <c r="C517" s="72"/>
      <c r="J517" s="49" t="str">
        <f t="shared" si="7"/>
        <v/>
      </c>
    </row>
    <row r="518" spans="3:10">
      <c r="C518" s="72"/>
      <c r="J518" s="49" t="str">
        <f t="shared" ref="J518:J581" si="8">IF(SUM(H518:I518)=0,"",(J517+I518-H518))</f>
        <v/>
      </c>
    </row>
    <row r="519" spans="3:10">
      <c r="C519" s="72"/>
      <c r="J519" s="49" t="str">
        <f t="shared" si="8"/>
        <v/>
      </c>
    </row>
    <row r="520" spans="3:10">
      <c r="C520" s="72"/>
      <c r="J520" s="49" t="str">
        <f t="shared" si="8"/>
        <v/>
      </c>
    </row>
    <row r="521" spans="3:10">
      <c r="C521" s="72"/>
      <c r="J521" s="49" t="str">
        <f t="shared" si="8"/>
        <v/>
      </c>
    </row>
    <row r="522" spans="3:10">
      <c r="C522" s="72"/>
      <c r="J522" s="49" t="str">
        <f t="shared" si="8"/>
        <v/>
      </c>
    </row>
    <row r="523" spans="3:10">
      <c r="C523" s="72"/>
      <c r="J523" s="49" t="str">
        <f t="shared" si="8"/>
        <v/>
      </c>
    </row>
    <row r="524" spans="3:10">
      <c r="C524" s="72"/>
      <c r="J524" s="49" t="str">
        <f t="shared" si="8"/>
        <v/>
      </c>
    </row>
    <row r="525" spans="3:10">
      <c r="C525" s="72"/>
      <c r="J525" s="49" t="str">
        <f t="shared" si="8"/>
        <v/>
      </c>
    </row>
    <row r="526" spans="3:10">
      <c r="C526" s="72"/>
      <c r="J526" s="49" t="str">
        <f t="shared" si="8"/>
        <v/>
      </c>
    </row>
    <row r="527" spans="3:10">
      <c r="C527" s="72"/>
      <c r="J527" s="49" t="str">
        <f t="shared" si="8"/>
        <v/>
      </c>
    </row>
    <row r="528" spans="3:10">
      <c r="C528" s="72"/>
      <c r="J528" s="49" t="str">
        <f t="shared" si="8"/>
        <v/>
      </c>
    </row>
    <row r="529" spans="3:10">
      <c r="C529" s="72"/>
      <c r="J529" s="49" t="str">
        <f t="shared" si="8"/>
        <v/>
      </c>
    </row>
    <row r="530" spans="3:10">
      <c r="C530" s="72"/>
      <c r="J530" s="49" t="str">
        <f t="shared" si="8"/>
        <v/>
      </c>
    </row>
    <row r="531" spans="3:10">
      <c r="C531" s="72"/>
      <c r="J531" s="49" t="str">
        <f t="shared" si="8"/>
        <v/>
      </c>
    </row>
    <row r="532" spans="3:10">
      <c r="C532" s="72"/>
      <c r="J532" s="49" t="str">
        <f t="shared" si="8"/>
        <v/>
      </c>
    </row>
    <row r="533" spans="3:10">
      <c r="C533" s="72"/>
      <c r="J533" s="49" t="str">
        <f t="shared" si="8"/>
        <v/>
      </c>
    </row>
    <row r="534" spans="3:10">
      <c r="C534" s="72"/>
      <c r="J534" s="49" t="str">
        <f t="shared" si="8"/>
        <v/>
      </c>
    </row>
    <row r="535" spans="3:10">
      <c r="C535" s="72"/>
      <c r="J535" s="49" t="str">
        <f t="shared" si="8"/>
        <v/>
      </c>
    </row>
    <row r="536" spans="3:10">
      <c r="C536" s="72"/>
      <c r="J536" s="49" t="str">
        <f t="shared" si="8"/>
        <v/>
      </c>
    </row>
    <row r="537" spans="3:10">
      <c r="C537" s="72"/>
      <c r="J537" s="49" t="str">
        <f t="shared" si="8"/>
        <v/>
      </c>
    </row>
    <row r="538" spans="3:10">
      <c r="C538" s="72"/>
      <c r="J538" s="49" t="str">
        <f t="shared" si="8"/>
        <v/>
      </c>
    </row>
    <row r="539" spans="3:10">
      <c r="C539" s="72"/>
      <c r="J539" s="49" t="str">
        <f t="shared" si="8"/>
        <v/>
      </c>
    </row>
    <row r="540" spans="3:10">
      <c r="C540" s="72"/>
      <c r="J540" s="49" t="str">
        <f t="shared" si="8"/>
        <v/>
      </c>
    </row>
    <row r="541" spans="3:10">
      <c r="C541" s="72"/>
      <c r="J541" s="49" t="str">
        <f t="shared" si="8"/>
        <v/>
      </c>
    </row>
    <row r="542" spans="3:10">
      <c r="C542" s="72"/>
      <c r="J542" s="49" t="str">
        <f t="shared" si="8"/>
        <v/>
      </c>
    </row>
    <row r="543" spans="3:10">
      <c r="C543" s="72"/>
      <c r="J543" s="49" t="str">
        <f t="shared" si="8"/>
        <v/>
      </c>
    </row>
    <row r="544" spans="3:10">
      <c r="C544" s="72"/>
      <c r="J544" s="49" t="str">
        <f t="shared" si="8"/>
        <v/>
      </c>
    </row>
    <row r="545" spans="3:10">
      <c r="C545" s="72"/>
      <c r="J545" s="49" t="str">
        <f t="shared" si="8"/>
        <v/>
      </c>
    </row>
    <row r="546" spans="3:10">
      <c r="C546" s="72"/>
      <c r="J546" s="49" t="str">
        <f t="shared" si="8"/>
        <v/>
      </c>
    </row>
    <row r="547" spans="3:10">
      <c r="C547" s="72"/>
      <c r="J547" s="49" t="str">
        <f t="shared" si="8"/>
        <v/>
      </c>
    </row>
    <row r="548" spans="3:10">
      <c r="C548" s="72"/>
      <c r="J548" s="49" t="str">
        <f t="shared" si="8"/>
        <v/>
      </c>
    </row>
    <row r="549" spans="3:10">
      <c r="C549" s="72"/>
      <c r="J549" s="49" t="str">
        <f t="shared" si="8"/>
        <v/>
      </c>
    </row>
    <row r="550" spans="3:10">
      <c r="C550" s="72"/>
      <c r="J550" s="49" t="str">
        <f t="shared" si="8"/>
        <v/>
      </c>
    </row>
    <row r="551" spans="3:10">
      <c r="C551" s="72"/>
      <c r="J551" s="49" t="str">
        <f t="shared" si="8"/>
        <v/>
      </c>
    </row>
    <row r="552" spans="3:10">
      <c r="C552" s="72"/>
      <c r="J552" s="49" t="str">
        <f t="shared" si="8"/>
        <v/>
      </c>
    </row>
    <row r="553" spans="3:10">
      <c r="C553" s="72"/>
      <c r="J553" s="49" t="str">
        <f t="shared" si="8"/>
        <v/>
      </c>
    </row>
    <row r="554" spans="3:10">
      <c r="C554" s="72"/>
      <c r="J554" s="49" t="str">
        <f t="shared" si="8"/>
        <v/>
      </c>
    </row>
    <row r="555" spans="3:10">
      <c r="C555" s="72"/>
      <c r="J555" s="49" t="str">
        <f t="shared" si="8"/>
        <v/>
      </c>
    </row>
    <row r="556" spans="3:10">
      <c r="C556" s="72"/>
      <c r="J556" s="49" t="str">
        <f t="shared" si="8"/>
        <v/>
      </c>
    </row>
    <row r="557" spans="3:10">
      <c r="C557" s="72"/>
      <c r="J557" s="49" t="str">
        <f t="shared" si="8"/>
        <v/>
      </c>
    </row>
    <row r="558" spans="3:10">
      <c r="C558" s="72"/>
      <c r="J558" s="49" t="str">
        <f t="shared" si="8"/>
        <v/>
      </c>
    </row>
    <row r="559" spans="3:10">
      <c r="C559" s="72"/>
      <c r="J559" s="49" t="str">
        <f t="shared" si="8"/>
        <v/>
      </c>
    </row>
    <row r="560" spans="3:10">
      <c r="C560" s="72"/>
      <c r="J560" s="49" t="str">
        <f t="shared" si="8"/>
        <v/>
      </c>
    </row>
    <row r="561" spans="3:10">
      <c r="C561" s="72"/>
      <c r="J561" s="49" t="str">
        <f t="shared" si="8"/>
        <v/>
      </c>
    </row>
    <row r="562" spans="3:10">
      <c r="C562" s="72"/>
      <c r="J562" s="49" t="str">
        <f t="shared" si="8"/>
        <v/>
      </c>
    </row>
    <row r="563" spans="3:10">
      <c r="C563" s="72"/>
      <c r="J563" s="49" t="str">
        <f t="shared" si="8"/>
        <v/>
      </c>
    </row>
    <row r="564" spans="3:10">
      <c r="C564" s="72"/>
      <c r="J564" s="49" t="str">
        <f t="shared" si="8"/>
        <v/>
      </c>
    </row>
    <row r="565" spans="3:10">
      <c r="C565" s="72"/>
      <c r="J565" s="49" t="str">
        <f t="shared" si="8"/>
        <v/>
      </c>
    </row>
    <row r="566" spans="3:10">
      <c r="C566" s="72"/>
      <c r="J566" s="49" t="str">
        <f t="shared" si="8"/>
        <v/>
      </c>
    </row>
    <row r="567" spans="3:10">
      <c r="C567" s="72"/>
      <c r="J567" s="49" t="str">
        <f t="shared" si="8"/>
        <v/>
      </c>
    </row>
    <row r="568" spans="3:10">
      <c r="C568" s="72"/>
      <c r="J568" s="49" t="str">
        <f t="shared" si="8"/>
        <v/>
      </c>
    </row>
    <row r="569" spans="3:10">
      <c r="C569" s="72"/>
      <c r="J569" s="49" t="str">
        <f t="shared" si="8"/>
        <v/>
      </c>
    </row>
    <row r="570" spans="3:10">
      <c r="C570" s="72"/>
      <c r="J570" s="49" t="str">
        <f t="shared" si="8"/>
        <v/>
      </c>
    </row>
    <row r="571" spans="3:10">
      <c r="C571" s="72"/>
      <c r="J571" s="49" t="str">
        <f t="shared" si="8"/>
        <v/>
      </c>
    </row>
    <row r="572" spans="3:10">
      <c r="C572" s="72"/>
      <c r="J572" s="49" t="str">
        <f t="shared" si="8"/>
        <v/>
      </c>
    </row>
    <row r="573" spans="3:10">
      <c r="C573" s="72"/>
      <c r="J573" s="49" t="str">
        <f t="shared" si="8"/>
        <v/>
      </c>
    </row>
    <row r="574" spans="3:10">
      <c r="C574" s="72"/>
      <c r="J574" s="49" t="str">
        <f t="shared" si="8"/>
        <v/>
      </c>
    </row>
    <row r="575" spans="3:10">
      <c r="C575" s="72"/>
      <c r="J575" s="49" t="str">
        <f t="shared" si="8"/>
        <v/>
      </c>
    </row>
    <row r="576" spans="3:10">
      <c r="C576" s="72"/>
      <c r="J576" s="49" t="str">
        <f t="shared" si="8"/>
        <v/>
      </c>
    </row>
    <row r="577" spans="3:10">
      <c r="C577" s="72"/>
      <c r="J577" s="49" t="str">
        <f t="shared" si="8"/>
        <v/>
      </c>
    </row>
    <row r="578" spans="3:10">
      <c r="C578" s="72"/>
      <c r="J578" s="49" t="str">
        <f t="shared" si="8"/>
        <v/>
      </c>
    </row>
    <row r="579" spans="3:10">
      <c r="C579" s="72"/>
      <c r="J579" s="49" t="str">
        <f t="shared" si="8"/>
        <v/>
      </c>
    </row>
    <row r="580" spans="3:10">
      <c r="C580" s="72"/>
      <c r="J580" s="49" t="str">
        <f t="shared" si="8"/>
        <v/>
      </c>
    </row>
    <row r="581" spans="3:10">
      <c r="C581" s="72"/>
      <c r="J581" s="49" t="str">
        <f t="shared" si="8"/>
        <v/>
      </c>
    </row>
    <row r="582" spans="3:10">
      <c r="C582" s="72"/>
      <c r="J582" s="49" t="str">
        <f t="shared" ref="J582:J645" si="9">IF(SUM(H582:I582)=0,"",(J581+I582-H582))</f>
        <v/>
      </c>
    </row>
    <row r="583" spans="3:10">
      <c r="C583" s="72"/>
      <c r="J583" s="49" t="str">
        <f t="shared" si="9"/>
        <v/>
      </c>
    </row>
    <row r="584" spans="3:10">
      <c r="C584" s="72"/>
      <c r="J584" s="49" t="str">
        <f t="shared" si="9"/>
        <v/>
      </c>
    </row>
    <row r="585" spans="3:10">
      <c r="C585" s="72"/>
      <c r="J585" s="49" t="str">
        <f t="shared" si="9"/>
        <v/>
      </c>
    </row>
    <row r="586" spans="3:10">
      <c r="C586" s="72"/>
      <c r="J586" s="49" t="str">
        <f t="shared" si="9"/>
        <v/>
      </c>
    </row>
    <row r="587" spans="3:10">
      <c r="C587" s="72"/>
      <c r="J587" s="49" t="str">
        <f t="shared" si="9"/>
        <v/>
      </c>
    </row>
    <row r="588" spans="3:10">
      <c r="C588" s="72"/>
      <c r="J588" s="49" t="str">
        <f t="shared" si="9"/>
        <v/>
      </c>
    </row>
    <row r="589" spans="3:10">
      <c r="C589" s="72"/>
      <c r="J589" s="49" t="str">
        <f t="shared" si="9"/>
        <v/>
      </c>
    </row>
    <row r="590" spans="3:10">
      <c r="C590" s="72"/>
      <c r="J590" s="49" t="str">
        <f t="shared" si="9"/>
        <v/>
      </c>
    </row>
    <row r="591" spans="3:10">
      <c r="C591" s="72"/>
      <c r="J591" s="49" t="str">
        <f t="shared" si="9"/>
        <v/>
      </c>
    </row>
    <row r="592" spans="3:10">
      <c r="C592" s="72"/>
      <c r="J592" s="49" t="str">
        <f t="shared" si="9"/>
        <v/>
      </c>
    </row>
    <row r="593" spans="3:10">
      <c r="C593" s="72"/>
      <c r="J593" s="49" t="str">
        <f t="shared" si="9"/>
        <v/>
      </c>
    </row>
    <row r="594" spans="3:10">
      <c r="C594" s="72"/>
      <c r="J594" s="49" t="str">
        <f t="shared" si="9"/>
        <v/>
      </c>
    </row>
    <row r="595" spans="3:10">
      <c r="C595" s="72"/>
      <c r="J595" s="49" t="str">
        <f t="shared" si="9"/>
        <v/>
      </c>
    </row>
    <row r="596" spans="3:10">
      <c r="C596" s="72"/>
      <c r="J596" s="49" t="str">
        <f t="shared" si="9"/>
        <v/>
      </c>
    </row>
    <row r="597" spans="3:10">
      <c r="C597" s="72"/>
      <c r="J597" s="49" t="str">
        <f t="shared" si="9"/>
        <v/>
      </c>
    </row>
    <row r="598" spans="3:10">
      <c r="C598" s="72"/>
      <c r="J598" s="49" t="str">
        <f t="shared" si="9"/>
        <v/>
      </c>
    </row>
    <row r="599" spans="3:10">
      <c r="C599" s="72"/>
      <c r="J599" s="49" t="str">
        <f t="shared" si="9"/>
        <v/>
      </c>
    </row>
    <row r="600" spans="3:10">
      <c r="C600" s="72"/>
      <c r="J600" s="49" t="str">
        <f t="shared" si="9"/>
        <v/>
      </c>
    </row>
    <row r="601" spans="3:10">
      <c r="C601" s="72"/>
      <c r="J601" s="49" t="str">
        <f t="shared" si="9"/>
        <v/>
      </c>
    </row>
    <row r="602" spans="3:10">
      <c r="C602" s="72"/>
      <c r="J602" s="49" t="str">
        <f t="shared" si="9"/>
        <v/>
      </c>
    </row>
    <row r="603" spans="3:10">
      <c r="C603" s="72"/>
      <c r="J603" s="49" t="str">
        <f t="shared" si="9"/>
        <v/>
      </c>
    </row>
    <row r="604" spans="3:10">
      <c r="C604" s="72"/>
      <c r="J604" s="49" t="str">
        <f t="shared" si="9"/>
        <v/>
      </c>
    </row>
    <row r="605" spans="3:10">
      <c r="C605" s="72"/>
      <c r="J605" s="49" t="str">
        <f t="shared" si="9"/>
        <v/>
      </c>
    </row>
    <row r="606" spans="3:10">
      <c r="C606" s="72"/>
      <c r="J606" s="49" t="str">
        <f t="shared" si="9"/>
        <v/>
      </c>
    </row>
    <row r="607" spans="3:10">
      <c r="C607" s="72"/>
      <c r="J607" s="49" t="str">
        <f t="shared" si="9"/>
        <v/>
      </c>
    </row>
    <row r="608" spans="3:10">
      <c r="C608" s="72"/>
      <c r="J608" s="49" t="str">
        <f t="shared" si="9"/>
        <v/>
      </c>
    </row>
    <row r="609" spans="3:10">
      <c r="C609" s="72"/>
      <c r="J609" s="49" t="str">
        <f t="shared" si="9"/>
        <v/>
      </c>
    </row>
    <row r="610" spans="3:10">
      <c r="C610" s="72"/>
      <c r="J610" s="49" t="str">
        <f t="shared" si="9"/>
        <v/>
      </c>
    </row>
    <row r="611" spans="3:10">
      <c r="C611" s="72"/>
      <c r="J611" s="49" t="str">
        <f t="shared" si="9"/>
        <v/>
      </c>
    </row>
    <row r="612" spans="3:10">
      <c r="C612" s="72"/>
      <c r="J612" s="49" t="str">
        <f t="shared" si="9"/>
        <v/>
      </c>
    </row>
    <row r="613" spans="3:10">
      <c r="C613" s="72"/>
      <c r="J613" s="49" t="str">
        <f t="shared" si="9"/>
        <v/>
      </c>
    </row>
    <row r="614" spans="3:10">
      <c r="C614" s="72"/>
      <c r="J614" s="49" t="str">
        <f t="shared" si="9"/>
        <v/>
      </c>
    </row>
    <row r="615" spans="3:10">
      <c r="C615" s="72"/>
      <c r="J615" s="49" t="str">
        <f t="shared" si="9"/>
        <v/>
      </c>
    </row>
    <row r="616" spans="3:10">
      <c r="C616" s="72"/>
      <c r="J616" s="49" t="str">
        <f t="shared" si="9"/>
        <v/>
      </c>
    </row>
    <row r="617" spans="3:10">
      <c r="C617" s="72"/>
      <c r="J617" s="49" t="str">
        <f t="shared" si="9"/>
        <v/>
      </c>
    </row>
    <row r="618" spans="3:10">
      <c r="C618" s="72"/>
      <c r="J618" s="49" t="str">
        <f t="shared" si="9"/>
        <v/>
      </c>
    </row>
    <row r="619" spans="3:10">
      <c r="C619" s="72"/>
      <c r="J619" s="49" t="str">
        <f t="shared" si="9"/>
        <v/>
      </c>
    </row>
    <row r="620" spans="3:10">
      <c r="C620" s="72"/>
      <c r="J620" s="49" t="str">
        <f t="shared" si="9"/>
        <v/>
      </c>
    </row>
    <row r="621" spans="3:10">
      <c r="C621" s="72"/>
      <c r="J621" s="49" t="str">
        <f t="shared" si="9"/>
        <v/>
      </c>
    </row>
    <row r="622" spans="3:10">
      <c r="C622" s="72"/>
      <c r="J622" s="49" t="str">
        <f t="shared" si="9"/>
        <v/>
      </c>
    </row>
    <row r="623" spans="3:10">
      <c r="C623" s="72"/>
      <c r="J623" s="49" t="str">
        <f t="shared" si="9"/>
        <v/>
      </c>
    </row>
    <row r="624" spans="3:10">
      <c r="C624" s="72"/>
      <c r="J624" s="49" t="str">
        <f t="shared" si="9"/>
        <v/>
      </c>
    </row>
    <row r="625" spans="3:10">
      <c r="C625" s="72"/>
      <c r="J625" s="49" t="str">
        <f t="shared" si="9"/>
        <v/>
      </c>
    </row>
    <row r="626" spans="3:10">
      <c r="C626" s="72"/>
      <c r="J626" s="49" t="str">
        <f t="shared" si="9"/>
        <v/>
      </c>
    </row>
    <row r="627" spans="3:10">
      <c r="C627" s="72"/>
      <c r="J627" s="49" t="str">
        <f t="shared" si="9"/>
        <v/>
      </c>
    </row>
    <row r="628" spans="3:10">
      <c r="C628" s="72"/>
      <c r="J628" s="49" t="str">
        <f t="shared" si="9"/>
        <v/>
      </c>
    </row>
    <row r="629" spans="3:10">
      <c r="C629" s="72"/>
      <c r="J629" s="49" t="str">
        <f t="shared" si="9"/>
        <v/>
      </c>
    </row>
    <row r="630" spans="3:10">
      <c r="C630" s="72"/>
      <c r="J630" s="49" t="str">
        <f t="shared" si="9"/>
        <v/>
      </c>
    </row>
    <row r="631" spans="3:10">
      <c r="C631" s="72"/>
      <c r="J631" s="49" t="str">
        <f t="shared" si="9"/>
        <v/>
      </c>
    </row>
    <row r="632" spans="3:10">
      <c r="C632" s="72"/>
      <c r="J632" s="49" t="str">
        <f t="shared" si="9"/>
        <v/>
      </c>
    </row>
    <row r="633" spans="3:10">
      <c r="C633" s="72"/>
      <c r="J633" s="49" t="str">
        <f t="shared" si="9"/>
        <v/>
      </c>
    </row>
    <row r="634" spans="3:10">
      <c r="C634" s="72"/>
      <c r="J634" s="49" t="str">
        <f t="shared" si="9"/>
        <v/>
      </c>
    </row>
    <row r="635" spans="3:10">
      <c r="C635" s="72"/>
      <c r="J635" s="49" t="str">
        <f t="shared" si="9"/>
        <v/>
      </c>
    </row>
    <row r="636" spans="3:10">
      <c r="C636" s="72"/>
      <c r="J636" s="49" t="str">
        <f t="shared" si="9"/>
        <v/>
      </c>
    </row>
    <row r="637" spans="3:10">
      <c r="C637" s="72"/>
      <c r="J637" s="49" t="str">
        <f t="shared" si="9"/>
        <v/>
      </c>
    </row>
    <row r="638" spans="3:10">
      <c r="C638" s="72"/>
      <c r="J638" s="49" t="str">
        <f t="shared" si="9"/>
        <v/>
      </c>
    </row>
    <row r="639" spans="3:10">
      <c r="C639" s="72"/>
      <c r="J639" s="49" t="str">
        <f t="shared" si="9"/>
        <v/>
      </c>
    </row>
    <row r="640" spans="3:10">
      <c r="C640" s="72"/>
      <c r="J640" s="49" t="str">
        <f t="shared" si="9"/>
        <v/>
      </c>
    </row>
    <row r="641" spans="3:10">
      <c r="C641" s="72"/>
      <c r="J641" s="49" t="str">
        <f t="shared" si="9"/>
        <v/>
      </c>
    </row>
    <row r="642" spans="3:10">
      <c r="C642" s="72"/>
      <c r="J642" s="49" t="str">
        <f t="shared" si="9"/>
        <v/>
      </c>
    </row>
    <row r="643" spans="3:10">
      <c r="C643" s="72"/>
      <c r="J643" s="49" t="str">
        <f t="shared" si="9"/>
        <v/>
      </c>
    </row>
    <row r="644" spans="3:10">
      <c r="C644" s="72"/>
      <c r="J644" s="49" t="str">
        <f t="shared" si="9"/>
        <v/>
      </c>
    </row>
    <row r="645" spans="3:10">
      <c r="C645" s="72"/>
      <c r="J645" s="49" t="str">
        <f t="shared" si="9"/>
        <v/>
      </c>
    </row>
    <row r="646" spans="3:10">
      <c r="C646" s="72"/>
      <c r="J646" s="49" t="str">
        <f t="shared" ref="J646:J709" si="10">IF(SUM(H646:I646)=0,"",(J645+I646-H646))</f>
        <v/>
      </c>
    </row>
    <row r="647" spans="3:10">
      <c r="C647" s="72"/>
      <c r="J647" s="49" t="str">
        <f t="shared" si="10"/>
        <v/>
      </c>
    </row>
    <row r="648" spans="3:10">
      <c r="C648" s="72"/>
      <c r="J648" s="49" t="str">
        <f t="shared" si="10"/>
        <v/>
      </c>
    </row>
    <row r="649" spans="3:10">
      <c r="C649" s="72"/>
      <c r="J649" s="49" t="str">
        <f t="shared" si="10"/>
        <v/>
      </c>
    </row>
    <row r="650" spans="3:10">
      <c r="C650" s="72"/>
      <c r="J650" s="49" t="str">
        <f t="shared" si="10"/>
        <v/>
      </c>
    </row>
    <row r="651" spans="3:10">
      <c r="C651" s="72"/>
      <c r="J651" s="49" t="str">
        <f t="shared" si="10"/>
        <v/>
      </c>
    </row>
    <row r="652" spans="3:10">
      <c r="C652" s="72"/>
      <c r="J652" s="49" t="str">
        <f t="shared" si="10"/>
        <v/>
      </c>
    </row>
    <row r="653" spans="3:10">
      <c r="C653" s="72"/>
      <c r="J653" s="49" t="str">
        <f t="shared" si="10"/>
        <v/>
      </c>
    </row>
    <row r="654" spans="3:10">
      <c r="C654" s="72"/>
      <c r="J654" s="49" t="str">
        <f t="shared" si="10"/>
        <v/>
      </c>
    </row>
    <row r="655" spans="3:10">
      <c r="C655" s="72"/>
      <c r="J655" s="49" t="str">
        <f t="shared" si="10"/>
        <v/>
      </c>
    </row>
    <row r="656" spans="3:10">
      <c r="C656" s="72"/>
      <c r="J656" s="49" t="str">
        <f t="shared" si="10"/>
        <v/>
      </c>
    </row>
    <row r="657" spans="3:10">
      <c r="C657" s="72"/>
      <c r="J657" s="49" t="str">
        <f t="shared" si="10"/>
        <v/>
      </c>
    </row>
    <row r="658" spans="3:10">
      <c r="C658" s="72"/>
      <c r="J658" s="49" t="str">
        <f t="shared" si="10"/>
        <v/>
      </c>
    </row>
    <row r="659" spans="3:10">
      <c r="C659" s="72"/>
      <c r="J659" s="49" t="str">
        <f t="shared" si="10"/>
        <v/>
      </c>
    </row>
    <row r="660" spans="3:10">
      <c r="C660" s="72"/>
      <c r="J660" s="49" t="str">
        <f t="shared" si="10"/>
        <v/>
      </c>
    </row>
    <row r="661" spans="3:10">
      <c r="C661" s="72"/>
      <c r="J661" s="49" t="str">
        <f t="shared" si="10"/>
        <v/>
      </c>
    </row>
    <row r="662" spans="3:10">
      <c r="C662" s="72"/>
      <c r="J662" s="49" t="str">
        <f t="shared" si="10"/>
        <v/>
      </c>
    </row>
    <row r="663" spans="3:10">
      <c r="C663" s="72"/>
      <c r="J663" s="49" t="str">
        <f t="shared" si="10"/>
        <v/>
      </c>
    </row>
    <row r="664" spans="3:10">
      <c r="C664" s="72"/>
      <c r="J664" s="49" t="str">
        <f t="shared" si="10"/>
        <v/>
      </c>
    </row>
    <row r="665" spans="3:10">
      <c r="C665" s="72"/>
      <c r="J665" s="49" t="str">
        <f t="shared" si="10"/>
        <v/>
      </c>
    </row>
    <row r="666" spans="3:10">
      <c r="C666" s="72"/>
      <c r="J666" s="49" t="str">
        <f t="shared" si="10"/>
        <v/>
      </c>
    </row>
    <row r="667" spans="3:10">
      <c r="C667" s="72"/>
      <c r="J667" s="49" t="str">
        <f t="shared" si="10"/>
        <v/>
      </c>
    </row>
    <row r="668" spans="3:10">
      <c r="C668" s="72"/>
      <c r="J668" s="49" t="str">
        <f t="shared" si="10"/>
        <v/>
      </c>
    </row>
    <row r="669" spans="3:10">
      <c r="C669" s="72"/>
      <c r="J669" s="49" t="str">
        <f t="shared" si="10"/>
        <v/>
      </c>
    </row>
    <row r="670" spans="3:10">
      <c r="C670" s="72"/>
      <c r="J670" s="49" t="str">
        <f t="shared" si="10"/>
        <v/>
      </c>
    </row>
    <row r="671" spans="3:10">
      <c r="C671" s="72"/>
      <c r="J671" s="49" t="str">
        <f t="shared" si="10"/>
        <v/>
      </c>
    </row>
    <row r="672" spans="3:10">
      <c r="C672" s="72"/>
      <c r="J672" s="49" t="str">
        <f t="shared" si="10"/>
        <v/>
      </c>
    </row>
    <row r="673" spans="3:11">
      <c r="C673" s="72"/>
      <c r="J673" s="49" t="str">
        <f t="shared" si="10"/>
        <v/>
      </c>
      <c r="K673" s="82"/>
    </row>
    <row r="674" spans="3:11">
      <c r="C674" s="72"/>
      <c r="J674" s="49" t="str">
        <f t="shared" si="10"/>
        <v/>
      </c>
    </row>
    <row r="675" spans="3:11">
      <c r="C675" s="72"/>
      <c r="J675" s="49" t="str">
        <f t="shared" si="10"/>
        <v/>
      </c>
    </row>
    <row r="676" spans="3:11">
      <c r="C676" s="72"/>
      <c r="J676" s="49" t="str">
        <f t="shared" si="10"/>
        <v/>
      </c>
    </row>
    <row r="677" spans="3:11">
      <c r="C677" s="72"/>
      <c r="J677" s="49" t="str">
        <f t="shared" si="10"/>
        <v/>
      </c>
    </row>
    <row r="678" spans="3:11">
      <c r="C678" s="72"/>
      <c r="J678" s="49" t="str">
        <f t="shared" si="10"/>
        <v/>
      </c>
    </row>
    <row r="679" spans="3:11">
      <c r="C679" s="72"/>
      <c r="J679" s="49" t="str">
        <f t="shared" si="10"/>
        <v/>
      </c>
    </row>
    <row r="680" spans="3:11">
      <c r="C680" s="72"/>
      <c r="J680" s="49" t="str">
        <f t="shared" si="10"/>
        <v/>
      </c>
    </row>
    <row r="681" spans="3:11">
      <c r="C681" s="72"/>
      <c r="J681" s="49" t="str">
        <f t="shared" si="10"/>
        <v/>
      </c>
    </row>
    <row r="682" spans="3:11">
      <c r="C682" s="72"/>
      <c r="J682" s="49" t="str">
        <f t="shared" si="10"/>
        <v/>
      </c>
    </row>
    <row r="683" spans="3:11">
      <c r="C683" s="72"/>
      <c r="J683" s="49" t="str">
        <f t="shared" si="10"/>
        <v/>
      </c>
    </row>
    <row r="684" spans="3:11">
      <c r="C684" s="72"/>
      <c r="J684" s="49" t="str">
        <f t="shared" si="10"/>
        <v/>
      </c>
    </row>
    <row r="685" spans="3:11">
      <c r="C685" s="72"/>
      <c r="J685" s="49" t="str">
        <f t="shared" si="10"/>
        <v/>
      </c>
    </row>
    <row r="686" spans="3:11">
      <c r="C686" s="72"/>
      <c r="J686" s="49" t="str">
        <f t="shared" si="10"/>
        <v/>
      </c>
    </row>
    <row r="687" spans="3:11">
      <c r="C687" s="72"/>
      <c r="J687" s="49" t="str">
        <f t="shared" si="10"/>
        <v/>
      </c>
    </row>
    <row r="688" spans="3:11">
      <c r="C688" s="72"/>
      <c r="J688" s="49" t="str">
        <f t="shared" si="10"/>
        <v/>
      </c>
    </row>
    <row r="689" spans="3:10">
      <c r="C689" s="72"/>
      <c r="J689" s="49" t="str">
        <f t="shared" si="10"/>
        <v/>
      </c>
    </row>
    <row r="690" spans="3:10">
      <c r="C690" s="72"/>
      <c r="J690" s="49" t="str">
        <f t="shared" si="10"/>
        <v/>
      </c>
    </row>
    <row r="691" spans="3:10">
      <c r="C691" s="72"/>
      <c r="J691" s="49" t="str">
        <f t="shared" si="10"/>
        <v/>
      </c>
    </row>
    <row r="692" spans="3:10">
      <c r="C692" s="72"/>
      <c r="J692" s="49" t="str">
        <f t="shared" si="10"/>
        <v/>
      </c>
    </row>
    <row r="693" spans="3:10">
      <c r="C693" s="72"/>
      <c r="J693" s="49" t="str">
        <f t="shared" si="10"/>
        <v/>
      </c>
    </row>
    <row r="694" spans="3:10">
      <c r="C694" s="72"/>
      <c r="J694" s="49" t="str">
        <f t="shared" si="10"/>
        <v/>
      </c>
    </row>
    <row r="695" spans="3:10">
      <c r="C695" s="72"/>
      <c r="J695" s="49" t="str">
        <f t="shared" si="10"/>
        <v/>
      </c>
    </row>
    <row r="696" spans="3:10">
      <c r="C696" s="72"/>
      <c r="J696" s="49" t="str">
        <f t="shared" si="10"/>
        <v/>
      </c>
    </row>
    <row r="697" spans="3:10">
      <c r="C697" s="72"/>
      <c r="J697" s="49" t="str">
        <f t="shared" si="10"/>
        <v/>
      </c>
    </row>
    <row r="698" spans="3:10">
      <c r="C698" s="72"/>
      <c r="J698" s="49" t="str">
        <f t="shared" si="10"/>
        <v/>
      </c>
    </row>
    <row r="699" spans="3:10">
      <c r="C699" s="72"/>
      <c r="J699" s="49" t="str">
        <f t="shared" si="10"/>
        <v/>
      </c>
    </row>
    <row r="700" spans="3:10">
      <c r="C700" s="72"/>
      <c r="J700" s="49" t="str">
        <f t="shared" si="10"/>
        <v/>
      </c>
    </row>
    <row r="701" spans="3:10">
      <c r="C701" s="72"/>
      <c r="J701" s="49" t="str">
        <f t="shared" si="10"/>
        <v/>
      </c>
    </row>
    <row r="702" spans="3:10">
      <c r="C702" s="72"/>
      <c r="J702" s="49" t="str">
        <f t="shared" si="10"/>
        <v/>
      </c>
    </row>
    <row r="703" spans="3:10">
      <c r="C703" s="72"/>
      <c r="J703" s="49" t="str">
        <f t="shared" si="10"/>
        <v/>
      </c>
    </row>
    <row r="704" spans="3:10">
      <c r="C704" s="72"/>
      <c r="J704" s="49" t="str">
        <f t="shared" si="10"/>
        <v/>
      </c>
    </row>
    <row r="705" spans="3:10">
      <c r="C705" s="72"/>
      <c r="J705" s="49" t="str">
        <f t="shared" si="10"/>
        <v/>
      </c>
    </row>
    <row r="706" spans="3:10">
      <c r="C706" s="72"/>
      <c r="J706" s="49" t="str">
        <f t="shared" si="10"/>
        <v/>
      </c>
    </row>
    <row r="707" spans="3:10">
      <c r="C707" s="72"/>
      <c r="J707" s="49" t="str">
        <f t="shared" si="10"/>
        <v/>
      </c>
    </row>
    <row r="708" spans="3:10">
      <c r="C708" s="72"/>
      <c r="J708" s="49" t="str">
        <f t="shared" si="10"/>
        <v/>
      </c>
    </row>
    <row r="709" spans="3:10">
      <c r="C709" s="72"/>
      <c r="J709" s="49" t="str">
        <f t="shared" si="10"/>
        <v/>
      </c>
    </row>
    <row r="710" spans="3:10">
      <c r="C710" s="72"/>
      <c r="J710" s="49" t="str">
        <f t="shared" ref="J710:J773" si="11">IF(SUM(H710:I710)=0,"",(J709+I710-H710))</f>
        <v/>
      </c>
    </row>
    <row r="711" spans="3:10">
      <c r="C711" s="72"/>
      <c r="J711" s="49" t="str">
        <f t="shared" si="11"/>
        <v/>
      </c>
    </row>
    <row r="712" spans="3:10">
      <c r="C712" s="72"/>
      <c r="J712" s="49" t="str">
        <f t="shared" si="11"/>
        <v/>
      </c>
    </row>
    <row r="713" spans="3:10">
      <c r="C713" s="72"/>
      <c r="J713" s="49" t="str">
        <f t="shared" si="11"/>
        <v/>
      </c>
    </row>
    <row r="714" spans="3:10">
      <c r="C714" s="72"/>
      <c r="J714" s="49" t="str">
        <f t="shared" si="11"/>
        <v/>
      </c>
    </row>
    <row r="715" spans="3:10">
      <c r="C715" s="72"/>
      <c r="J715" s="49" t="str">
        <f t="shared" si="11"/>
        <v/>
      </c>
    </row>
    <row r="716" spans="3:10">
      <c r="C716" s="72"/>
      <c r="J716" s="49" t="str">
        <f t="shared" si="11"/>
        <v/>
      </c>
    </row>
    <row r="717" spans="3:10">
      <c r="C717" s="72"/>
      <c r="J717" s="49" t="str">
        <f t="shared" si="11"/>
        <v/>
      </c>
    </row>
    <row r="718" spans="3:10">
      <c r="C718" s="72"/>
      <c r="J718" s="49" t="str">
        <f t="shared" si="11"/>
        <v/>
      </c>
    </row>
    <row r="719" spans="3:10">
      <c r="C719" s="72"/>
      <c r="J719" s="49" t="str">
        <f t="shared" si="11"/>
        <v/>
      </c>
    </row>
    <row r="720" spans="3:10">
      <c r="C720" s="72"/>
      <c r="J720" s="49" t="str">
        <f t="shared" si="11"/>
        <v/>
      </c>
    </row>
    <row r="721" spans="3:10">
      <c r="C721" s="72"/>
      <c r="J721" s="49" t="str">
        <f t="shared" si="11"/>
        <v/>
      </c>
    </row>
    <row r="722" spans="3:10">
      <c r="C722" s="72"/>
      <c r="J722" s="49" t="str">
        <f t="shared" si="11"/>
        <v/>
      </c>
    </row>
    <row r="723" spans="3:10">
      <c r="C723" s="72"/>
      <c r="J723" s="49" t="str">
        <f t="shared" si="11"/>
        <v/>
      </c>
    </row>
    <row r="724" spans="3:10">
      <c r="C724" s="72"/>
      <c r="J724" s="49" t="str">
        <f t="shared" si="11"/>
        <v/>
      </c>
    </row>
    <row r="725" spans="3:10">
      <c r="C725" s="72"/>
      <c r="J725" s="49" t="str">
        <f t="shared" si="11"/>
        <v/>
      </c>
    </row>
    <row r="726" spans="3:10">
      <c r="C726" s="72"/>
      <c r="J726" s="49" t="str">
        <f t="shared" si="11"/>
        <v/>
      </c>
    </row>
    <row r="727" spans="3:10">
      <c r="C727" s="72"/>
      <c r="J727" s="49" t="str">
        <f t="shared" si="11"/>
        <v/>
      </c>
    </row>
    <row r="728" spans="3:10">
      <c r="C728" s="72"/>
      <c r="J728" s="49" t="str">
        <f t="shared" si="11"/>
        <v/>
      </c>
    </row>
    <row r="729" spans="3:10">
      <c r="C729" s="72"/>
      <c r="J729" s="49" t="str">
        <f t="shared" si="11"/>
        <v/>
      </c>
    </row>
    <row r="730" spans="3:10">
      <c r="C730" s="72"/>
      <c r="J730" s="49" t="str">
        <f t="shared" si="11"/>
        <v/>
      </c>
    </row>
    <row r="731" spans="3:10">
      <c r="C731" s="72"/>
      <c r="J731" s="49" t="str">
        <f t="shared" si="11"/>
        <v/>
      </c>
    </row>
    <row r="732" spans="3:10">
      <c r="C732" s="72"/>
      <c r="J732" s="49" t="str">
        <f t="shared" si="11"/>
        <v/>
      </c>
    </row>
    <row r="733" spans="3:10">
      <c r="C733" s="72"/>
      <c r="J733" s="49" t="str">
        <f t="shared" si="11"/>
        <v/>
      </c>
    </row>
    <row r="734" spans="3:10">
      <c r="C734" s="72"/>
      <c r="J734" s="49" t="str">
        <f t="shared" si="11"/>
        <v/>
      </c>
    </row>
    <row r="735" spans="3:10">
      <c r="C735" s="72"/>
      <c r="J735" s="49" t="str">
        <f t="shared" si="11"/>
        <v/>
      </c>
    </row>
    <row r="736" spans="3:10">
      <c r="C736" s="72"/>
      <c r="J736" s="49" t="str">
        <f t="shared" si="11"/>
        <v/>
      </c>
    </row>
    <row r="737" spans="3:10">
      <c r="C737" s="72"/>
      <c r="J737" s="49" t="str">
        <f t="shared" si="11"/>
        <v/>
      </c>
    </row>
    <row r="738" spans="3:10">
      <c r="C738" s="72"/>
      <c r="J738" s="49" t="str">
        <f t="shared" si="11"/>
        <v/>
      </c>
    </row>
    <row r="739" spans="3:10">
      <c r="C739" s="72"/>
      <c r="J739" s="49" t="str">
        <f t="shared" si="11"/>
        <v/>
      </c>
    </row>
    <row r="740" spans="3:10">
      <c r="C740" s="72"/>
      <c r="J740" s="49" t="str">
        <f t="shared" si="11"/>
        <v/>
      </c>
    </row>
    <row r="741" spans="3:10">
      <c r="C741" s="72"/>
      <c r="J741" s="49" t="str">
        <f t="shared" si="11"/>
        <v/>
      </c>
    </row>
    <row r="742" spans="3:10">
      <c r="C742" s="72"/>
      <c r="J742" s="49" t="str">
        <f t="shared" si="11"/>
        <v/>
      </c>
    </row>
    <row r="743" spans="3:10">
      <c r="C743" s="72"/>
      <c r="J743" s="49" t="str">
        <f t="shared" si="11"/>
        <v/>
      </c>
    </row>
    <row r="744" spans="3:10">
      <c r="C744" s="72"/>
      <c r="J744" s="49" t="str">
        <f t="shared" si="11"/>
        <v/>
      </c>
    </row>
    <row r="745" spans="3:10">
      <c r="C745" s="72"/>
      <c r="J745" s="49" t="str">
        <f t="shared" si="11"/>
        <v/>
      </c>
    </row>
    <row r="746" spans="3:10">
      <c r="C746" s="72"/>
      <c r="J746" s="49" t="str">
        <f t="shared" si="11"/>
        <v/>
      </c>
    </row>
    <row r="747" spans="3:10">
      <c r="C747" s="72"/>
      <c r="J747" s="49" t="str">
        <f t="shared" si="11"/>
        <v/>
      </c>
    </row>
    <row r="748" spans="3:10">
      <c r="C748" s="72"/>
      <c r="J748" s="49" t="str">
        <f t="shared" si="11"/>
        <v/>
      </c>
    </row>
    <row r="749" spans="3:10">
      <c r="C749" s="72"/>
      <c r="J749" s="49" t="str">
        <f t="shared" si="11"/>
        <v/>
      </c>
    </row>
    <row r="750" spans="3:10">
      <c r="C750" s="72"/>
      <c r="J750" s="49" t="str">
        <f t="shared" si="11"/>
        <v/>
      </c>
    </row>
    <row r="751" spans="3:10">
      <c r="C751" s="72"/>
      <c r="J751" s="49" t="str">
        <f t="shared" si="11"/>
        <v/>
      </c>
    </row>
    <row r="752" spans="3:10">
      <c r="C752" s="72"/>
      <c r="J752" s="49" t="str">
        <f t="shared" si="11"/>
        <v/>
      </c>
    </row>
    <row r="753" spans="3:10">
      <c r="C753" s="72"/>
      <c r="J753" s="49" t="str">
        <f t="shared" si="11"/>
        <v/>
      </c>
    </row>
    <row r="754" spans="3:10">
      <c r="C754" s="72"/>
      <c r="J754" s="49" t="str">
        <f t="shared" si="11"/>
        <v/>
      </c>
    </row>
    <row r="755" spans="3:10">
      <c r="C755" s="72"/>
      <c r="J755" s="49" t="str">
        <f t="shared" si="11"/>
        <v/>
      </c>
    </row>
    <row r="756" spans="3:10">
      <c r="C756" s="72"/>
      <c r="J756" s="49" t="str">
        <f t="shared" si="11"/>
        <v/>
      </c>
    </row>
    <row r="757" spans="3:10">
      <c r="C757" s="72"/>
      <c r="J757" s="49" t="str">
        <f t="shared" si="11"/>
        <v/>
      </c>
    </row>
    <row r="758" spans="3:10">
      <c r="C758" s="72"/>
      <c r="J758" s="49" t="str">
        <f t="shared" si="11"/>
        <v/>
      </c>
    </row>
    <row r="759" spans="3:10">
      <c r="C759" s="72"/>
      <c r="J759" s="49" t="str">
        <f t="shared" si="11"/>
        <v/>
      </c>
    </row>
    <row r="760" spans="3:10">
      <c r="C760" s="72"/>
      <c r="J760" s="49" t="str">
        <f t="shared" si="11"/>
        <v/>
      </c>
    </row>
    <row r="761" spans="3:10">
      <c r="C761" s="72"/>
      <c r="J761" s="49" t="str">
        <f t="shared" si="11"/>
        <v/>
      </c>
    </row>
    <row r="762" spans="3:10">
      <c r="C762" s="72"/>
      <c r="J762" s="49" t="str">
        <f t="shared" si="11"/>
        <v/>
      </c>
    </row>
    <row r="763" spans="3:10">
      <c r="C763" s="72"/>
      <c r="J763" s="49" t="str">
        <f t="shared" si="11"/>
        <v/>
      </c>
    </row>
    <row r="764" spans="3:10">
      <c r="C764" s="72"/>
      <c r="J764" s="49" t="str">
        <f t="shared" si="11"/>
        <v/>
      </c>
    </row>
    <row r="765" spans="3:10">
      <c r="C765" s="72"/>
      <c r="J765" s="49" t="str">
        <f t="shared" si="11"/>
        <v/>
      </c>
    </row>
    <row r="766" spans="3:10">
      <c r="C766" s="72"/>
      <c r="J766" s="49" t="str">
        <f t="shared" si="11"/>
        <v/>
      </c>
    </row>
    <row r="767" spans="3:10">
      <c r="C767" s="72"/>
      <c r="J767" s="49" t="str">
        <f t="shared" si="11"/>
        <v/>
      </c>
    </row>
    <row r="768" spans="3:10">
      <c r="C768" s="72"/>
      <c r="J768" s="49" t="str">
        <f t="shared" si="11"/>
        <v/>
      </c>
    </row>
    <row r="769" spans="3:10">
      <c r="C769" s="72"/>
      <c r="J769" s="49" t="str">
        <f t="shared" si="11"/>
        <v/>
      </c>
    </row>
    <row r="770" spans="3:10">
      <c r="C770" s="72"/>
      <c r="J770" s="49" t="str">
        <f t="shared" si="11"/>
        <v/>
      </c>
    </row>
    <row r="771" spans="3:10">
      <c r="C771" s="72"/>
      <c r="J771" s="49" t="str">
        <f t="shared" si="11"/>
        <v/>
      </c>
    </row>
    <row r="772" spans="3:10">
      <c r="C772" s="72"/>
      <c r="J772" s="49" t="str">
        <f t="shared" si="11"/>
        <v/>
      </c>
    </row>
    <row r="773" spans="3:10">
      <c r="C773" s="72"/>
      <c r="J773" s="49" t="str">
        <f t="shared" si="11"/>
        <v/>
      </c>
    </row>
    <row r="774" spans="3:10">
      <c r="C774" s="72"/>
      <c r="J774" s="49" t="str">
        <f t="shared" ref="J774:J837" si="12">IF(SUM(H774:I774)=0,"",(J773+I774-H774))</f>
        <v/>
      </c>
    </row>
    <row r="775" spans="3:10">
      <c r="C775" s="72"/>
      <c r="J775" s="49" t="str">
        <f t="shared" si="12"/>
        <v/>
      </c>
    </row>
    <row r="776" spans="3:10">
      <c r="C776" s="72"/>
      <c r="J776" s="49" t="str">
        <f t="shared" si="12"/>
        <v/>
      </c>
    </row>
    <row r="777" spans="3:10">
      <c r="C777" s="72"/>
      <c r="J777" s="49" t="str">
        <f t="shared" si="12"/>
        <v/>
      </c>
    </row>
    <row r="778" spans="3:10">
      <c r="C778" s="72"/>
      <c r="J778" s="49" t="str">
        <f t="shared" si="12"/>
        <v/>
      </c>
    </row>
    <row r="779" spans="3:10">
      <c r="C779" s="72"/>
      <c r="J779" s="49" t="str">
        <f t="shared" si="12"/>
        <v/>
      </c>
    </row>
    <row r="780" spans="3:10">
      <c r="C780" s="72"/>
      <c r="J780" s="49" t="str">
        <f t="shared" si="12"/>
        <v/>
      </c>
    </row>
    <row r="781" spans="3:10">
      <c r="C781" s="72"/>
      <c r="J781" s="49" t="str">
        <f t="shared" si="12"/>
        <v/>
      </c>
    </row>
    <row r="782" spans="3:10">
      <c r="C782" s="72"/>
      <c r="J782" s="49" t="str">
        <f t="shared" si="12"/>
        <v/>
      </c>
    </row>
    <row r="783" spans="3:10">
      <c r="C783" s="72"/>
      <c r="J783" s="49" t="str">
        <f t="shared" si="12"/>
        <v/>
      </c>
    </row>
    <row r="784" spans="3:10">
      <c r="C784" s="72"/>
      <c r="J784" s="49" t="str">
        <f t="shared" si="12"/>
        <v/>
      </c>
    </row>
    <row r="785" spans="3:10">
      <c r="C785" s="72"/>
      <c r="J785" s="49" t="str">
        <f t="shared" si="12"/>
        <v/>
      </c>
    </row>
    <row r="786" spans="3:10">
      <c r="C786" s="72"/>
      <c r="J786" s="49" t="str">
        <f t="shared" si="12"/>
        <v/>
      </c>
    </row>
    <row r="787" spans="3:10">
      <c r="C787" s="72"/>
      <c r="J787" s="49" t="str">
        <f t="shared" si="12"/>
        <v/>
      </c>
    </row>
    <row r="788" spans="3:10">
      <c r="C788" s="72"/>
      <c r="J788" s="49" t="str">
        <f t="shared" si="12"/>
        <v/>
      </c>
    </row>
    <row r="789" spans="3:10">
      <c r="C789" s="72"/>
      <c r="J789" s="49" t="str">
        <f t="shared" si="12"/>
        <v/>
      </c>
    </row>
    <row r="790" spans="3:10">
      <c r="C790" s="72"/>
      <c r="J790" s="49" t="str">
        <f t="shared" si="12"/>
        <v/>
      </c>
    </row>
    <row r="791" spans="3:10">
      <c r="C791" s="72"/>
      <c r="J791" s="49" t="str">
        <f t="shared" si="12"/>
        <v/>
      </c>
    </row>
    <row r="792" spans="3:10">
      <c r="C792" s="72"/>
      <c r="J792" s="49" t="str">
        <f t="shared" si="12"/>
        <v/>
      </c>
    </row>
    <row r="793" spans="3:10">
      <c r="C793" s="72"/>
      <c r="J793" s="49" t="str">
        <f t="shared" si="12"/>
        <v/>
      </c>
    </row>
    <row r="794" spans="3:10">
      <c r="C794" s="72"/>
      <c r="J794" s="49" t="str">
        <f t="shared" si="12"/>
        <v/>
      </c>
    </row>
    <row r="795" spans="3:10">
      <c r="C795" s="72"/>
      <c r="J795" s="49" t="str">
        <f t="shared" si="12"/>
        <v/>
      </c>
    </row>
    <row r="796" spans="3:10">
      <c r="C796" s="72"/>
      <c r="J796" s="49" t="str">
        <f t="shared" si="12"/>
        <v/>
      </c>
    </row>
    <row r="797" spans="3:10">
      <c r="C797" s="72"/>
      <c r="J797" s="49" t="str">
        <f t="shared" si="12"/>
        <v/>
      </c>
    </row>
    <row r="798" spans="3:10">
      <c r="C798" s="72"/>
      <c r="J798" s="49" t="str">
        <f t="shared" si="12"/>
        <v/>
      </c>
    </row>
    <row r="799" spans="3:10">
      <c r="C799" s="72"/>
      <c r="J799" s="49" t="str">
        <f t="shared" si="12"/>
        <v/>
      </c>
    </row>
    <row r="800" spans="3:10">
      <c r="C800" s="72"/>
      <c r="J800" s="49" t="str">
        <f t="shared" si="12"/>
        <v/>
      </c>
    </row>
    <row r="801" spans="3:10">
      <c r="C801" s="72"/>
      <c r="J801" s="49" t="str">
        <f t="shared" si="12"/>
        <v/>
      </c>
    </row>
    <row r="802" spans="3:10">
      <c r="C802" s="72"/>
      <c r="J802" s="49" t="str">
        <f t="shared" si="12"/>
        <v/>
      </c>
    </row>
    <row r="803" spans="3:10">
      <c r="C803" s="72"/>
      <c r="J803" s="49" t="str">
        <f t="shared" si="12"/>
        <v/>
      </c>
    </row>
    <row r="804" spans="3:10">
      <c r="C804" s="72"/>
      <c r="J804" s="49" t="str">
        <f t="shared" si="12"/>
        <v/>
      </c>
    </row>
    <row r="805" spans="3:10">
      <c r="C805" s="72"/>
      <c r="J805" s="49" t="str">
        <f t="shared" si="12"/>
        <v/>
      </c>
    </row>
    <row r="806" spans="3:10">
      <c r="C806" s="72"/>
      <c r="J806" s="49" t="str">
        <f t="shared" si="12"/>
        <v/>
      </c>
    </row>
    <row r="807" spans="3:10">
      <c r="C807" s="72"/>
      <c r="J807" s="49" t="str">
        <f t="shared" si="12"/>
        <v/>
      </c>
    </row>
    <row r="808" spans="3:10">
      <c r="C808" s="72"/>
      <c r="J808" s="49" t="str">
        <f t="shared" si="12"/>
        <v/>
      </c>
    </row>
    <row r="809" spans="3:10">
      <c r="C809" s="72"/>
      <c r="J809" s="49" t="str">
        <f t="shared" si="12"/>
        <v/>
      </c>
    </row>
    <row r="810" spans="3:10">
      <c r="C810" s="72"/>
      <c r="J810" s="49" t="str">
        <f t="shared" si="12"/>
        <v/>
      </c>
    </row>
    <row r="811" spans="3:10">
      <c r="C811" s="72"/>
      <c r="J811" s="49" t="str">
        <f t="shared" si="12"/>
        <v/>
      </c>
    </row>
    <row r="812" spans="3:10">
      <c r="C812" s="72"/>
      <c r="J812" s="49" t="str">
        <f t="shared" si="12"/>
        <v/>
      </c>
    </row>
    <row r="813" spans="3:10">
      <c r="C813" s="72"/>
      <c r="J813" s="49" t="str">
        <f t="shared" si="12"/>
        <v/>
      </c>
    </row>
    <row r="814" spans="3:10">
      <c r="C814" s="72"/>
      <c r="J814" s="49" t="str">
        <f t="shared" si="12"/>
        <v/>
      </c>
    </row>
    <row r="815" spans="3:10">
      <c r="C815" s="72"/>
      <c r="J815" s="49" t="str">
        <f t="shared" si="12"/>
        <v/>
      </c>
    </row>
    <row r="816" spans="3:10">
      <c r="C816" s="72"/>
      <c r="J816" s="49" t="str">
        <f t="shared" si="12"/>
        <v/>
      </c>
    </row>
    <row r="817" spans="3:10">
      <c r="C817" s="72"/>
      <c r="J817" s="49" t="str">
        <f t="shared" si="12"/>
        <v/>
      </c>
    </row>
    <row r="818" spans="3:10">
      <c r="C818" s="72"/>
      <c r="J818" s="49" t="str">
        <f t="shared" si="12"/>
        <v/>
      </c>
    </row>
    <row r="819" spans="3:10">
      <c r="C819" s="72"/>
      <c r="J819" s="49" t="str">
        <f t="shared" si="12"/>
        <v/>
      </c>
    </row>
    <row r="820" spans="3:10">
      <c r="C820" s="72"/>
      <c r="J820" s="49" t="str">
        <f t="shared" si="12"/>
        <v/>
      </c>
    </row>
    <row r="821" spans="3:10">
      <c r="C821" s="72"/>
      <c r="J821" s="49" t="str">
        <f t="shared" si="12"/>
        <v/>
      </c>
    </row>
    <row r="822" spans="3:10">
      <c r="C822" s="72"/>
      <c r="J822" s="49" t="str">
        <f t="shared" si="12"/>
        <v/>
      </c>
    </row>
    <row r="823" spans="3:10">
      <c r="C823" s="72"/>
      <c r="J823" s="49" t="str">
        <f t="shared" si="12"/>
        <v/>
      </c>
    </row>
    <row r="824" spans="3:10">
      <c r="C824" s="72"/>
      <c r="J824" s="49" t="str">
        <f t="shared" si="12"/>
        <v/>
      </c>
    </row>
    <row r="825" spans="3:10">
      <c r="C825" s="72" t="str">
        <f>IF(B825="Chèque",LOOKUP(9^9,$C$5:$C824)+1," ")</f>
        <v xml:space="preserve"> </v>
      </c>
      <c r="J825" s="49" t="str">
        <f t="shared" si="12"/>
        <v/>
      </c>
    </row>
    <row r="826" spans="3:10">
      <c r="C826" s="72" t="str">
        <f>IF(B826="Chèque",LOOKUP(9^9,$C$5:$C825)+1," ")</f>
        <v xml:space="preserve"> </v>
      </c>
      <c r="J826" s="49" t="str">
        <f t="shared" si="12"/>
        <v/>
      </c>
    </row>
    <row r="827" spans="3:10">
      <c r="C827" s="72" t="str">
        <f>IF(B827="Chèque",LOOKUP(9^9,$C$5:$C826)+1," ")</f>
        <v xml:space="preserve"> </v>
      </c>
      <c r="J827" s="49" t="str">
        <f t="shared" si="12"/>
        <v/>
      </c>
    </row>
    <row r="828" spans="3:10">
      <c r="C828" s="72" t="str">
        <f>IF(B828="Chèque",LOOKUP(9^9,$C$5:$C827)+1," ")</f>
        <v xml:space="preserve"> </v>
      </c>
      <c r="J828" s="49" t="str">
        <f t="shared" si="12"/>
        <v/>
      </c>
    </row>
    <row r="829" spans="3:10">
      <c r="C829" s="72" t="str">
        <f>IF(B829="Chèque",LOOKUP(9^9,$C$5:$C828)+1," ")</f>
        <v xml:space="preserve"> </v>
      </c>
      <c r="J829" s="49" t="str">
        <f t="shared" si="12"/>
        <v/>
      </c>
    </row>
    <row r="830" spans="3:10">
      <c r="C830" s="72" t="str">
        <f>IF(B830="Chèque",LOOKUP(9^9,$C$5:$C829)+1," ")</f>
        <v xml:space="preserve"> </v>
      </c>
      <c r="J830" s="49" t="str">
        <f t="shared" si="12"/>
        <v/>
      </c>
    </row>
    <row r="831" spans="3:10">
      <c r="C831" s="72" t="str">
        <f>IF(B831="Chèque",LOOKUP(9^9,$C$5:$C830)+1," ")</f>
        <v xml:space="preserve"> </v>
      </c>
      <c r="J831" s="49" t="str">
        <f t="shared" si="12"/>
        <v/>
      </c>
    </row>
    <row r="832" spans="3:10">
      <c r="C832" s="72" t="str">
        <f>IF(B832="Chèque",LOOKUP(9^9,$C$5:$C831)+1," ")</f>
        <v xml:space="preserve"> </v>
      </c>
      <c r="J832" s="49" t="str">
        <f t="shared" si="12"/>
        <v/>
      </c>
    </row>
    <row r="833" spans="3:10">
      <c r="C833" s="72" t="str">
        <f>IF(B833="Chèque",LOOKUP(9^9,$C$5:$C832)+1," ")</f>
        <v xml:space="preserve"> </v>
      </c>
      <c r="J833" s="49" t="str">
        <f t="shared" si="12"/>
        <v/>
      </c>
    </row>
    <row r="834" spans="3:10">
      <c r="C834" s="72" t="str">
        <f>IF(B834="Chèque",LOOKUP(9^9,$C$5:$C833)+1," ")</f>
        <v xml:space="preserve"> </v>
      </c>
      <c r="J834" s="49" t="str">
        <f t="shared" si="12"/>
        <v/>
      </c>
    </row>
    <row r="835" spans="3:10">
      <c r="C835" s="72" t="str">
        <f>IF(B835="Chèque",LOOKUP(9^9,$C$5:$C834)+1," ")</f>
        <v xml:space="preserve"> </v>
      </c>
      <c r="J835" s="49" t="str">
        <f t="shared" si="12"/>
        <v/>
      </c>
    </row>
    <row r="836" spans="3:10">
      <c r="C836" s="72" t="str">
        <f>IF(B836="Chèque",LOOKUP(9^9,$C$5:$C835)+1," ")</f>
        <v xml:space="preserve"> </v>
      </c>
      <c r="J836" s="49" t="str">
        <f t="shared" si="12"/>
        <v/>
      </c>
    </row>
    <row r="837" spans="3:10">
      <c r="C837" s="72" t="str">
        <f>IF(B837="Chèque",LOOKUP(9^9,$C$5:$C836)+1," ")</f>
        <v xml:space="preserve"> </v>
      </c>
      <c r="J837" s="49" t="str">
        <f t="shared" si="12"/>
        <v/>
      </c>
    </row>
    <row r="838" spans="3:10">
      <c r="C838" s="72" t="str">
        <f>IF(B838="Chèque",LOOKUP(9^9,$C$5:$C837)+1," ")</f>
        <v xml:space="preserve"> </v>
      </c>
      <c r="J838" s="49" t="str">
        <f t="shared" ref="J838:J901" si="13">IF(SUM(H838:I838)=0,"",(J837+I838-H838))</f>
        <v/>
      </c>
    </row>
    <row r="839" spans="3:10">
      <c r="C839" s="72" t="str">
        <f>IF(B839="Chèque",LOOKUP(9^9,$C$5:$C838)+1," ")</f>
        <v xml:space="preserve"> </v>
      </c>
      <c r="J839" s="49" t="str">
        <f t="shared" si="13"/>
        <v/>
      </c>
    </row>
    <row r="840" spans="3:10">
      <c r="C840" s="72" t="str">
        <f>IF(B840="Chèque",LOOKUP(9^9,$C$5:$C839)+1," ")</f>
        <v xml:space="preserve"> </v>
      </c>
      <c r="J840" s="49" t="str">
        <f t="shared" si="13"/>
        <v/>
      </c>
    </row>
    <row r="841" spans="3:10">
      <c r="C841" s="72" t="str">
        <f>IF(B841="Chèque",LOOKUP(9^9,$C$5:$C840)+1," ")</f>
        <v xml:space="preserve"> </v>
      </c>
      <c r="J841" s="49" t="str">
        <f t="shared" si="13"/>
        <v/>
      </c>
    </row>
    <row r="842" spans="3:10">
      <c r="C842" s="72" t="str">
        <f>IF(B842="Chèque",LOOKUP(9^9,$C$5:$C841)+1," ")</f>
        <v xml:space="preserve"> </v>
      </c>
      <c r="J842" s="49" t="str">
        <f t="shared" si="13"/>
        <v/>
      </c>
    </row>
    <row r="843" spans="3:10">
      <c r="C843" s="72" t="str">
        <f>IF(B843="Chèque",LOOKUP(9^9,$C$5:$C842)+1," ")</f>
        <v xml:space="preserve"> </v>
      </c>
      <c r="J843" s="49" t="str">
        <f t="shared" si="13"/>
        <v/>
      </c>
    </row>
    <row r="844" spans="3:10">
      <c r="C844" s="72" t="str">
        <f>IF(B844="Chèque",LOOKUP(9^9,$C$5:$C843)+1," ")</f>
        <v xml:space="preserve"> </v>
      </c>
      <c r="J844" s="49" t="str">
        <f t="shared" si="13"/>
        <v/>
      </c>
    </row>
    <row r="845" spans="3:10">
      <c r="C845" s="72" t="str">
        <f>IF(B845="Chèque",LOOKUP(9^9,$C$5:$C844)+1," ")</f>
        <v xml:space="preserve"> </v>
      </c>
      <c r="J845" s="49" t="str">
        <f t="shared" si="13"/>
        <v/>
      </c>
    </row>
    <row r="846" spans="3:10">
      <c r="C846" s="72" t="str">
        <f>IF(B846="Chèque",LOOKUP(9^9,$C$5:$C845)+1," ")</f>
        <v xml:space="preserve"> </v>
      </c>
      <c r="J846" s="49" t="str">
        <f t="shared" si="13"/>
        <v/>
      </c>
    </row>
    <row r="847" spans="3:10">
      <c r="C847" s="72" t="str">
        <f>IF(B847="Chèque",LOOKUP(9^9,$C$5:$C846)+1," ")</f>
        <v xml:space="preserve"> </v>
      </c>
      <c r="J847" s="49" t="str">
        <f t="shared" si="13"/>
        <v/>
      </c>
    </row>
    <row r="848" spans="3:10">
      <c r="C848" s="72" t="str">
        <f>IF(B848="Chèque",LOOKUP(9^9,$C$5:$C847)+1," ")</f>
        <v xml:space="preserve"> </v>
      </c>
      <c r="J848" s="49" t="str">
        <f t="shared" si="13"/>
        <v/>
      </c>
    </row>
    <row r="849" spans="3:10">
      <c r="C849" s="72" t="str">
        <f>IF(B849="Chèque",LOOKUP(9^9,$C$5:$C848)+1," ")</f>
        <v xml:space="preserve"> </v>
      </c>
      <c r="J849" s="49" t="str">
        <f t="shared" si="13"/>
        <v/>
      </c>
    </row>
    <row r="850" spans="3:10">
      <c r="C850" s="72" t="str">
        <f>IF(B850="Chèque",LOOKUP(9^9,$C$5:$C849)+1," ")</f>
        <v xml:space="preserve"> </v>
      </c>
      <c r="J850" s="49" t="str">
        <f t="shared" si="13"/>
        <v/>
      </c>
    </row>
    <row r="851" spans="3:10">
      <c r="C851" s="72" t="str">
        <f>IF(B851="Chèque",LOOKUP(9^9,$C$5:$C850)+1," ")</f>
        <v xml:space="preserve"> </v>
      </c>
      <c r="J851" s="49" t="str">
        <f t="shared" si="13"/>
        <v/>
      </c>
    </row>
    <row r="852" spans="3:10">
      <c r="C852" s="72" t="str">
        <f>IF(B852="Chèque",LOOKUP(9^9,$C$5:$C851)+1," ")</f>
        <v xml:space="preserve"> </v>
      </c>
      <c r="J852" s="49" t="str">
        <f t="shared" si="13"/>
        <v/>
      </c>
    </row>
    <row r="853" spans="3:10">
      <c r="C853" s="72" t="str">
        <f>IF(B853="Chèque",LOOKUP(9^9,$C$5:$C852)+1," ")</f>
        <v xml:space="preserve"> </v>
      </c>
      <c r="J853" s="49" t="str">
        <f t="shared" si="13"/>
        <v/>
      </c>
    </row>
    <row r="854" spans="3:10">
      <c r="C854" s="72" t="str">
        <f>IF(B854="Chèque",LOOKUP(9^9,$C$5:$C853)+1," ")</f>
        <v xml:space="preserve"> </v>
      </c>
      <c r="J854" s="49" t="str">
        <f t="shared" si="13"/>
        <v/>
      </c>
    </row>
    <row r="855" spans="3:10">
      <c r="C855" s="72" t="str">
        <f>IF(B855="Chèque",LOOKUP(9^9,$C$5:$C854)+1," ")</f>
        <v xml:space="preserve"> </v>
      </c>
      <c r="J855" s="49" t="str">
        <f t="shared" si="13"/>
        <v/>
      </c>
    </row>
    <row r="856" spans="3:10">
      <c r="C856" s="72" t="str">
        <f>IF(B856="Chèque",LOOKUP(9^9,$C$5:$C855)+1," ")</f>
        <v xml:space="preserve"> </v>
      </c>
      <c r="J856" s="49" t="str">
        <f t="shared" si="13"/>
        <v/>
      </c>
    </row>
    <row r="857" spans="3:10">
      <c r="C857" s="72" t="str">
        <f>IF(B857="Chèque",LOOKUP(9^9,$C$5:$C856)+1," ")</f>
        <v xml:space="preserve"> </v>
      </c>
      <c r="J857" s="49" t="str">
        <f t="shared" si="13"/>
        <v/>
      </c>
    </row>
    <row r="858" spans="3:10">
      <c r="C858" s="72" t="str">
        <f>IF(B858="Chèque",LOOKUP(9^9,$C$5:$C857)+1," ")</f>
        <v xml:space="preserve"> </v>
      </c>
      <c r="J858" s="49" t="str">
        <f t="shared" si="13"/>
        <v/>
      </c>
    </row>
    <row r="859" spans="3:10">
      <c r="C859" s="72" t="str">
        <f>IF(B859="Chèque",LOOKUP(9^9,$C$5:$C858)+1," ")</f>
        <v xml:space="preserve"> </v>
      </c>
      <c r="J859" s="49" t="str">
        <f t="shared" si="13"/>
        <v/>
      </c>
    </row>
    <row r="860" spans="3:10">
      <c r="C860" s="72" t="str">
        <f>IF(B860="Chèque",LOOKUP(9^9,$C$5:$C859)+1," ")</f>
        <v xml:space="preserve"> </v>
      </c>
      <c r="J860" s="49" t="str">
        <f t="shared" si="13"/>
        <v/>
      </c>
    </row>
    <row r="861" spans="3:10">
      <c r="C861" s="72" t="str">
        <f>IF(B861="Chèque",LOOKUP(9^9,$C$5:$C860)+1," ")</f>
        <v xml:space="preserve"> </v>
      </c>
      <c r="J861" s="49" t="str">
        <f t="shared" si="13"/>
        <v/>
      </c>
    </row>
    <row r="862" spans="3:10">
      <c r="C862" s="72" t="str">
        <f>IF(B862="Chèque",LOOKUP(9^9,$C$5:$C861)+1," ")</f>
        <v xml:space="preserve"> </v>
      </c>
      <c r="J862" s="49" t="str">
        <f t="shared" si="13"/>
        <v/>
      </c>
    </row>
    <row r="863" spans="3:10">
      <c r="C863" s="72" t="str">
        <f>IF(B863="Chèque",LOOKUP(9^9,$C$5:$C862)+1," ")</f>
        <v xml:space="preserve"> </v>
      </c>
      <c r="J863" s="49" t="str">
        <f t="shared" si="13"/>
        <v/>
      </c>
    </row>
    <row r="864" spans="3:10">
      <c r="C864" s="72" t="str">
        <f>IF(B864="Chèque",LOOKUP(9^9,$C$5:$C863)+1," ")</f>
        <v xml:space="preserve"> </v>
      </c>
      <c r="J864" s="49" t="str">
        <f t="shared" si="13"/>
        <v/>
      </c>
    </row>
    <row r="865" spans="3:10">
      <c r="C865" s="72" t="str">
        <f>IF(B865="Chèque",LOOKUP(9^9,$C$5:$C864)+1," ")</f>
        <v xml:space="preserve"> </v>
      </c>
      <c r="J865" s="49" t="str">
        <f t="shared" si="13"/>
        <v/>
      </c>
    </row>
    <row r="866" spans="3:10">
      <c r="C866" s="72" t="str">
        <f>IF(B866="Chèque",LOOKUP(9^9,$C$5:$C865)+1," ")</f>
        <v xml:space="preserve"> </v>
      </c>
      <c r="J866" s="49" t="str">
        <f t="shared" si="13"/>
        <v/>
      </c>
    </row>
    <row r="867" spans="3:10">
      <c r="C867" s="72" t="str">
        <f>IF(B867="Chèque",LOOKUP(9^9,$C$5:$C866)+1," ")</f>
        <v xml:space="preserve"> </v>
      </c>
      <c r="J867" s="49" t="str">
        <f t="shared" si="13"/>
        <v/>
      </c>
    </row>
    <row r="868" spans="3:10">
      <c r="C868" s="72" t="str">
        <f>IF(B868="Chèque",LOOKUP(9^9,$C$5:$C867)+1," ")</f>
        <v xml:space="preserve"> </v>
      </c>
      <c r="J868" s="49" t="str">
        <f t="shared" si="13"/>
        <v/>
      </c>
    </row>
    <row r="869" spans="3:10">
      <c r="C869" s="72" t="str">
        <f>IF(B869="Chèque",LOOKUP(9^9,$C$5:$C868)+1," ")</f>
        <v xml:space="preserve"> </v>
      </c>
      <c r="J869" s="49" t="str">
        <f t="shared" si="13"/>
        <v/>
      </c>
    </row>
    <row r="870" spans="3:10">
      <c r="C870" s="72" t="str">
        <f>IF(B870="Chèque",LOOKUP(9^9,$C$5:$C869)+1," ")</f>
        <v xml:space="preserve"> </v>
      </c>
      <c r="J870" s="49" t="str">
        <f t="shared" si="13"/>
        <v/>
      </c>
    </row>
    <row r="871" spans="3:10">
      <c r="C871" s="72" t="str">
        <f>IF(B871="Chèque",LOOKUP(9^9,$C$5:$C870)+1," ")</f>
        <v xml:space="preserve"> </v>
      </c>
      <c r="J871" s="49" t="str">
        <f t="shared" si="13"/>
        <v/>
      </c>
    </row>
    <row r="872" spans="3:10">
      <c r="C872" s="72" t="str">
        <f>IF(B872="Chèque",LOOKUP(9^9,$C$5:$C871)+1," ")</f>
        <v xml:space="preserve"> </v>
      </c>
      <c r="J872" s="49" t="str">
        <f t="shared" si="13"/>
        <v/>
      </c>
    </row>
    <row r="873" spans="3:10">
      <c r="C873" s="72" t="str">
        <f>IF(B873="Chèque",LOOKUP(9^9,$C$5:$C872)+1," ")</f>
        <v xml:space="preserve"> </v>
      </c>
      <c r="J873" s="49" t="str">
        <f t="shared" si="13"/>
        <v/>
      </c>
    </row>
    <row r="874" spans="3:10">
      <c r="C874" s="72" t="str">
        <f>IF(B874="Chèque",LOOKUP(9^9,$C$5:$C873)+1," ")</f>
        <v xml:space="preserve"> </v>
      </c>
      <c r="J874" s="49" t="str">
        <f t="shared" si="13"/>
        <v/>
      </c>
    </row>
    <row r="875" spans="3:10">
      <c r="C875" s="72" t="str">
        <f>IF(B875="Chèque",LOOKUP(9^9,$C$5:$C874)+1," ")</f>
        <v xml:space="preserve"> </v>
      </c>
      <c r="J875" s="49" t="str">
        <f t="shared" si="13"/>
        <v/>
      </c>
    </row>
    <row r="876" spans="3:10">
      <c r="C876" s="72" t="str">
        <f>IF(B876="Chèque",LOOKUP(9^9,$C$5:$C875)+1," ")</f>
        <v xml:space="preserve"> </v>
      </c>
      <c r="J876" s="49" t="str">
        <f t="shared" si="13"/>
        <v/>
      </c>
    </row>
    <row r="877" spans="3:10">
      <c r="C877" s="72" t="str">
        <f>IF(B877="Chèque",LOOKUP(9^9,$C$5:$C876)+1," ")</f>
        <v xml:space="preserve"> </v>
      </c>
      <c r="J877" s="49" t="str">
        <f t="shared" si="13"/>
        <v/>
      </c>
    </row>
    <row r="878" spans="3:10">
      <c r="C878" s="72" t="str">
        <f>IF(B878="Chèque",LOOKUP(9^9,$C$5:$C877)+1," ")</f>
        <v xml:space="preserve"> </v>
      </c>
      <c r="J878" s="49" t="str">
        <f t="shared" si="13"/>
        <v/>
      </c>
    </row>
    <row r="879" spans="3:10">
      <c r="C879" s="72" t="str">
        <f>IF(B879="Chèque",LOOKUP(9^9,$C$5:$C878)+1," ")</f>
        <v xml:space="preserve"> </v>
      </c>
      <c r="J879" s="49" t="str">
        <f t="shared" si="13"/>
        <v/>
      </c>
    </row>
    <row r="880" spans="3:10">
      <c r="C880" s="72" t="str">
        <f>IF(B880="Chèque",LOOKUP(9^9,$C$5:$C879)+1," ")</f>
        <v xml:space="preserve"> </v>
      </c>
      <c r="J880" s="49" t="str">
        <f t="shared" si="13"/>
        <v/>
      </c>
    </row>
    <row r="881" spans="3:10">
      <c r="C881" s="72" t="str">
        <f>IF(B881="Chèque",LOOKUP(9^9,$C$5:$C880)+1," ")</f>
        <v xml:space="preserve"> </v>
      </c>
      <c r="J881" s="49" t="str">
        <f t="shared" si="13"/>
        <v/>
      </c>
    </row>
    <row r="882" spans="3:10">
      <c r="C882" s="72" t="str">
        <f>IF(B882="Chèque",LOOKUP(9^9,$C$5:$C881)+1," ")</f>
        <v xml:space="preserve"> </v>
      </c>
      <c r="J882" s="49" t="str">
        <f t="shared" si="13"/>
        <v/>
      </c>
    </row>
    <row r="883" spans="3:10">
      <c r="C883" s="72" t="str">
        <f>IF(B883="Chèque",LOOKUP(9^9,$C$5:$C882)+1," ")</f>
        <v xml:space="preserve"> </v>
      </c>
      <c r="J883" s="49" t="str">
        <f t="shared" si="13"/>
        <v/>
      </c>
    </row>
    <row r="884" spans="3:10">
      <c r="C884" s="72" t="str">
        <f>IF(B884="Chèque",LOOKUP(9^9,$C$5:$C883)+1," ")</f>
        <v xml:space="preserve"> </v>
      </c>
      <c r="J884" s="49" t="str">
        <f t="shared" si="13"/>
        <v/>
      </c>
    </row>
    <row r="885" spans="3:10">
      <c r="C885" s="72" t="str">
        <f>IF(B885="Chèque",LOOKUP(9^9,$C$5:$C884)+1," ")</f>
        <v xml:space="preserve"> </v>
      </c>
      <c r="J885" s="49" t="str">
        <f t="shared" si="13"/>
        <v/>
      </c>
    </row>
    <row r="886" spans="3:10">
      <c r="C886" s="72" t="str">
        <f>IF(B886="Chèque",LOOKUP(9^9,$C$5:$C885)+1," ")</f>
        <v xml:space="preserve"> </v>
      </c>
      <c r="J886" s="49" t="str">
        <f t="shared" si="13"/>
        <v/>
      </c>
    </row>
    <row r="887" spans="3:10">
      <c r="C887" s="72" t="str">
        <f>IF(B887="Chèque",LOOKUP(9^9,$C$5:$C886)+1," ")</f>
        <v xml:space="preserve"> </v>
      </c>
      <c r="J887" s="49" t="str">
        <f t="shared" si="13"/>
        <v/>
      </c>
    </row>
    <row r="888" spans="3:10">
      <c r="C888" s="72" t="str">
        <f>IF(B888="Chèque",LOOKUP(9^9,$C$5:$C887)+1," ")</f>
        <v xml:space="preserve"> </v>
      </c>
      <c r="J888" s="49" t="str">
        <f t="shared" si="13"/>
        <v/>
      </c>
    </row>
    <row r="889" spans="3:10">
      <c r="C889" s="72" t="str">
        <f>IF(B889="Chèque",LOOKUP(9^9,$C$5:$C888)+1," ")</f>
        <v xml:space="preserve"> </v>
      </c>
      <c r="J889" s="49" t="str">
        <f t="shared" si="13"/>
        <v/>
      </c>
    </row>
    <row r="890" spans="3:10">
      <c r="C890" s="72" t="str">
        <f>IF(B890="Chèque",LOOKUP(9^9,$C$5:$C889)+1," ")</f>
        <v xml:space="preserve"> </v>
      </c>
      <c r="J890" s="49" t="str">
        <f t="shared" si="13"/>
        <v/>
      </c>
    </row>
    <row r="891" spans="3:10">
      <c r="C891" s="72" t="str">
        <f>IF(B891="Chèque",LOOKUP(9^9,$C$5:$C890)+1," ")</f>
        <v xml:space="preserve"> </v>
      </c>
      <c r="J891" s="49" t="str">
        <f t="shared" si="13"/>
        <v/>
      </c>
    </row>
    <row r="892" spans="3:10">
      <c r="C892" s="72" t="str">
        <f>IF(B892="Chèque",LOOKUP(9^9,$C$5:$C891)+1," ")</f>
        <v xml:space="preserve"> </v>
      </c>
      <c r="J892" s="49" t="str">
        <f t="shared" si="13"/>
        <v/>
      </c>
    </row>
    <row r="893" spans="3:10">
      <c r="C893" s="72" t="str">
        <f>IF(B893="Chèque",LOOKUP(9^9,$C$5:$C892)+1," ")</f>
        <v xml:space="preserve"> </v>
      </c>
      <c r="J893" s="49" t="str">
        <f t="shared" si="13"/>
        <v/>
      </c>
    </row>
    <row r="894" spans="3:10">
      <c r="C894" s="72" t="str">
        <f>IF(B894="Chèque",LOOKUP(9^9,$C$5:$C893)+1," ")</f>
        <v xml:space="preserve"> </v>
      </c>
      <c r="J894" s="49" t="str">
        <f t="shared" si="13"/>
        <v/>
      </c>
    </row>
    <row r="895" spans="3:10">
      <c r="C895" s="72" t="str">
        <f>IF(B895="Chèque",LOOKUP(9^9,$C$5:$C894)+1," ")</f>
        <v xml:space="preserve"> </v>
      </c>
      <c r="J895" s="49" t="str">
        <f t="shared" si="13"/>
        <v/>
      </c>
    </row>
    <row r="896" spans="3:10">
      <c r="C896" s="72" t="str">
        <f>IF(B896="Chèque",LOOKUP(9^9,$C$5:$C895)+1," ")</f>
        <v xml:space="preserve"> </v>
      </c>
      <c r="J896" s="49" t="str">
        <f t="shared" si="13"/>
        <v/>
      </c>
    </row>
    <row r="897" spans="3:10">
      <c r="C897" s="72" t="str">
        <f>IF(B897="Chèque",LOOKUP(9^9,$C$5:$C896)+1," ")</f>
        <v xml:space="preserve"> </v>
      </c>
      <c r="J897" s="49" t="str">
        <f t="shared" si="13"/>
        <v/>
      </c>
    </row>
    <row r="898" spans="3:10">
      <c r="C898" s="72" t="str">
        <f>IF(B898="Chèque",LOOKUP(9^9,$C$5:$C897)+1," ")</f>
        <v xml:space="preserve"> </v>
      </c>
      <c r="J898" s="49" t="str">
        <f t="shared" si="13"/>
        <v/>
      </c>
    </row>
    <row r="899" spans="3:10">
      <c r="C899" s="72" t="str">
        <f>IF(B899="Chèque",LOOKUP(9^9,$C$5:$C898)+1," ")</f>
        <v xml:space="preserve"> </v>
      </c>
      <c r="J899" s="49" t="str">
        <f t="shared" si="13"/>
        <v/>
      </c>
    </row>
    <row r="900" spans="3:10">
      <c r="C900" s="72" t="str">
        <f>IF(B900="Chèque",LOOKUP(9^9,$C$5:$C899)+1," ")</f>
        <v xml:space="preserve"> </v>
      </c>
      <c r="J900" s="49" t="str">
        <f t="shared" si="13"/>
        <v/>
      </c>
    </row>
    <row r="901" spans="3:10">
      <c r="C901" s="72" t="str">
        <f>IF(B901="Chèque",LOOKUP(9^9,$C$5:$C900)+1," ")</f>
        <v xml:space="preserve"> </v>
      </c>
      <c r="J901" s="49" t="str">
        <f t="shared" si="13"/>
        <v/>
      </c>
    </row>
    <row r="902" spans="3:10">
      <c r="C902" s="72" t="str">
        <f>IF(B902="Chèque",LOOKUP(9^9,$C$5:$C901)+1," ")</f>
        <v xml:space="preserve"> </v>
      </c>
      <c r="J902" s="49" t="str">
        <f t="shared" ref="J902:J965" si="14">IF(SUM(H902:I902)=0,"",(J901+I902-H902))</f>
        <v/>
      </c>
    </row>
    <row r="903" spans="3:10">
      <c r="C903" s="72" t="str">
        <f>IF(B903="Chèque",LOOKUP(9^9,$C$5:$C902)+1," ")</f>
        <v xml:space="preserve"> </v>
      </c>
      <c r="J903" s="49" t="str">
        <f t="shared" si="14"/>
        <v/>
      </c>
    </row>
    <row r="904" spans="3:10">
      <c r="C904" s="72" t="str">
        <f>IF(B904="Chèque",LOOKUP(9^9,$C$5:$C903)+1," ")</f>
        <v xml:space="preserve"> </v>
      </c>
      <c r="J904" s="49" t="str">
        <f t="shared" si="14"/>
        <v/>
      </c>
    </row>
    <row r="905" spans="3:10">
      <c r="C905" s="72" t="str">
        <f>IF(B905="Chèque",LOOKUP(9^9,$C$5:$C904)+1," ")</f>
        <v xml:space="preserve"> </v>
      </c>
      <c r="J905" s="49" t="str">
        <f t="shared" si="14"/>
        <v/>
      </c>
    </row>
    <row r="906" spans="3:10">
      <c r="C906" s="72" t="str">
        <f>IF(B906="Chèque",LOOKUP(9^9,$C$5:$C905)+1," ")</f>
        <v xml:space="preserve"> </v>
      </c>
      <c r="J906" s="49" t="str">
        <f t="shared" si="14"/>
        <v/>
      </c>
    </row>
    <row r="907" spans="3:10">
      <c r="C907" s="72" t="str">
        <f>IF(B907="Chèque",LOOKUP(9^9,$C$5:$C906)+1," ")</f>
        <v xml:space="preserve"> </v>
      </c>
      <c r="J907" s="49" t="str">
        <f t="shared" si="14"/>
        <v/>
      </c>
    </row>
    <row r="908" spans="3:10">
      <c r="C908" s="72" t="str">
        <f>IF(B908="Chèque",LOOKUP(9^9,$C$5:$C907)+1," ")</f>
        <v xml:space="preserve"> </v>
      </c>
      <c r="J908" s="49" t="str">
        <f t="shared" si="14"/>
        <v/>
      </c>
    </row>
    <row r="909" spans="3:10">
      <c r="C909" s="72" t="str">
        <f>IF(B909="Chèque",LOOKUP(9^9,$C$5:$C908)+1," ")</f>
        <v xml:space="preserve"> </v>
      </c>
      <c r="J909" s="49" t="str">
        <f t="shared" si="14"/>
        <v/>
      </c>
    </row>
    <row r="910" spans="3:10">
      <c r="C910" s="72" t="str">
        <f>IF(B910="Chèque",LOOKUP(9^9,$C$5:$C909)+1," ")</f>
        <v xml:space="preserve"> </v>
      </c>
      <c r="J910" s="49" t="str">
        <f t="shared" si="14"/>
        <v/>
      </c>
    </row>
    <row r="911" spans="3:10">
      <c r="C911" s="72" t="str">
        <f>IF(B911="Chèque",LOOKUP(9^9,$C$5:$C910)+1," ")</f>
        <v xml:space="preserve"> </v>
      </c>
      <c r="J911" s="49" t="str">
        <f t="shared" si="14"/>
        <v/>
      </c>
    </row>
    <row r="912" spans="3:10">
      <c r="C912" s="72" t="str">
        <f>IF(B912="Chèque",LOOKUP(9^9,$C$5:$C911)+1," ")</f>
        <v xml:space="preserve"> </v>
      </c>
      <c r="J912" s="49" t="str">
        <f t="shared" si="14"/>
        <v/>
      </c>
    </row>
    <row r="913" spans="3:10">
      <c r="C913" s="72" t="str">
        <f>IF(B913="Chèque",LOOKUP(9^9,$C$5:$C912)+1," ")</f>
        <v xml:space="preserve"> </v>
      </c>
      <c r="J913" s="49" t="str">
        <f t="shared" si="14"/>
        <v/>
      </c>
    </row>
    <row r="914" spans="3:10">
      <c r="C914" s="72" t="str">
        <f>IF(B914="Chèque",LOOKUP(9^9,$C$5:$C913)+1," ")</f>
        <v xml:space="preserve"> </v>
      </c>
      <c r="J914" s="49" t="str">
        <f t="shared" si="14"/>
        <v/>
      </c>
    </row>
    <row r="915" spans="3:10">
      <c r="C915" s="72" t="str">
        <f>IF(B915="Chèque",LOOKUP(9^9,$C$5:$C914)+1," ")</f>
        <v xml:space="preserve"> </v>
      </c>
      <c r="J915" s="49" t="str">
        <f t="shared" si="14"/>
        <v/>
      </c>
    </row>
    <row r="916" spans="3:10">
      <c r="C916" s="72" t="str">
        <f>IF(B916="Chèque",LOOKUP(9^9,$C$5:$C915)+1," ")</f>
        <v xml:space="preserve"> </v>
      </c>
      <c r="J916" s="49" t="str">
        <f t="shared" si="14"/>
        <v/>
      </c>
    </row>
    <row r="917" spans="3:10">
      <c r="C917" s="72" t="str">
        <f>IF(B917="Chèque",LOOKUP(9^9,$C$5:$C916)+1," ")</f>
        <v xml:space="preserve"> </v>
      </c>
      <c r="J917" s="49" t="str">
        <f t="shared" si="14"/>
        <v/>
      </c>
    </row>
    <row r="918" spans="3:10">
      <c r="C918" s="72" t="str">
        <f>IF(B918="Chèque",LOOKUP(9^9,$C$5:$C917)+1," ")</f>
        <v xml:space="preserve"> </v>
      </c>
      <c r="J918" s="49" t="str">
        <f t="shared" si="14"/>
        <v/>
      </c>
    </row>
    <row r="919" spans="3:10">
      <c r="C919" s="72" t="str">
        <f>IF(B919="Chèque",LOOKUP(9^9,$C$5:$C918)+1," ")</f>
        <v xml:space="preserve"> </v>
      </c>
      <c r="J919" s="49" t="str">
        <f t="shared" si="14"/>
        <v/>
      </c>
    </row>
    <row r="920" spans="3:10">
      <c r="C920" s="72" t="str">
        <f>IF(B920="Chèque",LOOKUP(9^9,$C$5:$C919)+1," ")</f>
        <v xml:space="preserve"> </v>
      </c>
      <c r="J920" s="49" t="str">
        <f t="shared" si="14"/>
        <v/>
      </c>
    </row>
    <row r="921" spans="3:10">
      <c r="C921" s="72" t="str">
        <f>IF(B921="Chèque",LOOKUP(9^9,$C$5:$C920)+1," ")</f>
        <v xml:space="preserve"> </v>
      </c>
      <c r="J921" s="49" t="str">
        <f t="shared" si="14"/>
        <v/>
      </c>
    </row>
    <row r="922" spans="3:10">
      <c r="C922" s="72" t="str">
        <f>IF(B922="Chèque",LOOKUP(9^9,$C$5:$C921)+1," ")</f>
        <v xml:space="preserve"> </v>
      </c>
      <c r="J922" s="49" t="str">
        <f t="shared" si="14"/>
        <v/>
      </c>
    </row>
    <row r="923" spans="3:10">
      <c r="C923" s="72" t="str">
        <f>IF(B923="Chèque",LOOKUP(9^9,$C$5:$C922)+1," ")</f>
        <v xml:space="preserve"> </v>
      </c>
      <c r="J923" s="49" t="str">
        <f t="shared" si="14"/>
        <v/>
      </c>
    </row>
    <row r="924" spans="3:10">
      <c r="C924" s="72" t="str">
        <f>IF(B924="Chèque",LOOKUP(9^9,$C$5:$C923)+1," ")</f>
        <v xml:space="preserve"> </v>
      </c>
      <c r="J924" s="49" t="str">
        <f t="shared" si="14"/>
        <v/>
      </c>
    </row>
    <row r="925" spans="3:10">
      <c r="C925" s="72" t="str">
        <f>IF(B925="Chèque",LOOKUP(9^9,$C$5:$C924)+1," ")</f>
        <v xml:space="preserve"> </v>
      </c>
      <c r="J925" s="49" t="str">
        <f t="shared" si="14"/>
        <v/>
      </c>
    </row>
    <row r="926" spans="3:10">
      <c r="C926" s="72" t="str">
        <f>IF(B926="Chèque",LOOKUP(9^9,$C$5:$C925)+1," ")</f>
        <v xml:space="preserve"> </v>
      </c>
      <c r="J926" s="49" t="str">
        <f t="shared" si="14"/>
        <v/>
      </c>
    </row>
    <row r="927" spans="3:10">
      <c r="C927" s="72" t="str">
        <f>IF(B927="Chèque",LOOKUP(9^9,$C$5:$C926)+1," ")</f>
        <v xml:space="preserve"> </v>
      </c>
      <c r="J927" s="49" t="str">
        <f t="shared" si="14"/>
        <v/>
      </c>
    </row>
    <row r="928" spans="3:10">
      <c r="C928" s="72" t="str">
        <f>IF(B928="Chèque",LOOKUP(9^9,$C$5:$C927)+1," ")</f>
        <v xml:space="preserve"> </v>
      </c>
      <c r="J928" s="49" t="str">
        <f t="shared" si="14"/>
        <v/>
      </c>
    </row>
    <row r="929" spans="3:10">
      <c r="C929" s="72" t="str">
        <f>IF(B929="Chèque",LOOKUP(9^9,$C$5:$C928)+1," ")</f>
        <v xml:space="preserve"> </v>
      </c>
      <c r="J929" s="49" t="str">
        <f t="shared" si="14"/>
        <v/>
      </c>
    </row>
    <row r="930" spans="3:10">
      <c r="C930" s="72" t="str">
        <f>IF(B930="Chèque",LOOKUP(9^9,$C$5:$C929)+1," ")</f>
        <v xml:space="preserve"> </v>
      </c>
      <c r="J930" s="49" t="str">
        <f t="shared" si="14"/>
        <v/>
      </c>
    </row>
    <row r="931" spans="3:10">
      <c r="C931" s="72" t="str">
        <f>IF(B931="Chèque",LOOKUP(9^9,$C$5:$C930)+1," ")</f>
        <v xml:space="preserve"> </v>
      </c>
      <c r="J931" s="49" t="str">
        <f t="shared" si="14"/>
        <v/>
      </c>
    </row>
    <row r="932" spans="3:10">
      <c r="C932" s="72" t="str">
        <f>IF(B932="Chèque",LOOKUP(9^9,$C$5:$C931)+1," ")</f>
        <v xml:space="preserve"> </v>
      </c>
      <c r="J932" s="49" t="str">
        <f t="shared" si="14"/>
        <v/>
      </c>
    </row>
    <row r="933" spans="3:10">
      <c r="C933" s="72" t="str">
        <f>IF(B933="Chèque",LOOKUP(9^9,$C$5:$C932)+1," ")</f>
        <v xml:space="preserve"> </v>
      </c>
      <c r="J933" s="49" t="str">
        <f t="shared" si="14"/>
        <v/>
      </c>
    </row>
    <row r="934" spans="3:10">
      <c r="C934" s="72" t="str">
        <f>IF(B934="Chèque",LOOKUP(9^9,$C$5:$C933)+1," ")</f>
        <v xml:space="preserve"> </v>
      </c>
      <c r="J934" s="49" t="str">
        <f t="shared" si="14"/>
        <v/>
      </c>
    </row>
    <row r="935" spans="3:10">
      <c r="C935" s="72" t="str">
        <f>IF(B935="Chèque",LOOKUP(9^9,$C$5:$C934)+1," ")</f>
        <v xml:space="preserve"> </v>
      </c>
      <c r="J935" s="49" t="str">
        <f t="shared" si="14"/>
        <v/>
      </c>
    </row>
    <row r="936" spans="3:10">
      <c r="C936" s="72" t="str">
        <f>IF(B936="Chèque",LOOKUP(9^9,$C$5:$C935)+1," ")</f>
        <v xml:space="preserve"> </v>
      </c>
      <c r="J936" s="49" t="str">
        <f t="shared" si="14"/>
        <v/>
      </c>
    </row>
    <row r="937" spans="3:10">
      <c r="C937" s="72" t="str">
        <f>IF(B937="Chèque",LOOKUP(9^9,$C$5:$C936)+1," ")</f>
        <v xml:space="preserve"> </v>
      </c>
      <c r="J937" s="49" t="str">
        <f t="shared" si="14"/>
        <v/>
      </c>
    </row>
    <row r="938" spans="3:10">
      <c r="C938" s="72" t="str">
        <f>IF(B938="Chèque",LOOKUP(9^9,$C$5:$C937)+1," ")</f>
        <v xml:space="preserve"> </v>
      </c>
      <c r="J938" s="49" t="str">
        <f t="shared" si="14"/>
        <v/>
      </c>
    </row>
    <row r="939" spans="3:10">
      <c r="C939" s="72" t="str">
        <f>IF(B939="Chèque",LOOKUP(9^9,$C$5:$C938)+1," ")</f>
        <v xml:space="preserve"> </v>
      </c>
      <c r="J939" s="49" t="str">
        <f t="shared" si="14"/>
        <v/>
      </c>
    </row>
    <row r="940" spans="3:10">
      <c r="C940" s="72" t="str">
        <f>IF(B940="Chèque",LOOKUP(9^9,$C$5:$C939)+1," ")</f>
        <v xml:space="preserve"> </v>
      </c>
      <c r="J940" s="49" t="str">
        <f t="shared" si="14"/>
        <v/>
      </c>
    </row>
    <row r="941" spans="3:10">
      <c r="C941" s="72" t="str">
        <f>IF(B941="Chèque",LOOKUP(9^9,$C$5:$C940)+1," ")</f>
        <v xml:space="preserve"> </v>
      </c>
      <c r="J941" s="49" t="str">
        <f t="shared" si="14"/>
        <v/>
      </c>
    </row>
    <row r="942" spans="3:10">
      <c r="C942" s="72" t="str">
        <f>IF(B942="Chèque",LOOKUP(9^9,$C$5:$C941)+1," ")</f>
        <v xml:space="preserve"> </v>
      </c>
      <c r="J942" s="49" t="str">
        <f t="shared" si="14"/>
        <v/>
      </c>
    </row>
    <row r="943" spans="3:10">
      <c r="C943" s="72" t="str">
        <f>IF(B943="Chèque",LOOKUP(9^9,$C$5:$C942)+1," ")</f>
        <v xml:space="preserve"> </v>
      </c>
      <c r="J943" s="49" t="str">
        <f t="shared" si="14"/>
        <v/>
      </c>
    </row>
    <row r="944" spans="3:10">
      <c r="C944" s="72" t="str">
        <f>IF(B944="Chèque",LOOKUP(9^9,$C$5:$C943)+1," ")</f>
        <v xml:space="preserve"> </v>
      </c>
      <c r="J944" s="49" t="str">
        <f t="shared" si="14"/>
        <v/>
      </c>
    </row>
    <row r="945" spans="3:10">
      <c r="C945" s="72" t="str">
        <f>IF(B945="Chèque",LOOKUP(9^9,$C$5:$C944)+1," ")</f>
        <v xml:space="preserve"> </v>
      </c>
      <c r="J945" s="49" t="str">
        <f t="shared" si="14"/>
        <v/>
      </c>
    </row>
    <row r="946" spans="3:10">
      <c r="C946" s="72" t="str">
        <f>IF(B946="Chèque",LOOKUP(9^9,$C$5:$C945)+1," ")</f>
        <v xml:space="preserve"> </v>
      </c>
      <c r="J946" s="49" t="str">
        <f t="shared" si="14"/>
        <v/>
      </c>
    </row>
    <row r="947" spans="3:10">
      <c r="C947" s="72" t="str">
        <f>IF(B947="Chèque",LOOKUP(9^9,$C$5:$C946)+1," ")</f>
        <v xml:space="preserve"> </v>
      </c>
      <c r="J947" s="49" t="str">
        <f t="shared" si="14"/>
        <v/>
      </c>
    </row>
    <row r="948" spans="3:10">
      <c r="C948" s="72" t="str">
        <f>IF(B948="Chèque",LOOKUP(9^9,$C$5:$C947)+1," ")</f>
        <v xml:space="preserve"> </v>
      </c>
      <c r="J948" s="49" t="str">
        <f t="shared" si="14"/>
        <v/>
      </c>
    </row>
    <row r="949" spans="3:10">
      <c r="C949" s="72" t="str">
        <f>IF(B949="Chèque",LOOKUP(9^9,$C$5:$C948)+1," ")</f>
        <v xml:space="preserve"> </v>
      </c>
      <c r="J949" s="49" t="str">
        <f t="shared" si="14"/>
        <v/>
      </c>
    </row>
    <row r="950" spans="3:10">
      <c r="C950" s="72" t="str">
        <f>IF(B950="Chèque",LOOKUP(9^9,$C$5:$C949)+1," ")</f>
        <v xml:space="preserve"> </v>
      </c>
      <c r="J950" s="49" t="str">
        <f t="shared" si="14"/>
        <v/>
      </c>
    </row>
    <row r="951" spans="3:10">
      <c r="C951" s="72" t="str">
        <f>IF(B951="Chèque",LOOKUP(9^9,$C$5:$C950)+1," ")</f>
        <v xml:space="preserve"> </v>
      </c>
      <c r="J951" s="49" t="str">
        <f t="shared" si="14"/>
        <v/>
      </c>
    </row>
    <row r="952" spans="3:10">
      <c r="C952" s="72" t="str">
        <f>IF(B952="Chèque",LOOKUP(9^9,$C$5:$C951)+1," ")</f>
        <v xml:space="preserve"> </v>
      </c>
      <c r="J952" s="49" t="str">
        <f t="shared" si="14"/>
        <v/>
      </c>
    </row>
    <row r="953" spans="3:10">
      <c r="C953" s="72" t="str">
        <f>IF(B953="Chèque",LOOKUP(9^9,$C$5:$C952)+1," ")</f>
        <v xml:space="preserve"> </v>
      </c>
      <c r="J953" s="49" t="str">
        <f t="shared" si="14"/>
        <v/>
      </c>
    </row>
    <row r="954" spans="3:10">
      <c r="C954" s="72" t="str">
        <f>IF(B954="Chèque",LOOKUP(9^9,$C$5:$C953)+1," ")</f>
        <v xml:space="preserve"> </v>
      </c>
      <c r="J954" s="49" t="str">
        <f t="shared" si="14"/>
        <v/>
      </c>
    </row>
    <row r="955" spans="3:10">
      <c r="C955" s="72" t="str">
        <f>IF(B955="Chèque",LOOKUP(9^9,$C$5:$C954)+1," ")</f>
        <v xml:space="preserve"> </v>
      </c>
      <c r="J955" s="49" t="str">
        <f t="shared" si="14"/>
        <v/>
      </c>
    </row>
    <row r="956" spans="3:10">
      <c r="C956" s="72" t="str">
        <f>IF(B956="Chèque",LOOKUP(9^9,$C$5:$C955)+1," ")</f>
        <v xml:space="preserve"> </v>
      </c>
      <c r="J956" s="49" t="str">
        <f t="shared" si="14"/>
        <v/>
      </c>
    </row>
    <row r="957" spans="3:10">
      <c r="C957" s="72" t="str">
        <f>IF(B957="Chèque",LOOKUP(9^9,$C$5:$C956)+1," ")</f>
        <v xml:space="preserve"> </v>
      </c>
      <c r="J957" s="49" t="str">
        <f t="shared" si="14"/>
        <v/>
      </c>
    </row>
    <row r="958" spans="3:10">
      <c r="C958" s="72" t="str">
        <f>IF(B958="Chèque",LOOKUP(9^9,$C$5:$C957)+1," ")</f>
        <v xml:space="preserve"> </v>
      </c>
      <c r="J958" s="49" t="str">
        <f t="shared" si="14"/>
        <v/>
      </c>
    </row>
    <row r="959" spans="3:10">
      <c r="C959" s="72" t="str">
        <f>IF(B959="Chèque",LOOKUP(9^9,$C$5:$C958)+1," ")</f>
        <v xml:space="preserve"> </v>
      </c>
      <c r="J959" s="49" t="str">
        <f t="shared" si="14"/>
        <v/>
      </c>
    </row>
    <row r="960" spans="3:10">
      <c r="C960" s="72" t="str">
        <f>IF(B960="Chèque",LOOKUP(9^9,$C$5:$C959)+1," ")</f>
        <v xml:space="preserve"> </v>
      </c>
      <c r="J960" s="49" t="str">
        <f t="shared" si="14"/>
        <v/>
      </c>
    </row>
    <row r="961" spans="3:10">
      <c r="C961" s="72" t="str">
        <f>IF(B961="Chèque",LOOKUP(9^9,$C$5:$C960)+1," ")</f>
        <v xml:space="preserve"> </v>
      </c>
      <c r="J961" s="49" t="str">
        <f t="shared" si="14"/>
        <v/>
      </c>
    </row>
    <row r="962" spans="3:10">
      <c r="C962" s="72" t="str">
        <f>IF(B962="Chèque",LOOKUP(9^9,$C$5:$C961)+1," ")</f>
        <v xml:space="preserve"> </v>
      </c>
      <c r="J962" s="49" t="str">
        <f t="shared" si="14"/>
        <v/>
      </c>
    </row>
    <row r="963" spans="3:10">
      <c r="C963" s="72" t="str">
        <f>IF(B963="Chèque",LOOKUP(9^9,$C$5:$C962)+1," ")</f>
        <v xml:space="preserve"> </v>
      </c>
      <c r="J963" s="49" t="str">
        <f t="shared" si="14"/>
        <v/>
      </c>
    </row>
    <row r="964" spans="3:10">
      <c r="C964" s="72" t="str">
        <f>IF(B964="Chèque",LOOKUP(9^9,$C$5:$C963)+1," ")</f>
        <v xml:space="preserve"> </v>
      </c>
      <c r="J964" s="49" t="str">
        <f t="shared" si="14"/>
        <v/>
      </c>
    </row>
    <row r="965" spans="3:10">
      <c r="C965" s="72" t="str">
        <f>IF(B965="Chèque",LOOKUP(9^9,$C$5:$C964)+1," ")</f>
        <v xml:space="preserve"> </v>
      </c>
      <c r="J965" s="49" t="str">
        <f t="shared" si="14"/>
        <v/>
      </c>
    </row>
    <row r="966" spans="3:10">
      <c r="C966" s="72" t="str">
        <f>IF(B966="Chèque",LOOKUP(9^9,$C$5:$C965)+1," ")</f>
        <v xml:space="preserve"> </v>
      </c>
      <c r="J966" s="49" t="str">
        <f t="shared" ref="J966:J1029" si="15">IF(SUM(H966:I966)=0,"",(J965+I966-H966))</f>
        <v/>
      </c>
    </row>
    <row r="967" spans="3:10">
      <c r="C967" s="72" t="str">
        <f>IF(B967="Chèque",LOOKUP(9^9,$C$5:$C966)+1," ")</f>
        <v xml:space="preserve"> </v>
      </c>
      <c r="J967" s="49" t="str">
        <f t="shared" si="15"/>
        <v/>
      </c>
    </row>
    <row r="968" spans="3:10">
      <c r="C968" s="72" t="str">
        <f>IF(B968="Chèque",LOOKUP(9^9,$C$5:$C967)+1," ")</f>
        <v xml:space="preserve"> </v>
      </c>
      <c r="J968" s="49" t="str">
        <f t="shared" si="15"/>
        <v/>
      </c>
    </row>
    <row r="969" spans="3:10">
      <c r="C969" s="72" t="str">
        <f>IF(B969="Chèque",LOOKUP(9^9,$C$5:$C968)+1," ")</f>
        <v xml:space="preserve"> </v>
      </c>
      <c r="J969" s="49" t="str">
        <f t="shared" si="15"/>
        <v/>
      </c>
    </row>
    <row r="970" spans="3:10">
      <c r="C970" s="72" t="str">
        <f>IF(B970="Chèque",LOOKUP(9^9,$C$5:$C969)+1," ")</f>
        <v xml:space="preserve"> </v>
      </c>
      <c r="J970" s="49" t="str">
        <f t="shared" si="15"/>
        <v/>
      </c>
    </row>
    <row r="971" spans="3:10">
      <c r="C971" s="72" t="str">
        <f>IF(B971="Chèque",LOOKUP(9^9,$C$5:$C970)+1," ")</f>
        <v xml:space="preserve"> </v>
      </c>
      <c r="J971" s="49" t="str">
        <f t="shared" si="15"/>
        <v/>
      </c>
    </row>
    <row r="972" spans="3:10">
      <c r="C972" s="72" t="str">
        <f>IF(B972="Chèque",LOOKUP(9^9,$C$5:$C971)+1," ")</f>
        <v xml:space="preserve"> </v>
      </c>
      <c r="J972" s="49" t="str">
        <f t="shared" si="15"/>
        <v/>
      </c>
    </row>
    <row r="973" spans="3:10">
      <c r="C973" s="72" t="str">
        <f>IF(B973="Chèque",LOOKUP(9^9,$C$5:$C972)+1," ")</f>
        <v xml:space="preserve"> </v>
      </c>
      <c r="J973" s="49" t="str">
        <f t="shared" si="15"/>
        <v/>
      </c>
    </row>
    <row r="974" spans="3:10">
      <c r="C974" s="72" t="str">
        <f>IF(B974="Chèque",LOOKUP(9^9,$C$5:$C973)+1," ")</f>
        <v xml:space="preserve"> </v>
      </c>
      <c r="J974" s="49" t="str">
        <f t="shared" si="15"/>
        <v/>
      </c>
    </row>
    <row r="975" spans="3:10">
      <c r="C975" s="72" t="str">
        <f>IF(B975="Chèque",LOOKUP(9^9,$C$5:$C974)+1," ")</f>
        <v xml:space="preserve"> </v>
      </c>
      <c r="J975" s="49" t="str">
        <f t="shared" si="15"/>
        <v/>
      </c>
    </row>
    <row r="976" spans="3:10">
      <c r="C976" s="72" t="str">
        <f>IF(B976="Chèque",LOOKUP(9^9,$C$5:$C975)+1," ")</f>
        <v xml:space="preserve"> </v>
      </c>
      <c r="J976" s="49" t="str">
        <f t="shared" si="15"/>
        <v/>
      </c>
    </row>
    <row r="977" spans="3:10">
      <c r="C977" s="72" t="str">
        <f>IF(B977="Chèque",LOOKUP(9^9,$C$5:$C976)+1," ")</f>
        <v xml:space="preserve"> </v>
      </c>
      <c r="J977" s="49" t="str">
        <f t="shared" si="15"/>
        <v/>
      </c>
    </row>
    <row r="978" spans="3:10">
      <c r="C978" s="72" t="str">
        <f>IF(B978="Chèque",LOOKUP(9^9,$C$5:$C977)+1," ")</f>
        <v xml:space="preserve"> </v>
      </c>
      <c r="J978" s="49" t="str">
        <f t="shared" si="15"/>
        <v/>
      </c>
    </row>
    <row r="979" spans="3:10">
      <c r="C979" s="72" t="str">
        <f>IF(B979="Chèque",LOOKUP(9^9,$C$5:$C978)+1," ")</f>
        <v xml:space="preserve"> </v>
      </c>
      <c r="J979" s="49" t="str">
        <f t="shared" si="15"/>
        <v/>
      </c>
    </row>
    <row r="980" spans="3:10">
      <c r="C980" s="72" t="str">
        <f>IF(B980="Chèque",LOOKUP(9^9,$C$5:$C979)+1," ")</f>
        <v xml:space="preserve"> </v>
      </c>
      <c r="J980" s="49" t="str">
        <f t="shared" si="15"/>
        <v/>
      </c>
    </row>
    <row r="981" spans="3:10">
      <c r="C981" s="72" t="str">
        <f>IF(B981="Chèque",LOOKUP(9^9,$C$5:$C980)+1," ")</f>
        <v xml:space="preserve"> </v>
      </c>
      <c r="J981" s="49" t="str">
        <f t="shared" si="15"/>
        <v/>
      </c>
    </row>
    <row r="982" spans="3:10">
      <c r="C982" s="72" t="str">
        <f>IF(B982="Chèque",LOOKUP(9^9,$C$5:$C981)+1," ")</f>
        <v xml:space="preserve"> </v>
      </c>
      <c r="J982" s="49" t="str">
        <f t="shared" si="15"/>
        <v/>
      </c>
    </row>
    <row r="983" spans="3:10">
      <c r="C983" s="72" t="str">
        <f>IF(B983="Chèque",LOOKUP(9^9,$C$5:$C982)+1," ")</f>
        <v xml:space="preserve"> </v>
      </c>
      <c r="J983" s="49" t="str">
        <f t="shared" si="15"/>
        <v/>
      </c>
    </row>
    <row r="984" spans="3:10">
      <c r="C984" s="72" t="str">
        <f>IF(B984="Chèque",LOOKUP(9^9,$C$5:$C983)+1," ")</f>
        <v xml:space="preserve"> </v>
      </c>
      <c r="J984" s="49" t="str">
        <f t="shared" si="15"/>
        <v/>
      </c>
    </row>
    <row r="985" spans="3:10">
      <c r="C985" s="72" t="str">
        <f>IF(B985="Chèque",LOOKUP(9^9,$C$5:$C984)+1," ")</f>
        <v xml:space="preserve"> </v>
      </c>
      <c r="J985" s="49" t="str">
        <f t="shared" si="15"/>
        <v/>
      </c>
    </row>
    <row r="986" spans="3:10">
      <c r="C986" s="72" t="str">
        <f>IF(B986="Chèque",LOOKUP(9^9,$C$5:$C985)+1," ")</f>
        <v xml:space="preserve"> </v>
      </c>
      <c r="J986" s="49" t="str">
        <f t="shared" si="15"/>
        <v/>
      </c>
    </row>
    <row r="987" spans="3:10">
      <c r="C987" s="72" t="str">
        <f>IF(B987="Chèque",LOOKUP(9^9,$C$5:$C986)+1," ")</f>
        <v xml:space="preserve"> </v>
      </c>
      <c r="J987" s="49" t="str">
        <f t="shared" si="15"/>
        <v/>
      </c>
    </row>
    <row r="988" spans="3:10">
      <c r="C988" s="72" t="str">
        <f>IF(B988="Chèque",LOOKUP(9^9,$C$5:$C987)+1," ")</f>
        <v xml:space="preserve"> </v>
      </c>
      <c r="J988" s="49" t="str">
        <f t="shared" si="15"/>
        <v/>
      </c>
    </row>
    <row r="989" spans="3:10">
      <c r="C989" s="72" t="str">
        <f>IF(B989="Chèque",LOOKUP(9^9,$C$5:$C988)+1," ")</f>
        <v xml:space="preserve"> </v>
      </c>
      <c r="J989" s="49" t="str">
        <f t="shared" si="15"/>
        <v/>
      </c>
    </row>
    <row r="990" spans="3:10">
      <c r="C990" s="72" t="str">
        <f>IF(B990="Chèque",LOOKUP(9^9,$C$5:$C989)+1," ")</f>
        <v xml:space="preserve"> </v>
      </c>
      <c r="J990" s="49" t="str">
        <f t="shared" si="15"/>
        <v/>
      </c>
    </row>
    <row r="991" spans="3:10">
      <c r="C991" s="72" t="str">
        <f>IF(B991="Chèque",LOOKUP(9^9,$C$5:$C990)+1," ")</f>
        <v xml:space="preserve"> </v>
      </c>
      <c r="J991" s="49" t="str">
        <f t="shared" si="15"/>
        <v/>
      </c>
    </row>
    <row r="992" spans="3:10">
      <c r="C992" s="72" t="str">
        <f>IF(B992="Chèque",LOOKUP(9^9,$C$5:$C991)+1," ")</f>
        <v xml:space="preserve"> </v>
      </c>
      <c r="J992" s="49" t="str">
        <f t="shared" si="15"/>
        <v/>
      </c>
    </row>
    <row r="993" spans="3:10">
      <c r="C993" s="72" t="str">
        <f>IF(B993="Chèque",LOOKUP(9^9,$C$5:$C992)+1," ")</f>
        <v xml:space="preserve"> </v>
      </c>
      <c r="J993" s="49" t="str">
        <f t="shared" si="15"/>
        <v/>
      </c>
    </row>
    <row r="994" spans="3:10">
      <c r="C994" s="72" t="str">
        <f>IF(B994="Chèque",LOOKUP(9^9,$C$5:$C993)+1," ")</f>
        <v xml:space="preserve"> </v>
      </c>
      <c r="J994" s="49" t="str">
        <f t="shared" si="15"/>
        <v/>
      </c>
    </row>
    <row r="995" spans="3:10">
      <c r="C995" s="72" t="str">
        <f>IF(B995="Chèque",LOOKUP(9^9,$C$5:$C994)+1," ")</f>
        <v xml:space="preserve"> </v>
      </c>
      <c r="J995" s="49" t="str">
        <f t="shared" si="15"/>
        <v/>
      </c>
    </row>
    <row r="996" spans="3:10">
      <c r="C996" s="72" t="str">
        <f>IF(B996="Chèque",LOOKUP(9^9,$C$5:$C995)+1," ")</f>
        <v xml:space="preserve"> </v>
      </c>
      <c r="J996" s="49" t="str">
        <f t="shared" si="15"/>
        <v/>
      </c>
    </row>
    <row r="997" spans="3:10">
      <c r="C997" s="72" t="str">
        <f>IF(B997="Chèque",LOOKUP(9^9,$C$5:$C996)+1," ")</f>
        <v xml:space="preserve"> </v>
      </c>
      <c r="J997" s="49" t="str">
        <f t="shared" si="15"/>
        <v/>
      </c>
    </row>
    <row r="998" spans="3:10">
      <c r="C998" s="72" t="str">
        <f>IF(B998="Chèque",LOOKUP(9^9,$C$5:$C997)+1," ")</f>
        <v xml:space="preserve"> </v>
      </c>
      <c r="J998" s="49" t="str">
        <f t="shared" si="15"/>
        <v/>
      </c>
    </row>
    <row r="999" spans="3:10">
      <c r="C999" s="72" t="str">
        <f>IF(B999="Chèque",LOOKUP(9^9,$C$5:$C998)+1," ")</f>
        <v xml:space="preserve"> </v>
      </c>
      <c r="J999" s="49" t="str">
        <f t="shared" si="15"/>
        <v/>
      </c>
    </row>
    <row r="1000" spans="3:10">
      <c r="C1000" s="72" t="str">
        <f>IF(B1000="Chèque",LOOKUP(9^9,$C$5:$C999)+1," ")</f>
        <v xml:space="preserve"> </v>
      </c>
      <c r="J1000" s="49" t="str">
        <f t="shared" si="15"/>
        <v/>
      </c>
    </row>
    <row r="1001" spans="3:10">
      <c r="C1001" s="72" t="str">
        <f>IF(B1001="Chèque",LOOKUP(9^9,$C$5:$C1000)+1," ")</f>
        <v xml:space="preserve"> </v>
      </c>
      <c r="J1001" s="49" t="str">
        <f t="shared" si="15"/>
        <v/>
      </c>
    </row>
    <row r="1002" spans="3:10">
      <c r="C1002" s="72" t="str">
        <f>IF(B1002="Chèque",LOOKUP(9^9,$C$5:$C1001)+1," ")</f>
        <v xml:space="preserve"> </v>
      </c>
      <c r="J1002" s="49" t="str">
        <f t="shared" si="15"/>
        <v/>
      </c>
    </row>
    <row r="1003" spans="3:10">
      <c r="C1003" s="72" t="str">
        <f>IF(B1003="Chèque",LOOKUP(9^9,$C$5:$C1002)+1," ")</f>
        <v xml:space="preserve"> </v>
      </c>
      <c r="J1003" s="49" t="str">
        <f t="shared" si="15"/>
        <v/>
      </c>
    </row>
    <row r="1004" spans="3:10">
      <c r="C1004" s="72" t="str">
        <f>IF(B1004="Chèque",LOOKUP(9^9,$C$5:$C1003)+1," ")</f>
        <v xml:space="preserve"> </v>
      </c>
      <c r="J1004" s="49" t="str">
        <f t="shared" si="15"/>
        <v/>
      </c>
    </row>
    <row r="1005" spans="3:10">
      <c r="C1005" s="72" t="str">
        <f>IF(B1005="Chèque",LOOKUP(9^9,$C$5:$C1004)+1," ")</f>
        <v xml:space="preserve"> </v>
      </c>
      <c r="J1005" s="49" t="str">
        <f t="shared" si="15"/>
        <v/>
      </c>
    </row>
    <row r="1006" spans="3:10">
      <c r="C1006" s="72" t="str">
        <f>IF(B1006="Chèque",LOOKUP(9^9,$C$5:$C1005)+1," ")</f>
        <v xml:space="preserve"> </v>
      </c>
      <c r="J1006" s="49" t="str">
        <f t="shared" si="15"/>
        <v/>
      </c>
    </row>
    <row r="1007" spans="3:10">
      <c r="C1007" s="72" t="str">
        <f>IF(B1007="Chèque",LOOKUP(9^9,$C$5:$C1006)+1," ")</f>
        <v xml:space="preserve"> </v>
      </c>
      <c r="J1007" s="49" t="str">
        <f t="shared" si="15"/>
        <v/>
      </c>
    </row>
    <row r="1008" spans="3:10">
      <c r="C1008" s="72" t="str">
        <f>IF(B1008="Chèque",LOOKUP(9^9,$C$5:$C1007)+1," ")</f>
        <v xml:space="preserve"> </v>
      </c>
      <c r="J1008" s="49" t="str">
        <f t="shared" si="15"/>
        <v/>
      </c>
    </row>
    <row r="1009" spans="3:10">
      <c r="C1009" s="72" t="str">
        <f>IF(B1009="Chèque",LOOKUP(9^9,$C$5:$C1008)+1," ")</f>
        <v xml:space="preserve"> </v>
      </c>
      <c r="J1009" s="49" t="str">
        <f t="shared" si="15"/>
        <v/>
      </c>
    </row>
    <row r="1010" spans="3:10">
      <c r="C1010" s="72" t="str">
        <f>IF(B1010="Chèque",LOOKUP(9^9,$C$5:$C1009)+1," ")</f>
        <v xml:space="preserve"> </v>
      </c>
      <c r="J1010" s="49" t="str">
        <f t="shared" si="15"/>
        <v/>
      </c>
    </row>
    <row r="1011" spans="3:10">
      <c r="C1011" s="72" t="str">
        <f>IF(B1011="Chèque",LOOKUP(9^9,$C$5:$C1010)+1," ")</f>
        <v xml:space="preserve"> </v>
      </c>
      <c r="J1011" s="49" t="str">
        <f t="shared" si="15"/>
        <v/>
      </c>
    </row>
    <row r="1012" spans="3:10">
      <c r="C1012" s="72" t="str">
        <f>IF(B1012="Chèque",LOOKUP(9^9,$C$5:$C1011)+1," ")</f>
        <v xml:space="preserve"> </v>
      </c>
      <c r="J1012" s="49" t="str">
        <f t="shared" si="15"/>
        <v/>
      </c>
    </row>
    <row r="1013" spans="3:10">
      <c r="C1013" s="72" t="str">
        <f>IF(B1013="Chèque",LOOKUP(9^9,$C$5:$C1012)+1," ")</f>
        <v xml:space="preserve"> </v>
      </c>
      <c r="J1013" s="49" t="str">
        <f t="shared" si="15"/>
        <v/>
      </c>
    </row>
    <row r="1014" spans="3:10">
      <c r="C1014" s="72" t="str">
        <f>IF(B1014="Chèque",LOOKUP(9^9,$C$5:$C1013)+1," ")</f>
        <v xml:space="preserve"> </v>
      </c>
      <c r="J1014" s="49" t="str">
        <f t="shared" si="15"/>
        <v/>
      </c>
    </row>
    <row r="1015" spans="3:10">
      <c r="C1015" s="72" t="str">
        <f>IF(B1015="Chèque",LOOKUP(9^9,$C$5:$C1014)+1," ")</f>
        <v xml:space="preserve"> </v>
      </c>
      <c r="J1015" s="49" t="str">
        <f t="shared" si="15"/>
        <v/>
      </c>
    </row>
    <row r="1016" spans="3:10">
      <c r="C1016" s="72" t="str">
        <f>IF(B1016="Chèque",LOOKUP(9^9,$C$5:$C1015)+1," ")</f>
        <v xml:space="preserve"> </v>
      </c>
      <c r="J1016" s="49" t="str">
        <f t="shared" si="15"/>
        <v/>
      </c>
    </row>
    <row r="1017" spans="3:10">
      <c r="C1017" s="72" t="str">
        <f>IF(B1017="Chèque",LOOKUP(9^9,$C$5:$C1016)+1," ")</f>
        <v xml:space="preserve"> </v>
      </c>
      <c r="J1017" s="49" t="str">
        <f t="shared" si="15"/>
        <v/>
      </c>
    </row>
    <row r="1018" spans="3:10">
      <c r="C1018" s="72" t="str">
        <f>IF(B1018="Chèque",LOOKUP(9^9,$C$5:$C1017)+1," ")</f>
        <v xml:space="preserve"> </v>
      </c>
      <c r="J1018" s="49" t="str">
        <f t="shared" si="15"/>
        <v/>
      </c>
    </row>
    <row r="1019" spans="3:10">
      <c r="C1019" s="72" t="str">
        <f>IF(B1019="Chèque",LOOKUP(9^9,$C$5:$C1018)+1," ")</f>
        <v xml:space="preserve"> </v>
      </c>
      <c r="J1019" s="49" t="str">
        <f t="shared" si="15"/>
        <v/>
      </c>
    </row>
    <row r="1020" spans="3:10">
      <c r="C1020" s="72" t="str">
        <f>IF(B1020="Chèque",LOOKUP(9^9,$C$5:$C1019)+1," ")</f>
        <v xml:space="preserve"> </v>
      </c>
      <c r="J1020" s="49" t="str">
        <f t="shared" si="15"/>
        <v/>
      </c>
    </row>
    <row r="1021" spans="3:10">
      <c r="C1021" s="72" t="str">
        <f>IF(B1021="Chèque",LOOKUP(9^9,$C$5:$C1020)+1," ")</f>
        <v xml:space="preserve"> </v>
      </c>
      <c r="J1021" s="49" t="str">
        <f t="shared" si="15"/>
        <v/>
      </c>
    </row>
    <row r="1022" spans="3:10">
      <c r="C1022" s="72" t="str">
        <f>IF(B1022="Chèque",LOOKUP(9^9,$C$5:$C1021)+1," ")</f>
        <v xml:space="preserve"> </v>
      </c>
      <c r="J1022" s="49" t="str">
        <f t="shared" si="15"/>
        <v/>
      </c>
    </row>
    <row r="1023" spans="3:10">
      <c r="C1023" s="72" t="str">
        <f>IF(B1023="Chèque",LOOKUP(9^9,$C$5:$C1022)+1," ")</f>
        <v xml:space="preserve"> </v>
      </c>
      <c r="J1023" s="49" t="str">
        <f t="shared" si="15"/>
        <v/>
      </c>
    </row>
    <row r="1024" spans="3:10">
      <c r="C1024" s="72" t="str">
        <f>IF(B1024="Chèque",LOOKUP(9^9,$C$5:$C1023)+1," ")</f>
        <v xml:space="preserve"> </v>
      </c>
      <c r="J1024" s="49" t="str">
        <f t="shared" si="15"/>
        <v/>
      </c>
    </row>
    <row r="1025" spans="3:10">
      <c r="C1025" s="72" t="str">
        <f>IF(B1025="Chèque",LOOKUP(9^9,$C$5:$C1024)+1," ")</f>
        <v xml:space="preserve"> </v>
      </c>
      <c r="J1025" s="49" t="str">
        <f t="shared" si="15"/>
        <v/>
      </c>
    </row>
    <row r="1026" spans="3:10">
      <c r="C1026" s="72" t="str">
        <f>IF(B1026="Chèque",LOOKUP(9^9,$C$5:$C1025)+1," ")</f>
        <v xml:space="preserve"> </v>
      </c>
      <c r="J1026" s="49" t="str">
        <f t="shared" si="15"/>
        <v/>
      </c>
    </row>
    <row r="1027" spans="3:10">
      <c r="C1027" s="72" t="str">
        <f>IF(B1027="Chèque",LOOKUP(9^9,$C$5:$C1026)+1," ")</f>
        <v xml:space="preserve"> </v>
      </c>
      <c r="J1027" s="49" t="str">
        <f t="shared" si="15"/>
        <v/>
      </c>
    </row>
    <row r="1028" spans="3:10">
      <c r="C1028" s="72" t="str">
        <f>IF(B1028="Chèque",LOOKUP(9^9,$C$5:$C1027)+1," ")</f>
        <v xml:space="preserve"> </v>
      </c>
      <c r="J1028" s="49" t="str">
        <f t="shared" si="15"/>
        <v/>
      </c>
    </row>
    <row r="1029" spans="3:10">
      <c r="C1029" s="72" t="str">
        <f>IF(B1029="Chèque",LOOKUP(9^9,$C$5:$C1028)+1," ")</f>
        <v xml:space="preserve"> </v>
      </c>
      <c r="J1029" s="49" t="str">
        <f t="shared" si="15"/>
        <v/>
      </c>
    </row>
    <row r="1030" spans="3:10">
      <c r="C1030" s="72" t="str">
        <f>IF(B1030="Chèque",LOOKUP(9^9,$C$5:$C1029)+1," ")</f>
        <v xml:space="preserve"> </v>
      </c>
      <c r="J1030" s="49" t="str">
        <f t="shared" ref="J1030:J1093" si="16">IF(SUM(H1030:I1030)=0,"",(J1029+I1030-H1030))</f>
        <v/>
      </c>
    </row>
    <row r="1031" spans="3:10">
      <c r="C1031" s="72" t="str">
        <f>IF(B1031="Chèque",LOOKUP(9^9,$C$5:$C1030)+1," ")</f>
        <v xml:space="preserve"> </v>
      </c>
      <c r="J1031" s="49" t="str">
        <f t="shared" si="16"/>
        <v/>
      </c>
    </row>
    <row r="1032" spans="3:10">
      <c r="C1032" s="72" t="str">
        <f>IF(B1032="Chèque",LOOKUP(9^9,$C$5:$C1031)+1," ")</f>
        <v xml:space="preserve"> </v>
      </c>
      <c r="J1032" s="49" t="str">
        <f t="shared" si="16"/>
        <v/>
      </c>
    </row>
    <row r="1033" spans="3:10">
      <c r="C1033" s="72" t="str">
        <f>IF(B1033="Chèque",LOOKUP(9^9,$C$5:$C1032)+1," ")</f>
        <v xml:space="preserve"> </v>
      </c>
      <c r="J1033" s="49" t="str">
        <f t="shared" si="16"/>
        <v/>
      </c>
    </row>
    <row r="1034" spans="3:10">
      <c r="C1034" s="72" t="str">
        <f>IF(B1034="Chèque",LOOKUP(9^9,$C$5:$C1033)+1," ")</f>
        <v xml:space="preserve"> </v>
      </c>
      <c r="J1034" s="49" t="str">
        <f t="shared" si="16"/>
        <v/>
      </c>
    </row>
    <row r="1035" spans="3:10">
      <c r="C1035" s="72" t="str">
        <f>IF(B1035="Chèque",LOOKUP(9^9,$C$5:$C1034)+1," ")</f>
        <v xml:space="preserve"> </v>
      </c>
      <c r="J1035" s="49" t="str">
        <f t="shared" si="16"/>
        <v/>
      </c>
    </row>
    <row r="1036" spans="3:10">
      <c r="C1036" s="72" t="str">
        <f>IF(B1036="Chèque",LOOKUP(9^9,$C$5:$C1035)+1," ")</f>
        <v xml:space="preserve"> </v>
      </c>
      <c r="J1036" s="49" t="str">
        <f t="shared" si="16"/>
        <v/>
      </c>
    </row>
    <row r="1037" spans="3:10">
      <c r="C1037" s="72" t="str">
        <f>IF(B1037="Chèque",LOOKUP(9^9,$C$5:$C1036)+1," ")</f>
        <v xml:space="preserve"> </v>
      </c>
      <c r="J1037" s="49" t="str">
        <f t="shared" si="16"/>
        <v/>
      </c>
    </row>
    <row r="1038" spans="3:10">
      <c r="C1038" s="72" t="str">
        <f>IF(B1038="Chèque",LOOKUP(9^9,$C$5:$C1037)+1," ")</f>
        <v xml:space="preserve"> </v>
      </c>
      <c r="J1038" s="49" t="str">
        <f t="shared" si="16"/>
        <v/>
      </c>
    </row>
    <row r="1039" spans="3:10">
      <c r="C1039" s="72" t="str">
        <f>IF(B1039="Chèque",LOOKUP(9^9,$C$5:$C1038)+1," ")</f>
        <v xml:space="preserve"> </v>
      </c>
      <c r="J1039" s="49" t="str">
        <f t="shared" si="16"/>
        <v/>
      </c>
    </row>
    <row r="1040" spans="3:10">
      <c r="C1040" s="72" t="str">
        <f>IF(B1040="Chèque",LOOKUP(9^9,$C$5:$C1039)+1," ")</f>
        <v xml:space="preserve"> </v>
      </c>
      <c r="J1040" s="49" t="str">
        <f t="shared" si="16"/>
        <v/>
      </c>
    </row>
    <row r="1041" spans="3:10">
      <c r="C1041" s="72" t="str">
        <f>IF(B1041="Chèque",LOOKUP(9^9,$C$5:$C1040)+1," ")</f>
        <v xml:space="preserve"> </v>
      </c>
      <c r="J1041" s="49" t="str">
        <f t="shared" si="16"/>
        <v/>
      </c>
    </row>
    <row r="1042" spans="3:10">
      <c r="C1042" s="72" t="str">
        <f>IF(B1042="Chèque",LOOKUP(9^9,$C$5:$C1041)+1," ")</f>
        <v xml:space="preserve"> </v>
      </c>
      <c r="J1042" s="49" t="str">
        <f t="shared" si="16"/>
        <v/>
      </c>
    </row>
    <row r="1043" spans="3:10">
      <c r="C1043" s="72" t="str">
        <f>IF(B1043="Chèque",LOOKUP(9^9,$C$5:$C1042)+1," ")</f>
        <v xml:space="preserve"> </v>
      </c>
      <c r="J1043" s="49" t="str">
        <f t="shared" si="16"/>
        <v/>
      </c>
    </row>
    <row r="1044" spans="3:10">
      <c r="C1044" s="72" t="str">
        <f>IF(B1044="Chèque",LOOKUP(9^9,$C$5:$C1043)+1," ")</f>
        <v xml:space="preserve"> </v>
      </c>
      <c r="J1044" s="49" t="str">
        <f t="shared" si="16"/>
        <v/>
      </c>
    </row>
    <row r="1045" spans="3:10">
      <c r="C1045" s="72" t="str">
        <f>IF(B1045="Chèque",LOOKUP(9^9,$C$5:$C1044)+1," ")</f>
        <v xml:space="preserve"> </v>
      </c>
      <c r="J1045" s="49" t="str">
        <f t="shared" si="16"/>
        <v/>
      </c>
    </row>
    <row r="1046" spans="3:10">
      <c r="C1046" s="72" t="str">
        <f>IF(B1046="Chèque",LOOKUP(9^9,$C$5:$C1045)+1," ")</f>
        <v xml:space="preserve"> </v>
      </c>
      <c r="J1046" s="49" t="str">
        <f t="shared" si="16"/>
        <v/>
      </c>
    </row>
    <row r="1047" spans="3:10">
      <c r="C1047" s="72" t="str">
        <f>IF(B1047="Chèque",LOOKUP(9^9,$C$5:$C1046)+1," ")</f>
        <v xml:space="preserve"> </v>
      </c>
      <c r="J1047" s="49" t="str">
        <f t="shared" si="16"/>
        <v/>
      </c>
    </row>
    <row r="1048" spans="3:10">
      <c r="C1048" s="72" t="str">
        <f>IF(B1048="Chèque",LOOKUP(9^9,$C$5:$C1047)+1," ")</f>
        <v xml:space="preserve"> </v>
      </c>
      <c r="J1048" s="49" t="str">
        <f t="shared" si="16"/>
        <v/>
      </c>
    </row>
    <row r="1049" spans="3:10">
      <c r="C1049" s="72" t="str">
        <f>IF(B1049="Chèque",LOOKUP(9^9,$C$5:$C1048)+1," ")</f>
        <v xml:space="preserve"> </v>
      </c>
      <c r="J1049" s="49" t="str">
        <f t="shared" si="16"/>
        <v/>
      </c>
    </row>
    <row r="1050" spans="3:10">
      <c r="C1050" s="72" t="str">
        <f>IF(B1050="Chèque",LOOKUP(9^9,$C$5:$C1049)+1," ")</f>
        <v xml:space="preserve"> </v>
      </c>
      <c r="J1050" s="49" t="str">
        <f t="shared" si="16"/>
        <v/>
      </c>
    </row>
    <row r="1051" spans="3:10">
      <c r="C1051" s="72" t="str">
        <f>IF(B1051="Chèque",LOOKUP(9^9,$C$5:$C1050)+1," ")</f>
        <v xml:space="preserve"> </v>
      </c>
      <c r="J1051" s="49" t="str">
        <f t="shared" si="16"/>
        <v/>
      </c>
    </row>
    <row r="1052" spans="3:10">
      <c r="C1052" s="72" t="str">
        <f>IF(B1052="Chèque",LOOKUP(9^9,$C$5:$C1051)+1," ")</f>
        <v xml:space="preserve"> </v>
      </c>
      <c r="J1052" s="49" t="str">
        <f t="shared" si="16"/>
        <v/>
      </c>
    </row>
    <row r="1053" spans="3:10">
      <c r="C1053" s="72" t="str">
        <f>IF(B1053="Chèque",LOOKUP(9^9,$C$5:$C1052)+1," ")</f>
        <v xml:space="preserve"> </v>
      </c>
      <c r="J1053" s="49" t="str">
        <f t="shared" si="16"/>
        <v/>
      </c>
    </row>
    <row r="1054" spans="3:10">
      <c r="C1054" s="72" t="str">
        <f>IF(B1054="Chèque",LOOKUP(9^9,$C$5:$C1053)+1," ")</f>
        <v xml:space="preserve"> </v>
      </c>
      <c r="J1054" s="49" t="str">
        <f t="shared" si="16"/>
        <v/>
      </c>
    </row>
    <row r="1055" spans="3:10">
      <c r="C1055" s="72" t="str">
        <f>IF(B1055="Chèque",LOOKUP(9^9,$C$5:$C1054)+1," ")</f>
        <v xml:space="preserve"> </v>
      </c>
      <c r="J1055" s="49" t="str">
        <f t="shared" si="16"/>
        <v/>
      </c>
    </row>
    <row r="1056" spans="3:10">
      <c r="C1056" s="72" t="str">
        <f>IF(B1056="Chèque",LOOKUP(9^9,$C$5:$C1055)+1," ")</f>
        <v xml:space="preserve"> </v>
      </c>
      <c r="J1056" s="49" t="str">
        <f t="shared" si="16"/>
        <v/>
      </c>
    </row>
    <row r="1057" spans="3:10">
      <c r="C1057" s="72" t="str">
        <f>IF(B1057="Chèque",LOOKUP(9^9,$C$5:$C1056)+1," ")</f>
        <v xml:space="preserve"> </v>
      </c>
      <c r="J1057" s="49" t="str">
        <f t="shared" si="16"/>
        <v/>
      </c>
    </row>
    <row r="1058" spans="3:10">
      <c r="C1058" s="72" t="str">
        <f>IF(B1058="Chèque",LOOKUP(9^9,$C$5:$C1057)+1," ")</f>
        <v xml:space="preserve"> </v>
      </c>
      <c r="J1058" s="49" t="str">
        <f t="shared" si="16"/>
        <v/>
      </c>
    </row>
    <row r="1059" spans="3:10">
      <c r="C1059" s="72" t="str">
        <f>IF(B1059="Chèque",LOOKUP(9^9,$C$5:$C1058)+1," ")</f>
        <v xml:space="preserve"> </v>
      </c>
      <c r="J1059" s="49" t="str">
        <f t="shared" si="16"/>
        <v/>
      </c>
    </row>
    <row r="1060" spans="3:10">
      <c r="C1060" s="72" t="str">
        <f>IF(B1060="Chèque",LOOKUP(9^9,$C$5:$C1059)+1," ")</f>
        <v xml:space="preserve"> </v>
      </c>
      <c r="J1060" s="49" t="str">
        <f t="shared" si="16"/>
        <v/>
      </c>
    </row>
    <row r="1061" spans="3:10">
      <c r="C1061" s="72" t="str">
        <f>IF(B1061="Chèque",LOOKUP(9^9,$C$5:$C1060)+1," ")</f>
        <v xml:space="preserve"> </v>
      </c>
      <c r="J1061" s="49" t="str">
        <f t="shared" si="16"/>
        <v/>
      </c>
    </row>
    <row r="1062" spans="3:10">
      <c r="C1062" s="72" t="str">
        <f>IF(B1062="Chèque",LOOKUP(9^9,$C$5:$C1061)+1," ")</f>
        <v xml:space="preserve"> </v>
      </c>
      <c r="J1062" s="49" t="str">
        <f t="shared" si="16"/>
        <v/>
      </c>
    </row>
    <row r="1063" spans="3:10">
      <c r="C1063" s="72" t="str">
        <f>IF(B1063="Chèque",LOOKUP(9^9,$C$5:$C1062)+1," ")</f>
        <v xml:space="preserve"> </v>
      </c>
      <c r="J1063" s="49" t="str">
        <f t="shared" si="16"/>
        <v/>
      </c>
    </row>
    <row r="1064" spans="3:10">
      <c r="C1064" s="72" t="str">
        <f>IF(B1064="Chèque",LOOKUP(9^9,$C$5:$C1063)+1," ")</f>
        <v xml:space="preserve"> </v>
      </c>
      <c r="J1064" s="49" t="str">
        <f t="shared" si="16"/>
        <v/>
      </c>
    </row>
    <row r="1065" spans="3:10">
      <c r="C1065" s="72" t="str">
        <f>IF(B1065="Chèque",LOOKUP(9^9,$C$5:$C1064)+1," ")</f>
        <v xml:space="preserve"> </v>
      </c>
      <c r="J1065" s="49" t="str">
        <f t="shared" si="16"/>
        <v/>
      </c>
    </row>
    <row r="1066" spans="3:10">
      <c r="C1066" s="72" t="str">
        <f>IF(B1066="Chèque",LOOKUP(9^9,$C$5:$C1065)+1," ")</f>
        <v xml:space="preserve"> </v>
      </c>
      <c r="J1066" s="49" t="str">
        <f t="shared" si="16"/>
        <v/>
      </c>
    </row>
    <row r="1067" spans="3:10">
      <c r="C1067" s="72" t="str">
        <f>IF(B1067="Chèque",LOOKUP(9^9,$C$5:$C1066)+1," ")</f>
        <v xml:space="preserve"> </v>
      </c>
      <c r="J1067" s="49" t="str">
        <f t="shared" si="16"/>
        <v/>
      </c>
    </row>
    <row r="1068" spans="3:10">
      <c r="C1068" s="72" t="str">
        <f>IF(B1068="Chèque",LOOKUP(9^9,$C$5:$C1067)+1," ")</f>
        <v xml:space="preserve"> </v>
      </c>
      <c r="J1068" s="49" t="str">
        <f t="shared" si="16"/>
        <v/>
      </c>
    </row>
    <row r="1069" spans="3:10">
      <c r="C1069" s="72" t="str">
        <f>IF(B1069="Chèque",LOOKUP(9^9,$C$5:$C1068)+1," ")</f>
        <v xml:space="preserve"> </v>
      </c>
      <c r="J1069" s="49" t="str">
        <f t="shared" si="16"/>
        <v/>
      </c>
    </row>
    <row r="1070" spans="3:10">
      <c r="C1070" s="72" t="str">
        <f>IF(B1070="Chèque",LOOKUP(9^9,$C$5:$C1069)+1," ")</f>
        <v xml:space="preserve"> </v>
      </c>
      <c r="J1070" s="49" t="str">
        <f t="shared" si="16"/>
        <v/>
      </c>
    </row>
    <row r="1071" spans="3:10">
      <c r="C1071" s="72" t="str">
        <f>IF(B1071="Chèque",LOOKUP(9^9,$C$5:$C1070)+1," ")</f>
        <v xml:space="preserve"> </v>
      </c>
      <c r="J1071" s="49" t="str">
        <f t="shared" si="16"/>
        <v/>
      </c>
    </row>
    <row r="1072" spans="3:10">
      <c r="C1072" s="72" t="str">
        <f>IF(B1072="Chèque",LOOKUP(9^9,$C$5:$C1071)+1," ")</f>
        <v xml:space="preserve"> </v>
      </c>
      <c r="J1072" s="49" t="str">
        <f t="shared" si="16"/>
        <v/>
      </c>
    </row>
    <row r="1073" spans="3:10">
      <c r="C1073" s="72" t="str">
        <f>IF(B1073="Chèque",LOOKUP(9^9,$C$5:$C1072)+1," ")</f>
        <v xml:space="preserve"> </v>
      </c>
      <c r="J1073" s="49" t="str">
        <f t="shared" si="16"/>
        <v/>
      </c>
    </row>
    <row r="1074" spans="3:10">
      <c r="C1074" s="72" t="str">
        <f>IF(B1074="Chèque",LOOKUP(9^9,$C$5:$C1073)+1," ")</f>
        <v xml:space="preserve"> </v>
      </c>
      <c r="J1074" s="49" t="str">
        <f t="shared" si="16"/>
        <v/>
      </c>
    </row>
    <row r="1075" spans="3:10">
      <c r="C1075" s="72" t="str">
        <f>IF(B1075="Chèque",LOOKUP(9^9,$C$5:$C1074)+1," ")</f>
        <v xml:space="preserve"> </v>
      </c>
      <c r="J1075" s="49" t="str">
        <f t="shared" si="16"/>
        <v/>
      </c>
    </row>
    <row r="1076" spans="3:10">
      <c r="C1076" s="72" t="str">
        <f>IF(B1076="Chèque",LOOKUP(9^9,$C$5:$C1075)+1," ")</f>
        <v xml:space="preserve"> </v>
      </c>
      <c r="J1076" s="49" t="str">
        <f t="shared" si="16"/>
        <v/>
      </c>
    </row>
    <row r="1077" spans="3:10">
      <c r="C1077" s="72" t="str">
        <f>IF(B1077="Chèque",LOOKUP(9^9,$C$5:$C1076)+1," ")</f>
        <v xml:space="preserve"> </v>
      </c>
      <c r="J1077" s="49" t="str">
        <f t="shared" si="16"/>
        <v/>
      </c>
    </row>
    <row r="1078" spans="3:10">
      <c r="C1078" s="72" t="str">
        <f>IF(B1078="Chèque",LOOKUP(9^9,$C$5:$C1077)+1," ")</f>
        <v xml:space="preserve"> </v>
      </c>
      <c r="J1078" s="49" t="str">
        <f t="shared" si="16"/>
        <v/>
      </c>
    </row>
    <row r="1079" spans="3:10">
      <c r="C1079" s="72" t="str">
        <f>IF(B1079="Chèque",LOOKUP(9^9,$C$5:$C1078)+1," ")</f>
        <v xml:space="preserve"> </v>
      </c>
      <c r="J1079" s="49" t="str">
        <f t="shared" si="16"/>
        <v/>
      </c>
    </row>
    <row r="1080" spans="3:10">
      <c r="C1080" s="72" t="str">
        <f>IF(B1080="Chèque",LOOKUP(9^9,$C$5:$C1079)+1," ")</f>
        <v xml:space="preserve"> </v>
      </c>
      <c r="J1080" s="49" t="str">
        <f t="shared" si="16"/>
        <v/>
      </c>
    </row>
    <row r="1081" spans="3:10">
      <c r="C1081" s="72" t="str">
        <f>IF(B1081="Chèque",LOOKUP(9^9,$C$5:$C1080)+1," ")</f>
        <v xml:space="preserve"> </v>
      </c>
      <c r="J1081" s="49" t="str">
        <f t="shared" si="16"/>
        <v/>
      </c>
    </row>
    <row r="1082" spans="3:10">
      <c r="C1082" s="72" t="str">
        <f>IF(B1082="Chèque",LOOKUP(9^9,$C$5:$C1081)+1," ")</f>
        <v xml:space="preserve"> </v>
      </c>
      <c r="J1082" s="49" t="str">
        <f t="shared" si="16"/>
        <v/>
      </c>
    </row>
    <row r="1083" spans="3:10">
      <c r="C1083" s="72" t="str">
        <f>IF(B1083="Chèque",LOOKUP(9^9,$C$5:$C1082)+1," ")</f>
        <v xml:space="preserve"> </v>
      </c>
      <c r="J1083" s="49" t="str">
        <f t="shared" si="16"/>
        <v/>
      </c>
    </row>
    <row r="1084" spans="3:10">
      <c r="C1084" s="72" t="str">
        <f>IF(B1084="Chèque",LOOKUP(9^9,$C$5:$C1083)+1," ")</f>
        <v xml:space="preserve"> </v>
      </c>
      <c r="J1084" s="49" t="str">
        <f t="shared" si="16"/>
        <v/>
      </c>
    </row>
    <row r="1085" spans="3:10">
      <c r="C1085" s="72" t="str">
        <f>IF(B1085="Chèque",LOOKUP(9^9,$C$5:$C1084)+1," ")</f>
        <v xml:space="preserve"> </v>
      </c>
      <c r="J1085" s="49" t="str">
        <f t="shared" si="16"/>
        <v/>
      </c>
    </row>
    <row r="1086" spans="3:10">
      <c r="C1086" s="72" t="str">
        <f>IF(B1086="Chèque",LOOKUP(9^9,$C$5:$C1085)+1," ")</f>
        <v xml:space="preserve"> </v>
      </c>
      <c r="J1086" s="49" t="str">
        <f t="shared" si="16"/>
        <v/>
      </c>
    </row>
    <row r="1087" spans="3:10">
      <c r="C1087" s="72" t="str">
        <f>IF(B1087="Chèque",LOOKUP(9^9,$C$5:$C1086)+1," ")</f>
        <v xml:space="preserve"> </v>
      </c>
      <c r="J1087" s="49" t="str">
        <f t="shared" si="16"/>
        <v/>
      </c>
    </row>
    <row r="1088" spans="3:10">
      <c r="C1088" s="72" t="str">
        <f>IF(B1088="Chèque",LOOKUP(9^9,$C$5:$C1087)+1," ")</f>
        <v xml:space="preserve"> </v>
      </c>
      <c r="J1088" s="49" t="str">
        <f t="shared" si="16"/>
        <v/>
      </c>
    </row>
    <row r="1089" spans="3:10">
      <c r="C1089" s="72" t="str">
        <f>IF(B1089="Chèque",LOOKUP(9^9,$C$5:$C1088)+1," ")</f>
        <v xml:space="preserve"> </v>
      </c>
      <c r="J1089" s="49" t="str">
        <f t="shared" si="16"/>
        <v/>
      </c>
    </row>
    <row r="1090" spans="3:10">
      <c r="C1090" s="72" t="str">
        <f>IF(B1090="Chèque",LOOKUP(9^9,$C$5:$C1089)+1," ")</f>
        <v xml:space="preserve"> </v>
      </c>
      <c r="J1090" s="49" t="str">
        <f t="shared" si="16"/>
        <v/>
      </c>
    </row>
    <row r="1091" spans="3:10">
      <c r="C1091" s="72" t="str">
        <f>IF(B1091="Chèque",LOOKUP(9^9,$C$5:$C1090)+1," ")</f>
        <v xml:space="preserve"> </v>
      </c>
      <c r="J1091" s="49" t="str">
        <f t="shared" si="16"/>
        <v/>
      </c>
    </row>
    <row r="1092" spans="3:10">
      <c r="C1092" s="72" t="str">
        <f>IF(B1092="Chèque",LOOKUP(9^9,$C$5:$C1091)+1," ")</f>
        <v xml:space="preserve"> </v>
      </c>
      <c r="J1092" s="49" t="str">
        <f t="shared" si="16"/>
        <v/>
      </c>
    </row>
    <row r="1093" spans="3:10">
      <c r="C1093" s="72" t="str">
        <f>IF(B1093="Chèque",LOOKUP(9^9,$C$5:$C1092)+1," ")</f>
        <v xml:space="preserve"> </v>
      </c>
      <c r="J1093" s="49" t="str">
        <f t="shared" si="16"/>
        <v/>
      </c>
    </row>
    <row r="1094" spans="3:10">
      <c r="C1094" s="72" t="str">
        <f>IF(B1094="Chèque",LOOKUP(9^9,$C$5:$C1093)+1," ")</f>
        <v xml:space="preserve"> </v>
      </c>
      <c r="J1094" s="49" t="str">
        <f t="shared" ref="J1094:J1157" si="17">IF(SUM(H1094:I1094)=0,"",(J1093+I1094-H1094))</f>
        <v/>
      </c>
    </row>
    <row r="1095" spans="3:10">
      <c r="C1095" s="72" t="str">
        <f>IF(B1095="Chèque",LOOKUP(9^9,$C$5:$C1094)+1," ")</f>
        <v xml:space="preserve"> </v>
      </c>
      <c r="J1095" s="49" t="str">
        <f t="shared" si="17"/>
        <v/>
      </c>
    </row>
    <row r="1096" spans="3:10">
      <c r="C1096" s="72" t="str">
        <f>IF(B1096="Chèque",LOOKUP(9^9,$C$5:$C1095)+1," ")</f>
        <v xml:space="preserve"> </v>
      </c>
      <c r="J1096" s="49" t="str">
        <f t="shared" si="17"/>
        <v/>
      </c>
    </row>
    <row r="1097" spans="3:10">
      <c r="C1097" s="72" t="str">
        <f>IF(B1097="Chèque",LOOKUP(9^9,$C$5:$C1096)+1," ")</f>
        <v xml:space="preserve"> </v>
      </c>
      <c r="J1097" s="49" t="str">
        <f t="shared" si="17"/>
        <v/>
      </c>
    </row>
    <row r="1098" spans="3:10">
      <c r="C1098" s="72" t="str">
        <f>IF(B1098="Chèque",LOOKUP(9^9,$C$5:$C1097)+1," ")</f>
        <v xml:space="preserve"> </v>
      </c>
      <c r="J1098" s="49" t="str">
        <f t="shared" si="17"/>
        <v/>
      </c>
    </row>
    <row r="1099" spans="3:10">
      <c r="C1099" s="72" t="str">
        <f>IF(B1099="Chèque",LOOKUP(9^9,$C$5:$C1098)+1," ")</f>
        <v xml:space="preserve"> </v>
      </c>
      <c r="J1099" s="49" t="str">
        <f t="shared" si="17"/>
        <v/>
      </c>
    </row>
    <row r="1100" spans="3:10">
      <c r="C1100" s="72" t="str">
        <f>IF(B1100="Chèque",LOOKUP(9^9,$C$5:$C1099)+1," ")</f>
        <v xml:space="preserve"> </v>
      </c>
      <c r="J1100" s="49" t="str">
        <f t="shared" si="17"/>
        <v/>
      </c>
    </row>
    <row r="1101" spans="3:10">
      <c r="C1101" s="72" t="str">
        <f>IF(B1101="Chèque",LOOKUP(9^9,$C$5:$C1100)+1," ")</f>
        <v xml:space="preserve"> </v>
      </c>
      <c r="J1101" s="49" t="str">
        <f t="shared" si="17"/>
        <v/>
      </c>
    </row>
    <row r="1102" spans="3:10">
      <c r="C1102" s="72" t="str">
        <f>IF(B1102="Chèque",LOOKUP(9^9,$C$5:$C1101)+1," ")</f>
        <v xml:space="preserve"> </v>
      </c>
      <c r="J1102" s="49" t="str">
        <f t="shared" si="17"/>
        <v/>
      </c>
    </row>
    <row r="1103" spans="3:10">
      <c r="C1103" s="72" t="str">
        <f>IF(B1103="Chèque",LOOKUP(9^9,$C$5:$C1102)+1," ")</f>
        <v xml:space="preserve"> </v>
      </c>
      <c r="J1103" s="49" t="str">
        <f t="shared" si="17"/>
        <v/>
      </c>
    </row>
    <row r="1104" spans="3:10">
      <c r="C1104" s="72" t="str">
        <f>IF(B1104="Chèque",LOOKUP(9^9,$C$5:$C1103)+1," ")</f>
        <v xml:space="preserve"> </v>
      </c>
      <c r="J1104" s="49" t="str">
        <f t="shared" si="17"/>
        <v/>
      </c>
    </row>
    <row r="1105" spans="3:10">
      <c r="C1105" s="72" t="str">
        <f>IF(B1105="Chèque",LOOKUP(9^9,$C$5:$C1104)+1," ")</f>
        <v xml:space="preserve"> </v>
      </c>
      <c r="J1105" s="49" t="str">
        <f t="shared" si="17"/>
        <v/>
      </c>
    </row>
    <row r="1106" spans="3:10">
      <c r="C1106" s="72" t="str">
        <f>IF(B1106="Chèque",LOOKUP(9^9,$C$5:$C1105)+1," ")</f>
        <v xml:space="preserve"> </v>
      </c>
      <c r="J1106" s="49" t="str">
        <f t="shared" si="17"/>
        <v/>
      </c>
    </row>
    <row r="1107" spans="3:10">
      <c r="C1107" s="72" t="str">
        <f>IF(B1107="Chèque",LOOKUP(9^9,$C$5:$C1106)+1," ")</f>
        <v xml:space="preserve"> </v>
      </c>
      <c r="J1107" s="49" t="str">
        <f t="shared" si="17"/>
        <v/>
      </c>
    </row>
    <row r="1108" spans="3:10">
      <c r="C1108" s="72" t="str">
        <f>IF(B1108="Chèque",LOOKUP(9^9,$C$5:$C1107)+1," ")</f>
        <v xml:space="preserve"> </v>
      </c>
      <c r="J1108" s="49" t="str">
        <f t="shared" si="17"/>
        <v/>
      </c>
    </row>
    <row r="1109" spans="3:10">
      <c r="C1109" s="72" t="str">
        <f>IF(B1109="Chèque",LOOKUP(9^9,$C$5:$C1108)+1," ")</f>
        <v xml:space="preserve"> </v>
      </c>
      <c r="J1109" s="49" t="str">
        <f t="shared" si="17"/>
        <v/>
      </c>
    </row>
    <row r="1110" spans="3:10">
      <c r="C1110" s="72" t="str">
        <f>IF(B1110="Chèque",LOOKUP(9^9,$C$5:$C1109)+1," ")</f>
        <v xml:space="preserve"> </v>
      </c>
      <c r="J1110" s="49" t="str">
        <f t="shared" si="17"/>
        <v/>
      </c>
    </row>
    <row r="1111" spans="3:10">
      <c r="C1111" s="72" t="str">
        <f>IF(B1111="Chèque",LOOKUP(9^9,$C$5:$C1110)+1," ")</f>
        <v xml:space="preserve"> </v>
      </c>
      <c r="J1111" s="49" t="str">
        <f t="shared" si="17"/>
        <v/>
      </c>
    </row>
    <row r="1112" spans="3:10">
      <c r="C1112" s="72" t="str">
        <f>IF(B1112="Chèque",LOOKUP(9^9,$C$5:$C1111)+1," ")</f>
        <v xml:space="preserve"> </v>
      </c>
      <c r="J1112" s="49" t="str">
        <f t="shared" si="17"/>
        <v/>
      </c>
    </row>
    <row r="1113" spans="3:10">
      <c r="C1113" s="72" t="str">
        <f>IF(B1113="Chèque",LOOKUP(9^9,$C$5:$C1112)+1," ")</f>
        <v xml:space="preserve"> </v>
      </c>
      <c r="J1113" s="49" t="str">
        <f t="shared" si="17"/>
        <v/>
      </c>
    </row>
    <row r="1114" spans="3:10">
      <c r="C1114" s="72" t="str">
        <f>IF(B1114="Chèque",LOOKUP(9^9,$C$5:$C1113)+1," ")</f>
        <v xml:space="preserve"> </v>
      </c>
      <c r="J1114" s="49" t="str">
        <f t="shared" si="17"/>
        <v/>
      </c>
    </row>
    <row r="1115" spans="3:10">
      <c r="C1115" s="72" t="str">
        <f>IF(B1115="Chèque",LOOKUP(9^9,$C$5:$C1114)+1," ")</f>
        <v xml:space="preserve"> </v>
      </c>
      <c r="J1115" s="49" t="str">
        <f t="shared" si="17"/>
        <v/>
      </c>
    </row>
    <row r="1116" spans="3:10">
      <c r="C1116" s="72" t="str">
        <f>IF(B1116="Chèque",LOOKUP(9^9,$C$5:$C1115)+1," ")</f>
        <v xml:space="preserve"> </v>
      </c>
      <c r="J1116" s="49" t="str">
        <f t="shared" si="17"/>
        <v/>
      </c>
    </row>
    <row r="1117" spans="3:10">
      <c r="C1117" s="72" t="str">
        <f>IF(B1117="Chèque",LOOKUP(9^9,$C$5:$C1116)+1," ")</f>
        <v xml:space="preserve"> </v>
      </c>
      <c r="J1117" s="49" t="str">
        <f t="shared" si="17"/>
        <v/>
      </c>
    </row>
    <row r="1118" spans="3:10">
      <c r="C1118" s="72" t="str">
        <f>IF(B1118="Chèque",LOOKUP(9^9,$C$5:$C1117)+1," ")</f>
        <v xml:space="preserve"> </v>
      </c>
      <c r="J1118" s="49" t="str">
        <f t="shared" si="17"/>
        <v/>
      </c>
    </row>
    <row r="1119" spans="3:10">
      <c r="C1119" s="72" t="str">
        <f>IF(B1119="Chèque",LOOKUP(9^9,$C$5:$C1118)+1," ")</f>
        <v xml:space="preserve"> </v>
      </c>
      <c r="J1119" s="49" t="str">
        <f t="shared" si="17"/>
        <v/>
      </c>
    </row>
    <row r="1120" spans="3:10">
      <c r="C1120" s="72" t="str">
        <f>IF(B1120="Chèque",LOOKUP(9^9,$C$5:$C1119)+1," ")</f>
        <v xml:space="preserve"> </v>
      </c>
      <c r="J1120" s="49" t="str">
        <f t="shared" si="17"/>
        <v/>
      </c>
    </row>
    <row r="1121" spans="3:10">
      <c r="C1121" s="72" t="str">
        <f>IF(B1121="Chèque",LOOKUP(9^9,$C$5:$C1120)+1," ")</f>
        <v xml:space="preserve"> </v>
      </c>
      <c r="J1121" s="49" t="str">
        <f t="shared" si="17"/>
        <v/>
      </c>
    </row>
    <row r="1122" spans="3:10">
      <c r="C1122" s="72" t="str">
        <f>IF(B1122="Chèque",LOOKUP(9^9,$C$5:$C1121)+1," ")</f>
        <v xml:space="preserve"> </v>
      </c>
      <c r="J1122" s="49" t="str">
        <f t="shared" si="17"/>
        <v/>
      </c>
    </row>
    <row r="1123" spans="3:10">
      <c r="C1123" s="72" t="str">
        <f>IF(B1123="Chèque",LOOKUP(9^9,$C$5:$C1122)+1," ")</f>
        <v xml:space="preserve"> </v>
      </c>
      <c r="J1123" s="49" t="str">
        <f t="shared" si="17"/>
        <v/>
      </c>
    </row>
    <row r="1124" spans="3:10">
      <c r="C1124" s="72" t="str">
        <f>IF(B1124="Chèque",LOOKUP(9^9,$C$5:$C1123)+1," ")</f>
        <v xml:space="preserve"> </v>
      </c>
      <c r="J1124" s="49" t="str">
        <f t="shared" si="17"/>
        <v/>
      </c>
    </row>
    <row r="1125" spans="3:10">
      <c r="C1125" s="72" t="str">
        <f>IF(B1125="Chèque",LOOKUP(9^9,$C$5:$C1124)+1," ")</f>
        <v xml:space="preserve"> </v>
      </c>
      <c r="J1125" s="49" t="str">
        <f t="shared" si="17"/>
        <v/>
      </c>
    </row>
    <row r="1126" spans="3:10">
      <c r="C1126" s="72" t="str">
        <f>IF(B1126="Chèque",LOOKUP(9^9,$C$5:$C1125)+1," ")</f>
        <v xml:space="preserve"> </v>
      </c>
      <c r="J1126" s="49" t="str">
        <f t="shared" si="17"/>
        <v/>
      </c>
    </row>
    <row r="1127" spans="3:10">
      <c r="C1127" s="72" t="str">
        <f>IF(B1127="Chèque",LOOKUP(9^9,$C$5:$C1126)+1," ")</f>
        <v xml:space="preserve"> </v>
      </c>
      <c r="J1127" s="49" t="str">
        <f t="shared" si="17"/>
        <v/>
      </c>
    </row>
    <row r="1128" spans="3:10">
      <c r="C1128" s="72" t="str">
        <f>IF(B1128="Chèque",LOOKUP(9^9,$C$5:$C1127)+1," ")</f>
        <v xml:space="preserve"> </v>
      </c>
      <c r="J1128" s="49" t="str">
        <f t="shared" si="17"/>
        <v/>
      </c>
    </row>
    <row r="1129" spans="3:10">
      <c r="C1129" s="72" t="str">
        <f>IF(B1129="Chèque",LOOKUP(9^9,$C$5:$C1128)+1," ")</f>
        <v xml:space="preserve"> </v>
      </c>
      <c r="J1129" s="49" t="str">
        <f t="shared" si="17"/>
        <v/>
      </c>
    </row>
    <row r="1130" spans="3:10">
      <c r="C1130" s="72" t="str">
        <f>IF(B1130="Chèque",LOOKUP(9^9,$C$5:$C1129)+1," ")</f>
        <v xml:space="preserve"> </v>
      </c>
      <c r="J1130" s="49" t="str">
        <f t="shared" si="17"/>
        <v/>
      </c>
    </row>
    <row r="1131" spans="3:10">
      <c r="C1131" s="72" t="str">
        <f>IF(B1131="Chèque",LOOKUP(9^9,$C$5:$C1130)+1," ")</f>
        <v xml:space="preserve"> </v>
      </c>
      <c r="J1131" s="49" t="str">
        <f t="shared" si="17"/>
        <v/>
      </c>
    </row>
    <row r="1132" spans="3:10">
      <c r="C1132" s="72" t="str">
        <f>IF(B1132="Chèque",LOOKUP(9^9,$C$5:$C1131)+1," ")</f>
        <v xml:space="preserve"> </v>
      </c>
      <c r="J1132" s="49" t="str">
        <f t="shared" si="17"/>
        <v/>
      </c>
    </row>
    <row r="1133" spans="3:10">
      <c r="C1133" s="72" t="str">
        <f>IF(B1133="Chèque",LOOKUP(9^9,$C$5:$C1132)+1," ")</f>
        <v xml:space="preserve"> </v>
      </c>
      <c r="J1133" s="49" t="str">
        <f t="shared" si="17"/>
        <v/>
      </c>
    </row>
    <row r="1134" spans="3:10">
      <c r="C1134" s="72" t="str">
        <f>IF(B1134="Chèque",LOOKUP(9^9,$C$5:$C1133)+1," ")</f>
        <v xml:space="preserve"> </v>
      </c>
      <c r="J1134" s="49" t="str">
        <f t="shared" si="17"/>
        <v/>
      </c>
    </row>
    <row r="1135" spans="3:10">
      <c r="C1135" s="72" t="str">
        <f>IF(B1135="Chèque",LOOKUP(9^9,$C$5:$C1134)+1," ")</f>
        <v xml:space="preserve"> </v>
      </c>
      <c r="J1135" s="49" t="str">
        <f t="shared" si="17"/>
        <v/>
      </c>
    </row>
    <row r="1136" spans="3:10">
      <c r="C1136" s="72" t="str">
        <f>IF(B1136="Chèque",LOOKUP(9^9,$C$5:$C1135)+1," ")</f>
        <v xml:space="preserve"> </v>
      </c>
      <c r="J1136" s="49" t="str">
        <f t="shared" si="17"/>
        <v/>
      </c>
    </row>
    <row r="1137" spans="3:10">
      <c r="C1137" s="72" t="str">
        <f>IF(B1137="Chèque",LOOKUP(9^9,$C$5:$C1136)+1," ")</f>
        <v xml:space="preserve"> </v>
      </c>
      <c r="J1137" s="49" t="str">
        <f t="shared" si="17"/>
        <v/>
      </c>
    </row>
    <row r="1138" spans="3:10">
      <c r="C1138" s="72" t="str">
        <f>IF(B1138="Chèque",LOOKUP(9^9,$C$5:$C1137)+1," ")</f>
        <v xml:space="preserve"> </v>
      </c>
      <c r="J1138" s="49" t="str">
        <f t="shared" si="17"/>
        <v/>
      </c>
    </row>
    <row r="1139" spans="3:10">
      <c r="C1139" s="72" t="str">
        <f>IF(B1139="Chèque",LOOKUP(9^9,$C$5:$C1138)+1," ")</f>
        <v xml:space="preserve"> </v>
      </c>
      <c r="J1139" s="49" t="str">
        <f t="shared" si="17"/>
        <v/>
      </c>
    </row>
    <row r="1140" spans="3:10">
      <c r="C1140" s="72" t="str">
        <f>IF(B1140="Chèque",LOOKUP(9^9,$C$5:$C1139)+1," ")</f>
        <v xml:space="preserve"> </v>
      </c>
      <c r="J1140" s="49" t="str">
        <f t="shared" si="17"/>
        <v/>
      </c>
    </row>
    <row r="1141" spans="3:10">
      <c r="C1141" s="72" t="str">
        <f>IF(B1141="Chèque",LOOKUP(9^9,$C$5:$C1140)+1," ")</f>
        <v xml:space="preserve"> </v>
      </c>
      <c r="J1141" s="49" t="str">
        <f t="shared" si="17"/>
        <v/>
      </c>
    </row>
    <row r="1142" spans="3:10">
      <c r="C1142" s="72" t="str">
        <f>IF(B1142="Chèque",LOOKUP(9^9,$C$5:$C1141)+1," ")</f>
        <v xml:space="preserve"> </v>
      </c>
      <c r="J1142" s="49" t="str">
        <f t="shared" si="17"/>
        <v/>
      </c>
    </row>
    <row r="1143" spans="3:10">
      <c r="C1143" s="72" t="str">
        <f>IF(B1143="Chèque",LOOKUP(9^9,$C$5:$C1142)+1," ")</f>
        <v xml:space="preserve"> </v>
      </c>
      <c r="J1143" s="49" t="str">
        <f t="shared" si="17"/>
        <v/>
      </c>
    </row>
    <row r="1144" spans="3:10">
      <c r="C1144" s="72" t="str">
        <f>IF(B1144="Chèque",LOOKUP(9^9,$C$5:$C1143)+1," ")</f>
        <v xml:space="preserve"> </v>
      </c>
      <c r="J1144" s="49" t="str">
        <f t="shared" si="17"/>
        <v/>
      </c>
    </row>
    <row r="1145" spans="3:10">
      <c r="C1145" s="72" t="str">
        <f>IF(B1145="Chèque",LOOKUP(9^9,$C$5:$C1144)+1," ")</f>
        <v xml:space="preserve"> </v>
      </c>
      <c r="J1145" s="49" t="str">
        <f t="shared" si="17"/>
        <v/>
      </c>
    </row>
    <row r="1146" spans="3:10">
      <c r="C1146" s="72" t="str">
        <f>IF(B1146="Chèque",LOOKUP(9^9,$C$5:$C1145)+1," ")</f>
        <v xml:space="preserve"> </v>
      </c>
      <c r="J1146" s="49" t="str">
        <f t="shared" si="17"/>
        <v/>
      </c>
    </row>
    <row r="1147" spans="3:10">
      <c r="C1147" s="72" t="str">
        <f>IF(B1147="Chèque",LOOKUP(9^9,$C$5:$C1146)+1," ")</f>
        <v xml:space="preserve"> </v>
      </c>
      <c r="J1147" s="49" t="str">
        <f t="shared" si="17"/>
        <v/>
      </c>
    </row>
    <row r="1148" spans="3:10">
      <c r="C1148" s="72" t="str">
        <f>IF(B1148="Chèque",LOOKUP(9^9,$C$5:$C1147)+1," ")</f>
        <v xml:space="preserve"> </v>
      </c>
      <c r="J1148" s="49" t="str">
        <f t="shared" si="17"/>
        <v/>
      </c>
    </row>
    <row r="1149" spans="3:10">
      <c r="C1149" s="72" t="str">
        <f>IF(B1149="Chèque",LOOKUP(9^9,$C$5:$C1148)+1," ")</f>
        <v xml:space="preserve"> </v>
      </c>
      <c r="J1149" s="49" t="str">
        <f t="shared" si="17"/>
        <v/>
      </c>
    </row>
    <row r="1150" spans="3:10">
      <c r="C1150" s="72" t="str">
        <f>IF(B1150="Chèque",LOOKUP(9^9,$C$5:$C1149)+1," ")</f>
        <v xml:space="preserve"> </v>
      </c>
      <c r="J1150" s="49" t="str">
        <f t="shared" si="17"/>
        <v/>
      </c>
    </row>
    <row r="1151" spans="3:10">
      <c r="C1151" s="72" t="str">
        <f>IF(B1151="Chèque",LOOKUP(9^9,$C$5:$C1150)+1," ")</f>
        <v xml:space="preserve"> </v>
      </c>
      <c r="J1151" s="49" t="str">
        <f t="shared" si="17"/>
        <v/>
      </c>
    </row>
    <row r="1152" spans="3:10">
      <c r="C1152" s="72" t="str">
        <f>IF(B1152="Chèque",LOOKUP(9^9,$C$5:$C1151)+1," ")</f>
        <v xml:space="preserve"> </v>
      </c>
      <c r="J1152" s="49" t="str">
        <f t="shared" si="17"/>
        <v/>
      </c>
    </row>
    <row r="1153" spans="3:10">
      <c r="C1153" s="72" t="str">
        <f>IF(B1153="Chèque",LOOKUP(9^9,$C$5:$C1152)+1," ")</f>
        <v xml:space="preserve"> </v>
      </c>
      <c r="J1153" s="49" t="str">
        <f t="shared" si="17"/>
        <v/>
      </c>
    </row>
    <row r="1154" spans="3:10">
      <c r="C1154" s="72" t="str">
        <f>IF(B1154="Chèque",LOOKUP(9^9,$C$5:$C1153)+1," ")</f>
        <v xml:space="preserve"> </v>
      </c>
      <c r="J1154" s="49" t="str">
        <f t="shared" si="17"/>
        <v/>
      </c>
    </row>
    <row r="1155" spans="3:10">
      <c r="C1155" s="72" t="str">
        <f>IF(B1155="Chèque",LOOKUP(9^9,$C$5:$C1154)+1," ")</f>
        <v xml:space="preserve"> </v>
      </c>
      <c r="J1155" s="49" t="str">
        <f t="shared" si="17"/>
        <v/>
      </c>
    </row>
    <row r="1156" spans="3:10">
      <c r="C1156" s="72" t="str">
        <f>IF(B1156="Chèque",LOOKUP(9^9,$C$5:$C1155)+1," ")</f>
        <v xml:space="preserve"> </v>
      </c>
      <c r="J1156" s="49" t="str">
        <f t="shared" si="17"/>
        <v/>
      </c>
    </row>
    <row r="1157" spans="3:10">
      <c r="C1157" s="72" t="str">
        <f>IF(B1157="Chèque",LOOKUP(9^9,$C$5:$C1156)+1," ")</f>
        <v xml:space="preserve"> </v>
      </c>
      <c r="J1157" s="49" t="str">
        <f t="shared" si="17"/>
        <v/>
      </c>
    </row>
    <row r="1158" spans="3:10">
      <c r="C1158" s="72" t="str">
        <f>IF(B1158="Chèque",LOOKUP(9^9,$C$5:$C1157)+1," ")</f>
        <v xml:space="preserve"> </v>
      </c>
      <c r="J1158" s="49" t="str">
        <f t="shared" ref="J1158:J1221" si="18">IF(SUM(H1158:I1158)=0,"",(J1157+I1158-H1158))</f>
        <v/>
      </c>
    </row>
    <row r="1159" spans="3:10">
      <c r="C1159" s="72" t="str">
        <f>IF(B1159="Chèque",LOOKUP(9^9,$C$5:$C1158)+1," ")</f>
        <v xml:space="preserve"> </v>
      </c>
      <c r="J1159" s="49" t="str">
        <f t="shared" si="18"/>
        <v/>
      </c>
    </row>
    <row r="1160" spans="3:10">
      <c r="C1160" s="72" t="str">
        <f>IF(B1160="Chèque",LOOKUP(9^9,$C$5:$C1159)+1," ")</f>
        <v xml:space="preserve"> </v>
      </c>
      <c r="J1160" s="49" t="str">
        <f t="shared" si="18"/>
        <v/>
      </c>
    </row>
    <row r="1161" spans="3:10">
      <c r="C1161" s="72" t="str">
        <f>IF(B1161="Chèque",LOOKUP(9^9,$C$5:$C1160)+1," ")</f>
        <v xml:space="preserve"> </v>
      </c>
      <c r="J1161" s="49" t="str">
        <f t="shared" si="18"/>
        <v/>
      </c>
    </row>
    <row r="1162" spans="3:10">
      <c r="C1162" s="72" t="str">
        <f>IF(B1162="Chèque",LOOKUP(9^9,$C$5:$C1161)+1," ")</f>
        <v xml:space="preserve"> </v>
      </c>
      <c r="J1162" s="49" t="str">
        <f t="shared" si="18"/>
        <v/>
      </c>
    </row>
    <row r="1163" spans="3:10">
      <c r="C1163" s="72" t="str">
        <f>IF(B1163="Chèque",LOOKUP(9^9,$C$5:$C1162)+1," ")</f>
        <v xml:space="preserve"> </v>
      </c>
      <c r="J1163" s="49" t="str">
        <f t="shared" si="18"/>
        <v/>
      </c>
    </row>
    <row r="1164" spans="3:10">
      <c r="C1164" s="72" t="str">
        <f>IF(B1164="Chèque",LOOKUP(9^9,$C$5:$C1163)+1," ")</f>
        <v xml:space="preserve"> </v>
      </c>
      <c r="J1164" s="49" t="str">
        <f t="shared" si="18"/>
        <v/>
      </c>
    </row>
    <row r="1165" spans="3:10">
      <c r="C1165" s="72" t="str">
        <f>IF(B1165="Chèque",LOOKUP(9^9,$C$5:$C1164)+1," ")</f>
        <v xml:space="preserve"> </v>
      </c>
      <c r="J1165" s="49" t="str">
        <f t="shared" si="18"/>
        <v/>
      </c>
    </row>
    <row r="1166" spans="3:10">
      <c r="C1166" s="72" t="str">
        <f>IF(B1166="Chèque",LOOKUP(9^9,$C$5:$C1165)+1," ")</f>
        <v xml:space="preserve"> </v>
      </c>
      <c r="J1166" s="49" t="str">
        <f t="shared" si="18"/>
        <v/>
      </c>
    </row>
    <row r="1167" spans="3:10">
      <c r="C1167" s="72" t="str">
        <f>IF(B1167="Chèque",LOOKUP(9^9,$C$5:$C1166)+1," ")</f>
        <v xml:space="preserve"> </v>
      </c>
      <c r="J1167" s="49" t="str">
        <f t="shared" si="18"/>
        <v/>
      </c>
    </row>
    <row r="1168" spans="3:10">
      <c r="C1168" s="72" t="str">
        <f>IF(B1168="Chèque",LOOKUP(9^9,$C$5:$C1167)+1," ")</f>
        <v xml:space="preserve"> </v>
      </c>
      <c r="J1168" s="49" t="str">
        <f t="shared" si="18"/>
        <v/>
      </c>
    </row>
    <row r="1169" spans="3:10">
      <c r="C1169" s="72" t="str">
        <f>IF(B1169="Chèque",LOOKUP(9^9,$C$5:$C1168)+1," ")</f>
        <v xml:space="preserve"> </v>
      </c>
      <c r="J1169" s="49" t="str">
        <f t="shared" si="18"/>
        <v/>
      </c>
    </row>
    <row r="1170" spans="3:10">
      <c r="C1170" s="72" t="str">
        <f>IF(B1170="Chèque",LOOKUP(9^9,$C$5:$C1169)+1," ")</f>
        <v xml:space="preserve"> </v>
      </c>
      <c r="J1170" s="49" t="str">
        <f t="shared" si="18"/>
        <v/>
      </c>
    </row>
    <row r="1171" spans="3:10">
      <c r="C1171" s="72" t="str">
        <f>IF(B1171="Chèque",LOOKUP(9^9,$C$5:$C1170)+1," ")</f>
        <v xml:space="preserve"> </v>
      </c>
      <c r="J1171" s="49" t="str">
        <f t="shared" si="18"/>
        <v/>
      </c>
    </row>
    <row r="1172" spans="3:10">
      <c r="C1172" s="72" t="str">
        <f>IF(B1172="Chèque",LOOKUP(9^9,$C$5:$C1171)+1," ")</f>
        <v xml:space="preserve"> </v>
      </c>
      <c r="J1172" s="49" t="str">
        <f t="shared" si="18"/>
        <v/>
      </c>
    </row>
    <row r="1173" spans="3:10">
      <c r="C1173" s="72" t="str">
        <f>IF(B1173="Chèque",LOOKUP(9^9,$C$5:$C1172)+1," ")</f>
        <v xml:space="preserve"> </v>
      </c>
      <c r="J1173" s="49" t="str">
        <f t="shared" si="18"/>
        <v/>
      </c>
    </row>
    <row r="1174" spans="3:10">
      <c r="C1174" s="72" t="str">
        <f>IF(B1174="Chèque",LOOKUP(9^9,$C$5:$C1173)+1," ")</f>
        <v xml:space="preserve"> </v>
      </c>
      <c r="J1174" s="49" t="str">
        <f t="shared" si="18"/>
        <v/>
      </c>
    </row>
    <row r="1175" spans="3:10">
      <c r="C1175" s="72" t="str">
        <f>IF(B1175="Chèque",LOOKUP(9^9,$C$5:$C1174)+1," ")</f>
        <v xml:space="preserve"> </v>
      </c>
      <c r="J1175" s="49" t="str">
        <f t="shared" si="18"/>
        <v/>
      </c>
    </row>
    <row r="1176" spans="3:10">
      <c r="C1176" s="72" t="str">
        <f>IF(B1176="Chèque",LOOKUP(9^9,$C$5:$C1175)+1," ")</f>
        <v xml:space="preserve"> </v>
      </c>
      <c r="J1176" s="49" t="str">
        <f t="shared" si="18"/>
        <v/>
      </c>
    </row>
    <row r="1177" spans="3:10">
      <c r="C1177" s="72" t="str">
        <f>IF(B1177="Chèque",LOOKUP(9^9,$C$5:$C1176)+1," ")</f>
        <v xml:space="preserve"> </v>
      </c>
      <c r="J1177" s="49" t="str">
        <f t="shared" si="18"/>
        <v/>
      </c>
    </row>
    <row r="1178" spans="3:10">
      <c r="C1178" s="72" t="str">
        <f>IF(B1178="Chèque",LOOKUP(9^9,$C$5:$C1177)+1," ")</f>
        <v xml:space="preserve"> </v>
      </c>
      <c r="J1178" s="49" t="str">
        <f t="shared" si="18"/>
        <v/>
      </c>
    </row>
    <row r="1179" spans="3:10">
      <c r="C1179" s="72" t="str">
        <f>IF(B1179="Chèque",LOOKUP(9^9,$C$5:$C1178)+1," ")</f>
        <v xml:space="preserve"> </v>
      </c>
      <c r="J1179" s="49" t="str">
        <f t="shared" si="18"/>
        <v/>
      </c>
    </row>
    <row r="1180" spans="3:10">
      <c r="C1180" s="72" t="str">
        <f>IF(B1180="Chèque",LOOKUP(9^9,$C$5:$C1179)+1," ")</f>
        <v xml:space="preserve"> </v>
      </c>
      <c r="J1180" s="49" t="str">
        <f t="shared" si="18"/>
        <v/>
      </c>
    </row>
    <row r="1181" spans="3:10">
      <c r="C1181" s="72" t="str">
        <f>IF(B1181="Chèque",LOOKUP(9^9,$C$5:$C1180)+1," ")</f>
        <v xml:space="preserve"> </v>
      </c>
      <c r="J1181" s="49" t="str">
        <f t="shared" si="18"/>
        <v/>
      </c>
    </row>
    <row r="1182" spans="3:10">
      <c r="C1182" s="72" t="str">
        <f>IF(B1182="Chèque",LOOKUP(9^9,$C$5:$C1181)+1," ")</f>
        <v xml:space="preserve"> </v>
      </c>
      <c r="J1182" s="49" t="str">
        <f t="shared" si="18"/>
        <v/>
      </c>
    </row>
    <row r="1183" spans="3:10">
      <c r="C1183" s="72" t="str">
        <f>IF(B1183="Chèque",LOOKUP(9^9,$C$5:$C1182)+1," ")</f>
        <v xml:space="preserve"> </v>
      </c>
      <c r="J1183" s="49" t="str">
        <f t="shared" si="18"/>
        <v/>
      </c>
    </row>
    <row r="1184" spans="3:10">
      <c r="C1184" s="72" t="str">
        <f>IF(B1184="Chèque",LOOKUP(9^9,$C$5:$C1183)+1," ")</f>
        <v xml:space="preserve"> </v>
      </c>
      <c r="J1184" s="49" t="str">
        <f t="shared" si="18"/>
        <v/>
      </c>
    </row>
    <row r="1185" spans="3:10">
      <c r="C1185" s="72" t="str">
        <f>IF(B1185="Chèque",LOOKUP(9^9,$C$5:$C1184)+1," ")</f>
        <v xml:space="preserve"> </v>
      </c>
      <c r="J1185" s="49" t="str">
        <f t="shared" si="18"/>
        <v/>
      </c>
    </row>
    <row r="1186" spans="3:10">
      <c r="C1186" s="72" t="str">
        <f>IF(B1186="Chèque",LOOKUP(9^9,$C$5:$C1185)+1," ")</f>
        <v xml:space="preserve"> </v>
      </c>
      <c r="J1186" s="49" t="str">
        <f t="shared" si="18"/>
        <v/>
      </c>
    </row>
    <row r="1187" spans="3:10">
      <c r="C1187" s="72" t="str">
        <f>IF(B1187="Chèque",LOOKUP(9^9,$C$5:$C1186)+1," ")</f>
        <v xml:space="preserve"> </v>
      </c>
      <c r="J1187" s="49" t="str">
        <f t="shared" si="18"/>
        <v/>
      </c>
    </row>
    <row r="1188" spans="3:10">
      <c r="C1188" s="72" t="str">
        <f>IF(B1188="Chèque",LOOKUP(9^9,$C$5:$C1187)+1," ")</f>
        <v xml:space="preserve"> </v>
      </c>
      <c r="J1188" s="49" t="str">
        <f t="shared" si="18"/>
        <v/>
      </c>
    </row>
    <row r="1189" spans="3:10">
      <c r="C1189" s="72" t="str">
        <f>IF(B1189="Chèque",LOOKUP(9^9,$C$5:$C1188)+1," ")</f>
        <v xml:space="preserve"> </v>
      </c>
      <c r="J1189" s="49" t="str">
        <f t="shared" si="18"/>
        <v/>
      </c>
    </row>
    <row r="1190" spans="3:10">
      <c r="C1190" s="72" t="str">
        <f>IF(B1190="Chèque",LOOKUP(9^9,$C$5:$C1189)+1," ")</f>
        <v xml:space="preserve"> </v>
      </c>
      <c r="J1190" s="49" t="str">
        <f t="shared" si="18"/>
        <v/>
      </c>
    </row>
    <row r="1191" spans="3:10">
      <c r="C1191" s="72" t="str">
        <f>IF(B1191="Chèque",LOOKUP(9^9,$C$5:$C1190)+1," ")</f>
        <v xml:space="preserve"> </v>
      </c>
      <c r="J1191" s="49" t="str">
        <f t="shared" si="18"/>
        <v/>
      </c>
    </row>
    <row r="1192" spans="3:10">
      <c r="C1192" s="72" t="str">
        <f>IF(B1192="Chèque",LOOKUP(9^9,$C$5:$C1191)+1," ")</f>
        <v xml:space="preserve"> </v>
      </c>
      <c r="J1192" s="49" t="str">
        <f t="shared" si="18"/>
        <v/>
      </c>
    </row>
    <row r="1193" spans="3:10">
      <c r="C1193" s="72" t="str">
        <f>IF(B1193="Chèque",LOOKUP(9^9,$C$5:$C1192)+1," ")</f>
        <v xml:space="preserve"> </v>
      </c>
      <c r="J1193" s="49" t="str">
        <f t="shared" si="18"/>
        <v/>
      </c>
    </row>
    <row r="1194" spans="3:10">
      <c r="C1194" s="72" t="str">
        <f>IF(B1194="Chèque",LOOKUP(9^9,$C$5:$C1193)+1," ")</f>
        <v xml:space="preserve"> </v>
      </c>
      <c r="J1194" s="49" t="str">
        <f t="shared" si="18"/>
        <v/>
      </c>
    </row>
    <row r="1195" spans="3:10">
      <c r="C1195" s="72" t="str">
        <f>IF(B1195="Chèque",LOOKUP(9^9,$C$5:$C1194)+1," ")</f>
        <v xml:space="preserve"> </v>
      </c>
      <c r="J1195" s="49" t="str">
        <f t="shared" si="18"/>
        <v/>
      </c>
    </row>
    <row r="1196" spans="3:10">
      <c r="C1196" s="72" t="str">
        <f>IF(B1196="Chèque",LOOKUP(9^9,$C$5:$C1195)+1," ")</f>
        <v xml:space="preserve"> </v>
      </c>
      <c r="J1196" s="49" t="str">
        <f t="shared" si="18"/>
        <v/>
      </c>
    </row>
    <row r="1197" spans="3:10">
      <c r="C1197" s="72" t="str">
        <f>IF(B1197="Chèque",LOOKUP(9^9,$C$5:$C1196)+1," ")</f>
        <v xml:space="preserve"> </v>
      </c>
      <c r="J1197" s="49" t="str">
        <f t="shared" si="18"/>
        <v/>
      </c>
    </row>
    <row r="1198" spans="3:10">
      <c r="C1198" s="72" t="str">
        <f>IF(B1198="Chèque",LOOKUP(9^9,$C$5:$C1197)+1," ")</f>
        <v xml:space="preserve"> </v>
      </c>
      <c r="J1198" s="49" t="str">
        <f t="shared" si="18"/>
        <v/>
      </c>
    </row>
    <row r="1199" spans="3:10">
      <c r="C1199" s="72" t="str">
        <f>IF(B1199="Chèque",LOOKUP(9^9,$C$5:$C1198)+1," ")</f>
        <v xml:space="preserve"> </v>
      </c>
      <c r="J1199" s="49" t="str">
        <f t="shared" si="18"/>
        <v/>
      </c>
    </row>
    <row r="1200" spans="3:10">
      <c r="C1200" s="72" t="str">
        <f>IF(B1200="Chèque",LOOKUP(9^9,$C$5:$C1199)+1," ")</f>
        <v xml:space="preserve"> </v>
      </c>
      <c r="J1200" s="49" t="str">
        <f t="shared" si="18"/>
        <v/>
      </c>
    </row>
    <row r="1201" spans="3:10">
      <c r="C1201" s="72" t="str">
        <f>IF(B1201="Chèque",LOOKUP(9^9,$C$5:$C1200)+1," ")</f>
        <v xml:space="preserve"> </v>
      </c>
      <c r="J1201" s="49" t="str">
        <f t="shared" si="18"/>
        <v/>
      </c>
    </row>
    <row r="1202" spans="3:10">
      <c r="C1202" s="72" t="str">
        <f>IF(B1202="Chèque",LOOKUP(9^9,$C$5:$C1201)+1," ")</f>
        <v xml:space="preserve"> </v>
      </c>
      <c r="J1202" s="49" t="str">
        <f t="shared" si="18"/>
        <v/>
      </c>
    </row>
    <row r="1203" spans="3:10">
      <c r="C1203" s="72" t="str">
        <f>IF(B1203="Chèque",LOOKUP(9^9,$C$5:$C1202)+1," ")</f>
        <v xml:space="preserve"> </v>
      </c>
      <c r="J1203" s="49" t="str">
        <f t="shared" si="18"/>
        <v/>
      </c>
    </row>
    <row r="1204" spans="3:10">
      <c r="C1204" s="72" t="str">
        <f>IF(B1204="Chèque",LOOKUP(9^9,$C$5:$C1203)+1," ")</f>
        <v xml:space="preserve"> </v>
      </c>
      <c r="J1204" s="49" t="str">
        <f t="shared" si="18"/>
        <v/>
      </c>
    </row>
    <row r="1205" spans="3:10">
      <c r="C1205" s="72" t="str">
        <f>IF(B1205="Chèque",LOOKUP(9^9,$C$5:$C1204)+1," ")</f>
        <v xml:space="preserve"> </v>
      </c>
      <c r="J1205" s="49" t="str">
        <f t="shared" si="18"/>
        <v/>
      </c>
    </row>
    <row r="1206" spans="3:10">
      <c r="C1206" s="72" t="str">
        <f>IF(B1206="Chèque",LOOKUP(9^9,$C$5:$C1205)+1," ")</f>
        <v xml:space="preserve"> </v>
      </c>
      <c r="J1206" s="49" t="str">
        <f t="shared" si="18"/>
        <v/>
      </c>
    </row>
    <row r="1207" spans="3:10">
      <c r="C1207" s="72" t="str">
        <f>IF(B1207="Chèque",LOOKUP(9^9,$C$5:$C1206)+1," ")</f>
        <v xml:space="preserve"> </v>
      </c>
      <c r="J1207" s="49" t="str">
        <f t="shared" si="18"/>
        <v/>
      </c>
    </row>
    <row r="1208" spans="3:10">
      <c r="C1208" s="72" t="str">
        <f>IF(B1208="Chèque",LOOKUP(9^9,$C$5:$C1207)+1," ")</f>
        <v xml:space="preserve"> </v>
      </c>
      <c r="J1208" s="49" t="str">
        <f t="shared" si="18"/>
        <v/>
      </c>
    </row>
    <row r="1209" spans="3:10">
      <c r="C1209" s="72" t="str">
        <f>IF(B1209="Chèque",LOOKUP(9^9,$C$5:$C1208)+1," ")</f>
        <v xml:space="preserve"> </v>
      </c>
      <c r="J1209" s="49" t="str">
        <f t="shared" si="18"/>
        <v/>
      </c>
    </row>
    <row r="1210" spans="3:10">
      <c r="C1210" s="72" t="str">
        <f>IF(B1210="Chèque",LOOKUP(9^9,$C$5:$C1209)+1," ")</f>
        <v xml:space="preserve"> </v>
      </c>
      <c r="J1210" s="49" t="str">
        <f t="shared" si="18"/>
        <v/>
      </c>
    </row>
    <row r="1211" spans="3:10">
      <c r="C1211" s="72" t="str">
        <f>IF(B1211="Chèque",LOOKUP(9^9,$C$5:$C1210)+1," ")</f>
        <v xml:space="preserve"> </v>
      </c>
      <c r="J1211" s="49" t="str">
        <f t="shared" si="18"/>
        <v/>
      </c>
    </row>
    <row r="1212" spans="3:10">
      <c r="C1212" s="72" t="str">
        <f>IF(B1212="Chèque",LOOKUP(9^9,$C$5:$C1211)+1," ")</f>
        <v xml:space="preserve"> </v>
      </c>
      <c r="J1212" s="49" t="str">
        <f t="shared" si="18"/>
        <v/>
      </c>
    </row>
    <row r="1213" spans="3:10">
      <c r="C1213" s="72" t="str">
        <f>IF(B1213="Chèque",LOOKUP(9^9,$C$5:$C1212)+1," ")</f>
        <v xml:space="preserve"> </v>
      </c>
      <c r="J1213" s="49" t="str">
        <f t="shared" si="18"/>
        <v/>
      </c>
    </row>
    <row r="1214" spans="3:10">
      <c r="C1214" s="72" t="str">
        <f>IF(B1214="Chèque",LOOKUP(9^9,$C$5:$C1213)+1," ")</f>
        <v xml:space="preserve"> </v>
      </c>
      <c r="J1214" s="49" t="str">
        <f t="shared" si="18"/>
        <v/>
      </c>
    </row>
    <row r="1215" spans="3:10">
      <c r="C1215" s="72" t="str">
        <f>IF(B1215="Chèque",LOOKUP(9^9,$C$5:$C1214)+1," ")</f>
        <v xml:space="preserve"> </v>
      </c>
      <c r="J1215" s="49" t="str">
        <f t="shared" si="18"/>
        <v/>
      </c>
    </row>
    <row r="1216" spans="3:10">
      <c r="C1216" s="72" t="str">
        <f>IF(B1216="Chèque",LOOKUP(9^9,$C$5:$C1215)+1," ")</f>
        <v xml:space="preserve"> </v>
      </c>
      <c r="J1216" s="49" t="str">
        <f t="shared" si="18"/>
        <v/>
      </c>
    </row>
    <row r="1217" spans="3:10">
      <c r="C1217" s="72" t="str">
        <f>IF(B1217="Chèque",LOOKUP(9^9,$C$5:$C1216)+1," ")</f>
        <v xml:space="preserve"> </v>
      </c>
      <c r="J1217" s="49" t="str">
        <f t="shared" si="18"/>
        <v/>
      </c>
    </row>
    <row r="1218" spans="3:10">
      <c r="C1218" s="72" t="str">
        <f>IF(B1218="Chèque",LOOKUP(9^9,$C$5:$C1217)+1," ")</f>
        <v xml:space="preserve"> </v>
      </c>
      <c r="J1218" s="49" t="str">
        <f t="shared" si="18"/>
        <v/>
      </c>
    </row>
    <row r="1219" spans="3:10">
      <c r="C1219" s="72" t="str">
        <f>IF(B1219="Chèque",LOOKUP(9^9,$C$5:$C1218)+1," ")</f>
        <v xml:space="preserve"> </v>
      </c>
      <c r="J1219" s="49" t="str">
        <f t="shared" si="18"/>
        <v/>
      </c>
    </row>
    <row r="1220" spans="3:10">
      <c r="C1220" s="72" t="str">
        <f>IF(B1220="Chèque",LOOKUP(9^9,$C$5:$C1219)+1," ")</f>
        <v xml:space="preserve"> </v>
      </c>
      <c r="J1220" s="49" t="str">
        <f t="shared" si="18"/>
        <v/>
      </c>
    </row>
    <row r="1221" spans="3:10">
      <c r="C1221" s="72" t="str">
        <f>IF(B1221="Chèque",LOOKUP(9^9,$C$5:$C1220)+1," ")</f>
        <v xml:space="preserve"> </v>
      </c>
      <c r="J1221" s="49" t="str">
        <f t="shared" si="18"/>
        <v/>
      </c>
    </row>
    <row r="1222" spans="3:10">
      <c r="C1222" s="72" t="str">
        <f>IF(B1222="Chèque",LOOKUP(9^9,$C$5:$C1221)+1," ")</f>
        <v xml:space="preserve"> </v>
      </c>
      <c r="J1222" s="49" t="str">
        <f t="shared" ref="J1222:J1285" si="19">IF(SUM(H1222:I1222)=0,"",(J1221+I1222-H1222))</f>
        <v/>
      </c>
    </row>
    <row r="1223" spans="3:10">
      <c r="C1223" s="72" t="str">
        <f>IF(B1223="Chèque",LOOKUP(9^9,$C$5:$C1222)+1," ")</f>
        <v xml:space="preserve"> </v>
      </c>
      <c r="J1223" s="49" t="str">
        <f t="shared" si="19"/>
        <v/>
      </c>
    </row>
    <row r="1224" spans="3:10">
      <c r="C1224" s="72" t="str">
        <f>IF(B1224="Chèque",LOOKUP(9^9,$C$5:$C1223)+1," ")</f>
        <v xml:space="preserve"> </v>
      </c>
      <c r="J1224" s="49" t="str">
        <f t="shared" si="19"/>
        <v/>
      </c>
    </row>
    <row r="1225" spans="3:10">
      <c r="C1225" s="72" t="str">
        <f>IF(B1225="Chèque",LOOKUP(9^9,$C$5:$C1224)+1," ")</f>
        <v xml:space="preserve"> </v>
      </c>
      <c r="J1225" s="49" t="str">
        <f t="shared" si="19"/>
        <v/>
      </c>
    </row>
    <row r="1226" spans="3:10">
      <c r="C1226" s="72" t="str">
        <f>IF(B1226="Chèque",LOOKUP(9^9,$C$5:$C1225)+1," ")</f>
        <v xml:space="preserve"> </v>
      </c>
      <c r="J1226" s="49" t="str">
        <f t="shared" si="19"/>
        <v/>
      </c>
    </row>
    <row r="1227" spans="3:10">
      <c r="C1227" s="72" t="str">
        <f>IF(B1227="Chèque",LOOKUP(9^9,$C$5:$C1226)+1," ")</f>
        <v xml:space="preserve"> </v>
      </c>
      <c r="J1227" s="49" t="str">
        <f t="shared" si="19"/>
        <v/>
      </c>
    </row>
    <row r="1228" spans="3:10">
      <c r="C1228" s="72" t="str">
        <f>IF(B1228="Chèque",LOOKUP(9^9,$C$5:$C1227)+1," ")</f>
        <v xml:space="preserve"> </v>
      </c>
      <c r="J1228" s="49" t="str">
        <f t="shared" si="19"/>
        <v/>
      </c>
    </row>
    <row r="1229" spans="3:10">
      <c r="C1229" s="72" t="str">
        <f>IF(B1229="Chèque",LOOKUP(9^9,$C$5:$C1228)+1," ")</f>
        <v xml:space="preserve"> </v>
      </c>
      <c r="J1229" s="49" t="str">
        <f t="shared" si="19"/>
        <v/>
      </c>
    </row>
    <row r="1230" spans="3:10">
      <c r="C1230" s="72" t="str">
        <f>IF(B1230="Chèque",LOOKUP(9^9,$C$5:$C1229)+1," ")</f>
        <v xml:space="preserve"> </v>
      </c>
      <c r="J1230" s="49" t="str">
        <f t="shared" si="19"/>
        <v/>
      </c>
    </row>
    <row r="1231" spans="3:10">
      <c r="C1231" s="72" t="str">
        <f>IF(B1231="Chèque",LOOKUP(9^9,$C$5:$C1230)+1," ")</f>
        <v xml:space="preserve"> </v>
      </c>
      <c r="J1231" s="49" t="str">
        <f t="shared" si="19"/>
        <v/>
      </c>
    </row>
    <row r="1232" spans="3:10">
      <c r="C1232" s="72" t="str">
        <f>IF(B1232="Chèque",LOOKUP(9^9,$C$5:$C1231)+1," ")</f>
        <v xml:space="preserve"> </v>
      </c>
      <c r="J1232" s="49" t="str">
        <f t="shared" si="19"/>
        <v/>
      </c>
    </row>
    <row r="1233" spans="3:10">
      <c r="C1233" s="72" t="str">
        <f>IF(B1233="Chèque",LOOKUP(9^9,$C$5:$C1232)+1," ")</f>
        <v xml:space="preserve"> </v>
      </c>
      <c r="J1233" s="49" t="str">
        <f t="shared" si="19"/>
        <v/>
      </c>
    </row>
    <row r="1234" spans="3:10">
      <c r="C1234" s="72" t="str">
        <f>IF(B1234="Chèque",LOOKUP(9^9,$C$5:$C1233)+1," ")</f>
        <v xml:space="preserve"> </v>
      </c>
      <c r="J1234" s="49" t="str">
        <f t="shared" si="19"/>
        <v/>
      </c>
    </row>
    <row r="1235" spans="3:10">
      <c r="C1235" s="72" t="str">
        <f>IF(B1235="Chèque",LOOKUP(9^9,$C$5:$C1234)+1," ")</f>
        <v xml:space="preserve"> </v>
      </c>
      <c r="J1235" s="49" t="str">
        <f t="shared" si="19"/>
        <v/>
      </c>
    </row>
    <row r="1236" spans="3:10">
      <c r="C1236" s="72" t="str">
        <f>IF(B1236="Chèque",LOOKUP(9^9,$C$5:$C1235)+1," ")</f>
        <v xml:space="preserve"> </v>
      </c>
      <c r="J1236" s="49" t="str">
        <f t="shared" si="19"/>
        <v/>
      </c>
    </row>
    <row r="1237" spans="3:10">
      <c r="C1237" s="72" t="str">
        <f>IF(B1237="Chèque",LOOKUP(9^9,$C$5:$C1236)+1," ")</f>
        <v xml:space="preserve"> </v>
      </c>
      <c r="J1237" s="49" t="str">
        <f t="shared" si="19"/>
        <v/>
      </c>
    </row>
    <row r="1238" spans="3:10">
      <c r="C1238" s="72" t="str">
        <f>IF(B1238="Chèque",LOOKUP(9^9,$C$5:$C1237)+1," ")</f>
        <v xml:space="preserve"> </v>
      </c>
      <c r="J1238" s="49" t="str">
        <f t="shared" si="19"/>
        <v/>
      </c>
    </row>
    <row r="1239" spans="3:10">
      <c r="C1239" s="72" t="str">
        <f>IF(B1239="Chèque",LOOKUP(9^9,$C$5:$C1238)+1," ")</f>
        <v xml:space="preserve"> </v>
      </c>
      <c r="J1239" s="49" t="str">
        <f t="shared" si="19"/>
        <v/>
      </c>
    </row>
    <row r="1240" spans="3:10">
      <c r="C1240" s="72" t="str">
        <f>IF(B1240="Chèque",LOOKUP(9^9,$C$5:$C1239)+1," ")</f>
        <v xml:space="preserve"> </v>
      </c>
      <c r="J1240" s="49" t="str">
        <f t="shared" si="19"/>
        <v/>
      </c>
    </row>
    <row r="1241" spans="3:10">
      <c r="C1241" s="72" t="str">
        <f>IF(B1241="Chèque",LOOKUP(9^9,$C$5:$C1240)+1," ")</f>
        <v xml:space="preserve"> </v>
      </c>
      <c r="J1241" s="49" t="str">
        <f t="shared" si="19"/>
        <v/>
      </c>
    </row>
    <row r="1242" spans="3:10">
      <c r="C1242" s="72" t="str">
        <f>IF(B1242="Chèque",LOOKUP(9^9,$C$5:$C1241)+1," ")</f>
        <v xml:space="preserve"> </v>
      </c>
      <c r="J1242" s="49" t="str">
        <f t="shared" si="19"/>
        <v/>
      </c>
    </row>
    <row r="1243" spans="3:10">
      <c r="C1243" s="72" t="str">
        <f>IF(B1243="Chèque",LOOKUP(9^9,$C$5:$C1242)+1," ")</f>
        <v xml:space="preserve"> </v>
      </c>
      <c r="J1243" s="49" t="str">
        <f t="shared" si="19"/>
        <v/>
      </c>
    </row>
    <row r="1244" spans="3:10">
      <c r="C1244" s="72" t="str">
        <f>IF(B1244="Chèque",LOOKUP(9^9,$C$5:$C1243)+1," ")</f>
        <v xml:space="preserve"> </v>
      </c>
      <c r="J1244" s="49" t="str">
        <f t="shared" si="19"/>
        <v/>
      </c>
    </row>
    <row r="1245" spans="3:10">
      <c r="C1245" s="72" t="str">
        <f>IF(B1245="Chèque",LOOKUP(9^9,$C$5:$C1244)+1," ")</f>
        <v xml:space="preserve"> </v>
      </c>
      <c r="J1245" s="49" t="str">
        <f t="shared" si="19"/>
        <v/>
      </c>
    </row>
    <row r="1246" spans="3:10">
      <c r="C1246" s="72" t="str">
        <f>IF(B1246="Chèque",LOOKUP(9^9,$C$5:$C1245)+1," ")</f>
        <v xml:space="preserve"> </v>
      </c>
      <c r="J1246" s="49" t="str">
        <f t="shared" si="19"/>
        <v/>
      </c>
    </row>
    <row r="1247" spans="3:10">
      <c r="C1247" s="72" t="str">
        <f>IF(B1247="Chèque",LOOKUP(9^9,$C$5:$C1246)+1," ")</f>
        <v xml:space="preserve"> </v>
      </c>
      <c r="J1247" s="49" t="str">
        <f t="shared" si="19"/>
        <v/>
      </c>
    </row>
    <row r="1248" spans="3:10">
      <c r="C1248" s="72" t="str">
        <f>IF(B1248="Chèque",LOOKUP(9^9,$C$5:$C1247)+1," ")</f>
        <v xml:space="preserve"> </v>
      </c>
      <c r="J1248" s="49" t="str">
        <f t="shared" si="19"/>
        <v/>
      </c>
    </row>
    <row r="1249" spans="3:10">
      <c r="C1249" s="72" t="str">
        <f>IF(B1249="Chèque",LOOKUP(9^9,$C$5:$C1248)+1," ")</f>
        <v xml:space="preserve"> </v>
      </c>
      <c r="J1249" s="49" t="str">
        <f t="shared" si="19"/>
        <v/>
      </c>
    </row>
    <row r="1250" spans="3:10">
      <c r="C1250" s="72" t="str">
        <f>IF(B1250="Chèque",LOOKUP(9^9,$C$5:$C1249)+1," ")</f>
        <v xml:space="preserve"> </v>
      </c>
      <c r="J1250" s="49" t="str">
        <f t="shared" si="19"/>
        <v/>
      </c>
    </row>
    <row r="1251" spans="3:10">
      <c r="C1251" s="72" t="str">
        <f>IF(B1251="Chèque",LOOKUP(9^9,$C$5:$C1250)+1," ")</f>
        <v xml:space="preserve"> </v>
      </c>
      <c r="J1251" s="49" t="str">
        <f t="shared" si="19"/>
        <v/>
      </c>
    </row>
    <row r="1252" spans="3:10">
      <c r="C1252" s="72" t="str">
        <f>IF(B1252="Chèque",LOOKUP(9^9,$C$5:$C1251)+1," ")</f>
        <v xml:space="preserve"> </v>
      </c>
      <c r="J1252" s="49" t="str">
        <f t="shared" si="19"/>
        <v/>
      </c>
    </row>
    <row r="1253" spans="3:10">
      <c r="C1253" s="72" t="str">
        <f>IF(B1253="Chèque",LOOKUP(9^9,$C$5:$C1252)+1," ")</f>
        <v xml:space="preserve"> </v>
      </c>
      <c r="J1253" s="49" t="str">
        <f t="shared" si="19"/>
        <v/>
      </c>
    </row>
    <row r="1254" spans="3:10">
      <c r="C1254" s="72" t="str">
        <f>IF(B1254="Chèque",LOOKUP(9^9,$C$5:$C1253)+1," ")</f>
        <v xml:space="preserve"> </v>
      </c>
      <c r="J1254" s="49" t="str">
        <f t="shared" si="19"/>
        <v/>
      </c>
    </row>
    <row r="1255" spans="3:10">
      <c r="C1255" s="72" t="str">
        <f>IF(B1255="Chèque",LOOKUP(9^9,$C$5:$C1254)+1," ")</f>
        <v xml:space="preserve"> </v>
      </c>
      <c r="J1255" s="49" t="str">
        <f t="shared" si="19"/>
        <v/>
      </c>
    </row>
    <row r="1256" spans="3:10">
      <c r="C1256" s="72" t="str">
        <f>IF(B1256="Chèque",LOOKUP(9^9,$C$5:$C1255)+1," ")</f>
        <v xml:space="preserve"> </v>
      </c>
      <c r="J1256" s="49" t="str">
        <f t="shared" si="19"/>
        <v/>
      </c>
    </row>
    <row r="1257" spans="3:10">
      <c r="C1257" s="72" t="str">
        <f>IF(B1257="Chèque",LOOKUP(9^9,$C$5:$C1256)+1," ")</f>
        <v xml:space="preserve"> </v>
      </c>
      <c r="J1257" s="49" t="str">
        <f t="shared" si="19"/>
        <v/>
      </c>
    </row>
    <row r="1258" spans="3:10">
      <c r="C1258" s="72" t="str">
        <f>IF(B1258="Chèque",LOOKUP(9^9,$C$5:$C1257)+1," ")</f>
        <v xml:space="preserve"> </v>
      </c>
      <c r="J1258" s="49" t="str">
        <f t="shared" si="19"/>
        <v/>
      </c>
    </row>
    <row r="1259" spans="3:10">
      <c r="C1259" s="72" t="str">
        <f>IF(B1259="Chèque",LOOKUP(9^9,$C$5:$C1258)+1," ")</f>
        <v xml:space="preserve"> </v>
      </c>
      <c r="J1259" s="49" t="str">
        <f t="shared" si="19"/>
        <v/>
      </c>
    </row>
    <row r="1260" spans="3:10">
      <c r="C1260" s="72" t="str">
        <f>IF(B1260="Chèque",LOOKUP(9^9,$C$5:$C1259)+1," ")</f>
        <v xml:space="preserve"> </v>
      </c>
      <c r="J1260" s="49" t="str">
        <f t="shared" si="19"/>
        <v/>
      </c>
    </row>
    <row r="1261" spans="3:10">
      <c r="C1261" s="72" t="str">
        <f>IF(B1261="Chèque",LOOKUP(9^9,$C$5:$C1260)+1," ")</f>
        <v xml:space="preserve"> </v>
      </c>
      <c r="J1261" s="49" t="str">
        <f t="shared" si="19"/>
        <v/>
      </c>
    </row>
    <row r="1262" spans="3:10">
      <c r="C1262" s="72" t="str">
        <f>IF(B1262="Chèque",LOOKUP(9^9,$C$5:$C1261)+1," ")</f>
        <v xml:space="preserve"> </v>
      </c>
      <c r="J1262" s="49" t="str">
        <f t="shared" si="19"/>
        <v/>
      </c>
    </row>
    <row r="1263" spans="3:10">
      <c r="C1263" s="72" t="str">
        <f>IF(B1263="Chèque",LOOKUP(9^9,$C$5:$C1262)+1," ")</f>
        <v xml:space="preserve"> </v>
      </c>
      <c r="J1263" s="49" t="str">
        <f t="shared" si="19"/>
        <v/>
      </c>
    </row>
    <row r="1264" spans="3:10">
      <c r="C1264" s="72" t="str">
        <f>IF(B1264="Chèque",LOOKUP(9^9,$C$5:$C1263)+1," ")</f>
        <v xml:space="preserve"> </v>
      </c>
      <c r="J1264" s="49" t="str">
        <f t="shared" si="19"/>
        <v/>
      </c>
    </row>
    <row r="1265" spans="3:10">
      <c r="C1265" s="72" t="str">
        <f>IF(B1265="Chèque",LOOKUP(9^9,$C$5:$C1264)+1," ")</f>
        <v xml:space="preserve"> </v>
      </c>
      <c r="J1265" s="49" t="str">
        <f t="shared" si="19"/>
        <v/>
      </c>
    </row>
    <row r="1266" spans="3:10">
      <c r="C1266" s="72" t="str">
        <f>IF(B1266="Chèque",LOOKUP(9^9,$C$5:$C1265)+1," ")</f>
        <v xml:space="preserve"> </v>
      </c>
      <c r="J1266" s="49" t="str">
        <f t="shared" si="19"/>
        <v/>
      </c>
    </row>
    <row r="1267" spans="3:10">
      <c r="C1267" s="72" t="str">
        <f>IF(B1267="Chèque",LOOKUP(9^9,$C$5:$C1266)+1," ")</f>
        <v xml:space="preserve"> </v>
      </c>
      <c r="J1267" s="49" t="str">
        <f t="shared" si="19"/>
        <v/>
      </c>
    </row>
    <row r="1268" spans="3:10">
      <c r="C1268" s="72" t="str">
        <f>IF(B1268="Chèque",LOOKUP(9^9,$C$5:$C1267)+1," ")</f>
        <v xml:space="preserve"> </v>
      </c>
      <c r="J1268" s="49" t="str">
        <f t="shared" si="19"/>
        <v/>
      </c>
    </row>
    <row r="1269" spans="3:10">
      <c r="C1269" s="72" t="str">
        <f>IF(B1269="Chèque",LOOKUP(9^9,$C$5:$C1268)+1," ")</f>
        <v xml:space="preserve"> </v>
      </c>
      <c r="J1269" s="49" t="str">
        <f t="shared" si="19"/>
        <v/>
      </c>
    </row>
    <row r="1270" spans="3:10">
      <c r="C1270" s="72" t="str">
        <f>IF(B1270="Chèque",LOOKUP(9^9,$C$5:$C1269)+1," ")</f>
        <v xml:space="preserve"> </v>
      </c>
      <c r="J1270" s="49" t="str">
        <f t="shared" si="19"/>
        <v/>
      </c>
    </row>
    <row r="1271" spans="3:10">
      <c r="C1271" s="72" t="str">
        <f>IF(B1271="Chèque",LOOKUP(9^9,$C$5:$C1270)+1," ")</f>
        <v xml:space="preserve"> </v>
      </c>
      <c r="J1271" s="49" t="str">
        <f t="shared" si="19"/>
        <v/>
      </c>
    </row>
    <row r="1272" spans="3:10">
      <c r="C1272" s="72" t="str">
        <f>IF(B1272="Chèque",LOOKUP(9^9,$C$5:$C1271)+1," ")</f>
        <v xml:space="preserve"> </v>
      </c>
      <c r="J1272" s="49" t="str">
        <f t="shared" si="19"/>
        <v/>
      </c>
    </row>
    <row r="1273" spans="3:10">
      <c r="C1273" s="72" t="str">
        <f>IF(B1273="Chèque",LOOKUP(9^9,$C$5:$C1272)+1," ")</f>
        <v xml:space="preserve"> </v>
      </c>
      <c r="J1273" s="49" t="str">
        <f t="shared" si="19"/>
        <v/>
      </c>
    </row>
    <row r="1274" spans="3:10">
      <c r="C1274" s="72" t="str">
        <f>IF(B1274="Chèque",LOOKUP(9^9,$C$5:$C1273)+1," ")</f>
        <v xml:space="preserve"> </v>
      </c>
      <c r="J1274" s="49" t="str">
        <f t="shared" si="19"/>
        <v/>
      </c>
    </row>
    <row r="1275" spans="3:10">
      <c r="C1275" s="72" t="str">
        <f>IF(B1275="Chèque",LOOKUP(9^9,$C$5:$C1274)+1," ")</f>
        <v xml:space="preserve"> </v>
      </c>
      <c r="J1275" s="49" t="str">
        <f t="shared" si="19"/>
        <v/>
      </c>
    </row>
    <row r="1276" spans="3:10">
      <c r="C1276" s="72" t="str">
        <f>IF(B1276="Chèque",LOOKUP(9^9,$C$5:$C1275)+1," ")</f>
        <v xml:space="preserve"> </v>
      </c>
      <c r="J1276" s="49" t="str">
        <f t="shared" si="19"/>
        <v/>
      </c>
    </row>
    <row r="1277" spans="3:10">
      <c r="C1277" s="72" t="str">
        <f>IF(B1277="Chèque",LOOKUP(9^9,$C$5:$C1276)+1," ")</f>
        <v xml:space="preserve"> </v>
      </c>
      <c r="J1277" s="49" t="str">
        <f t="shared" si="19"/>
        <v/>
      </c>
    </row>
    <row r="1278" spans="3:10">
      <c r="C1278" s="72" t="str">
        <f>IF(B1278="Chèque",LOOKUP(9^9,$C$5:$C1277)+1," ")</f>
        <v xml:space="preserve"> </v>
      </c>
      <c r="J1278" s="49" t="str">
        <f t="shared" si="19"/>
        <v/>
      </c>
    </row>
    <row r="1279" spans="3:10">
      <c r="C1279" s="72" t="str">
        <f>IF(B1279="Chèque",LOOKUP(9^9,$C$5:$C1278)+1," ")</f>
        <v xml:space="preserve"> </v>
      </c>
      <c r="J1279" s="49" t="str">
        <f t="shared" si="19"/>
        <v/>
      </c>
    </row>
    <row r="1280" spans="3:10">
      <c r="C1280" s="72" t="str">
        <f>IF(B1280="Chèque",LOOKUP(9^9,$C$5:$C1279)+1," ")</f>
        <v xml:space="preserve"> </v>
      </c>
      <c r="J1280" s="49" t="str">
        <f t="shared" si="19"/>
        <v/>
      </c>
    </row>
    <row r="1281" spans="3:10">
      <c r="C1281" s="72" t="str">
        <f>IF(B1281="Chèque",LOOKUP(9^9,$C$5:$C1280)+1," ")</f>
        <v xml:space="preserve"> </v>
      </c>
      <c r="J1281" s="49" t="str">
        <f t="shared" si="19"/>
        <v/>
      </c>
    </row>
    <row r="1282" spans="3:10">
      <c r="C1282" s="72" t="str">
        <f>IF(B1282="Chèque",LOOKUP(9^9,$C$5:$C1281)+1," ")</f>
        <v xml:space="preserve"> </v>
      </c>
      <c r="J1282" s="49" t="str">
        <f t="shared" si="19"/>
        <v/>
      </c>
    </row>
    <row r="1283" spans="3:10">
      <c r="C1283" s="72" t="str">
        <f>IF(B1283="Chèque",LOOKUP(9^9,$C$5:$C1282)+1," ")</f>
        <v xml:space="preserve"> </v>
      </c>
      <c r="J1283" s="49" t="str">
        <f t="shared" si="19"/>
        <v/>
      </c>
    </row>
    <row r="1284" spans="3:10">
      <c r="C1284" s="72" t="str">
        <f>IF(B1284="Chèque",LOOKUP(9^9,$C$5:$C1283)+1," ")</f>
        <v xml:space="preserve"> </v>
      </c>
      <c r="J1284" s="49" t="str">
        <f t="shared" si="19"/>
        <v/>
      </c>
    </row>
    <row r="1285" spans="3:10">
      <c r="C1285" s="72" t="str">
        <f>IF(B1285="Chèque",LOOKUP(9^9,$C$5:$C1284)+1," ")</f>
        <v xml:space="preserve"> </v>
      </c>
      <c r="J1285" s="49" t="str">
        <f t="shared" si="19"/>
        <v/>
      </c>
    </row>
    <row r="1286" spans="3:10">
      <c r="C1286" s="72" t="str">
        <f>IF(B1286="Chèque",LOOKUP(9^9,$C$5:$C1285)+1," ")</f>
        <v xml:space="preserve"> </v>
      </c>
      <c r="J1286" s="49" t="str">
        <f t="shared" ref="J1286:J1349" si="20">IF(SUM(H1286:I1286)=0,"",(J1285+I1286-H1286))</f>
        <v/>
      </c>
    </row>
    <row r="1287" spans="3:10">
      <c r="C1287" s="72" t="str">
        <f>IF(B1287="Chèque",LOOKUP(9^9,$C$5:$C1286)+1," ")</f>
        <v xml:space="preserve"> </v>
      </c>
      <c r="J1287" s="49" t="str">
        <f t="shared" si="20"/>
        <v/>
      </c>
    </row>
    <row r="1288" spans="3:10">
      <c r="C1288" s="72" t="str">
        <f>IF(B1288="Chèque",LOOKUP(9^9,$C$5:$C1287)+1," ")</f>
        <v xml:space="preserve"> </v>
      </c>
      <c r="J1288" s="49" t="str">
        <f t="shared" si="20"/>
        <v/>
      </c>
    </row>
    <row r="1289" spans="3:10">
      <c r="C1289" s="72" t="str">
        <f>IF(B1289="Chèque",LOOKUP(9^9,$C$5:$C1288)+1," ")</f>
        <v xml:space="preserve"> </v>
      </c>
      <c r="J1289" s="49" t="str">
        <f t="shared" si="20"/>
        <v/>
      </c>
    </row>
    <row r="1290" spans="3:10">
      <c r="C1290" s="72" t="str">
        <f>IF(B1290="Chèque",LOOKUP(9^9,$C$5:$C1289)+1," ")</f>
        <v xml:space="preserve"> </v>
      </c>
      <c r="J1290" s="49" t="str">
        <f t="shared" si="20"/>
        <v/>
      </c>
    </row>
    <row r="1291" spans="3:10">
      <c r="C1291" s="72" t="str">
        <f>IF(B1291="Chèque",LOOKUP(9^9,$C$5:$C1290)+1," ")</f>
        <v xml:space="preserve"> </v>
      </c>
      <c r="J1291" s="49" t="str">
        <f t="shared" si="20"/>
        <v/>
      </c>
    </row>
    <row r="1292" spans="3:10">
      <c r="C1292" s="72" t="str">
        <f>IF(B1292="Chèque",LOOKUP(9^9,$C$5:$C1291)+1," ")</f>
        <v xml:space="preserve"> </v>
      </c>
      <c r="J1292" s="49" t="str">
        <f t="shared" si="20"/>
        <v/>
      </c>
    </row>
    <row r="1293" spans="3:10">
      <c r="C1293" s="72" t="str">
        <f>IF(B1293="Chèque",LOOKUP(9^9,$C$5:$C1292)+1," ")</f>
        <v xml:space="preserve"> </v>
      </c>
      <c r="J1293" s="49" t="str">
        <f t="shared" si="20"/>
        <v/>
      </c>
    </row>
    <row r="1294" spans="3:10">
      <c r="C1294" s="72" t="str">
        <f>IF(B1294="Chèque",LOOKUP(9^9,$C$5:$C1293)+1," ")</f>
        <v xml:space="preserve"> </v>
      </c>
      <c r="J1294" s="49" t="str">
        <f t="shared" si="20"/>
        <v/>
      </c>
    </row>
    <row r="1295" spans="3:10">
      <c r="C1295" s="72" t="str">
        <f>IF(B1295="Chèque",LOOKUP(9^9,$C$5:$C1294)+1," ")</f>
        <v xml:space="preserve"> </v>
      </c>
      <c r="J1295" s="49" t="str">
        <f t="shared" si="20"/>
        <v/>
      </c>
    </row>
    <row r="1296" spans="3:10">
      <c r="C1296" s="72" t="str">
        <f>IF(B1296="Chèque",LOOKUP(9^9,$C$5:$C1295)+1," ")</f>
        <v xml:space="preserve"> </v>
      </c>
      <c r="J1296" s="49" t="str">
        <f t="shared" si="20"/>
        <v/>
      </c>
    </row>
    <row r="1297" spans="3:10">
      <c r="C1297" s="72" t="str">
        <f>IF(B1297="Chèque",LOOKUP(9^9,$C$5:$C1296)+1," ")</f>
        <v xml:space="preserve"> </v>
      </c>
      <c r="J1297" s="49" t="str">
        <f t="shared" si="20"/>
        <v/>
      </c>
    </row>
    <row r="1298" spans="3:10">
      <c r="C1298" s="72" t="str">
        <f>IF(B1298="Chèque",LOOKUP(9^9,$C$5:$C1297)+1," ")</f>
        <v xml:space="preserve"> </v>
      </c>
      <c r="J1298" s="49" t="str">
        <f t="shared" si="20"/>
        <v/>
      </c>
    </row>
    <row r="1299" spans="3:10">
      <c r="C1299" s="72" t="str">
        <f>IF(B1299="Chèque",LOOKUP(9^9,$C$5:$C1298)+1," ")</f>
        <v xml:space="preserve"> </v>
      </c>
      <c r="J1299" s="49" t="str">
        <f t="shared" si="20"/>
        <v/>
      </c>
    </row>
    <row r="1300" spans="3:10">
      <c r="C1300" s="72" t="str">
        <f>IF(B1300="Chèque",LOOKUP(9^9,$C$5:$C1299)+1," ")</f>
        <v xml:space="preserve"> </v>
      </c>
      <c r="J1300" s="49" t="str">
        <f t="shared" si="20"/>
        <v/>
      </c>
    </row>
    <row r="1301" spans="3:10">
      <c r="C1301" s="72" t="str">
        <f>IF(B1301="Chèque",LOOKUP(9^9,$C$5:$C1300)+1," ")</f>
        <v xml:space="preserve"> </v>
      </c>
      <c r="J1301" s="49" t="str">
        <f t="shared" si="20"/>
        <v/>
      </c>
    </row>
    <row r="1302" spans="3:10">
      <c r="C1302" s="72" t="str">
        <f>IF(B1302="Chèque",LOOKUP(9^9,$C$5:$C1301)+1," ")</f>
        <v xml:space="preserve"> </v>
      </c>
      <c r="J1302" s="49" t="str">
        <f t="shared" si="20"/>
        <v/>
      </c>
    </row>
    <row r="1303" spans="3:10">
      <c r="C1303" s="72" t="str">
        <f>IF(B1303="Chèque",LOOKUP(9^9,$C$5:$C1302)+1," ")</f>
        <v xml:space="preserve"> </v>
      </c>
      <c r="J1303" s="49" t="str">
        <f t="shared" si="20"/>
        <v/>
      </c>
    </row>
    <row r="1304" spans="3:10">
      <c r="C1304" s="72" t="str">
        <f>IF(B1304="Chèque",LOOKUP(9^9,$C$5:$C1303)+1," ")</f>
        <v xml:space="preserve"> </v>
      </c>
      <c r="J1304" s="49" t="str">
        <f t="shared" si="20"/>
        <v/>
      </c>
    </row>
    <row r="1305" spans="3:10">
      <c r="C1305" s="72" t="str">
        <f>IF(B1305="Chèque",LOOKUP(9^9,$C$5:$C1304)+1," ")</f>
        <v xml:space="preserve"> </v>
      </c>
      <c r="J1305" s="49" t="str">
        <f t="shared" si="20"/>
        <v/>
      </c>
    </row>
    <row r="1306" spans="3:10">
      <c r="C1306" s="72" t="str">
        <f>IF(B1306="Chèque",LOOKUP(9^9,$C$5:$C1305)+1," ")</f>
        <v xml:space="preserve"> </v>
      </c>
      <c r="J1306" s="49" t="str">
        <f t="shared" si="20"/>
        <v/>
      </c>
    </row>
    <row r="1307" spans="3:10">
      <c r="C1307" s="72" t="str">
        <f>IF(B1307="Chèque",LOOKUP(9^9,$C$5:$C1306)+1," ")</f>
        <v xml:space="preserve"> </v>
      </c>
      <c r="J1307" s="49" t="str">
        <f t="shared" si="20"/>
        <v/>
      </c>
    </row>
    <row r="1308" spans="3:10">
      <c r="C1308" s="72" t="str">
        <f>IF(B1308="Chèque",LOOKUP(9^9,$C$5:$C1307)+1," ")</f>
        <v xml:space="preserve"> </v>
      </c>
      <c r="J1308" s="49" t="str">
        <f t="shared" si="20"/>
        <v/>
      </c>
    </row>
    <row r="1309" spans="3:10">
      <c r="C1309" s="72" t="str">
        <f>IF(B1309="Chèque",LOOKUP(9^9,$C$5:$C1308)+1," ")</f>
        <v xml:space="preserve"> </v>
      </c>
      <c r="J1309" s="49" t="str">
        <f t="shared" si="20"/>
        <v/>
      </c>
    </row>
    <row r="1310" spans="3:10">
      <c r="C1310" s="72" t="str">
        <f>IF(B1310="Chèque",LOOKUP(9^9,$C$5:$C1309)+1," ")</f>
        <v xml:space="preserve"> </v>
      </c>
      <c r="J1310" s="49" t="str">
        <f t="shared" si="20"/>
        <v/>
      </c>
    </row>
    <row r="1311" spans="3:10">
      <c r="C1311" s="72" t="str">
        <f>IF(B1311="Chèque",LOOKUP(9^9,$C$5:$C1310)+1," ")</f>
        <v xml:space="preserve"> </v>
      </c>
      <c r="J1311" s="49" t="str">
        <f t="shared" si="20"/>
        <v/>
      </c>
    </row>
    <row r="1312" spans="3:10">
      <c r="C1312" s="72" t="str">
        <f>IF(B1312="Chèque",LOOKUP(9^9,$C$5:$C1311)+1," ")</f>
        <v xml:space="preserve"> </v>
      </c>
      <c r="J1312" s="49" t="str">
        <f t="shared" si="20"/>
        <v/>
      </c>
    </row>
    <row r="1313" spans="3:10">
      <c r="C1313" s="72" t="str">
        <f>IF(B1313="Chèque",LOOKUP(9^9,$C$5:$C1312)+1," ")</f>
        <v xml:space="preserve"> </v>
      </c>
      <c r="J1313" s="49" t="str">
        <f t="shared" si="20"/>
        <v/>
      </c>
    </row>
    <row r="1314" spans="3:10">
      <c r="C1314" s="72" t="str">
        <f>IF(B1314="Chèque",LOOKUP(9^9,$C$5:$C1313)+1," ")</f>
        <v xml:space="preserve"> </v>
      </c>
      <c r="J1314" s="49" t="str">
        <f t="shared" si="20"/>
        <v/>
      </c>
    </row>
    <row r="1315" spans="3:10">
      <c r="C1315" s="72" t="str">
        <f>IF(B1315="Chèque",LOOKUP(9^9,$C$5:$C1314)+1," ")</f>
        <v xml:space="preserve"> </v>
      </c>
      <c r="J1315" s="49" t="str">
        <f t="shared" si="20"/>
        <v/>
      </c>
    </row>
    <row r="1316" spans="3:10">
      <c r="C1316" s="72" t="str">
        <f>IF(B1316="Chèque",LOOKUP(9^9,$C$5:$C1315)+1," ")</f>
        <v xml:space="preserve"> </v>
      </c>
      <c r="J1316" s="49" t="str">
        <f t="shared" si="20"/>
        <v/>
      </c>
    </row>
    <row r="1317" spans="3:10">
      <c r="C1317" s="72" t="str">
        <f>IF(B1317="Chèque",LOOKUP(9^9,$C$5:$C1316)+1," ")</f>
        <v xml:space="preserve"> </v>
      </c>
      <c r="J1317" s="49" t="str">
        <f t="shared" si="20"/>
        <v/>
      </c>
    </row>
    <row r="1318" spans="3:10">
      <c r="C1318" s="72" t="str">
        <f>IF(B1318="Chèque",LOOKUP(9^9,$C$5:$C1317)+1," ")</f>
        <v xml:space="preserve"> </v>
      </c>
      <c r="J1318" s="49" t="str">
        <f t="shared" si="20"/>
        <v/>
      </c>
    </row>
    <row r="1319" spans="3:10">
      <c r="C1319" s="72" t="str">
        <f>IF(B1319="Chèque",LOOKUP(9^9,$C$5:$C1318)+1," ")</f>
        <v xml:space="preserve"> </v>
      </c>
      <c r="J1319" s="49" t="str">
        <f t="shared" si="20"/>
        <v/>
      </c>
    </row>
    <row r="1320" spans="3:10">
      <c r="C1320" s="72" t="str">
        <f>IF(B1320="Chèque",LOOKUP(9^9,$C$5:$C1319)+1," ")</f>
        <v xml:space="preserve"> </v>
      </c>
      <c r="J1320" s="49" t="str">
        <f t="shared" si="20"/>
        <v/>
      </c>
    </row>
    <row r="1321" spans="3:10">
      <c r="C1321" s="72" t="str">
        <f>IF(B1321="Chèque",LOOKUP(9^9,$C$5:$C1320)+1," ")</f>
        <v xml:space="preserve"> </v>
      </c>
      <c r="J1321" s="49" t="str">
        <f t="shared" si="20"/>
        <v/>
      </c>
    </row>
    <row r="1322" spans="3:10">
      <c r="C1322" s="72" t="str">
        <f>IF(B1322="Chèque",LOOKUP(9^9,$C$5:$C1321)+1," ")</f>
        <v xml:space="preserve"> </v>
      </c>
      <c r="J1322" s="49" t="str">
        <f t="shared" si="20"/>
        <v/>
      </c>
    </row>
    <row r="1323" spans="3:10">
      <c r="C1323" s="72" t="str">
        <f>IF(B1323="Chèque",LOOKUP(9^9,$C$5:$C1322)+1," ")</f>
        <v xml:space="preserve"> </v>
      </c>
      <c r="J1323" s="49" t="str">
        <f t="shared" si="20"/>
        <v/>
      </c>
    </row>
    <row r="1324" spans="3:10">
      <c r="C1324" s="72" t="str">
        <f>IF(B1324="Chèque",LOOKUP(9^9,$C$5:$C1323)+1," ")</f>
        <v xml:space="preserve"> </v>
      </c>
      <c r="J1324" s="49" t="str">
        <f t="shared" si="20"/>
        <v/>
      </c>
    </row>
    <row r="1325" spans="3:10">
      <c r="C1325" s="72" t="str">
        <f>IF(B1325="Chèque",LOOKUP(9^9,$C$5:$C1324)+1," ")</f>
        <v xml:space="preserve"> </v>
      </c>
      <c r="J1325" s="49" t="str">
        <f t="shared" si="20"/>
        <v/>
      </c>
    </row>
    <row r="1326" spans="3:10">
      <c r="C1326" s="72" t="str">
        <f>IF(B1326="Chèque",LOOKUP(9^9,$C$5:$C1325)+1," ")</f>
        <v xml:space="preserve"> </v>
      </c>
      <c r="J1326" s="49" t="str">
        <f t="shared" si="20"/>
        <v/>
      </c>
    </row>
    <row r="1327" spans="3:10">
      <c r="C1327" s="72" t="str">
        <f>IF(B1327="Chèque",LOOKUP(9^9,$C$5:$C1326)+1," ")</f>
        <v xml:space="preserve"> </v>
      </c>
      <c r="J1327" s="49" t="str">
        <f t="shared" si="20"/>
        <v/>
      </c>
    </row>
    <row r="1328" spans="3:10">
      <c r="C1328" s="72" t="str">
        <f>IF(B1328="Chèque",LOOKUP(9^9,$C$5:$C1327)+1," ")</f>
        <v xml:space="preserve"> </v>
      </c>
      <c r="J1328" s="49" t="str">
        <f t="shared" si="20"/>
        <v/>
      </c>
    </row>
    <row r="1329" spans="3:10">
      <c r="C1329" s="72" t="str">
        <f>IF(B1329="Chèque",LOOKUP(9^9,$C$5:$C1328)+1," ")</f>
        <v xml:space="preserve"> </v>
      </c>
      <c r="J1329" s="49" t="str">
        <f t="shared" si="20"/>
        <v/>
      </c>
    </row>
    <row r="1330" spans="3:10">
      <c r="C1330" s="72" t="str">
        <f>IF(B1330="Chèque",LOOKUP(9^9,$C$5:$C1329)+1," ")</f>
        <v xml:space="preserve"> </v>
      </c>
      <c r="J1330" s="49" t="str">
        <f t="shared" si="20"/>
        <v/>
      </c>
    </row>
    <row r="1331" spans="3:10">
      <c r="C1331" s="72" t="str">
        <f>IF(B1331="Chèque",LOOKUP(9^9,$C$5:$C1330)+1," ")</f>
        <v xml:space="preserve"> </v>
      </c>
      <c r="J1331" s="49" t="str">
        <f t="shared" si="20"/>
        <v/>
      </c>
    </row>
    <row r="1332" spans="3:10">
      <c r="C1332" s="72" t="str">
        <f>IF(B1332="Chèque",LOOKUP(9^9,$C$5:$C1331)+1," ")</f>
        <v xml:space="preserve"> </v>
      </c>
      <c r="J1332" s="49" t="str">
        <f t="shared" si="20"/>
        <v/>
      </c>
    </row>
    <row r="1333" spans="3:10">
      <c r="C1333" s="72" t="str">
        <f>IF(B1333="Chèque",LOOKUP(9^9,$C$5:$C1332)+1," ")</f>
        <v xml:space="preserve"> </v>
      </c>
      <c r="J1333" s="49" t="str">
        <f t="shared" si="20"/>
        <v/>
      </c>
    </row>
    <row r="1334" spans="3:10">
      <c r="C1334" s="72" t="str">
        <f>IF(B1334="Chèque",LOOKUP(9^9,$C$5:$C1333)+1," ")</f>
        <v xml:space="preserve"> </v>
      </c>
      <c r="J1334" s="49" t="str">
        <f t="shared" si="20"/>
        <v/>
      </c>
    </row>
    <row r="1335" spans="3:10">
      <c r="C1335" s="72" t="str">
        <f>IF(B1335="Chèque",LOOKUP(9^9,$C$5:$C1334)+1," ")</f>
        <v xml:space="preserve"> </v>
      </c>
      <c r="J1335" s="49" t="str">
        <f t="shared" si="20"/>
        <v/>
      </c>
    </row>
    <row r="1336" spans="3:10">
      <c r="C1336" s="72" t="str">
        <f>IF(B1336="Chèque",LOOKUP(9^9,$C$5:$C1335)+1," ")</f>
        <v xml:space="preserve"> </v>
      </c>
      <c r="J1336" s="49" t="str">
        <f t="shared" si="20"/>
        <v/>
      </c>
    </row>
    <row r="1337" spans="3:10">
      <c r="C1337" s="72" t="str">
        <f>IF(B1337="Chèque",LOOKUP(9^9,$C$5:$C1336)+1," ")</f>
        <v xml:space="preserve"> </v>
      </c>
      <c r="J1337" s="49" t="str">
        <f t="shared" si="20"/>
        <v/>
      </c>
    </row>
    <row r="1338" spans="3:10">
      <c r="C1338" s="72" t="str">
        <f>IF(B1338="Chèque",LOOKUP(9^9,$C$5:$C1337)+1," ")</f>
        <v xml:space="preserve"> </v>
      </c>
      <c r="J1338" s="49" t="str">
        <f t="shared" si="20"/>
        <v/>
      </c>
    </row>
    <row r="1339" spans="3:10">
      <c r="C1339" s="72" t="str">
        <f>IF(B1339="Chèque",LOOKUP(9^9,$C$5:$C1338)+1," ")</f>
        <v xml:space="preserve"> </v>
      </c>
      <c r="J1339" s="49" t="str">
        <f t="shared" si="20"/>
        <v/>
      </c>
    </row>
    <row r="1340" spans="3:10">
      <c r="C1340" s="72" t="str">
        <f>IF(B1340="Chèque",LOOKUP(9^9,$C$5:$C1339)+1," ")</f>
        <v xml:space="preserve"> </v>
      </c>
      <c r="J1340" s="49" t="str">
        <f t="shared" si="20"/>
        <v/>
      </c>
    </row>
    <row r="1341" spans="3:10">
      <c r="C1341" s="72" t="str">
        <f>IF(B1341="Chèque",LOOKUP(9^9,$C$5:$C1340)+1," ")</f>
        <v xml:space="preserve"> </v>
      </c>
      <c r="J1341" s="49" t="str">
        <f t="shared" si="20"/>
        <v/>
      </c>
    </row>
    <row r="1342" spans="3:10">
      <c r="C1342" s="72" t="str">
        <f>IF(B1342="Chèque",LOOKUP(9^9,$C$5:$C1341)+1," ")</f>
        <v xml:space="preserve"> </v>
      </c>
      <c r="J1342" s="49" t="str">
        <f t="shared" si="20"/>
        <v/>
      </c>
    </row>
    <row r="1343" spans="3:10">
      <c r="C1343" s="72" t="str">
        <f>IF(B1343="Chèque",LOOKUP(9^9,$C$5:$C1342)+1," ")</f>
        <v xml:space="preserve"> </v>
      </c>
      <c r="J1343" s="49" t="str">
        <f t="shared" si="20"/>
        <v/>
      </c>
    </row>
    <row r="1344" spans="3:10">
      <c r="C1344" s="72" t="str">
        <f>IF(B1344="Chèque",LOOKUP(9^9,$C$5:$C1343)+1," ")</f>
        <v xml:space="preserve"> </v>
      </c>
      <c r="J1344" s="49" t="str">
        <f t="shared" si="20"/>
        <v/>
      </c>
    </row>
    <row r="1345" spans="3:10">
      <c r="C1345" s="72" t="str">
        <f>IF(B1345="Chèque",LOOKUP(9^9,$C$5:$C1344)+1," ")</f>
        <v xml:space="preserve"> </v>
      </c>
      <c r="J1345" s="49" t="str">
        <f t="shared" si="20"/>
        <v/>
      </c>
    </row>
    <row r="1346" spans="3:10">
      <c r="C1346" s="72" t="str">
        <f>IF(B1346="Chèque",LOOKUP(9^9,$C$5:$C1345)+1," ")</f>
        <v xml:space="preserve"> </v>
      </c>
      <c r="J1346" s="49" t="str">
        <f t="shared" si="20"/>
        <v/>
      </c>
    </row>
    <row r="1347" spans="3:10">
      <c r="C1347" s="72" t="str">
        <f>IF(B1347="Chèque",LOOKUP(9^9,$C$5:$C1346)+1," ")</f>
        <v xml:space="preserve"> </v>
      </c>
      <c r="J1347" s="49" t="str">
        <f t="shared" si="20"/>
        <v/>
      </c>
    </row>
    <row r="1348" spans="3:10">
      <c r="C1348" s="72" t="str">
        <f>IF(B1348="Chèque",LOOKUP(9^9,$C$5:$C1347)+1," ")</f>
        <v xml:space="preserve"> </v>
      </c>
      <c r="J1348" s="49" t="str">
        <f t="shared" si="20"/>
        <v/>
      </c>
    </row>
    <row r="1349" spans="3:10">
      <c r="C1349" s="72" t="str">
        <f>IF(B1349="Chèque",LOOKUP(9^9,$C$5:$C1348)+1," ")</f>
        <v xml:space="preserve"> </v>
      </c>
      <c r="J1349" s="49" t="str">
        <f t="shared" si="20"/>
        <v/>
      </c>
    </row>
    <row r="1350" spans="3:10">
      <c r="C1350" s="72" t="str">
        <f>IF(B1350="Chèque",LOOKUP(9^9,$C$5:$C1349)+1," ")</f>
        <v xml:space="preserve"> </v>
      </c>
      <c r="J1350" s="49" t="str">
        <f t="shared" ref="J1350:J1413" si="21">IF(SUM(H1350:I1350)=0,"",(J1349+I1350-H1350))</f>
        <v/>
      </c>
    </row>
    <row r="1351" spans="3:10">
      <c r="C1351" s="72" t="str">
        <f>IF(B1351="Chèque",LOOKUP(9^9,$C$5:$C1350)+1," ")</f>
        <v xml:space="preserve"> </v>
      </c>
      <c r="J1351" s="49" t="str">
        <f t="shared" si="21"/>
        <v/>
      </c>
    </row>
    <row r="1352" spans="3:10">
      <c r="C1352" s="72" t="str">
        <f>IF(B1352="Chèque",LOOKUP(9^9,$C$5:$C1351)+1," ")</f>
        <v xml:space="preserve"> </v>
      </c>
      <c r="J1352" s="49" t="str">
        <f t="shared" si="21"/>
        <v/>
      </c>
    </row>
    <row r="1353" spans="3:10">
      <c r="C1353" s="72" t="str">
        <f>IF(B1353="Chèque",LOOKUP(9^9,$C$5:$C1352)+1," ")</f>
        <v xml:space="preserve"> </v>
      </c>
      <c r="J1353" s="49" t="str">
        <f t="shared" si="21"/>
        <v/>
      </c>
    </row>
    <row r="1354" spans="3:10">
      <c r="C1354" s="72" t="str">
        <f>IF(B1354="Chèque",LOOKUP(9^9,$C$5:$C1353)+1," ")</f>
        <v xml:space="preserve"> </v>
      </c>
      <c r="J1354" s="49" t="str">
        <f t="shared" si="21"/>
        <v/>
      </c>
    </row>
    <row r="1355" spans="3:10">
      <c r="C1355" s="72" t="str">
        <f>IF(B1355="Chèque",LOOKUP(9^9,$C$5:$C1354)+1," ")</f>
        <v xml:space="preserve"> </v>
      </c>
      <c r="J1355" s="49" t="str">
        <f t="shared" si="21"/>
        <v/>
      </c>
    </row>
    <row r="1356" spans="3:10">
      <c r="C1356" s="72" t="str">
        <f>IF(B1356="Chèque",LOOKUP(9^9,$C$5:$C1355)+1," ")</f>
        <v xml:space="preserve"> </v>
      </c>
      <c r="J1356" s="49" t="str">
        <f t="shared" si="21"/>
        <v/>
      </c>
    </row>
    <row r="1357" spans="3:10">
      <c r="C1357" s="72" t="str">
        <f>IF(B1357="Chèque",LOOKUP(9^9,$C$5:$C1356)+1," ")</f>
        <v xml:space="preserve"> </v>
      </c>
      <c r="J1357" s="49" t="str">
        <f t="shared" si="21"/>
        <v/>
      </c>
    </row>
    <row r="1358" spans="3:10">
      <c r="C1358" s="72" t="str">
        <f>IF(B1358="Chèque",LOOKUP(9^9,$C$5:$C1357)+1," ")</f>
        <v xml:space="preserve"> </v>
      </c>
      <c r="J1358" s="49" t="str">
        <f t="shared" si="21"/>
        <v/>
      </c>
    </row>
    <row r="1359" spans="3:10">
      <c r="C1359" s="72" t="str">
        <f>IF(B1359="Chèque",LOOKUP(9^9,$C$5:$C1358)+1," ")</f>
        <v xml:space="preserve"> </v>
      </c>
      <c r="J1359" s="49" t="str">
        <f t="shared" si="21"/>
        <v/>
      </c>
    </row>
    <row r="1360" spans="3:10">
      <c r="C1360" s="72" t="str">
        <f>IF(B1360="Chèque",LOOKUP(9^9,$C$5:$C1359)+1," ")</f>
        <v xml:space="preserve"> </v>
      </c>
      <c r="J1360" s="49" t="str">
        <f t="shared" si="21"/>
        <v/>
      </c>
    </row>
    <row r="1361" spans="3:10">
      <c r="C1361" s="72" t="str">
        <f>IF(B1361="Chèque",LOOKUP(9^9,$C$5:$C1360)+1," ")</f>
        <v xml:space="preserve"> </v>
      </c>
      <c r="J1361" s="49" t="str">
        <f t="shared" si="21"/>
        <v/>
      </c>
    </row>
    <row r="1362" spans="3:10">
      <c r="C1362" s="72" t="str">
        <f>IF(B1362="Chèque",LOOKUP(9^9,$C$5:$C1361)+1," ")</f>
        <v xml:space="preserve"> </v>
      </c>
      <c r="J1362" s="49" t="str">
        <f t="shared" si="21"/>
        <v/>
      </c>
    </row>
    <row r="1363" spans="3:10">
      <c r="C1363" s="72" t="str">
        <f>IF(B1363="Chèque",LOOKUP(9^9,$C$5:$C1362)+1," ")</f>
        <v xml:space="preserve"> </v>
      </c>
      <c r="J1363" s="49" t="str">
        <f t="shared" si="21"/>
        <v/>
      </c>
    </row>
    <row r="1364" spans="3:10">
      <c r="C1364" s="72" t="str">
        <f>IF(B1364="Chèque",LOOKUP(9^9,$C$5:$C1363)+1," ")</f>
        <v xml:space="preserve"> </v>
      </c>
      <c r="J1364" s="49" t="str">
        <f t="shared" si="21"/>
        <v/>
      </c>
    </row>
    <row r="1365" spans="3:10">
      <c r="C1365" s="72" t="str">
        <f>IF(B1365="Chèque",LOOKUP(9^9,$C$5:$C1364)+1," ")</f>
        <v xml:space="preserve"> </v>
      </c>
      <c r="J1365" s="49" t="str">
        <f t="shared" si="21"/>
        <v/>
      </c>
    </row>
    <row r="1366" spans="3:10">
      <c r="C1366" s="72" t="str">
        <f>IF(B1366="Chèque",LOOKUP(9^9,$C$5:$C1365)+1," ")</f>
        <v xml:space="preserve"> </v>
      </c>
      <c r="J1366" s="49" t="str">
        <f t="shared" si="21"/>
        <v/>
      </c>
    </row>
    <row r="1367" spans="3:10">
      <c r="C1367" s="72" t="str">
        <f>IF(B1367="Chèque",LOOKUP(9^9,$C$5:$C1366)+1," ")</f>
        <v xml:space="preserve"> </v>
      </c>
      <c r="J1367" s="49" t="str">
        <f t="shared" si="21"/>
        <v/>
      </c>
    </row>
    <row r="1368" spans="3:10">
      <c r="C1368" s="72" t="str">
        <f>IF(B1368="Chèque",LOOKUP(9^9,$C$5:$C1367)+1," ")</f>
        <v xml:space="preserve"> </v>
      </c>
      <c r="J1368" s="49" t="str">
        <f t="shared" si="21"/>
        <v/>
      </c>
    </row>
    <row r="1369" spans="3:10">
      <c r="C1369" s="72" t="str">
        <f>IF(B1369="Chèque",LOOKUP(9^9,$C$5:$C1368)+1," ")</f>
        <v xml:space="preserve"> </v>
      </c>
      <c r="J1369" s="49" t="str">
        <f t="shared" si="21"/>
        <v/>
      </c>
    </row>
    <row r="1370" spans="3:10">
      <c r="C1370" s="72" t="str">
        <f>IF(B1370="Chèque",LOOKUP(9^9,$C$5:$C1369)+1," ")</f>
        <v xml:space="preserve"> </v>
      </c>
      <c r="J1370" s="49" t="str">
        <f t="shared" si="21"/>
        <v/>
      </c>
    </row>
    <row r="1371" spans="3:10">
      <c r="C1371" s="72" t="str">
        <f>IF(B1371="Chèque",LOOKUP(9^9,$C$5:$C1370)+1," ")</f>
        <v xml:space="preserve"> </v>
      </c>
      <c r="J1371" s="49" t="str">
        <f t="shared" si="21"/>
        <v/>
      </c>
    </row>
    <row r="1372" spans="3:10">
      <c r="C1372" s="72" t="str">
        <f>IF(B1372="Chèque",LOOKUP(9^9,$C$5:$C1371)+1," ")</f>
        <v xml:space="preserve"> </v>
      </c>
      <c r="J1372" s="49" t="str">
        <f t="shared" si="21"/>
        <v/>
      </c>
    </row>
    <row r="1373" spans="3:10">
      <c r="C1373" s="72" t="str">
        <f>IF(B1373="Chèque",LOOKUP(9^9,$C$5:$C1372)+1," ")</f>
        <v xml:space="preserve"> </v>
      </c>
      <c r="J1373" s="49" t="str">
        <f t="shared" si="21"/>
        <v/>
      </c>
    </row>
    <row r="1374" spans="3:10">
      <c r="C1374" s="72" t="str">
        <f>IF(B1374="Chèque",LOOKUP(9^9,$C$5:$C1373)+1," ")</f>
        <v xml:space="preserve"> </v>
      </c>
      <c r="J1374" s="49" t="str">
        <f t="shared" si="21"/>
        <v/>
      </c>
    </row>
    <row r="1375" spans="3:10">
      <c r="C1375" s="72" t="str">
        <f>IF(B1375="Chèque",LOOKUP(9^9,$C$5:$C1374)+1," ")</f>
        <v xml:space="preserve"> </v>
      </c>
      <c r="J1375" s="49" t="str">
        <f t="shared" si="21"/>
        <v/>
      </c>
    </row>
    <row r="1376" spans="3:10">
      <c r="C1376" s="72" t="str">
        <f>IF(B1376="Chèque",LOOKUP(9^9,$C$5:$C1375)+1," ")</f>
        <v xml:space="preserve"> </v>
      </c>
      <c r="J1376" s="49" t="str">
        <f t="shared" si="21"/>
        <v/>
      </c>
    </row>
    <row r="1377" spans="3:10">
      <c r="C1377" s="72" t="str">
        <f>IF(B1377="Chèque",LOOKUP(9^9,$C$5:$C1376)+1," ")</f>
        <v xml:space="preserve"> </v>
      </c>
      <c r="J1377" s="49" t="str">
        <f t="shared" si="21"/>
        <v/>
      </c>
    </row>
    <row r="1378" spans="3:10">
      <c r="C1378" s="72" t="str">
        <f>IF(B1378="Chèque",LOOKUP(9^9,$C$5:$C1377)+1," ")</f>
        <v xml:space="preserve"> </v>
      </c>
      <c r="J1378" s="49" t="str">
        <f t="shared" si="21"/>
        <v/>
      </c>
    </row>
    <row r="1379" spans="3:10">
      <c r="C1379" s="72" t="str">
        <f>IF(B1379="Chèque",LOOKUP(9^9,$C$5:$C1378)+1," ")</f>
        <v xml:space="preserve"> </v>
      </c>
      <c r="J1379" s="49" t="str">
        <f t="shared" si="21"/>
        <v/>
      </c>
    </row>
    <row r="1380" spans="3:10">
      <c r="C1380" s="72" t="str">
        <f>IF(B1380="Chèque",LOOKUP(9^9,$C$5:$C1379)+1," ")</f>
        <v xml:space="preserve"> </v>
      </c>
      <c r="J1380" s="49" t="str">
        <f t="shared" si="21"/>
        <v/>
      </c>
    </row>
    <row r="1381" spans="3:10">
      <c r="C1381" s="72" t="str">
        <f>IF(B1381="Chèque",LOOKUP(9^9,$C$5:$C1380)+1," ")</f>
        <v xml:space="preserve"> </v>
      </c>
      <c r="J1381" s="49" t="str">
        <f t="shared" si="21"/>
        <v/>
      </c>
    </row>
    <row r="1382" spans="3:10">
      <c r="C1382" s="72" t="str">
        <f>IF(B1382="Chèque",LOOKUP(9^9,$C$5:$C1381)+1," ")</f>
        <v xml:space="preserve"> </v>
      </c>
      <c r="J1382" s="49" t="str">
        <f t="shared" si="21"/>
        <v/>
      </c>
    </row>
    <row r="1383" spans="3:10">
      <c r="C1383" s="72" t="str">
        <f>IF(B1383="Chèque",LOOKUP(9^9,$C$5:$C1382)+1," ")</f>
        <v xml:space="preserve"> </v>
      </c>
      <c r="J1383" s="49" t="str">
        <f t="shared" si="21"/>
        <v/>
      </c>
    </row>
    <row r="1384" spans="3:10">
      <c r="C1384" s="72" t="str">
        <f>IF(B1384="Chèque",LOOKUP(9^9,$C$5:$C1383)+1," ")</f>
        <v xml:space="preserve"> </v>
      </c>
      <c r="J1384" s="49" t="str">
        <f t="shared" si="21"/>
        <v/>
      </c>
    </row>
    <row r="1385" spans="3:10">
      <c r="C1385" s="72" t="str">
        <f>IF(B1385="Chèque",LOOKUP(9^9,$C$5:$C1384)+1," ")</f>
        <v xml:space="preserve"> </v>
      </c>
      <c r="J1385" s="49" t="str">
        <f t="shared" si="21"/>
        <v/>
      </c>
    </row>
    <row r="1386" spans="3:10">
      <c r="C1386" s="72" t="str">
        <f>IF(B1386="Chèque",LOOKUP(9^9,$C$5:$C1385)+1," ")</f>
        <v xml:space="preserve"> </v>
      </c>
      <c r="J1386" s="49" t="str">
        <f t="shared" si="21"/>
        <v/>
      </c>
    </row>
    <row r="1387" spans="3:10">
      <c r="C1387" s="72" t="str">
        <f>IF(B1387="Chèque",LOOKUP(9^9,$C$5:$C1386)+1," ")</f>
        <v xml:space="preserve"> </v>
      </c>
      <c r="J1387" s="49" t="str">
        <f t="shared" si="21"/>
        <v/>
      </c>
    </row>
    <row r="1388" spans="3:10">
      <c r="C1388" s="72" t="str">
        <f>IF(B1388="Chèque",LOOKUP(9^9,$C$5:$C1387)+1," ")</f>
        <v xml:space="preserve"> </v>
      </c>
      <c r="J1388" s="49" t="str">
        <f t="shared" si="21"/>
        <v/>
      </c>
    </row>
    <row r="1389" spans="3:10">
      <c r="C1389" s="72" t="str">
        <f>IF(B1389="Chèque",LOOKUP(9^9,$C$5:$C1388)+1," ")</f>
        <v xml:space="preserve"> </v>
      </c>
      <c r="J1389" s="49" t="str">
        <f t="shared" si="21"/>
        <v/>
      </c>
    </row>
    <row r="1390" spans="3:10">
      <c r="C1390" s="72" t="str">
        <f>IF(B1390="Chèque",LOOKUP(9^9,$C$5:$C1389)+1," ")</f>
        <v xml:space="preserve"> </v>
      </c>
      <c r="J1390" s="49" t="str">
        <f t="shared" si="21"/>
        <v/>
      </c>
    </row>
    <row r="1391" spans="3:10">
      <c r="C1391" s="72" t="str">
        <f>IF(B1391="Chèque",LOOKUP(9^9,$C$5:$C1390)+1," ")</f>
        <v xml:space="preserve"> </v>
      </c>
      <c r="J1391" s="49" t="str">
        <f t="shared" si="21"/>
        <v/>
      </c>
    </row>
    <row r="1392" spans="3:10">
      <c r="C1392" s="72" t="str">
        <f>IF(B1392="Chèque",LOOKUP(9^9,$C$5:$C1391)+1," ")</f>
        <v xml:space="preserve"> </v>
      </c>
      <c r="J1392" s="49" t="str">
        <f t="shared" si="21"/>
        <v/>
      </c>
    </row>
    <row r="1393" spans="3:10">
      <c r="C1393" s="72" t="str">
        <f>IF(B1393="Chèque",LOOKUP(9^9,$C$5:$C1392)+1," ")</f>
        <v xml:space="preserve"> </v>
      </c>
      <c r="J1393" s="49" t="str">
        <f t="shared" si="21"/>
        <v/>
      </c>
    </row>
    <row r="1394" spans="3:10">
      <c r="C1394" s="72" t="str">
        <f>IF(B1394="Chèque",LOOKUP(9^9,$C$5:$C1393)+1," ")</f>
        <v xml:space="preserve"> </v>
      </c>
      <c r="J1394" s="49" t="str">
        <f t="shared" si="21"/>
        <v/>
      </c>
    </row>
    <row r="1395" spans="3:10">
      <c r="C1395" s="72" t="str">
        <f>IF(B1395="Chèque",LOOKUP(9^9,$C$5:$C1394)+1," ")</f>
        <v xml:space="preserve"> </v>
      </c>
      <c r="J1395" s="49" t="str">
        <f t="shared" si="21"/>
        <v/>
      </c>
    </row>
    <row r="1396" spans="3:10">
      <c r="C1396" s="72" t="str">
        <f>IF(B1396="Chèque",LOOKUP(9^9,$C$5:$C1395)+1," ")</f>
        <v xml:space="preserve"> </v>
      </c>
      <c r="J1396" s="49" t="str">
        <f t="shared" si="21"/>
        <v/>
      </c>
    </row>
    <row r="1397" spans="3:10">
      <c r="C1397" s="72" t="str">
        <f>IF(B1397="Chèque",LOOKUP(9^9,$C$5:$C1396)+1," ")</f>
        <v xml:space="preserve"> </v>
      </c>
      <c r="J1397" s="49" t="str">
        <f t="shared" si="21"/>
        <v/>
      </c>
    </row>
    <row r="1398" spans="3:10">
      <c r="C1398" s="72" t="str">
        <f>IF(B1398="Chèque",LOOKUP(9^9,$C$5:$C1397)+1," ")</f>
        <v xml:space="preserve"> </v>
      </c>
      <c r="J1398" s="49" t="str">
        <f t="shared" si="21"/>
        <v/>
      </c>
    </row>
    <row r="1399" spans="3:10">
      <c r="C1399" s="72" t="str">
        <f>IF(B1399="Chèque",LOOKUP(9^9,$C$5:$C1398)+1," ")</f>
        <v xml:space="preserve"> </v>
      </c>
      <c r="J1399" s="49" t="str">
        <f t="shared" si="21"/>
        <v/>
      </c>
    </row>
    <row r="1400" spans="3:10">
      <c r="C1400" s="72" t="str">
        <f>IF(B1400="Chèque",LOOKUP(9^9,$C$5:$C1399)+1," ")</f>
        <v xml:space="preserve"> </v>
      </c>
      <c r="J1400" s="49" t="str">
        <f t="shared" si="21"/>
        <v/>
      </c>
    </row>
    <row r="1401" spans="3:10">
      <c r="C1401" s="72" t="str">
        <f>IF(B1401="Chèque",LOOKUP(9^9,$C$5:$C1400)+1," ")</f>
        <v xml:space="preserve"> </v>
      </c>
      <c r="J1401" s="49" t="str">
        <f t="shared" si="21"/>
        <v/>
      </c>
    </row>
    <row r="1402" spans="3:10">
      <c r="C1402" s="72" t="str">
        <f>IF(B1402="Chèque",LOOKUP(9^9,$C$5:$C1401)+1," ")</f>
        <v xml:space="preserve"> </v>
      </c>
      <c r="J1402" s="49" t="str">
        <f t="shared" si="21"/>
        <v/>
      </c>
    </row>
    <row r="1403" spans="3:10">
      <c r="C1403" s="72" t="str">
        <f>IF(B1403="Chèque",LOOKUP(9^9,$C$5:$C1402)+1," ")</f>
        <v xml:space="preserve"> </v>
      </c>
      <c r="J1403" s="49" t="str">
        <f t="shared" si="21"/>
        <v/>
      </c>
    </row>
    <row r="1404" spans="3:10">
      <c r="C1404" s="72" t="str">
        <f>IF(B1404="Chèque",LOOKUP(9^9,$C$5:$C1403)+1," ")</f>
        <v xml:space="preserve"> </v>
      </c>
      <c r="J1404" s="49" t="str">
        <f t="shared" si="21"/>
        <v/>
      </c>
    </row>
    <row r="1405" spans="3:10">
      <c r="C1405" s="72" t="str">
        <f>IF(B1405="Chèque",LOOKUP(9^9,$C$5:$C1404)+1," ")</f>
        <v xml:space="preserve"> </v>
      </c>
      <c r="J1405" s="49" t="str">
        <f t="shared" si="21"/>
        <v/>
      </c>
    </row>
    <row r="1406" spans="3:10">
      <c r="C1406" s="72" t="str">
        <f>IF(B1406="Chèque",LOOKUP(9^9,$C$5:$C1405)+1," ")</f>
        <v xml:space="preserve"> </v>
      </c>
      <c r="J1406" s="49" t="str">
        <f t="shared" si="21"/>
        <v/>
      </c>
    </row>
    <row r="1407" spans="3:10">
      <c r="C1407" s="72" t="str">
        <f>IF(B1407="Chèque",LOOKUP(9^9,$C$5:$C1406)+1," ")</f>
        <v xml:space="preserve"> </v>
      </c>
      <c r="J1407" s="49" t="str">
        <f t="shared" si="21"/>
        <v/>
      </c>
    </row>
    <row r="1408" spans="3:10">
      <c r="C1408" s="72" t="str">
        <f>IF(B1408="Chèque",LOOKUP(9^9,$C$5:$C1407)+1," ")</f>
        <v xml:space="preserve"> </v>
      </c>
      <c r="J1408" s="49" t="str">
        <f t="shared" si="21"/>
        <v/>
      </c>
    </row>
    <row r="1409" spans="3:10">
      <c r="C1409" s="72" t="str">
        <f>IF(B1409="Chèque",LOOKUP(9^9,$C$5:$C1408)+1," ")</f>
        <v xml:space="preserve"> </v>
      </c>
      <c r="J1409" s="49" t="str">
        <f t="shared" si="21"/>
        <v/>
      </c>
    </row>
    <row r="1410" spans="3:10">
      <c r="C1410" s="72" t="str">
        <f>IF(B1410="Chèque",LOOKUP(9^9,$C$5:$C1409)+1," ")</f>
        <v xml:space="preserve"> </v>
      </c>
      <c r="J1410" s="49" t="str">
        <f t="shared" si="21"/>
        <v/>
      </c>
    </row>
    <row r="1411" spans="3:10">
      <c r="C1411" s="72" t="str">
        <f>IF(B1411="Chèque",LOOKUP(9^9,$C$5:$C1410)+1," ")</f>
        <v xml:space="preserve"> </v>
      </c>
      <c r="J1411" s="49" t="str">
        <f t="shared" si="21"/>
        <v/>
      </c>
    </row>
    <row r="1412" spans="3:10">
      <c r="C1412" s="72" t="str">
        <f>IF(B1412="Chèque",LOOKUP(9^9,$C$5:$C1411)+1," ")</f>
        <v xml:space="preserve"> </v>
      </c>
      <c r="J1412" s="49" t="str">
        <f t="shared" si="21"/>
        <v/>
      </c>
    </row>
    <row r="1413" spans="3:10">
      <c r="C1413" s="72" t="str">
        <f>IF(B1413="Chèque",LOOKUP(9^9,$C$5:$C1412)+1," ")</f>
        <v xml:space="preserve"> </v>
      </c>
      <c r="J1413" s="49" t="str">
        <f t="shared" si="21"/>
        <v/>
      </c>
    </row>
    <row r="1414" spans="3:10">
      <c r="C1414" s="72" t="str">
        <f>IF(B1414="Chèque",LOOKUP(9^9,$C$5:$C1413)+1," ")</f>
        <v xml:space="preserve"> </v>
      </c>
      <c r="J1414" s="49" t="str">
        <f t="shared" ref="J1414:J1477" si="22">IF(SUM(H1414:I1414)=0,"",(J1413+I1414-H1414))</f>
        <v/>
      </c>
    </row>
    <row r="1415" spans="3:10">
      <c r="C1415" s="72" t="str">
        <f>IF(B1415="Chèque",LOOKUP(9^9,$C$5:$C1414)+1," ")</f>
        <v xml:space="preserve"> </v>
      </c>
      <c r="J1415" s="49" t="str">
        <f t="shared" si="22"/>
        <v/>
      </c>
    </row>
    <row r="1416" spans="3:10">
      <c r="C1416" s="72" t="str">
        <f>IF(B1416="Chèque",LOOKUP(9^9,$C$5:$C1415)+1," ")</f>
        <v xml:space="preserve"> </v>
      </c>
      <c r="J1416" s="49" t="str">
        <f t="shared" si="22"/>
        <v/>
      </c>
    </row>
    <row r="1417" spans="3:10">
      <c r="C1417" s="72" t="str">
        <f>IF(B1417="Chèque",LOOKUP(9^9,$C$5:$C1416)+1," ")</f>
        <v xml:space="preserve"> </v>
      </c>
      <c r="J1417" s="49" t="str">
        <f t="shared" si="22"/>
        <v/>
      </c>
    </row>
    <row r="1418" spans="3:10">
      <c r="C1418" s="72" t="str">
        <f>IF(B1418="Chèque",LOOKUP(9^9,$C$5:$C1417)+1," ")</f>
        <v xml:space="preserve"> </v>
      </c>
      <c r="J1418" s="49" t="str">
        <f t="shared" si="22"/>
        <v/>
      </c>
    </row>
    <row r="1419" spans="3:10">
      <c r="C1419" s="72" t="str">
        <f>IF(B1419="Chèque",LOOKUP(9^9,$C$5:$C1418)+1," ")</f>
        <v xml:space="preserve"> </v>
      </c>
      <c r="J1419" s="49" t="str">
        <f t="shared" si="22"/>
        <v/>
      </c>
    </row>
    <row r="1420" spans="3:10">
      <c r="C1420" s="72" t="str">
        <f>IF(B1420="Chèque",LOOKUP(9^9,$C$5:$C1419)+1," ")</f>
        <v xml:space="preserve"> </v>
      </c>
      <c r="J1420" s="49" t="str">
        <f t="shared" si="22"/>
        <v/>
      </c>
    </row>
    <row r="1421" spans="3:10">
      <c r="C1421" s="72" t="str">
        <f>IF(B1421="Chèque",LOOKUP(9^9,$C$5:$C1420)+1," ")</f>
        <v xml:space="preserve"> </v>
      </c>
      <c r="J1421" s="49" t="str">
        <f t="shared" si="22"/>
        <v/>
      </c>
    </row>
    <row r="1422" spans="3:10">
      <c r="C1422" s="72" t="str">
        <f>IF(B1422="Chèque",LOOKUP(9^9,$C$5:$C1421)+1," ")</f>
        <v xml:space="preserve"> </v>
      </c>
      <c r="J1422" s="49" t="str">
        <f t="shared" si="22"/>
        <v/>
      </c>
    </row>
    <row r="1423" spans="3:10">
      <c r="C1423" s="72" t="str">
        <f>IF(B1423="Chèque",LOOKUP(9^9,$C$5:$C1422)+1," ")</f>
        <v xml:space="preserve"> </v>
      </c>
      <c r="J1423" s="49" t="str">
        <f t="shared" si="22"/>
        <v/>
      </c>
    </row>
    <row r="1424" spans="3:10">
      <c r="C1424" s="72" t="str">
        <f>IF(B1424="Chèque",LOOKUP(9^9,$C$5:$C1423)+1," ")</f>
        <v xml:space="preserve"> </v>
      </c>
      <c r="J1424" s="49" t="str">
        <f t="shared" si="22"/>
        <v/>
      </c>
    </row>
    <row r="1425" spans="3:10">
      <c r="C1425" s="72" t="str">
        <f>IF(B1425="Chèque",LOOKUP(9^9,$C$5:$C1424)+1," ")</f>
        <v xml:space="preserve"> </v>
      </c>
      <c r="J1425" s="49" t="str">
        <f t="shared" si="22"/>
        <v/>
      </c>
    </row>
    <row r="1426" spans="3:10">
      <c r="C1426" s="72" t="str">
        <f>IF(B1426="Chèque",LOOKUP(9^9,$C$5:$C1425)+1," ")</f>
        <v xml:space="preserve"> </v>
      </c>
      <c r="J1426" s="49" t="str">
        <f t="shared" si="22"/>
        <v/>
      </c>
    </row>
    <row r="1427" spans="3:10">
      <c r="C1427" s="72" t="str">
        <f>IF(B1427="Chèque",LOOKUP(9^9,$C$5:$C1426)+1," ")</f>
        <v xml:space="preserve"> </v>
      </c>
      <c r="J1427" s="49" t="str">
        <f t="shared" si="22"/>
        <v/>
      </c>
    </row>
    <row r="1428" spans="3:10">
      <c r="C1428" s="72" t="str">
        <f>IF(B1428="Chèque",LOOKUP(9^9,$C$5:$C1427)+1," ")</f>
        <v xml:space="preserve"> </v>
      </c>
      <c r="J1428" s="49" t="str">
        <f t="shared" si="22"/>
        <v/>
      </c>
    </row>
    <row r="1429" spans="3:10">
      <c r="C1429" s="72" t="str">
        <f>IF(B1429="Chèque",LOOKUP(9^9,$C$5:$C1428)+1," ")</f>
        <v xml:space="preserve"> </v>
      </c>
      <c r="J1429" s="49" t="str">
        <f t="shared" si="22"/>
        <v/>
      </c>
    </row>
    <row r="1430" spans="3:10">
      <c r="C1430" s="72" t="str">
        <f>IF(B1430="Chèque",LOOKUP(9^9,$C$5:$C1429)+1," ")</f>
        <v xml:space="preserve"> </v>
      </c>
      <c r="J1430" s="49" t="str">
        <f t="shared" si="22"/>
        <v/>
      </c>
    </row>
    <row r="1431" spans="3:10">
      <c r="C1431" s="72" t="str">
        <f>IF(B1431="Chèque",LOOKUP(9^9,$C$5:$C1430)+1," ")</f>
        <v xml:space="preserve"> </v>
      </c>
      <c r="J1431" s="49" t="str">
        <f t="shared" si="22"/>
        <v/>
      </c>
    </row>
    <row r="1432" spans="3:10">
      <c r="C1432" s="72" t="str">
        <f>IF(B1432="Chèque",LOOKUP(9^9,$C$5:$C1431)+1," ")</f>
        <v xml:space="preserve"> </v>
      </c>
      <c r="J1432" s="49" t="str">
        <f t="shared" si="22"/>
        <v/>
      </c>
    </row>
    <row r="1433" spans="3:10">
      <c r="C1433" s="72" t="str">
        <f>IF(B1433="Chèque",LOOKUP(9^9,$C$5:$C1432)+1," ")</f>
        <v xml:space="preserve"> </v>
      </c>
      <c r="J1433" s="49" t="str">
        <f t="shared" si="22"/>
        <v/>
      </c>
    </row>
    <row r="1434" spans="3:10">
      <c r="C1434" s="72" t="str">
        <f>IF(B1434="Chèque",LOOKUP(9^9,$C$5:$C1433)+1," ")</f>
        <v xml:space="preserve"> </v>
      </c>
      <c r="J1434" s="49" t="str">
        <f t="shared" si="22"/>
        <v/>
      </c>
    </row>
    <row r="1435" spans="3:10">
      <c r="C1435" s="72" t="str">
        <f>IF(B1435="Chèque",LOOKUP(9^9,$C$5:$C1434)+1," ")</f>
        <v xml:space="preserve"> </v>
      </c>
      <c r="J1435" s="49" t="str">
        <f t="shared" si="22"/>
        <v/>
      </c>
    </row>
    <row r="1436" spans="3:10">
      <c r="C1436" s="72" t="str">
        <f>IF(B1436="Chèque",LOOKUP(9^9,$C$5:$C1435)+1," ")</f>
        <v xml:space="preserve"> </v>
      </c>
      <c r="J1436" s="49" t="str">
        <f t="shared" si="22"/>
        <v/>
      </c>
    </row>
    <row r="1437" spans="3:10">
      <c r="C1437" s="72" t="str">
        <f>IF(B1437="Chèque",LOOKUP(9^9,$C$5:$C1436)+1," ")</f>
        <v xml:space="preserve"> </v>
      </c>
      <c r="J1437" s="49" t="str">
        <f t="shared" si="22"/>
        <v/>
      </c>
    </row>
    <row r="1438" spans="3:10">
      <c r="C1438" s="72" t="str">
        <f>IF(B1438="Chèque",LOOKUP(9^9,$C$5:$C1437)+1," ")</f>
        <v xml:space="preserve"> </v>
      </c>
      <c r="J1438" s="49" t="str">
        <f t="shared" si="22"/>
        <v/>
      </c>
    </row>
    <row r="1439" spans="3:10">
      <c r="C1439" s="72" t="str">
        <f>IF(B1439="Chèque",LOOKUP(9^9,$C$5:$C1438)+1," ")</f>
        <v xml:space="preserve"> </v>
      </c>
      <c r="J1439" s="49" t="str">
        <f t="shared" si="22"/>
        <v/>
      </c>
    </row>
    <row r="1440" spans="3:10">
      <c r="C1440" s="72" t="str">
        <f>IF(B1440="Chèque",LOOKUP(9^9,$C$5:$C1439)+1," ")</f>
        <v xml:space="preserve"> </v>
      </c>
      <c r="J1440" s="49" t="str">
        <f t="shared" si="22"/>
        <v/>
      </c>
    </row>
    <row r="1441" spans="3:10">
      <c r="C1441" s="72" t="str">
        <f>IF(B1441="Chèque",LOOKUP(9^9,$C$5:$C1440)+1," ")</f>
        <v xml:space="preserve"> </v>
      </c>
      <c r="J1441" s="49" t="str">
        <f t="shared" si="22"/>
        <v/>
      </c>
    </row>
    <row r="1442" spans="3:10">
      <c r="C1442" s="72" t="str">
        <f>IF(B1442="Chèque",LOOKUP(9^9,$C$5:$C1441)+1," ")</f>
        <v xml:space="preserve"> </v>
      </c>
      <c r="J1442" s="49" t="str">
        <f t="shared" si="22"/>
        <v/>
      </c>
    </row>
    <row r="1443" spans="3:10">
      <c r="C1443" s="72" t="str">
        <f>IF(B1443="Chèque",LOOKUP(9^9,$C$5:$C1442)+1," ")</f>
        <v xml:space="preserve"> </v>
      </c>
      <c r="J1443" s="49" t="str">
        <f t="shared" si="22"/>
        <v/>
      </c>
    </row>
    <row r="1444" spans="3:10">
      <c r="C1444" s="72" t="str">
        <f>IF(B1444="Chèque",LOOKUP(9^9,$C$5:$C1443)+1," ")</f>
        <v xml:space="preserve"> </v>
      </c>
      <c r="J1444" s="49" t="str">
        <f t="shared" si="22"/>
        <v/>
      </c>
    </row>
    <row r="1445" spans="3:10">
      <c r="C1445" s="72" t="str">
        <f>IF(B1445="Chèque",LOOKUP(9^9,$C$5:$C1444)+1," ")</f>
        <v xml:space="preserve"> </v>
      </c>
      <c r="J1445" s="49" t="str">
        <f t="shared" si="22"/>
        <v/>
      </c>
    </row>
    <row r="1446" spans="3:10">
      <c r="C1446" s="72" t="str">
        <f>IF(B1446="Chèque",LOOKUP(9^9,$C$5:$C1445)+1," ")</f>
        <v xml:space="preserve"> </v>
      </c>
      <c r="J1446" s="49" t="str">
        <f t="shared" si="22"/>
        <v/>
      </c>
    </row>
    <row r="1447" spans="3:10">
      <c r="C1447" s="72" t="str">
        <f>IF(B1447="Chèque",LOOKUP(9^9,$C$5:$C1446)+1," ")</f>
        <v xml:space="preserve"> </v>
      </c>
      <c r="J1447" s="49" t="str">
        <f t="shared" si="22"/>
        <v/>
      </c>
    </row>
    <row r="1448" spans="3:10">
      <c r="C1448" s="72" t="str">
        <f>IF(B1448="Chèque",LOOKUP(9^9,$C$5:$C1447)+1," ")</f>
        <v xml:space="preserve"> </v>
      </c>
      <c r="J1448" s="49" t="str">
        <f t="shared" si="22"/>
        <v/>
      </c>
    </row>
    <row r="1449" spans="3:10">
      <c r="C1449" s="72" t="str">
        <f>IF(B1449="Chèque",LOOKUP(9^9,$C$5:$C1448)+1," ")</f>
        <v xml:space="preserve"> </v>
      </c>
      <c r="J1449" s="49" t="str">
        <f t="shared" si="22"/>
        <v/>
      </c>
    </row>
    <row r="1450" spans="3:10">
      <c r="C1450" s="72" t="str">
        <f>IF(B1450="Chèque",LOOKUP(9^9,$C$5:$C1449)+1," ")</f>
        <v xml:space="preserve"> </v>
      </c>
      <c r="J1450" s="49" t="str">
        <f t="shared" si="22"/>
        <v/>
      </c>
    </row>
    <row r="1451" spans="3:10">
      <c r="C1451" s="72" t="str">
        <f>IF(B1451="Chèque",LOOKUP(9^9,$C$5:$C1450)+1," ")</f>
        <v xml:space="preserve"> </v>
      </c>
      <c r="J1451" s="49" t="str">
        <f t="shared" si="22"/>
        <v/>
      </c>
    </row>
    <row r="1452" spans="3:10">
      <c r="C1452" s="72" t="str">
        <f>IF(B1452="Chèque",LOOKUP(9^9,$C$5:$C1451)+1," ")</f>
        <v xml:space="preserve"> </v>
      </c>
      <c r="J1452" s="49" t="str">
        <f t="shared" si="22"/>
        <v/>
      </c>
    </row>
    <row r="1453" spans="3:10">
      <c r="C1453" s="72" t="str">
        <f>IF(B1453="Chèque",LOOKUP(9^9,$C$5:$C1452)+1," ")</f>
        <v xml:space="preserve"> </v>
      </c>
      <c r="J1453" s="49" t="str">
        <f t="shared" si="22"/>
        <v/>
      </c>
    </row>
    <row r="1454" spans="3:10">
      <c r="C1454" s="72" t="str">
        <f>IF(B1454="Chèque",LOOKUP(9^9,$C$5:$C1453)+1," ")</f>
        <v xml:space="preserve"> </v>
      </c>
      <c r="J1454" s="49" t="str">
        <f t="shared" si="22"/>
        <v/>
      </c>
    </row>
    <row r="1455" spans="3:10">
      <c r="C1455" s="72" t="str">
        <f>IF(B1455="Chèque",LOOKUP(9^9,$C$5:$C1454)+1," ")</f>
        <v xml:space="preserve"> </v>
      </c>
      <c r="J1455" s="49" t="str">
        <f t="shared" si="22"/>
        <v/>
      </c>
    </row>
    <row r="1456" spans="3:10">
      <c r="C1456" s="72" t="str">
        <f>IF(B1456="Chèque",LOOKUP(9^9,$C$5:$C1455)+1," ")</f>
        <v xml:space="preserve"> </v>
      </c>
      <c r="J1456" s="49" t="str">
        <f t="shared" si="22"/>
        <v/>
      </c>
    </row>
    <row r="1457" spans="3:10">
      <c r="C1457" s="72" t="str">
        <f>IF(B1457="Chèque",LOOKUP(9^9,$C$5:$C1456)+1," ")</f>
        <v xml:space="preserve"> </v>
      </c>
      <c r="J1457" s="49" t="str">
        <f t="shared" si="22"/>
        <v/>
      </c>
    </row>
    <row r="1458" spans="3:10">
      <c r="C1458" s="72" t="str">
        <f>IF(B1458="Chèque",LOOKUP(9^9,$C$5:$C1457)+1," ")</f>
        <v xml:space="preserve"> </v>
      </c>
      <c r="J1458" s="49" t="str">
        <f t="shared" si="22"/>
        <v/>
      </c>
    </row>
    <row r="1459" spans="3:10">
      <c r="C1459" s="72" t="str">
        <f>IF(B1459="Chèque",LOOKUP(9^9,$C$5:$C1458)+1," ")</f>
        <v xml:space="preserve"> </v>
      </c>
      <c r="J1459" s="49" t="str">
        <f t="shared" si="22"/>
        <v/>
      </c>
    </row>
    <row r="1460" spans="3:10">
      <c r="C1460" s="72" t="str">
        <f>IF(B1460="Chèque",LOOKUP(9^9,$C$5:$C1459)+1," ")</f>
        <v xml:space="preserve"> </v>
      </c>
      <c r="J1460" s="49" t="str">
        <f t="shared" si="22"/>
        <v/>
      </c>
    </row>
    <row r="1461" spans="3:10">
      <c r="C1461" s="72" t="str">
        <f>IF(B1461="Chèque",LOOKUP(9^9,$C$5:$C1460)+1," ")</f>
        <v xml:space="preserve"> </v>
      </c>
      <c r="J1461" s="49" t="str">
        <f t="shared" si="22"/>
        <v/>
      </c>
    </row>
    <row r="1462" spans="3:10">
      <c r="C1462" s="72" t="str">
        <f>IF(B1462="Chèque",LOOKUP(9^9,$C$5:$C1461)+1," ")</f>
        <v xml:space="preserve"> </v>
      </c>
      <c r="J1462" s="49" t="str">
        <f t="shared" si="22"/>
        <v/>
      </c>
    </row>
    <row r="1463" spans="3:10">
      <c r="C1463" s="72" t="str">
        <f>IF(B1463="Chèque",LOOKUP(9^9,$C$5:$C1462)+1," ")</f>
        <v xml:space="preserve"> </v>
      </c>
      <c r="J1463" s="49" t="str">
        <f t="shared" si="22"/>
        <v/>
      </c>
    </row>
    <row r="1464" spans="3:10">
      <c r="C1464" s="72" t="str">
        <f>IF(B1464="Chèque",LOOKUP(9^9,$C$5:$C1463)+1," ")</f>
        <v xml:space="preserve"> </v>
      </c>
      <c r="J1464" s="49" t="str">
        <f t="shared" si="22"/>
        <v/>
      </c>
    </row>
    <row r="1465" spans="3:10">
      <c r="C1465" s="72" t="str">
        <f>IF(B1465="Chèque",LOOKUP(9^9,$C$5:$C1464)+1," ")</f>
        <v xml:space="preserve"> </v>
      </c>
      <c r="J1465" s="49" t="str">
        <f t="shared" si="22"/>
        <v/>
      </c>
    </row>
    <row r="1466" spans="3:10">
      <c r="C1466" s="72" t="str">
        <f>IF(B1466="Chèque",LOOKUP(9^9,$C$5:$C1465)+1," ")</f>
        <v xml:space="preserve"> </v>
      </c>
      <c r="J1466" s="49" t="str">
        <f t="shared" si="22"/>
        <v/>
      </c>
    </row>
    <row r="1467" spans="3:10">
      <c r="C1467" s="72" t="str">
        <f>IF(B1467="Chèque",LOOKUP(9^9,$C$5:$C1466)+1," ")</f>
        <v xml:space="preserve"> </v>
      </c>
      <c r="J1467" s="49" t="str">
        <f t="shared" si="22"/>
        <v/>
      </c>
    </row>
    <row r="1468" spans="3:10">
      <c r="C1468" s="72" t="str">
        <f>IF(B1468="Chèque",LOOKUP(9^9,$C$5:$C1467)+1," ")</f>
        <v xml:space="preserve"> </v>
      </c>
      <c r="J1468" s="49" t="str">
        <f t="shared" si="22"/>
        <v/>
      </c>
    </row>
    <row r="1469" spans="3:10">
      <c r="C1469" s="72" t="str">
        <f>IF(B1469="Chèque",LOOKUP(9^9,$C$5:$C1468)+1," ")</f>
        <v xml:space="preserve"> </v>
      </c>
      <c r="J1469" s="49" t="str">
        <f t="shared" si="22"/>
        <v/>
      </c>
    </row>
    <row r="1470" spans="3:10">
      <c r="C1470" s="72" t="str">
        <f>IF(B1470="Chèque",LOOKUP(9^9,$C$5:$C1469)+1," ")</f>
        <v xml:space="preserve"> </v>
      </c>
      <c r="J1470" s="49" t="str">
        <f t="shared" si="22"/>
        <v/>
      </c>
    </row>
    <row r="1471" spans="3:10">
      <c r="C1471" s="72" t="str">
        <f>IF(B1471="Chèque",LOOKUP(9^9,$C$5:$C1470)+1," ")</f>
        <v xml:space="preserve"> </v>
      </c>
      <c r="J1471" s="49" t="str">
        <f t="shared" si="22"/>
        <v/>
      </c>
    </row>
    <row r="1472" spans="3:10">
      <c r="C1472" s="72" t="str">
        <f>IF(B1472="Chèque",LOOKUP(9^9,$C$5:$C1471)+1," ")</f>
        <v xml:space="preserve"> </v>
      </c>
      <c r="J1472" s="49" t="str">
        <f t="shared" si="22"/>
        <v/>
      </c>
    </row>
    <row r="1473" spans="3:10">
      <c r="C1473" s="72" t="str">
        <f>IF(B1473="Chèque",LOOKUP(9^9,$C$5:$C1472)+1," ")</f>
        <v xml:space="preserve"> </v>
      </c>
      <c r="J1473" s="49" t="str">
        <f t="shared" si="22"/>
        <v/>
      </c>
    </row>
    <row r="1474" spans="3:10">
      <c r="C1474" s="72" t="str">
        <f>IF(B1474="Chèque",LOOKUP(9^9,$C$5:$C1473)+1," ")</f>
        <v xml:space="preserve"> </v>
      </c>
      <c r="J1474" s="49" t="str">
        <f t="shared" si="22"/>
        <v/>
      </c>
    </row>
    <row r="1475" spans="3:10">
      <c r="C1475" s="72" t="str">
        <f>IF(B1475="Chèque",LOOKUP(9^9,$C$5:$C1474)+1," ")</f>
        <v xml:space="preserve"> </v>
      </c>
      <c r="J1475" s="49" t="str">
        <f t="shared" si="22"/>
        <v/>
      </c>
    </row>
    <row r="1476" spans="3:10">
      <c r="C1476" s="72" t="str">
        <f>IF(B1476="Chèque",LOOKUP(9^9,$C$5:$C1475)+1," ")</f>
        <v xml:space="preserve"> </v>
      </c>
      <c r="J1476" s="49" t="str">
        <f t="shared" si="22"/>
        <v/>
      </c>
    </row>
    <row r="1477" spans="3:10">
      <c r="C1477" s="72" t="str">
        <f>IF(B1477="Chèque",LOOKUP(9^9,$C$5:$C1476)+1," ")</f>
        <v xml:space="preserve"> </v>
      </c>
      <c r="J1477" s="49" t="str">
        <f t="shared" si="22"/>
        <v/>
      </c>
    </row>
    <row r="1478" spans="3:10">
      <c r="C1478" s="72" t="str">
        <f>IF(B1478="Chèque",LOOKUP(9^9,$C$5:$C1477)+1," ")</f>
        <v xml:space="preserve"> </v>
      </c>
      <c r="J1478" s="49" t="str">
        <f t="shared" ref="J1478:J1541" si="23">IF(SUM(H1478:I1478)=0,"",(J1477+I1478-H1478))</f>
        <v/>
      </c>
    </row>
    <row r="1479" spans="3:10">
      <c r="C1479" s="72" t="str">
        <f>IF(B1479="Chèque",LOOKUP(9^9,$C$5:$C1478)+1," ")</f>
        <v xml:space="preserve"> </v>
      </c>
      <c r="J1479" s="49" t="str">
        <f t="shared" si="23"/>
        <v/>
      </c>
    </row>
    <row r="1480" spans="3:10">
      <c r="C1480" s="72" t="str">
        <f>IF(B1480="Chèque",LOOKUP(9^9,$C$5:$C1479)+1," ")</f>
        <v xml:space="preserve"> </v>
      </c>
      <c r="J1480" s="49" t="str">
        <f t="shared" si="23"/>
        <v/>
      </c>
    </row>
    <row r="1481" spans="3:10">
      <c r="C1481" s="72" t="str">
        <f>IF(B1481="Chèque",LOOKUP(9^9,$C$5:$C1480)+1," ")</f>
        <v xml:space="preserve"> </v>
      </c>
      <c r="J1481" s="49" t="str">
        <f t="shared" si="23"/>
        <v/>
      </c>
    </row>
    <row r="1482" spans="3:10">
      <c r="C1482" s="72" t="str">
        <f>IF(B1482="Chèque",LOOKUP(9^9,$C$5:$C1481)+1," ")</f>
        <v xml:space="preserve"> </v>
      </c>
      <c r="J1482" s="49" t="str">
        <f t="shared" si="23"/>
        <v/>
      </c>
    </row>
    <row r="1483" spans="3:10">
      <c r="C1483" s="72" t="str">
        <f>IF(B1483="Chèque",LOOKUP(9^9,$C$5:$C1482)+1," ")</f>
        <v xml:space="preserve"> </v>
      </c>
      <c r="J1483" s="49" t="str">
        <f t="shared" si="23"/>
        <v/>
      </c>
    </row>
    <row r="1484" spans="3:10">
      <c r="C1484" s="72" t="str">
        <f>IF(B1484="Chèque",LOOKUP(9^9,$C$5:$C1483)+1," ")</f>
        <v xml:space="preserve"> </v>
      </c>
      <c r="J1484" s="49" t="str">
        <f t="shared" si="23"/>
        <v/>
      </c>
    </row>
    <row r="1485" spans="3:10">
      <c r="C1485" s="72" t="str">
        <f>IF(B1485="Chèque",LOOKUP(9^9,$C$5:$C1484)+1," ")</f>
        <v xml:space="preserve"> </v>
      </c>
      <c r="J1485" s="49" t="str">
        <f t="shared" si="23"/>
        <v/>
      </c>
    </row>
    <row r="1486" spans="3:10">
      <c r="C1486" s="72" t="str">
        <f>IF(B1486="Chèque",LOOKUP(9^9,$C$5:$C1485)+1," ")</f>
        <v xml:space="preserve"> </v>
      </c>
      <c r="J1486" s="49" t="str">
        <f t="shared" si="23"/>
        <v/>
      </c>
    </row>
    <row r="1487" spans="3:10">
      <c r="C1487" s="72" t="str">
        <f>IF(B1487="Chèque",LOOKUP(9^9,$C$5:$C1486)+1," ")</f>
        <v xml:space="preserve"> </v>
      </c>
      <c r="J1487" s="49" t="str">
        <f t="shared" si="23"/>
        <v/>
      </c>
    </row>
    <row r="1488" spans="3:10">
      <c r="C1488" s="72" t="str">
        <f>IF(B1488="Chèque",LOOKUP(9^9,$C$5:$C1487)+1," ")</f>
        <v xml:space="preserve"> </v>
      </c>
      <c r="J1488" s="49" t="str">
        <f t="shared" si="23"/>
        <v/>
      </c>
    </row>
    <row r="1489" spans="3:10">
      <c r="C1489" s="72" t="str">
        <f>IF(B1489="Chèque",LOOKUP(9^9,$C$5:$C1488)+1," ")</f>
        <v xml:space="preserve"> </v>
      </c>
      <c r="J1489" s="49" t="str">
        <f t="shared" si="23"/>
        <v/>
      </c>
    </row>
    <row r="1490" spans="3:10">
      <c r="C1490" s="72" t="str">
        <f>IF(B1490="Chèque",LOOKUP(9^9,$C$5:$C1489)+1," ")</f>
        <v xml:space="preserve"> </v>
      </c>
      <c r="J1490" s="49" t="str">
        <f t="shared" si="23"/>
        <v/>
      </c>
    </row>
    <row r="1491" spans="3:10">
      <c r="C1491" s="72" t="str">
        <f>IF(B1491="Chèque",LOOKUP(9^9,$C$5:$C1490)+1," ")</f>
        <v xml:space="preserve"> </v>
      </c>
      <c r="J1491" s="49" t="str">
        <f t="shared" si="23"/>
        <v/>
      </c>
    </row>
    <row r="1492" spans="3:10">
      <c r="C1492" s="72" t="str">
        <f>IF(B1492="Chèque",LOOKUP(9^9,$C$5:$C1491)+1," ")</f>
        <v xml:space="preserve"> </v>
      </c>
      <c r="J1492" s="49" t="str">
        <f t="shared" si="23"/>
        <v/>
      </c>
    </row>
    <row r="1493" spans="3:10">
      <c r="C1493" s="72" t="str">
        <f>IF(B1493="Chèque",LOOKUP(9^9,$C$5:$C1492)+1," ")</f>
        <v xml:space="preserve"> </v>
      </c>
      <c r="J1493" s="49" t="str">
        <f t="shared" si="23"/>
        <v/>
      </c>
    </row>
    <row r="1494" spans="3:10">
      <c r="C1494" s="72" t="str">
        <f>IF(B1494="Chèque",LOOKUP(9^9,$C$5:$C1493)+1," ")</f>
        <v xml:space="preserve"> </v>
      </c>
      <c r="J1494" s="49" t="str">
        <f t="shared" si="23"/>
        <v/>
      </c>
    </row>
    <row r="1495" spans="3:10">
      <c r="C1495" s="72" t="str">
        <f>IF(B1495="Chèque",LOOKUP(9^9,$C$5:$C1494)+1," ")</f>
        <v xml:space="preserve"> </v>
      </c>
      <c r="J1495" s="49" t="str">
        <f t="shared" si="23"/>
        <v/>
      </c>
    </row>
    <row r="1496" spans="3:10">
      <c r="C1496" s="72" t="str">
        <f>IF(B1496="Chèque",LOOKUP(9^9,$C$5:$C1495)+1," ")</f>
        <v xml:space="preserve"> </v>
      </c>
      <c r="J1496" s="49" t="str">
        <f t="shared" si="23"/>
        <v/>
      </c>
    </row>
    <row r="1497" spans="3:10">
      <c r="C1497" s="72" t="str">
        <f>IF(B1497="Chèque",LOOKUP(9^9,$C$5:$C1496)+1," ")</f>
        <v xml:space="preserve"> </v>
      </c>
      <c r="J1497" s="49" t="str">
        <f t="shared" si="23"/>
        <v/>
      </c>
    </row>
    <row r="1498" spans="3:10">
      <c r="C1498" s="72" t="str">
        <f>IF(B1498="Chèque",LOOKUP(9^9,$C$5:$C1497)+1," ")</f>
        <v xml:space="preserve"> </v>
      </c>
      <c r="J1498" s="49" t="str">
        <f t="shared" si="23"/>
        <v/>
      </c>
    </row>
    <row r="1499" spans="3:10">
      <c r="C1499" s="72" t="str">
        <f>IF(B1499="Chèque",LOOKUP(9^9,$C$5:$C1498)+1," ")</f>
        <v xml:space="preserve"> </v>
      </c>
      <c r="J1499" s="49" t="str">
        <f t="shared" si="23"/>
        <v/>
      </c>
    </row>
    <row r="1500" spans="3:10">
      <c r="C1500" s="72" t="str">
        <f>IF(B1500="Chèque",LOOKUP(9^9,$C$5:$C1499)+1," ")</f>
        <v xml:space="preserve"> </v>
      </c>
      <c r="J1500" s="49" t="str">
        <f t="shared" si="23"/>
        <v/>
      </c>
    </row>
    <row r="1501" spans="3:10">
      <c r="C1501" s="72" t="str">
        <f>IF(B1501="Chèque",LOOKUP(9^9,$C$5:$C1500)+1," ")</f>
        <v xml:space="preserve"> </v>
      </c>
      <c r="J1501" s="49" t="str">
        <f t="shared" si="23"/>
        <v/>
      </c>
    </row>
    <row r="1502" spans="3:10">
      <c r="C1502" s="72" t="str">
        <f>IF(B1502="Chèque",LOOKUP(9^9,$C$5:$C1501)+1," ")</f>
        <v xml:space="preserve"> </v>
      </c>
      <c r="J1502" s="49" t="str">
        <f t="shared" si="23"/>
        <v/>
      </c>
    </row>
    <row r="1503" spans="3:10">
      <c r="C1503" s="72" t="str">
        <f>IF(B1503="Chèque",LOOKUP(9^9,$C$5:$C1502)+1," ")</f>
        <v xml:space="preserve"> </v>
      </c>
      <c r="J1503" s="49" t="str">
        <f t="shared" si="23"/>
        <v/>
      </c>
    </row>
    <row r="1504" spans="3:10">
      <c r="C1504" s="72" t="str">
        <f>IF(B1504="Chèque",LOOKUP(9^9,$C$5:$C1503)+1," ")</f>
        <v xml:space="preserve"> </v>
      </c>
      <c r="J1504" s="49" t="str">
        <f t="shared" si="23"/>
        <v/>
      </c>
    </row>
    <row r="1505" spans="3:10">
      <c r="C1505" s="72" t="str">
        <f>IF(B1505="Chèque",LOOKUP(9^9,$C$5:$C1504)+1," ")</f>
        <v xml:space="preserve"> </v>
      </c>
      <c r="J1505" s="49" t="str">
        <f t="shared" si="23"/>
        <v/>
      </c>
    </row>
    <row r="1506" spans="3:10">
      <c r="C1506" s="72" t="str">
        <f>IF(B1506="Chèque",LOOKUP(9^9,$C$5:$C1505)+1," ")</f>
        <v xml:space="preserve"> </v>
      </c>
      <c r="J1506" s="49" t="str">
        <f t="shared" si="23"/>
        <v/>
      </c>
    </row>
    <row r="1507" spans="3:10">
      <c r="C1507" s="72" t="str">
        <f>IF(B1507="Chèque",LOOKUP(9^9,$C$5:$C1506)+1," ")</f>
        <v xml:space="preserve"> </v>
      </c>
      <c r="J1507" s="49" t="str">
        <f t="shared" si="23"/>
        <v/>
      </c>
    </row>
    <row r="1508" spans="3:10">
      <c r="C1508" s="72" t="str">
        <f>IF(B1508="Chèque",LOOKUP(9^9,$C$5:$C1507)+1," ")</f>
        <v xml:space="preserve"> </v>
      </c>
      <c r="J1508" s="49" t="str">
        <f t="shared" si="23"/>
        <v/>
      </c>
    </row>
    <row r="1509" spans="3:10">
      <c r="C1509" s="72" t="str">
        <f>IF(B1509="Chèque",LOOKUP(9^9,$C$5:$C1508)+1," ")</f>
        <v xml:space="preserve"> </v>
      </c>
      <c r="J1509" s="49" t="str">
        <f t="shared" si="23"/>
        <v/>
      </c>
    </row>
    <row r="1510" spans="3:10">
      <c r="C1510" s="72" t="str">
        <f>IF(B1510="Chèque",LOOKUP(9^9,$C$5:$C1509)+1," ")</f>
        <v xml:space="preserve"> </v>
      </c>
      <c r="J1510" s="49" t="str">
        <f t="shared" si="23"/>
        <v/>
      </c>
    </row>
    <row r="1511" spans="3:10">
      <c r="C1511" s="72" t="str">
        <f>IF(B1511="Chèque",LOOKUP(9^9,$C$5:$C1510)+1," ")</f>
        <v xml:space="preserve"> </v>
      </c>
      <c r="J1511" s="49" t="str">
        <f t="shared" si="23"/>
        <v/>
      </c>
    </row>
    <row r="1512" spans="3:10">
      <c r="C1512" s="72" t="str">
        <f>IF(B1512="Chèque",LOOKUP(9^9,$C$5:$C1511)+1," ")</f>
        <v xml:space="preserve"> </v>
      </c>
      <c r="J1512" s="49" t="str">
        <f t="shared" si="23"/>
        <v/>
      </c>
    </row>
    <row r="1513" spans="3:10">
      <c r="C1513" s="72" t="str">
        <f>IF(B1513="Chèque",LOOKUP(9^9,$C$5:$C1512)+1," ")</f>
        <v xml:space="preserve"> </v>
      </c>
      <c r="J1513" s="49" t="str">
        <f t="shared" si="23"/>
        <v/>
      </c>
    </row>
    <row r="1514" spans="3:10">
      <c r="C1514" s="72" t="str">
        <f>IF(B1514="Chèque",LOOKUP(9^9,$C$5:$C1513)+1," ")</f>
        <v xml:space="preserve"> </v>
      </c>
      <c r="J1514" s="49" t="str">
        <f t="shared" si="23"/>
        <v/>
      </c>
    </row>
    <row r="1515" spans="3:10">
      <c r="C1515" s="72" t="str">
        <f>IF(B1515="Chèque",LOOKUP(9^9,$C$5:$C1514)+1," ")</f>
        <v xml:space="preserve"> </v>
      </c>
      <c r="J1515" s="49" t="str">
        <f t="shared" si="23"/>
        <v/>
      </c>
    </row>
    <row r="1516" spans="3:10">
      <c r="C1516" s="72" t="str">
        <f>IF(B1516="Chèque",LOOKUP(9^9,$C$5:$C1515)+1," ")</f>
        <v xml:space="preserve"> </v>
      </c>
      <c r="J1516" s="49" t="str">
        <f t="shared" si="23"/>
        <v/>
      </c>
    </row>
    <row r="1517" spans="3:10">
      <c r="C1517" s="72" t="str">
        <f>IF(B1517="Chèque",LOOKUP(9^9,$C$5:$C1516)+1," ")</f>
        <v xml:space="preserve"> </v>
      </c>
      <c r="J1517" s="49" t="str">
        <f t="shared" si="23"/>
        <v/>
      </c>
    </row>
    <row r="1518" spans="3:10">
      <c r="C1518" s="72" t="str">
        <f>IF(B1518="Chèque",LOOKUP(9^9,$C$5:$C1517)+1," ")</f>
        <v xml:space="preserve"> </v>
      </c>
      <c r="J1518" s="49" t="str">
        <f t="shared" si="23"/>
        <v/>
      </c>
    </row>
    <row r="1519" spans="3:10">
      <c r="C1519" s="72" t="str">
        <f>IF(B1519="Chèque",LOOKUP(9^9,$C$5:$C1518)+1," ")</f>
        <v xml:space="preserve"> </v>
      </c>
      <c r="J1519" s="49" t="str">
        <f t="shared" si="23"/>
        <v/>
      </c>
    </row>
    <row r="1520" spans="3:10">
      <c r="C1520" s="72" t="str">
        <f>IF(B1520="Chèque",LOOKUP(9^9,$C$5:$C1519)+1," ")</f>
        <v xml:space="preserve"> </v>
      </c>
      <c r="J1520" s="49" t="str">
        <f t="shared" si="23"/>
        <v/>
      </c>
    </row>
    <row r="1521" spans="3:10">
      <c r="C1521" s="72" t="str">
        <f>IF(B1521="Chèque",LOOKUP(9^9,$C$5:$C1520)+1," ")</f>
        <v xml:space="preserve"> </v>
      </c>
      <c r="J1521" s="49" t="str">
        <f t="shared" si="23"/>
        <v/>
      </c>
    </row>
    <row r="1522" spans="3:10">
      <c r="C1522" s="72" t="str">
        <f>IF(B1522="Chèque",LOOKUP(9^9,$C$5:$C1521)+1," ")</f>
        <v xml:space="preserve"> </v>
      </c>
      <c r="J1522" s="49" t="str">
        <f t="shared" si="23"/>
        <v/>
      </c>
    </row>
    <row r="1523" spans="3:10">
      <c r="C1523" s="72" t="str">
        <f>IF(B1523="Chèque",LOOKUP(9^9,$C$5:$C1522)+1," ")</f>
        <v xml:space="preserve"> </v>
      </c>
      <c r="J1523" s="49" t="str">
        <f t="shared" si="23"/>
        <v/>
      </c>
    </row>
    <row r="1524" spans="3:10">
      <c r="C1524" s="72" t="str">
        <f>IF(B1524="Chèque",LOOKUP(9^9,$C$5:$C1523)+1," ")</f>
        <v xml:space="preserve"> </v>
      </c>
      <c r="J1524" s="49" t="str">
        <f t="shared" si="23"/>
        <v/>
      </c>
    </row>
    <row r="1525" spans="3:10">
      <c r="C1525" s="72" t="str">
        <f>IF(B1525="Chèque",LOOKUP(9^9,$C$5:$C1524)+1," ")</f>
        <v xml:space="preserve"> </v>
      </c>
      <c r="J1525" s="49" t="str">
        <f t="shared" si="23"/>
        <v/>
      </c>
    </row>
    <row r="1526" spans="3:10">
      <c r="C1526" s="72" t="str">
        <f>IF(B1526="Chèque",LOOKUP(9^9,$C$5:$C1525)+1," ")</f>
        <v xml:space="preserve"> </v>
      </c>
      <c r="J1526" s="49" t="str">
        <f t="shared" si="23"/>
        <v/>
      </c>
    </row>
    <row r="1527" spans="3:10">
      <c r="C1527" s="72" t="str">
        <f>IF(B1527="Chèque",LOOKUP(9^9,$C$5:$C1526)+1," ")</f>
        <v xml:space="preserve"> </v>
      </c>
      <c r="J1527" s="49" t="str">
        <f t="shared" si="23"/>
        <v/>
      </c>
    </row>
    <row r="1528" spans="3:10">
      <c r="C1528" s="72" t="str">
        <f>IF(B1528="Chèque",LOOKUP(9^9,$C$5:$C1527)+1," ")</f>
        <v xml:space="preserve"> </v>
      </c>
      <c r="J1528" s="49" t="str">
        <f t="shared" si="23"/>
        <v/>
      </c>
    </row>
    <row r="1529" spans="3:10">
      <c r="C1529" s="72" t="str">
        <f>IF(B1529="Chèque",LOOKUP(9^9,$C$5:$C1528)+1," ")</f>
        <v xml:space="preserve"> </v>
      </c>
      <c r="J1529" s="49" t="str">
        <f t="shared" si="23"/>
        <v/>
      </c>
    </row>
    <row r="1530" spans="3:10">
      <c r="C1530" s="72" t="str">
        <f>IF(B1530="Chèque",LOOKUP(9^9,$C$5:$C1529)+1," ")</f>
        <v xml:space="preserve"> </v>
      </c>
      <c r="J1530" s="49" t="str">
        <f t="shared" si="23"/>
        <v/>
      </c>
    </row>
    <row r="1531" spans="3:10">
      <c r="C1531" s="72" t="str">
        <f>IF(B1531="Chèque",LOOKUP(9^9,$C$5:$C1530)+1," ")</f>
        <v xml:space="preserve"> </v>
      </c>
      <c r="J1531" s="49" t="str">
        <f t="shared" si="23"/>
        <v/>
      </c>
    </row>
    <row r="1532" spans="3:10">
      <c r="C1532" s="72" t="str">
        <f>IF(B1532="Chèque",LOOKUP(9^9,$C$5:$C1531)+1," ")</f>
        <v xml:space="preserve"> </v>
      </c>
      <c r="J1532" s="49" t="str">
        <f t="shared" si="23"/>
        <v/>
      </c>
    </row>
    <row r="1533" spans="3:10">
      <c r="C1533" s="72" t="str">
        <f>IF(B1533="Chèque",LOOKUP(9^9,$C$5:$C1532)+1," ")</f>
        <v xml:space="preserve"> </v>
      </c>
      <c r="J1533" s="49" t="str">
        <f t="shared" si="23"/>
        <v/>
      </c>
    </row>
    <row r="1534" spans="3:10">
      <c r="C1534" s="72" t="str">
        <f>IF(B1534="Chèque",LOOKUP(9^9,$C$5:$C1533)+1," ")</f>
        <v xml:space="preserve"> </v>
      </c>
      <c r="J1534" s="49" t="str">
        <f t="shared" si="23"/>
        <v/>
      </c>
    </row>
    <row r="1535" spans="3:10">
      <c r="C1535" s="72" t="str">
        <f>IF(B1535="Chèque",LOOKUP(9^9,$C$5:$C1534)+1," ")</f>
        <v xml:space="preserve"> </v>
      </c>
      <c r="J1535" s="49" t="str">
        <f t="shared" si="23"/>
        <v/>
      </c>
    </row>
    <row r="1536" spans="3:10">
      <c r="C1536" s="72" t="str">
        <f>IF(B1536="Chèque",LOOKUP(9^9,$C$5:$C1535)+1," ")</f>
        <v xml:space="preserve"> </v>
      </c>
      <c r="J1536" s="49" t="str">
        <f t="shared" si="23"/>
        <v/>
      </c>
    </row>
    <row r="1537" spans="3:10">
      <c r="C1537" s="72" t="str">
        <f>IF(B1537="Chèque",LOOKUP(9^9,$C$5:$C1536)+1," ")</f>
        <v xml:space="preserve"> </v>
      </c>
      <c r="J1537" s="49" t="str">
        <f t="shared" si="23"/>
        <v/>
      </c>
    </row>
    <row r="1538" spans="3:10">
      <c r="C1538" s="72" t="str">
        <f>IF(B1538="Chèque",LOOKUP(9^9,$C$5:$C1537)+1," ")</f>
        <v xml:space="preserve"> </v>
      </c>
      <c r="J1538" s="49" t="str">
        <f t="shared" si="23"/>
        <v/>
      </c>
    </row>
    <row r="1539" spans="3:10">
      <c r="C1539" s="72" t="str">
        <f>IF(B1539="Chèque",LOOKUP(9^9,$C$5:$C1538)+1," ")</f>
        <v xml:space="preserve"> </v>
      </c>
      <c r="J1539" s="49" t="str">
        <f t="shared" si="23"/>
        <v/>
      </c>
    </row>
    <row r="1540" spans="3:10">
      <c r="C1540" s="72" t="str">
        <f>IF(B1540="Chèque",LOOKUP(9^9,$C$5:$C1539)+1," ")</f>
        <v xml:space="preserve"> </v>
      </c>
      <c r="J1540" s="49" t="str">
        <f t="shared" si="23"/>
        <v/>
      </c>
    </row>
    <row r="1541" spans="3:10">
      <c r="C1541" s="72" t="str">
        <f>IF(B1541="Chèque",LOOKUP(9^9,$C$5:$C1540)+1," ")</f>
        <v xml:space="preserve"> </v>
      </c>
      <c r="J1541" s="49" t="str">
        <f t="shared" si="23"/>
        <v/>
      </c>
    </row>
    <row r="1542" spans="3:10">
      <c r="C1542" s="72" t="str">
        <f>IF(B1542="Chèque",LOOKUP(9^9,$C$5:$C1541)+1," ")</f>
        <v xml:space="preserve"> </v>
      </c>
      <c r="J1542" s="49" t="str">
        <f t="shared" ref="J1542:J1605" si="24">IF(SUM(H1542:I1542)=0,"",(J1541+I1542-H1542))</f>
        <v/>
      </c>
    </row>
    <row r="1543" spans="3:10">
      <c r="C1543" s="72" t="str">
        <f>IF(B1543="Chèque",LOOKUP(9^9,$C$5:$C1542)+1," ")</f>
        <v xml:space="preserve"> </v>
      </c>
      <c r="J1543" s="49" t="str">
        <f t="shared" si="24"/>
        <v/>
      </c>
    </row>
    <row r="1544" spans="3:10">
      <c r="C1544" s="72" t="str">
        <f>IF(B1544="Chèque",LOOKUP(9^9,$C$5:$C1543)+1," ")</f>
        <v xml:space="preserve"> </v>
      </c>
      <c r="J1544" s="49" t="str">
        <f t="shared" si="24"/>
        <v/>
      </c>
    </row>
    <row r="1545" spans="3:10">
      <c r="C1545" s="72" t="str">
        <f>IF(B1545="Chèque",LOOKUP(9^9,$C$5:$C1544)+1," ")</f>
        <v xml:space="preserve"> </v>
      </c>
      <c r="J1545" s="49" t="str">
        <f t="shared" si="24"/>
        <v/>
      </c>
    </row>
    <row r="1546" spans="3:10">
      <c r="C1546" s="72" t="str">
        <f>IF(B1546="Chèque",LOOKUP(9^9,$C$5:$C1545)+1," ")</f>
        <v xml:space="preserve"> </v>
      </c>
      <c r="J1546" s="49" t="str">
        <f t="shared" si="24"/>
        <v/>
      </c>
    </row>
    <row r="1547" spans="3:10">
      <c r="C1547" s="72" t="str">
        <f>IF(B1547="Chèque",LOOKUP(9^9,$C$5:$C1546)+1," ")</f>
        <v xml:space="preserve"> </v>
      </c>
      <c r="J1547" s="49" t="str">
        <f t="shared" si="24"/>
        <v/>
      </c>
    </row>
    <row r="1548" spans="3:10">
      <c r="C1548" s="72" t="str">
        <f>IF(B1548="Chèque",LOOKUP(9^9,$C$5:$C1547)+1," ")</f>
        <v xml:space="preserve"> </v>
      </c>
      <c r="J1548" s="49" t="str">
        <f t="shared" si="24"/>
        <v/>
      </c>
    </row>
    <row r="1549" spans="3:10">
      <c r="C1549" s="72" t="str">
        <f>IF(B1549="Chèque",LOOKUP(9^9,$C$5:$C1548)+1," ")</f>
        <v xml:space="preserve"> </v>
      </c>
      <c r="J1549" s="49" t="str">
        <f t="shared" si="24"/>
        <v/>
      </c>
    </row>
    <row r="1550" spans="3:10">
      <c r="C1550" s="72" t="str">
        <f>IF(B1550="Chèque",LOOKUP(9^9,$C$5:$C1549)+1," ")</f>
        <v xml:space="preserve"> </v>
      </c>
      <c r="J1550" s="49" t="str">
        <f t="shared" si="24"/>
        <v/>
      </c>
    </row>
    <row r="1551" spans="3:10">
      <c r="C1551" s="72" t="str">
        <f>IF(B1551="Chèque",LOOKUP(9^9,$C$5:$C1550)+1," ")</f>
        <v xml:space="preserve"> </v>
      </c>
      <c r="J1551" s="49" t="str">
        <f t="shared" si="24"/>
        <v/>
      </c>
    </row>
    <row r="1552" spans="3:10">
      <c r="C1552" s="72" t="str">
        <f>IF(B1552="Chèque",LOOKUP(9^9,$C$5:$C1551)+1," ")</f>
        <v xml:space="preserve"> </v>
      </c>
      <c r="J1552" s="49" t="str">
        <f t="shared" si="24"/>
        <v/>
      </c>
    </row>
    <row r="1553" spans="3:10">
      <c r="C1553" s="72" t="str">
        <f>IF(B1553="Chèque",LOOKUP(9^9,$C$5:$C1552)+1," ")</f>
        <v xml:space="preserve"> </v>
      </c>
      <c r="J1553" s="49" t="str">
        <f t="shared" si="24"/>
        <v/>
      </c>
    </row>
    <row r="1554" spans="3:10">
      <c r="C1554" s="72" t="str">
        <f>IF(B1554="Chèque",LOOKUP(9^9,$C$5:$C1553)+1," ")</f>
        <v xml:space="preserve"> </v>
      </c>
      <c r="J1554" s="49" t="str">
        <f t="shared" si="24"/>
        <v/>
      </c>
    </row>
    <row r="1555" spans="3:10">
      <c r="C1555" s="72" t="str">
        <f>IF(B1555="Chèque",LOOKUP(9^9,$C$5:$C1554)+1," ")</f>
        <v xml:space="preserve"> </v>
      </c>
      <c r="J1555" s="49" t="str">
        <f t="shared" si="24"/>
        <v/>
      </c>
    </row>
    <row r="1556" spans="3:10">
      <c r="C1556" s="72" t="str">
        <f>IF(B1556="Chèque",LOOKUP(9^9,$C$5:$C1555)+1," ")</f>
        <v xml:space="preserve"> </v>
      </c>
      <c r="J1556" s="49" t="str">
        <f t="shared" si="24"/>
        <v/>
      </c>
    </row>
    <row r="1557" spans="3:10">
      <c r="C1557" s="72" t="str">
        <f>IF(B1557="Chèque",LOOKUP(9^9,$C$5:$C1556)+1," ")</f>
        <v xml:space="preserve"> </v>
      </c>
      <c r="J1557" s="49" t="str">
        <f t="shared" si="24"/>
        <v/>
      </c>
    </row>
    <row r="1558" spans="3:10">
      <c r="C1558" s="72" t="str">
        <f>IF(B1558="Chèque",LOOKUP(9^9,$C$5:$C1557)+1," ")</f>
        <v xml:space="preserve"> </v>
      </c>
      <c r="J1558" s="49" t="str">
        <f t="shared" si="24"/>
        <v/>
      </c>
    </row>
    <row r="1559" spans="3:10">
      <c r="C1559" s="72" t="str">
        <f>IF(B1559="Chèque",LOOKUP(9^9,$C$5:$C1558)+1," ")</f>
        <v xml:space="preserve"> </v>
      </c>
      <c r="J1559" s="49" t="str">
        <f t="shared" si="24"/>
        <v/>
      </c>
    </row>
    <row r="1560" spans="3:10">
      <c r="C1560" s="72" t="str">
        <f>IF(B1560="Chèque",LOOKUP(9^9,$C$5:$C1559)+1," ")</f>
        <v xml:space="preserve"> </v>
      </c>
      <c r="J1560" s="49" t="str">
        <f t="shared" si="24"/>
        <v/>
      </c>
    </row>
    <row r="1561" spans="3:10">
      <c r="C1561" s="72" t="str">
        <f>IF(B1561="Chèque",LOOKUP(9^9,$C$5:$C1560)+1," ")</f>
        <v xml:space="preserve"> </v>
      </c>
      <c r="J1561" s="49" t="str">
        <f t="shared" si="24"/>
        <v/>
      </c>
    </row>
    <row r="1562" spans="3:10">
      <c r="C1562" s="72" t="str">
        <f>IF(B1562="Chèque",LOOKUP(9^9,$C$5:$C1561)+1," ")</f>
        <v xml:space="preserve"> </v>
      </c>
      <c r="J1562" s="49" t="str">
        <f t="shared" si="24"/>
        <v/>
      </c>
    </row>
    <row r="1563" spans="3:10">
      <c r="C1563" s="72" t="str">
        <f>IF(B1563="Chèque",LOOKUP(9^9,$C$5:$C1562)+1," ")</f>
        <v xml:space="preserve"> </v>
      </c>
      <c r="J1563" s="49" t="str">
        <f t="shared" si="24"/>
        <v/>
      </c>
    </row>
    <row r="1564" spans="3:10">
      <c r="C1564" s="72" t="str">
        <f>IF(B1564="Chèque",LOOKUP(9^9,$C$5:$C1563)+1," ")</f>
        <v xml:space="preserve"> </v>
      </c>
      <c r="J1564" s="49" t="str">
        <f t="shared" si="24"/>
        <v/>
      </c>
    </row>
    <row r="1565" spans="3:10">
      <c r="C1565" s="72" t="str">
        <f>IF(B1565="Chèque",LOOKUP(9^9,$C$5:$C1564)+1," ")</f>
        <v xml:space="preserve"> </v>
      </c>
      <c r="J1565" s="49" t="str">
        <f t="shared" si="24"/>
        <v/>
      </c>
    </row>
    <row r="1566" spans="3:10">
      <c r="C1566" s="72" t="str">
        <f>IF(B1566="Chèque",LOOKUP(9^9,$C$5:$C1565)+1," ")</f>
        <v xml:space="preserve"> </v>
      </c>
      <c r="J1566" s="49" t="str">
        <f t="shared" si="24"/>
        <v/>
      </c>
    </row>
    <row r="1567" spans="3:10">
      <c r="C1567" s="72" t="str">
        <f>IF(B1567="Chèque",LOOKUP(9^9,$C$5:$C1566)+1," ")</f>
        <v xml:space="preserve"> </v>
      </c>
      <c r="J1567" s="49" t="str">
        <f t="shared" si="24"/>
        <v/>
      </c>
    </row>
    <row r="1568" spans="3:10">
      <c r="C1568" s="72" t="str">
        <f>IF(B1568="Chèque",LOOKUP(9^9,$C$5:$C1567)+1," ")</f>
        <v xml:space="preserve"> </v>
      </c>
      <c r="J1568" s="49" t="str">
        <f t="shared" si="24"/>
        <v/>
      </c>
    </row>
    <row r="1569" spans="3:10">
      <c r="C1569" s="72" t="str">
        <f>IF(B1569="Chèque",LOOKUP(9^9,$C$5:$C1568)+1," ")</f>
        <v xml:space="preserve"> </v>
      </c>
      <c r="J1569" s="49" t="str">
        <f t="shared" si="24"/>
        <v/>
      </c>
    </row>
    <row r="1570" spans="3:10">
      <c r="C1570" s="72" t="str">
        <f>IF(B1570="Chèque",LOOKUP(9^9,$C$5:$C1569)+1," ")</f>
        <v xml:space="preserve"> </v>
      </c>
      <c r="J1570" s="49" t="str">
        <f t="shared" si="24"/>
        <v/>
      </c>
    </row>
    <row r="1571" spans="3:10">
      <c r="C1571" s="72" t="str">
        <f>IF(B1571="Chèque",LOOKUP(9^9,$C$5:$C1570)+1," ")</f>
        <v xml:space="preserve"> </v>
      </c>
      <c r="J1571" s="49" t="str">
        <f t="shared" si="24"/>
        <v/>
      </c>
    </row>
    <row r="1572" spans="3:10">
      <c r="C1572" s="72" t="str">
        <f>IF(B1572="Chèque",LOOKUP(9^9,$C$5:$C1571)+1," ")</f>
        <v xml:space="preserve"> </v>
      </c>
      <c r="J1572" s="49" t="str">
        <f t="shared" si="24"/>
        <v/>
      </c>
    </row>
    <row r="1573" spans="3:10">
      <c r="C1573" s="72" t="str">
        <f>IF(B1573="Chèque",LOOKUP(9^9,$C$5:$C1572)+1," ")</f>
        <v xml:space="preserve"> </v>
      </c>
      <c r="J1573" s="49" t="str">
        <f t="shared" si="24"/>
        <v/>
      </c>
    </row>
    <row r="1574" spans="3:10">
      <c r="C1574" s="72" t="str">
        <f>IF(B1574="Chèque",LOOKUP(9^9,$C$5:$C1573)+1," ")</f>
        <v xml:space="preserve"> </v>
      </c>
      <c r="J1574" s="49" t="str">
        <f t="shared" si="24"/>
        <v/>
      </c>
    </row>
    <row r="1575" spans="3:10">
      <c r="C1575" s="72" t="str">
        <f>IF(B1575="Chèque",LOOKUP(9^9,$C$5:$C1574)+1," ")</f>
        <v xml:space="preserve"> </v>
      </c>
      <c r="J1575" s="49" t="str">
        <f t="shared" si="24"/>
        <v/>
      </c>
    </row>
    <row r="1576" spans="3:10">
      <c r="C1576" s="72" t="str">
        <f>IF(B1576="Chèque",LOOKUP(9^9,$C$5:$C1575)+1," ")</f>
        <v xml:space="preserve"> </v>
      </c>
      <c r="J1576" s="49" t="str">
        <f t="shared" si="24"/>
        <v/>
      </c>
    </row>
    <row r="1577" spans="3:10">
      <c r="C1577" s="72" t="str">
        <f>IF(B1577="Chèque",LOOKUP(9^9,$C$5:$C1576)+1," ")</f>
        <v xml:space="preserve"> </v>
      </c>
      <c r="J1577" s="49" t="str">
        <f t="shared" si="24"/>
        <v/>
      </c>
    </row>
    <row r="1578" spans="3:10">
      <c r="C1578" s="72" t="str">
        <f>IF(B1578="Chèque",LOOKUP(9^9,$C$5:$C1577)+1," ")</f>
        <v xml:space="preserve"> </v>
      </c>
      <c r="J1578" s="49" t="str">
        <f t="shared" si="24"/>
        <v/>
      </c>
    </row>
    <row r="1579" spans="3:10">
      <c r="C1579" s="72" t="str">
        <f>IF(B1579="Chèque",LOOKUP(9^9,$C$5:$C1578)+1," ")</f>
        <v xml:space="preserve"> </v>
      </c>
      <c r="J1579" s="49" t="str">
        <f t="shared" si="24"/>
        <v/>
      </c>
    </row>
    <row r="1580" spans="3:10">
      <c r="C1580" s="72" t="str">
        <f>IF(B1580="Chèque",LOOKUP(9^9,$C$5:$C1579)+1," ")</f>
        <v xml:space="preserve"> </v>
      </c>
      <c r="J1580" s="49" t="str">
        <f t="shared" si="24"/>
        <v/>
      </c>
    </row>
    <row r="1581" spans="3:10">
      <c r="C1581" s="72" t="str">
        <f>IF(B1581="Chèque",LOOKUP(9^9,$C$5:$C1580)+1," ")</f>
        <v xml:space="preserve"> </v>
      </c>
      <c r="J1581" s="49" t="str">
        <f t="shared" si="24"/>
        <v/>
      </c>
    </row>
    <row r="1582" spans="3:10">
      <c r="C1582" s="72" t="str">
        <f>IF(B1582="Chèque",LOOKUP(9^9,$C$5:$C1581)+1," ")</f>
        <v xml:space="preserve"> </v>
      </c>
      <c r="J1582" s="49" t="str">
        <f t="shared" si="24"/>
        <v/>
      </c>
    </row>
    <row r="1583" spans="3:10">
      <c r="C1583" s="72" t="str">
        <f>IF(B1583="Chèque",LOOKUP(9^9,$C$5:$C1582)+1," ")</f>
        <v xml:space="preserve"> </v>
      </c>
      <c r="J1583" s="49" t="str">
        <f t="shared" si="24"/>
        <v/>
      </c>
    </row>
    <row r="1584" spans="3:10">
      <c r="C1584" s="72" t="str">
        <f>IF(B1584="Chèque",LOOKUP(9^9,$C$5:$C1583)+1," ")</f>
        <v xml:space="preserve"> </v>
      </c>
      <c r="J1584" s="49" t="str">
        <f t="shared" si="24"/>
        <v/>
      </c>
    </row>
    <row r="1585" spans="3:10">
      <c r="C1585" s="72" t="str">
        <f>IF(B1585="Chèque",LOOKUP(9^9,$C$5:$C1584)+1," ")</f>
        <v xml:space="preserve"> </v>
      </c>
      <c r="J1585" s="49" t="str">
        <f t="shared" si="24"/>
        <v/>
      </c>
    </row>
    <row r="1586" spans="3:10">
      <c r="C1586" s="72" t="str">
        <f>IF(B1586="Chèque",LOOKUP(9^9,$C$5:$C1585)+1," ")</f>
        <v xml:space="preserve"> </v>
      </c>
      <c r="J1586" s="49" t="str">
        <f t="shared" si="24"/>
        <v/>
      </c>
    </row>
    <row r="1587" spans="3:10">
      <c r="C1587" s="72" t="str">
        <f>IF(B1587="Chèque",LOOKUP(9^9,$C$5:$C1586)+1," ")</f>
        <v xml:space="preserve"> </v>
      </c>
      <c r="J1587" s="49" t="str">
        <f t="shared" si="24"/>
        <v/>
      </c>
    </row>
    <row r="1588" spans="3:10">
      <c r="C1588" s="72" t="str">
        <f>IF(B1588="Chèque",LOOKUP(9^9,$C$5:$C1587)+1," ")</f>
        <v xml:space="preserve"> </v>
      </c>
      <c r="J1588" s="49" t="str">
        <f t="shared" si="24"/>
        <v/>
      </c>
    </row>
    <row r="1589" spans="3:10">
      <c r="C1589" s="72" t="str">
        <f>IF(B1589="Chèque",LOOKUP(9^9,$C$5:$C1588)+1," ")</f>
        <v xml:space="preserve"> </v>
      </c>
      <c r="J1589" s="49" t="str">
        <f t="shared" si="24"/>
        <v/>
      </c>
    </row>
    <row r="1590" spans="3:10">
      <c r="C1590" s="72" t="str">
        <f>IF(B1590="Chèque",LOOKUP(9^9,$C$5:$C1589)+1," ")</f>
        <v xml:space="preserve"> </v>
      </c>
      <c r="J1590" s="49" t="str">
        <f t="shared" si="24"/>
        <v/>
      </c>
    </row>
    <row r="1591" spans="3:10">
      <c r="C1591" s="72" t="str">
        <f>IF(B1591="Chèque",LOOKUP(9^9,$C$5:$C1590)+1," ")</f>
        <v xml:space="preserve"> </v>
      </c>
      <c r="J1591" s="49" t="str">
        <f t="shared" si="24"/>
        <v/>
      </c>
    </row>
    <row r="1592" spans="3:10">
      <c r="C1592" s="72" t="str">
        <f>IF(B1592="Chèque",LOOKUP(9^9,$C$5:$C1591)+1," ")</f>
        <v xml:space="preserve"> </v>
      </c>
      <c r="J1592" s="49" t="str">
        <f t="shared" si="24"/>
        <v/>
      </c>
    </row>
    <row r="1593" spans="3:10">
      <c r="C1593" s="72" t="str">
        <f>IF(B1593="Chèque",LOOKUP(9^9,$C$5:$C1592)+1," ")</f>
        <v xml:space="preserve"> </v>
      </c>
      <c r="J1593" s="49" t="str">
        <f t="shared" si="24"/>
        <v/>
      </c>
    </row>
    <row r="1594" spans="3:10">
      <c r="C1594" s="72" t="str">
        <f>IF(B1594="Chèque",LOOKUP(9^9,$C$5:$C1593)+1," ")</f>
        <v xml:space="preserve"> </v>
      </c>
      <c r="J1594" s="49" t="str">
        <f t="shared" si="24"/>
        <v/>
      </c>
    </row>
    <row r="1595" spans="3:10">
      <c r="C1595" s="72" t="str">
        <f>IF(B1595="Chèque",LOOKUP(9^9,$C$5:$C1594)+1," ")</f>
        <v xml:space="preserve"> </v>
      </c>
      <c r="J1595" s="49" t="str">
        <f t="shared" si="24"/>
        <v/>
      </c>
    </row>
    <row r="1596" spans="3:10">
      <c r="C1596" s="72" t="str">
        <f>IF(B1596="Chèque",LOOKUP(9^9,$C$5:$C1595)+1," ")</f>
        <v xml:space="preserve"> </v>
      </c>
      <c r="J1596" s="49" t="str">
        <f t="shared" si="24"/>
        <v/>
      </c>
    </row>
    <row r="1597" spans="3:10">
      <c r="C1597" s="72" t="str">
        <f>IF(B1597="Chèque",LOOKUP(9^9,$C$5:$C1596)+1," ")</f>
        <v xml:space="preserve"> </v>
      </c>
      <c r="J1597" s="49" t="str">
        <f t="shared" si="24"/>
        <v/>
      </c>
    </row>
    <row r="1598" spans="3:10">
      <c r="C1598" s="72" t="str">
        <f>IF(B1598="Chèque",LOOKUP(9^9,$C$5:$C1597)+1," ")</f>
        <v xml:space="preserve"> </v>
      </c>
      <c r="J1598" s="49" t="str">
        <f t="shared" si="24"/>
        <v/>
      </c>
    </row>
    <row r="1599" spans="3:10">
      <c r="C1599" s="72" t="str">
        <f>IF(B1599="Chèque",LOOKUP(9^9,$C$5:$C1598)+1," ")</f>
        <v xml:space="preserve"> </v>
      </c>
      <c r="J1599" s="49" t="str">
        <f t="shared" si="24"/>
        <v/>
      </c>
    </row>
    <row r="1600" spans="3:10">
      <c r="C1600" s="72" t="str">
        <f>IF(B1600="Chèque",LOOKUP(9^9,$C$5:$C1599)+1," ")</f>
        <v xml:space="preserve"> </v>
      </c>
      <c r="J1600" s="49" t="str">
        <f t="shared" si="24"/>
        <v/>
      </c>
    </row>
    <row r="1601" spans="3:10">
      <c r="C1601" s="72" t="str">
        <f>IF(B1601="Chèque",LOOKUP(9^9,$C$5:$C1600)+1," ")</f>
        <v xml:space="preserve"> </v>
      </c>
      <c r="J1601" s="49" t="str">
        <f t="shared" si="24"/>
        <v/>
      </c>
    </row>
    <row r="1602" spans="3:10">
      <c r="C1602" s="72" t="str">
        <f>IF(B1602="Chèque",LOOKUP(9^9,$C$5:$C1601)+1," ")</f>
        <v xml:space="preserve"> </v>
      </c>
      <c r="J1602" s="49" t="str">
        <f t="shared" si="24"/>
        <v/>
      </c>
    </row>
    <row r="1603" spans="3:10">
      <c r="C1603" s="72" t="str">
        <f>IF(B1603="Chèque",LOOKUP(9^9,$C$5:$C1602)+1," ")</f>
        <v xml:space="preserve"> </v>
      </c>
      <c r="J1603" s="49" t="str">
        <f t="shared" si="24"/>
        <v/>
      </c>
    </row>
    <row r="1604" spans="3:10">
      <c r="C1604" s="72" t="str">
        <f>IF(B1604="Chèque",LOOKUP(9^9,$C$5:$C1603)+1," ")</f>
        <v xml:space="preserve"> </v>
      </c>
      <c r="J1604" s="49" t="str">
        <f t="shared" si="24"/>
        <v/>
      </c>
    </row>
    <row r="1605" spans="3:10">
      <c r="C1605" s="72" t="str">
        <f>IF(B1605="Chèque",LOOKUP(9^9,$C$5:$C1604)+1," ")</f>
        <v xml:space="preserve"> </v>
      </c>
      <c r="J1605" s="49" t="str">
        <f t="shared" si="24"/>
        <v/>
      </c>
    </row>
    <row r="1606" spans="3:10">
      <c r="C1606" s="72" t="str">
        <f>IF(B1606="Chèque",LOOKUP(9^9,$C$5:$C1605)+1," ")</f>
        <v xml:space="preserve"> </v>
      </c>
      <c r="J1606" s="49" t="str">
        <f t="shared" ref="J1606:J1632" si="25">IF(SUM(H1606:I1606)=0,"",(J1605+I1606-H1606))</f>
        <v/>
      </c>
    </row>
    <row r="1607" spans="3:10">
      <c r="C1607" s="72" t="str">
        <f>IF(B1607="Chèque",LOOKUP(9^9,$C$5:$C1606)+1," ")</f>
        <v xml:space="preserve"> </v>
      </c>
      <c r="J1607" s="49" t="str">
        <f t="shared" si="25"/>
        <v/>
      </c>
    </row>
    <row r="1608" spans="3:10">
      <c r="C1608" s="72" t="str">
        <f>IF(B1608="Chèque",LOOKUP(9^9,$C$5:$C1607)+1," ")</f>
        <v xml:space="preserve"> </v>
      </c>
      <c r="J1608" s="49" t="str">
        <f t="shared" si="25"/>
        <v/>
      </c>
    </row>
    <row r="1609" spans="3:10">
      <c r="C1609" s="72" t="str">
        <f>IF(B1609="Chèque",LOOKUP(9^9,$C$5:$C1608)+1," ")</f>
        <v xml:space="preserve"> </v>
      </c>
      <c r="J1609" s="49" t="str">
        <f t="shared" si="25"/>
        <v/>
      </c>
    </row>
    <row r="1610" spans="3:10">
      <c r="C1610" s="72" t="str">
        <f>IF(B1610="Chèque",LOOKUP(9^9,$C$5:$C1609)+1," ")</f>
        <v xml:space="preserve"> </v>
      </c>
      <c r="J1610" s="49" t="str">
        <f t="shared" si="25"/>
        <v/>
      </c>
    </row>
    <row r="1611" spans="3:10">
      <c r="C1611" s="72" t="str">
        <f>IF(B1611="Chèque",LOOKUP(9^9,$C$5:$C1610)+1," ")</f>
        <v xml:space="preserve"> </v>
      </c>
      <c r="J1611" s="49" t="str">
        <f t="shared" si="25"/>
        <v/>
      </c>
    </row>
    <row r="1612" spans="3:10">
      <c r="C1612" s="72" t="str">
        <f>IF(B1612="Chèque",LOOKUP(9^9,$C$5:$C1611)+1," ")</f>
        <v xml:space="preserve"> </v>
      </c>
      <c r="J1612" s="49" t="str">
        <f t="shared" si="25"/>
        <v/>
      </c>
    </row>
    <row r="1613" spans="3:10">
      <c r="C1613" s="72" t="str">
        <f>IF(B1613="Chèque",LOOKUP(9^9,$C$5:$C1612)+1," ")</f>
        <v xml:space="preserve"> </v>
      </c>
      <c r="J1613" s="49" t="str">
        <f t="shared" si="25"/>
        <v/>
      </c>
    </row>
    <row r="1614" spans="3:10">
      <c r="C1614" s="72" t="str">
        <f>IF(B1614="Chèque",LOOKUP(9^9,$C$5:$C1613)+1," ")</f>
        <v xml:space="preserve"> </v>
      </c>
      <c r="J1614" s="49" t="str">
        <f t="shared" si="25"/>
        <v/>
      </c>
    </row>
    <row r="1615" spans="3:10">
      <c r="C1615" s="72" t="str">
        <f>IF(B1615="Chèque",LOOKUP(9^9,$C$5:$C1614)+1," ")</f>
        <v xml:space="preserve"> </v>
      </c>
      <c r="J1615" s="49" t="str">
        <f t="shared" si="25"/>
        <v/>
      </c>
    </row>
    <row r="1616" spans="3:10">
      <c r="C1616" s="72" t="str">
        <f>IF(B1616="Chèque",LOOKUP(9^9,$C$5:$C1615)+1," ")</f>
        <v xml:space="preserve"> </v>
      </c>
      <c r="J1616" s="49" t="str">
        <f t="shared" si="25"/>
        <v/>
      </c>
    </row>
    <row r="1617" spans="3:10">
      <c r="C1617" s="72" t="str">
        <f>IF(B1617="Chèque",LOOKUP(9^9,$C$5:$C1616)+1," ")</f>
        <v xml:space="preserve"> </v>
      </c>
      <c r="J1617" s="49" t="str">
        <f t="shared" si="25"/>
        <v/>
      </c>
    </row>
    <row r="1618" spans="3:10">
      <c r="C1618" s="72" t="str">
        <f>IF(B1618="Chèque",LOOKUP(9^9,$C$5:$C1617)+1," ")</f>
        <v xml:space="preserve"> </v>
      </c>
      <c r="J1618" s="49" t="str">
        <f t="shared" si="25"/>
        <v/>
      </c>
    </row>
    <row r="1619" spans="3:10">
      <c r="C1619" s="72" t="str">
        <f>IF(B1619="Chèque",LOOKUP(9^9,$C$5:$C1618)+1," ")</f>
        <v xml:space="preserve"> </v>
      </c>
      <c r="J1619" s="49" t="str">
        <f t="shared" si="25"/>
        <v/>
      </c>
    </row>
    <row r="1620" spans="3:10">
      <c r="C1620" s="72" t="str">
        <f>IF(B1620="Chèque",LOOKUP(9^9,$C$5:$C1619)+1," ")</f>
        <v xml:space="preserve"> </v>
      </c>
      <c r="J1620" s="49" t="str">
        <f t="shared" si="25"/>
        <v/>
      </c>
    </row>
    <row r="1621" spans="3:10">
      <c r="C1621" s="72" t="str">
        <f>IF(B1621="Chèque",LOOKUP(9^9,$C$5:$C1620)+1," ")</f>
        <v xml:space="preserve"> </v>
      </c>
      <c r="J1621" s="49" t="str">
        <f t="shared" si="25"/>
        <v/>
      </c>
    </row>
    <row r="1622" spans="3:10">
      <c r="C1622" s="72" t="str">
        <f>IF(B1622="Chèque",LOOKUP(9^9,$C$5:$C1621)+1," ")</f>
        <v xml:space="preserve"> </v>
      </c>
      <c r="J1622" s="49" t="str">
        <f t="shared" si="25"/>
        <v/>
      </c>
    </row>
    <row r="1623" spans="3:10">
      <c r="C1623" s="72" t="str">
        <f>IF(B1623="Chèque",LOOKUP(9^9,$C$5:$C1622)+1," ")</f>
        <v xml:space="preserve"> </v>
      </c>
      <c r="J1623" s="49" t="str">
        <f t="shared" si="25"/>
        <v/>
      </c>
    </row>
    <row r="1624" spans="3:10">
      <c r="C1624" s="72" t="str">
        <f>IF(B1624="Chèque",LOOKUP(9^9,$C$5:$C1623)+1," ")</f>
        <v xml:space="preserve"> </v>
      </c>
      <c r="J1624" s="49" t="str">
        <f t="shared" si="25"/>
        <v/>
      </c>
    </row>
    <row r="1625" spans="3:10">
      <c r="C1625" s="72" t="str">
        <f>IF(B1625="Chèque",LOOKUP(9^9,$C$5:$C1624)+1," ")</f>
        <v xml:space="preserve"> </v>
      </c>
      <c r="J1625" s="49" t="str">
        <f t="shared" si="25"/>
        <v/>
      </c>
    </row>
    <row r="1626" spans="3:10">
      <c r="C1626" s="72" t="str">
        <f>IF(B1626="Chèque",LOOKUP(9^9,$C$5:$C1625)+1," ")</f>
        <v xml:space="preserve"> </v>
      </c>
      <c r="J1626" s="49" t="str">
        <f t="shared" si="25"/>
        <v/>
      </c>
    </row>
    <row r="1627" spans="3:10">
      <c r="C1627" s="72" t="str">
        <f>IF(B1627="Chèque",LOOKUP(9^9,$C$5:$C1626)+1," ")</f>
        <v xml:space="preserve"> </v>
      </c>
      <c r="J1627" s="49" t="str">
        <f t="shared" si="25"/>
        <v/>
      </c>
    </row>
    <row r="1628" spans="3:10">
      <c r="C1628" s="72" t="str">
        <f>IF(B1628="Chèque",LOOKUP(9^9,$C$5:$C1627)+1," ")</f>
        <v xml:space="preserve"> </v>
      </c>
      <c r="J1628" s="49" t="str">
        <f t="shared" si="25"/>
        <v/>
      </c>
    </row>
    <row r="1629" spans="3:10">
      <c r="C1629" s="72" t="str">
        <f>IF(B1629="Chèque",LOOKUP(9^9,$C$5:$C1628)+1," ")</f>
        <v xml:space="preserve"> </v>
      </c>
      <c r="J1629" s="49" t="str">
        <f t="shared" si="25"/>
        <v/>
      </c>
    </row>
    <row r="1630" spans="3:10">
      <c r="C1630" s="72" t="str">
        <f>IF(B1630="Chèque",LOOKUP(9^9,$C$5:$C1629)+1," ")</f>
        <v xml:space="preserve"> </v>
      </c>
      <c r="J1630" s="49" t="str">
        <f t="shared" si="25"/>
        <v/>
      </c>
    </row>
    <row r="1631" spans="3:10">
      <c r="C1631" s="72" t="str">
        <f>IF(B1631="Chèque",LOOKUP(9^9,$C$5:$C1630)+1," ")</f>
        <v xml:space="preserve"> </v>
      </c>
      <c r="J1631" s="49" t="str">
        <f t="shared" si="25"/>
        <v/>
      </c>
    </row>
    <row r="1632" spans="3:10">
      <c r="C1632" s="72" t="str">
        <f>IF(B1632="Chèque",LOOKUP(9^9,$C$5:$C1631)+1," ")</f>
        <v xml:space="preserve"> </v>
      </c>
      <c r="J1632" s="49" t="str">
        <f t="shared" si="25"/>
        <v/>
      </c>
    </row>
    <row r="1633" spans="3:3">
      <c r="C1633" s="72" t="str">
        <f>IF(B1633="Chèque",LOOKUP(9^9,$C$5:$C1632)+1," ")</f>
        <v xml:space="preserve"> </v>
      </c>
    </row>
    <row r="1634" spans="3:3">
      <c r="C1634" s="72" t="str">
        <f>IF(B1634="Chèque",LOOKUP(9^9,$C$5:$C1633)+1," ")</f>
        <v xml:space="preserve"> </v>
      </c>
    </row>
    <row r="1635" spans="3:3">
      <c r="C1635" s="72" t="str">
        <f>IF(B1635="Chèque",LOOKUP(9^9,$C$5:$C1634)+1," ")</f>
        <v xml:space="preserve"> </v>
      </c>
    </row>
    <row r="1636" spans="3:3">
      <c r="C1636" s="72" t="str">
        <f>IF(B1636="Chèque",LOOKUP(9^9,$C$5:$C1635)+1," ")</f>
        <v xml:space="preserve"> </v>
      </c>
    </row>
    <row r="1637" spans="3:3">
      <c r="C1637" s="72" t="str">
        <f>IF(B1637="Chèque",LOOKUP(9^9,$C$5:$C1636)+1," ")</f>
        <v xml:space="preserve"> </v>
      </c>
    </row>
    <row r="1638" spans="3:3">
      <c r="C1638" s="72" t="str">
        <f>IF(B1638="Chèque",LOOKUP(9^9,$C$5:$C1637)+1," ")</f>
        <v xml:space="preserve"> </v>
      </c>
    </row>
    <row r="1639" spans="3:3">
      <c r="C1639" s="72" t="str">
        <f>IF(B1639="Chèque",LOOKUP(9^9,$C$5:$C1638)+1," ")</f>
        <v xml:space="preserve"> </v>
      </c>
    </row>
    <row r="1640" spans="3:3">
      <c r="C1640" s="72" t="str">
        <f>IF(B1640="Chèque",LOOKUP(9^9,$C$5:$C1639)+1," ")</f>
        <v xml:space="preserve"> </v>
      </c>
    </row>
    <row r="1641" spans="3:3">
      <c r="C1641" s="72" t="str">
        <f>IF(B1641="Chèque",LOOKUP(9^9,$C$5:$C1640)+1," ")</f>
        <v xml:space="preserve"> </v>
      </c>
    </row>
    <row r="1642" spans="3:3">
      <c r="C1642" s="72" t="str">
        <f>IF(B1642="Chèque",LOOKUP(9^9,$C$5:$C1641)+1," ")</f>
        <v xml:space="preserve"> </v>
      </c>
    </row>
    <row r="1643" spans="3:3">
      <c r="C1643" s="72" t="str">
        <f>IF(B1643="Chèque",LOOKUP(9^9,$C$5:$C1642)+1," ")</f>
        <v xml:space="preserve"> </v>
      </c>
    </row>
    <row r="1644" spans="3:3">
      <c r="C1644" s="72" t="str">
        <f>IF(B1644="Chèque",LOOKUP(9^9,$C$5:$C1643)+1," ")</f>
        <v xml:space="preserve"> </v>
      </c>
    </row>
    <row r="1645" spans="3:3">
      <c r="C1645" s="72" t="str">
        <f>IF(B1645="Chèque",LOOKUP(9^9,$C$5:$C1644)+1," ")</f>
        <v xml:space="preserve"> </v>
      </c>
    </row>
    <row r="1646" spans="3:3">
      <c r="C1646" s="72" t="str">
        <f>IF(B1646="Chèque",LOOKUP(9^9,$C$5:$C1645)+1," ")</f>
        <v xml:space="preserve"> </v>
      </c>
    </row>
    <row r="1647" spans="3:3">
      <c r="C1647" s="72" t="str">
        <f>IF(B1647="Chèque",LOOKUP(9^9,$C$5:$C1646)+1," ")</f>
        <v xml:space="preserve"> </v>
      </c>
    </row>
    <row r="1648" spans="3:3">
      <c r="C1648" s="72" t="str">
        <f>IF(B1648="Chèque",LOOKUP(9^9,$C$5:$C1647)+1," ")</f>
        <v xml:space="preserve"> </v>
      </c>
    </row>
    <row r="1649" spans="3:3">
      <c r="C1649" s="72" t="str">
        <f>IF(B1649="Chèque",LOOKUP(9^9,$C$5:$C1648)+1," ")</f>
        <v xml:space="preserve"> </v>
      </c>
    </row>
    <row r="1650" spans="3:3">
      <c r="C1650" s="72" t="str">
        <f>IF(B1650="Chèque",LOOKUP(9^9,$C$5:$C1649)+1," ")</f>
        <v xml:space="preserve"> </v>
      </c>
    </row>
    <row r="1651" spans="3:3">
      <c r="C1651" s="72" t="str">
        <f>IF(B1651="Chèque",LOOKUP(9^9,$C$5:$C1650)+1," ")</f>
        <v xml:space="preserve"> </v>
      </c>
    </row>
    <row r="1652" spans="3:3">
      <c r="C1652" s="72" t="str">
        <f>IF(B1652="Chèque",LOOKUP(9^9,$C$5:$C1651)+1," ")</f>
        <v xml:space="preserve"> </v>
      </c>
    </row>
    <row r="1653" spans="3:3">
      <c r="C1653" s="72" t="str">
        <f>IF(B1653="Chèque",LOOKUP(9^9,$C$5:$C1652)+1," ")</f>
        <v xml:space="preserve"> </v>
      </c>
    </row>
    <row r="1654" spans="3:3">
      <c r="C1654" s="72" t="str">
        <f>IF(B1654="Chèque",LOOKUP(9^9,$C$5:$C1653)+1," ")</f>
        <v xml:space="preserve"> </v>
      </c>
    </row>
    <row r="1655" spans="3:3">
      <c r="C1655" s="72" t="str">
        <f>IF(B1655="Chèque",LOOKUP(9^9,$C$5:$C1654)+1," ")</f>
        <v xml:space="preserve"> </v>
      </c>
    </row>
    <row r="1656" spans="3:3">
      <c r="C1656" s="72" t="str">
        <f>IF(B1656="Chèque",LOOKUP(9^9,$C$5:$C1655)+1," ")</f>
        <v xml:space="preserve"> </v>
      </c>
    </row>
  </sheetData>
  <sheetProtection selectLockedCells="1"/>
  <mergeCells count="1">
    <mergeCell ref="A1:J3"/>
  </mergeCells>
  <conditionalFormatting sqref="J1:J1048576">
    <cfRule type="cellIs" dxfId="120" priority="2" operator="lessThan">
      <formula>0</formula>
    </cfRule>
  </conditionalFormatting>
  <dataValidations count="3">
    <dataValidation type="list" allowBlank="1" showInputMessage="1" showErrorMessage="1" sqref="E6:E1656">
      <formula1>INDIRECT(D6)</formula1>
    </dataValidation>
    <dataValidation type="list" allowBlank="1" showInputMessage="1" showErrorMessage="1" sqref="B6:B1656">
      <formula1>operation</formula1>
    </dataValidation>
    <dataValidation type="list" allowBlank="1" showInputMessage="1" showErrorMessage="1" sqref="D6:D1656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4" verticalDpi="1200"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rgb="FFFF0000"/>
  </sheetPr>
  <dimension ref="A1:L1504"/>
  <sheetViews>
    <sheetView zoomScaleNormal="100" workbookViewId="0">
      <pane ySplit="4" topLeftCell="A5" activePane="bottomLeft" state="frozen"/>
      <selection pane="bottomLeft" activeCell="H12" sqref="H12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46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>
      <c r="A1" s="101" t="s">
        <v>88</v>
      </c>
      <c r="B1" s="102"/>
      <c r="C1" s="102"/>
      <c r="D1" s="102"/>
      <c r="E1" s="102"/>
      <c r="F1" s="102"/>
      <c r="G1" s="102"/>
      <c r="H1" s="102"/>
      <c r="I1" s="102"/>
      <c r="J1" s="102"/>
      <c r="K1" s="6"/>
      <c r="L1" s="41"/>
    </row>
    <row r="2" spans="1:12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7" t="s">
        <v>82</v>
      </c>
      <c r="L2" s="42">
        <v>52.16</v>
      </c>
    </row>
    <row r="3" spans="1:12" ht="14.4" customHeigh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8" t="s">
        <v>83</v>
      </c>
      <c r="L3" s="43">
        <v>52.16</v>
      </c>
    </row>
    <row r="4" spans="1:12" ht="29.4" thickBot="1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47" t="s">
        <v>72</v>
      </c>
      <c r="G4" s="23" t="s">
        <v>134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 xml:space="preserve"> L3-L2+((SUMIF(G6:G1505,"x", H6:H1505)-(SUMIF(G6:G1505,"x", I6:I1505))))</f>
        <v>0</v>
      </c>
    </row>
    <row r="5" spans="1:12">
      <c r="B5" s="22" t="s">
        <v>85</v>
      </c>
      <c r="G5" t="s">
        <v>137</v>
      </c>
      <c r="J5" s="34">
        <v>304.91000000000003</v>
      </c>
      <c r="K5" s="9"/>
      <c r="L5" s="45"/>
    </row>
    <row r="6" spans="1:12">
      <c r="A6" s="27">
        <v>41978</v>
      </c>
      <c r="B6" s="5" t="s">
        <v>68</v>
      </c>
      <c r="D6" s="5" t="s">
        <v>116</v>
      </c>
      <c r="G6" t="s">
        <v>137</v>
      </c>
      <c r="H6" s="33">
        <v>20</v>
      </c>
      <c r="J6" s="34">
        <f>IF(SUM(H6:I6)=0,"",(J5+I6-H6))</f>
        <v>284.91000000000003</v>
      </c>
      <c r="K6" s="9"/>
      <c r="L6" s="45"/>
    </row>
    <row r="7" spans="1:12">
      <c r="A7" s="27">
        <v>41988</v>
      </c>
      <c r="B7" s="5" t="s">
        <v>66</v>
      </c>
      <c r="D7" s="5" t="s">
        <v>115</v>
      </c>
      <c r="G7" t="s">
        <v>137</v>
      </c>
      <c r="H7" s="33">
        <v>55</v>
      </c>
      <c r="J7" s="34">
        <f>IF(SUM(H7:I7)=0,"",(J6+I7-H7))</f>
        <v>229.91000000000003</v>
      </c>
    </row>
    <row r="8" spans="1:12">
      <c r="A8" s="27">
        <v>42129</v>
      </c>
      <c r="B8" s="5" t="s">
        <v>68</v>
      </c>
      <c r="D8" s="5" t="s">
        <v>114</v>
      </c>
      <c r="G8" t="s">
        <v>137</v>
      </c>
      <c r="H8" s="33">
        <v>95</v>
      </c>
      <c r="J8" s="34">
        <f t="shared" ref="J8:J75" si="0">IF(SUM(H8:I8)=0,"",(J7+I8-H8))</f>
        <v>134.91000000000003</v>
      </c>
    </row>
    <row r="9" spans="1:12">
      <c r="A9" s="27">
        <v>42161</v>
      </c>
      <c r="B9" s="5" t="s">
        <v>65</v>
      </c>
      <c r="D9" s="5" t="s">
        <v>114</v>
      </c>
      <c r="G9" t="s">
        <v>137</v>
      </c>
      <c r="H9" s="33">
        <v>120</v>
      </c>
      <c r="J9" s="34">
        <f t="shared" si="0"/>
        <v>14.910000000000025</v>
      </c>
    </row>
    <row r="10" spans="1:12">
      <c r="A10" s="27">
        <v>42370</v>
      </c>
      <c r="B10" s="5" t="s">
        <v>65</v>
      </c>
      <c r="D10" s="5" t="s">
        <v>114</v>
      </c>
      <c r="G10" t="s">
        <v>137</v>
      </c>
      <c r="H10" s="33">
        <v>45</v>
      </c>
      <c r="J10" s="34">
        <f t="shared" si="0"/>
        <v>-30.089999999999975</v>
      </c>
    </row>
    <row r="11" spans="1:12">
      <c r="A11" s="27">
        <v>42371</v>
      </c>
      <c r="B11" s="5" t="s">
        <v>66</v>
      </c>
      <c r="D11" s="5" t="s">
        <v>123</v>
      </c>
      <c r="G11" t="s">
        <v>137</v>
      </c>
      <c r="H11" s="33">
        <v>250</v>
      </c>
      <c r="J11" s="34">
        <f t="shared" si="0"/>
        <v>-280.08999999999997</v>
      </c>
    </row>
    <row r="12" spans="1:12">
      <c r="J12" s="34" t="str">
        <f t="shared" si="0"/>
        <v/>
      </c>
    </row>
    <row r="13" spans="1:12">
      <c r="J13" s="34" t="str">
        <f t="shared" si="0"/>
        <v/>
      </c>
    </row>
    <row r="14" spans="1:12">
      <c r="J14" s="34" t="str">
        <f t="shared" si="0"/>
        <v/>
      </c>
    </row>
    <row r="15" spans="1:12">
      <c r="J15" s="34" t="str">
        <f t="shared" si="0"/>
        <v/>
      </c>
    </row>
    <row r="16" spans="1:12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>IF(SUM(H26:I26)=0,"",(J25+I26-H26))</f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>IF(SUM(H39:I39)=0,"",(J38+I39-H39))</f>
        <v/>
      </c>
    </row>
    <row r="40" spans="10:10">
      <c r="J40" s="34" t="str">
        <f t="shared" si="0"/>
        <v/>
      </c>
    </row>
    <row r="41" spans="10:10">
      <c r="J41" s="34"/>
    </row>
    <row r="42" spans="10:10">
      <c r="J42" s="34" t="str">
        <f>IF(SUM(H42:I42)=0,"",(J41+I42-H42))</f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>IF(SUM(H46:I46)=0,"",(J45+I46-H46))</f>
        <v/>
      </c>
    </row>
    <row r="47" spans="10:10">
      <c r="J47" s="34" t="str">
        <f t="shared" ref="J47:J50" si="1">IF(SUM(H47:I47)=0,"",(J46+I47-H47))</f>
        <v/>
      </c>
    </row>
    <row r="48" spans="10:10">
      <c r="J48" s="34" t="str">
        <f t="shared" si="1"/>
        <v/>
      </c>
    </row>
    <row r="49" spans="10:10">
      <c r="J49" s="34" t="str">
        <f t="shared" si="1"/>
        <v/>
      </c>
    </row>
    <row r="50" spans="10:10">
      <c r="J50" s="34" t="str">
        <f t="shared" si="1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si="0"/>
        <v/>
      </c>
    </row>
    <row r="73" spans="10:10">
      <c r="J73" s="34" t="str">
        <f t="shared" si="0"/>
        <v/>
      </c>
    </row>
    <row r="74" spans="10:10">
      <c r="J74" s="34" t="str">
        <f t="shared" si="0"/>
        <v/>
      </c>
    </row>
    <row r="75" spans="10:10">
      <c r="J75" s="34" t="str">
        <f t="shared" si="0"/>
        <v/>
      </c>
    </row>
    <row r="76" spans="10:10">
      <c r="J76" s="34" t="str">
        <f t="shared" ref="J76:J139" si="2">IF(SUM(H76:I76)=0,"",(J75+I76-H76))</f>
        <v/>
      </c>
    </row>
    <row r="77" spans="10:10">
      <c r="J77" s="34" t="str">
        <f t="shared" si="2"/>
        <v/>
      </c>
    </row>
    <row r="78" spans="10:10">
      <c r="J78" s="34" t="str">
        <f t="shared" si="2"/>
        <v/>
      </c>
    </row>
    <row r="79" spans="10:10">
      <c r="J79" s="34" t="str">
        <f t="shared" si="2"/>
        <v/>
      </c>
    </row>
    <row r="80" spans="10:10">
      <c r="J80" s="34" t="str">
        <f t="shared" si="2"/>
        <v/>
      </c>
    </row>
    <row r="81" spans="3:10">
      <c r="J81" s="34" t="str">
        <f t="shared" si="2"/>
        <v/>
      </c>
    </row>
    <row r="82" spans="3:10">
      <c r="J82" s="34" t="str">
        <f t="shared" si="2"/>
        <v/>
      </c>
    </row>
    <row r="83" spans="3:10">
      <c r="J83" s="34" t="str">
        <f t="shared" si="2"/>
        <v/>
      </c>
    </row>
    <row r="84" spans="3:10">
      <c r="C84" s="2" t="str">
        <f>IF(B84="Chèque",LOOKUP(9^9,$C$5:$C83)+1," ")</f>
        <v xml:space="preserve"> </v>
      </c>
      <c r="J84" s="34" t="str">
        <f t="shared" si="2"/>
        <v/>
      </c>
    </row>
    <row r="85" spans="3:10">
      <c r="C85" s="2" t="str">
        <f>IF(B85="Chèque",LOOKUP(9^9,$C$5:$C84)+1," ")</f>
        <v xml:space="preserve"> </v>
      </c>
      <c r="J85" s="34" t="str">
        <f t="shared" si="2"/>
        <v/>
      </c>
    </row>
    <row r="86" spans="3:10">
      <c r="C86" s="2" t="str">
        <f>IF(B86="Chèque",LOOKUP(9^9,$C$5:$C85)+1," ")</f>
        <v xml:space="preserve"> </v>
      </c>
      <c r="J86" s="34" t="str">
        <f t="shared" si="2"/>
        <v/>
      </c>
    </row>
    <row r="87" spans="3:10">
      <c r="C87" s="2" t="str">
        <f>IF(B87="Chèque",LOOKUP(9^9,$C$5:$C86)+1," ")</f>
        <v xml:space="preserve"> </v>
      </c>
      <c r="J87" s="34" t="str">
        <f t="shared" si="2"/>
        <v/>
      </c>
    </row>
    <row r="88" spans="3:10">
      <c r="C88" s="2" t="str">
        <f>IF(B88="Chèque",LOOKUP(9^9,$C$5:$C87)+1," ")</f>
        <v xml:space="preserve"> </v>
      </c>
      <c r="J88" s="34" t="str">
        <f t="shared" si="2"/>
        <v/>
      </c>
    </row>
    <row r="89" spans="3:10">
      <c r="C89" s="2" t="str">
        <f>IF(B89="Chèque",LOOKUP(9^9,$C$5:$C88)+1," ")</f>
        <v xml:space="preserve"> </v>
      </c>
      <c r="J89" s="34" t="str">
        <f t="shared" si="2"/>
        <v/>
      </c>
    </row>
    <row r="90" spans="3:10">
      <c r="C90" s="2" t="str">
        <f>IF(B90="Chèque",LOOKUP(9^9,$C$5:$C89)+1," ")</f>
        <v xml:space="preserve"> </v>
      </c>
      <c r="J90" s="34" t="str">
        <f t="shared" si="2"/>
        <v/>
      </c>
    </row>
    <row r="91" spans="3:10">
      <c r="C91" s="2" t="str">
        <f>IF(B91="Chèque",LOOKUP(9^9,$C$5:$C90)+1," ")</f>
        <v xml:space="preserve"> </v>
      </c>
      <c r="J91" s="34" t="str">
        <f t="shared" si="2"/>
        <v/>
      </c>
    </row>
    <row r="92" spans="3:10">
      <c r="C92" s="2" t="str">
        <f>IF(B92="Chèque",LOOKUP(9^9,$C$5:$C91)+1," ")</f>
        <v xml:space="preserve"> </v>
      </c>
      <c r="J92" s="34" t="str">
        <f t="shared" si="2"/>
        <v/>
      </c>
    </row>
    <row r="93" spans="3:10">
      <c r="C93" s="2" t="str">
        <f>IF(B93="Chèque",LOOKUP(9^9,$C$5:$C92)+1," ")</f>
        <v xml:space="preserve"> </v>
      </c>
      <c r="J93" s="34" t="str">
        <f t="shared" si="2"/>
        <v/>
      </c>
    </row>
    <row r="94" spans="3:10">
      <c r="C94" s="2" t="str">
        <f>IF(B94="Chèque",LOOKUP(9^9,$C$5:$C93)+1," ")</f>
        <v xml:space="preserve"> </v>
      </c>
      <c r="J94" s="34" t="str">
        <f t="shared" si="2"/>
        <v/>
      </c>
    </row>
    <row r="95" spans="3:10">
      <c r="C95" s="2" t="str">
        <f>IF(B95="Chèque",LOOKUP(9^9,$C$5:$C94)+1," ")</f>
        <v xml:space="preserve"> </v>
      </c>
      <c r="J95" s="34" t="str">
        <f t="shared" si="2"/>
        <v/>
      </c>
    </row>
    <row r="96" spans="3:10">
      <c r="C96" s="2" t="str">
        <f>IF(B96="Chèque",LOOKUP(9^9,$C$5:$C95)+1," ")</f>
        <v xml:space="preserve"> </v>
      </c>
      <c r="J96" s="34" t="str">
        <f t="shared" si="2"/>
        <v/>
      </c>
    </row>
    <row r="97" spans="3:10">
      <c r="C97" s="2" t="str">
        <f>IF(B97="Chèque",LOOKUP(9^9,$C$5:$C96)+1," ")</f>
        <v xml:space="preserve"> </v>
      </c>
      <c r="J97" s="34" t="str">
        <f t="shared" si="2"/>
        <v/>
      </c>
    </row>
    <row r="98" spans="3:10">
      <c r="C98" s="2" t="str">
        <f>IF(B98="Chèque",LOOKUP(9^9,$C$5:$C97)+1," ")</f>
        <v xml:space="preserve"> </v>
      </c>
      <c r="J98" s="34" t="str">
        <f t="shared" si="2"/>
        <v/>
      </c>
    </row>
    <row r="99" spans="3:10">
      <c r="C99" s="2" t="str">
        <f>IF(B99="Chèque",LOOKUP(9^9,$C$5:$C98)+1," ")</f>
        <v xml:space="preserve"> </v>
      </c>
      <c r="J99" s="34" t="str">
        <f t="shared" si="2"/>
        <v/>
      </c>
    </row>
    <row r="100" spans="3:10">
      <c r="C100" s="2" t="str">
        <f>IF(B100="Chèque",LOOKUP(9^9,$C$5:$C99)+1," ")</f>
        <v xml:space="preserve"> </v>
      </c>
      <c r="J100" s="34" t="str">
        <f t="shared" si="2"/>
        <v/>
      </c>
    </row>
    <row r="101" spans="3:10">
      <c r="C101" s="2" t="str">
        <f>IF(B101="Chèque",LOOKUP(9^9,$C$5:$C100)+1," ")</f>
        <v xml:space="preserve"> </v>
      </c>
      <c r="J101" s="34" t="str">
        <f t="shared" si="2"/>
        <v/>
      </c>
    </row>
    <row r="102" spans="3:10">
      <c r="C102" s="2" t="str">
        <f>IF(B102="Chèque",LOOKUP(9^9,$C$5:$C101)+1," ")</f>
        <v xml:space="preserve"> </v>
      </c>
      <c r="J102" s="34" t="str">
        <f t="shared" si="2"/>
        <v/>
      </c>
    </row>
    <row r="103" spans="3:10">
      <c r="C103" s="2" t="str">
        <f>IF(B103="Chèque",LOOKUP(9^9,$C$5:$C102)+1," ")</f>
        <v xml:space="preserve"> </v>
      </c>
      <c r="J103" s="34" t="str">
        <f t="shared" si="2"/>
        <v/>
      </c>
    </row>
    <row r="104" spans="3:10">
      <c r="C104" s="2" t="str">
        <f>IF(B104="Chèque",LOOKUP(9^9,$C$5:$C103)+1," ")</f>
        <v xml:space="preserve"> </v>
      </c>
      <c r="J104" s="34" t="str">
        <f t="shared" si="2"/>
        <v/>
      </c>
    </row>
    <row r="105" spans="3:10">
      <c r="C105" s="2" t="str">
        <f>IF(B105="Chèque",LOOKUP(9^9,$C$5:$C104)+1," ")</f>
        <v xml:space="preserve"> </v>
      </c>
      <c r="J105" s="34" t="str">
        <f t="shared" si="2"/>
        <v/>
      </c>
    </row>
    <row r="106" spans="3:10">
      <c r="C106" s="2" t="str">
        <f>IF(B106="Chèque",LOOKUP(9^9,$C$5:$C105)+1," ")</f>
        <v xml:space="preserve"> </v>
      </c>
      <c r="J106" s="34" t="str">
        <f t="shared" si="2"/>
        <v/>
      </c>
    </row>
    <row r="107" spans="3:10">
      <c r="C107" s="2" t="str">
        <f>IF(B107="Chèque",LOOKUP(9^9,$C$5:$C106)+1," ")</f>
        <v xml:space="preserve"> </v>
      </c>
      <c r="J107" s="34" t="str">
        <f t="shared" si="2"/>
        <v/>
      </c>
    </row>
    <row r="108" spans="3:10">
      <c r="C108" s="2" t="str">
        <f>IF(B108="Chèque",LOOKUP(9^9,$C$5:$C107)+1," ")</f>
        <v xml:space="preserve"> </v>
      </c>
      <c r="J108" s="34" t="str">
        <f t="shared" si="2"/>
        <v/>
      </c>
    </row>
    <row r="109" spans="3:10">
      <c r="C109" s="2" t="str">
        <f>IF(B109="Chèque",LOOKUP(9^9,$C$5:$C108)+1," ")</f>
        <v xml:space="preserve"> </v>
      </c>
      <c r="J109" s="34" t="str">
        <f t="shared" si="2"/>
        <v/>
      </c>
    </row>
    <row r="110" spans="3:10">
      <c r="C110" s="2" t="str">
        <f>IF(B110="Chèque",LOOKUP(9^9,$C$5:$C109)+1," ")</f>
        <v xml:space="preserve"> </v>
      </c>
      <c r="J110" s="34" t="str">
        <f t="shared" si="2"/>
        <v/>
      </c>
    </row>
    <row r="111" spans="3:10">
      <c r="C111" s="2" t="str">
        <f>IF(B111="Chèque",LOOKUP(9^9,$C$5:$C110)+1," ")</f>
        <v xml:space="preserve"> </v>
      </c>
      <c r="J111" s="34" t="str">
        <f t="shared" si="2"/>
        <v/>
      </c>
    </row>
    <row r="112" spans="3:10">
      <c r="C112" s="2" t="str">
        <f>IF(B112="Chèque",LOOKUP(9^9,$C$5:$C111)+1," ")</f>
        <v xml:space="preserve"> </v>
      </c>
      <c r="J112" s="34" t="str">
        <f t="shared" si="2"/>
        <v/>
      </c>
    </row>
    <row r="113" spans="3:10">
      <c r="C113" s="2" t="str">
        <f>IF(B113="Chèque",LOOKUP(9^9,$C$5:$C112)+1," ")</f>
        <v xml:space="preserve"> </v>
      </c>
      <c r="J113" s="34" t="str">
        <f t="shared" si="2"/>
        <v/>
      </c>
    </row>
    <row r="114" spans="3:10">
      <c r="C114" s="2" t="str">
        <f>IF(B114="Chèque",LOOKUP(9^9,$C$5:$C113)+1," ")</f>
        <v xml:space="preserve"> </v>
      </c>
      <c r="J114" s="34" t="str">
        <f t="shared" si="2"/>
        <v/>
      </c>
    </row>
    <row r="115" spans="3:10">
      <c r="C115" s="2" t="str">
        <f>IF(B115="Chèque",LOOKUP(9^9,$C$5:$C114)+1," ")</f>
        <v xml:space="preserve"> </v>
      </c>
      <c r="J115" s="34" t="str">
        <f t="shared" si="2"/>
        <v/>
      </c>
    </row>
    <row r="116" spans="3:10">
      <c r="C116" s="2" t="str">
        <f>IF(B116="Chèque",LOOKUP(9^9,$C$5:$C115)+1," ")</f>
        <v xml:space="preserve"> </v>
      </c>
      <c r="J116" s="34" t="str">
        <f t="shared" si="2"/>
        <v/>
      </c>
    </row>
    <row r="117" spans="3:10">
      <c r="C117" s="2" t="str">
        <f>IF(B117="Chèque",LOOKUP(9^9,$C$5:$C116)+1," ")</f>
        <v xml:space="preserve"> </v>
      </c>
      <c r="J117" s="34" t="str">
        <f t="shared" si="2"/>
        <v/>
      </c>
    </row>
    <row r="118" spans="3:10">
      <c r="C118" s="2" t="str">
        <f>IF(B118="Chèque",LOOKUP(9^9,$C$5:$C117)+1," ")</f>
        <v xml:space="preserve"> </v>
      </c>
      <c r="J118" s="34" t="str">
        <f t="shared" si="2"/>
        <v/>
      </c>
    </row>
    <row r="119" spans="3:10">
      <c r="C119" s="2" t="str">
        <f>IF(B119="Chèque",LOOKUP(9^9,$C$5:$C118)+1," ")</f>
        <v xml:space="preserve"> </v>
      </c>
      <c r="J119" s="34" t="str">
        <f t="shared" si="2"/>
        <v/>
      </c>
    </row>
    <row r="120" spans="3:10">
      <c r="C120" s="2" t="str">
        <f>IF(B120="Chèque",LOOKUP(9^9,$C$5:$C119)+1," ")</f>
        <v xml:space="preserve"> </v>
      </c>
      <c r="J120" s="34" t="str">
        <f t="shared" si="2"/>
        <v/>
      </c>
    </row>
    <row r="121" spans="3:10">
      <c r="C121" s="2" t="str">
        <f>IF(B121="Chèque",LOOKUP(9^9,$C$5:$C120)+1," ")</f>
        <v xml:space="preserve"> </v>
      </c>
      <c r="J121" s="34" t="str">
        <f t="shared" si="2"/>
        <v/>
      </c>
    </row>
    <row r="122" spans="3:10">
      <c r="C122" s="2" t="str">
        <f>IF(B122="Chèque",LOOKUP(9^9,$C$5:$C121)+1," ")</f>
        <v xml:space="preserve"> </v>
      </c>
      <c r="J122" s="34" t="str">
        <f t="shared" si="2"/>
        <v/>
      </c>
    </row>
    <row r="123" spans="3:10">
      <c r="C123" s="2" t="str">
        <f>IF(B123="Chèque",LOOKUP(9^9,$C$5:$C122)+1," ")</f>
        <v xml:space="preserve"> </v>
      </c>
      <c r="J123" s="34" t="str">
        <f t="shared" si="2"/>
        <v/>
      </c>
    </row>
    <row r="124" spans="3:10">
      <c r="C124" s="2" t="str">
        <f>IF(B124="Chèque",LOOKUP(9^9,$C$5:$C123)+1," ")</f>
        <v xml:space="preserve"> </v>
      </c>
      <c r="J124" s="34" t="str">
        <f t="shared" si="2"/>
        <v/>
      </c>
    </row>
    <row r="125" spans="3:10">
      <c r="C125" s="2" t="str">
        <f>IF(B125="Chèque",LOOKUP(9^9,$C$5:$C124)+1," ")</f>
        <v xml:space="preserve"> </v>
      </c>
      <c r="J125" s="34" t="str">
        <f t="shared" si="2"/>
        <v/>
      </c>
    </row>
    <row r="126" spans="3:10">
      <c r="C126" s="2" t="str">
        <f>IF(B126="Chèque",LOOKUP(9^9,$C$5:$C125)+1," ")</f>
        <v xml:space="preserve"> </v>
      </c>
      <c r="J126" s="34" t="str">
        <f t="shared" si="2"/>
        <v/>
      </c>
    </row>
    <row r="127" spans="3:10">
      <c r="C127" s="2" t="str">
        <f>IF(B127="Chèque",LOOKUP(9^9,$C$5:$C126)+1," ")</f>
        <v xml:space="preserve"> </v>
      </c>
      <c r="J127" s="34" t="str">
        <f t="shared" si="2"/>
        <v/>
      </c>
    </row>
    <row r="128" spans="3:10">
      <c r="C128" s="2" t="str">
        <f>IF(B128="Chèque",LOOKUP(9^9,$C$5:$C127)+1," ")</f>
        <v xml:space="preserve"> </v>
      </c>
      <c r="J128" s="34" t="str">
        <f t="shared" si="2"/>
        <v/>
      </c>
    </row>
    <row r="129" spans="3:10">
      <c r="C129" s="2" t="str">
        <f>IF(B129="Chèque",LOOKUP(9^9,$C$5:$C128)+1," ")</f>
        <v xml:space="preserve"> </v>
      </c>
      <c r="J129" s="34" t="str">
        <f t="shared" si="2"/>
        <v/>
      </c>
    </row>
    <row r="130" spans="3:10">
      <c r="C130" s="2" t="str">
        <f>IF(B130="Chèque",LOOKUP(9^9,$C$5:$C129)+1," ")</f>
        <v xml:space="preserve"> </v>
      </c>
      <c r="J130" s="34" t="str">
        <f t="shared" si="2"/>
        <v/>
      </c>
    </row>
    <row r="131" spans="3:10">
      <c r="C131" s="2" t="str">
        <f>IF(B131="Chèque",LOOKUP(9^9,$C$5:$C130)+1," ")</f>
        <v xml:space="preserve"> </v>
      </c>
      <c r="J131" s="34" t="str">
        <f t="shared" si="2"/>
        <v/>
      </c>
    </row>
    <row r="132" spans="3:10">
      <c r="C132" s="2" t="str">
        <f>IF(B132="Chèque",LOOKUP(9^9,$C$5:$C131)+1," ")</f>
        <v xml:space="preserve"> </v>
      </c>
      <c r="J132" s="34" t="str">
        <f t="shared" si="2"/>
        <v/>
      </c>
    </row>
    <row r="133" spans="3:10">
      <c r="C133" s="2" t="str">
        <f>IF(B133="Chèque",LOOKUP(9^9,$C$5:$C132)+1," ")</f>
        <v xml:space="preserve"> </v>
      </c>
      <c r="J133" s="34" t="str">
        <f t="shared" si="2"/>
        <v/>
      </c>
    </row>
    <row r="134" spans="3:10">
      <c r="C134" s="2" t="str">
        <f>IF(B134="Chèque",LOOKUP(9^9,$C$5:$C133)+1," ")</f>
        <v xml:space="preserve"> </v>
      </c>
      <c r="J134" s="34" t="str">
        <f t="shared" si="2"/>
        <v/>
      </c>
    </row>
    <row r="135" spans="3:10">
      <c r="C135" s="2" t="str">
        <f>IF(B135="Chèque",LOOKUP(9^9,$C$5:$C134)+1," ")</f>
        <v xml:space="preserve"> </v>
      </c>
      <c r="J135" s="34" t="str">
        <f t="shared" si="2"/>
        <v/>
      </c>
    </row>
    <row r="136" spans="3:10">
      <c r="C136" s="2" t="str">
        <f>IF(B136="Chèque",LOOKUP(9^9,$C$5:$C135)+1," ")</f>
        <v xml:space="preserve"> </v>
      </c>
      <c r="J136" s="34" t="str">
        <f t="shared" si="2"/>
        <v/>
      </c>
    </row>
    <row r="137" spans="3:10">
      <c r="C137" s="2" t="str">
        <f>IF(B137="Chèque",LOOKUP(9^9,$C$5:$C136)+1," ")</f>
        <v xml:space="preserve"> </v>
      </c>
      <c r="J137" s="34" t="str">
        <f t="shared" si="2"/>
        <v/>
      </c>
    </row>
    <row r="138" spans="3:10">
      <c r="C138" s="2" t="str">
        <f>IF(B138="Chèque",LOOKUP(9^9,$C$5:$C137)+1," ")</f>
        <v xml:space="preserve"> </v>
      </c>
      <c r="J138" s="34" t="str">
        <f t="shared" si="2"/>
        <v/>
      </c>
    </row>
    <row r="139" spans="3:10">
      <c r="C139" s="2" t="str">
        <f>IF(B139="Chèque",LOOKUP(9^9,$C$5:$C138)+1," ")</f>
        <v xml:space="preserve"> </v>
      </c>
      <c r="J139" s="34" t="str">
        <f t="shared" si="2"/>
        <v/>
      </c>
    </row>
    <row r="140" spans="3:10">
      <c r="C140" s="2" t="str">
        <f>IF(B140="Chèque",LOOKUP(9^9,$C$5:$C139)+1," ")</f>
        <v xml:space="preserve"> </v>
      </c>
      <c r="J140" s="34" t="str">
        <f t="shared" ref="J140:J203" si="3">IF(SUM(H140:I140)=0,"",(J139+I140-H140))</f>
        <v/>
      </c>
    </row>
    <row r="141" spans="3:10">
      <c r="C141" s="2" t="str">
        <f>IF(B141="Chèque",LOOKUP(9^9,$C$5:$C140)+1," ")</f>
        <v xml:space="preserve"> </v>
      </c>
      <c r="J141" s="34" t="str">
        <f t="shared" si="3"/>
        <v/>
      </c>
    </row>
    <row r="142" spans="3:10">
      <c r="C142" s="2" t="str">
        <f>IF(B142="Chèque",LOOKUP(9^9,$C$5:$C141)+1," ")</f>
        <v xml:space="preserve"> </v>
      </c>
      <c r="J142" s="34" t="str">
        <f t="shared" si="3"/>
        <v/>
      </c>
    </row>
    <row r="143" spans="3:10">
      <c r="C143" s="2" t="str">
        <f>IF(B143="Chèque",LOOKUP(9^9,$C$5:$C142)+1," ")</f>
        <v xml:space="preserve"> </v>
      </c>
      <c r="J143" s="34" t="str">
        <f t="shared" si="3"/>
        <v/>
      </c>
    </row>
    <row r="144" spans="3:10">
      <c r="C144" s="2" t="str">
        <f>IF(B144="Chèque",LOOKUP(9^9,$C$5:$C143)+1," ")</f>
        <v xml:space="preserve"> </v>
      </c>
      <c r="J144" s="34" t="str">
        <f t="shared" si="3"/>
        <v/>
      </c>
    </row>
    <row r="145" spans="3:10">
      <c r="C145" s="2" t="str">
        <f>IF(B145="Chèque",LOOKUP(9^9,$C$5:$C144)+1," ")</f>
        <v xml:space="preserve"> </v>
      </c>
      <c r="J145" s="34" t="str">
        <f t="shared" si="3"/>
        <v/>
      </c>
    </row>
    <row r="146" spans="3:10">
      <c r="C146" s="2" t="str">
        <f>IF(B146="Chèque",LOOKUP(9^9,$C$5:$C145)+1," ")</f>
        <v xml:space="preserve"> </v>
      </c>
      <c r="J146" s="34" t="str">
        <f t="shared" si="3"/>
        <v/>
      </c>
    </row>
    <row r="147" spans="3:10">
      <c r="C147" s="2" t="str">
        <f>IF(B147="Chèque",LOOKUP(9^9,$C$5:$C146)+1," ")</f>
        <v xml:space="preserve"> </v>
      </c>
      <c r="J147" s="34" t="str">
        <f t="shared" si="3"/>
        <v/>
      </c>
    </row>
    <row r="148" spans="3:10">
      <c r="C148" s="2" t="str">
        <f>IF(B148="Chèque",LOOKUP(9^9,$C$5:$C147)+1," ")</f>
        <v xml:space="preserve"> </v>
      </c>
      <c r="J148" s="34" t="str">
        <f t="shared" si="3"/>
        <v/>
      </c>
    </row>
    <row r="149" spans="3:10">
      <c r="C149" s="2" t="str">
        <f>IF(B149="Chèque",LOOKUP(9^9,$C$5:$C148)+1," ")</f>
        <v xml:space="preserve"> </v>
      </c>
      <c r="J149" s="34" t="str">
        <f t="shared" si="3"/>
        <v/>
      </c>
    </row>
    <row r="150" spans="3:10">
      <c r="C150" s="2" t="str">
        <f>IF(B150="Chèque",LOOKUP(9^9,$C$5:$C149)+1," ")</f>
        <v xml:space="preserve"> </v>
      </c>
      <c r="J150" s="34" t="str">
        <f t="shared" si="3"/>
        <v/>
      </c>
    </row>
    <row r="151" spans="3:10">
      <c r="C151" s="2" t="str">
        <f>IF(B151="Chèque",LOOKUP(9^9,$C$5:$C150)+1," ")</f>
        <v xml:space="preserve"> </v>
      </c>
      <c r="J151" s="34" t="str">
        <f t="shared" si="3"/>
        <v/>
      </c>
    </row>
    <row r="152" spans="3:10">
      <c r="C152" s="2" t="str">
        <f>IF(B152="Chèque",LOOKUP(9^9,$C$5:$C151)+1," ")</f>
        <v xml:space="preserve"> </v>
      </c>
      <c r="J152" s="34" t="str">
        <f t="shared" si="3"/>
        <v/>
      </c>
    </row>
    <row r="153" spans="3:10">
      <c r="C153" s="2" t="str">
        <f>IF(B153="Chèque",LOOKUP(9^9,$C$5:$C152)+1," ")</f>
        <v xml:space="preserve"> </v>
      </c>
      <c r="J153" s="34" t="str">
        <f t="shared" si="3"/>
        <v/>
      </c>
    </row>
    <row r="154" spans="3:10">
      <c r="C154" s="2" t="str">
        <f>IF(B154="Chèque",LOOKUP(9^9,$C$5:$C153)+1," ")</f>
        <v xml:space="preserve"> </v>
      </c>
      <c r="J154" s="34" t="str">
        <f t="shared" si="3"/>
        <v/>
      </c>
    </row>
    <row r="155" spans="3:10">
      <c r="C155" s="2" t="str">
        <f>IF(B155="Chèque",LOOKUP(9^9,$C$5:$C154)+1," ")</f>
        <v xml:space="preserve"> </v>
      </c>
      <c r="J155" s="34" t="str">
        <f t="shared" si="3"/>
        <v/>
      </c>
    </row>
    <row r="156" spans="3:10">
      <c r="C156" s="2" t="str">
        <f>IF(B156="Chèque",LOOKUP(9^9,$C$5:$C155)+1," ")</f>
        <v xml:space="preserve"> </v>
      </c>
      <c r="J156" s="34" t="str">
        <f t="shared" si="3"/>
        <v/>
      </c>
    </row>
    <row r="157" spans="3:10">
      <c r="C157" s="2" t="str">
        <f>IF(B157="Chèque",LOOKUP(9^9,$C$5:$C156)+1," ")</f>
        <v xml:space="preserve"> </v>
      </c>
      <c r="J157" s="34" t="str">
        <f t="shared" si="3"/>
        <v/>
      </c>
    </row>
    <row r="158" spans="3:10">
      <c r="C158" s="2" t="str">
        <f>IF(B158="Chèque",LOOKUP(9^9,$C$5:$C157)+1," ")</f>
        <v xml:space="preserve"> </v>
      </c>
      <c r="J158" s="34" t="str">
        <f t="shared" si="3"/>
        <v/>
      </c>
    </row>
    <row r="159" spans="3:10">
      <c r="C159" s="2" t="str">
        <f>IF(B159="Chèque",LOOKUP(9^9,$C$5:$C158)+1," ")</f>
        <v xml:space="preserve"> </v>
      </c>
      <c r="J159" s="34" t="str">
        <f t="shared" si="3"/>
        <v/>
      </c>
    </row>
    <row r="160" spans="3:10">
      <c r="C160" s="2" t="str">
        <f>IF(B160="Chèque",LOOKUP(9^9,$C$5:$C159)+1," ")</f>
        <v xml:space="preserve"> </v>
      </c>
      <c r="J160" s="34" t="str">
        <f t="shared" si="3"/>
        <v/>
      </c>
    </row>
    <row r="161" spans="3:10">
      <c r="C161" s="2" t="str">
        <f>IF(B161="Chèque",LOOKUP(9^9,$C$5:$C160)+1," ")</f>
        <v xml:space="preserve"> </v>
      </c>
      <c r="J161" s="34" t="str">
        <f t="shared" si="3"/>
        <v/>
      </c>
    </row>
    <row r="162" spans="3:10">
      <c r="C162" s="2" t="str">
        <f>IF(B162="Chèque",LOOKUP(9^9,$C$5:$C161)+1," ")</f>
        <v xml:space="preserve"> </v>
      </c>
      <c r="J162" s="34" t="str">
        <f t="shared" si="3"/>
        <v/>
      </c>
    </row>
    <row r="163" spans="3:10">
      <c r="C163" s="2" t="str">
        <f>IF(B163="Chèque",LOOKUP(9^9,$C$5:$C162)+1," ")</f>
        <v xml:space="preserve"> </v>
      </c>
      <c r="J163" s="34" t="str">
        <f t="shared" si="3"/>
        <v/>
      </c>
    </row>
    <row r="164" spans="3:10">
      <c r="C164" s="2" t="str">
        <f>IF(B164="Chèque",LOOKUP(9^9,$C$5:$C163)+1," ")</f>
        <v xml:space="preserve"> </v>
      </c>
      <c r="J164" s="34" t="str">
        <f t="shared" si="3"/>
        <v/>
      </c>
    </row>
    <row r="165" spans="3:10">
      <c r="C165" s="2" t="str">
        <f>IF(B165="Chèque",LOOKUP(9^9,$C$5:$C164)+1," ")</f>
        <v xml:space="preserve"> </v>
      </c>
      <c r="J165" s="34" t="str">
        <f t="shared" si="3"/>
        <v/>
      </c>
    </row>
    <row r="166" spans="3:10">
      <c r="C166" s="2" t="str">
        <f>IF(B166="Chèque",LOOKUP(9^9,$C$5:$C165)+1," ")</f>
        <v xml:space="preserve"> </v>
      </c>
      <c r="J166" s="34" t="str">
        <f t="shared" si="3"/>
        <v/>
      </c>
    </row>
    <row r="167" spans="3:10">
      <c r="C167" s="2" t="str">
        <f>IF(B167="Chèque",LOOKUP(9^9,$C$5:$C166)+1," ")</f>
        <v xml:space="preserve"> </v>
      </c>
      <c r="J167" s="34" t="str">
        <f t="shared" si="3"/>
        <v/>
      </c>
    </row>
    <row r="168" spans="3:10">
      <c r="C168" s="2" t="str">
        <f>IF(B168="Chèque",LOOKUP(9^9,$C$5:$C167)+1," ")</f>
        <v xml:space="preserve"> </v>
      </c>
      <c r="J168" s="34" t="str">
        <f t="shared" si="3"/>
        <v/>
      </c>
    </row>
    <row r="169" spans="3:10">
      <c r="C169" s="2" t="str">
        <f>IF(B169="Chèque",LOOKUP(9^9,$C$5:$C168)+1," ")</f>
        <v xml:space="preserve"> </v>
      </c>
      <c r="J169" s="34" t="str">
        <f t="shared" si="3"/>
        <v/>
      </c>
    </row>
    <row r="170" spans="3:10">
      <c r="C170" s="2" t="str">
        <f>IF(B170="Chèque",LOOKUP(9^9,$C$5:$C169)+1," ")</f>
        <v xml:space="preserve"> </v>
      </c>
      <c r="J170" s="34" t="str">
        <f t="shared" si="3"/>
        <v/>
      </c>
    </row>
    <row r="171" spans="3:10">
      <c r="C171" s="2" t="str">
        <f>IF(B171="Chèque",LOOKUP(9^9,$C$5:$C170)+1," ")</f>
        <v xml:space="preserve"> </v>
      </c>
      <c r="J171" s="34" t="str">
        <f t="shared" si="3"/>
        <v/>
      </c>
    </row>
    <row r="172" spans="3:10">
      <c r="C172" s="2" t="str">
        <f>IF(B172="Chèque",LOOKUP(9^9,$C$5:$C171)+1," ")</f>
        <v xml:space="preserve"> </v>
      </c>
      <c r="J172" s="34" t="str">
        <f t="shared" si="3"/>
        <v/>
      </c>
    </row>
    <row r="173" spans="3:10">
      <c r="C173" s="2" t="str">
        <f>IF(B173="Chèque",LOOKUP(9^9,$C$5:$C172)+1," ")</f>
        <v xml:space="preserve"> </v>
      </c>
      <c r="J173" s="34" t="str">
        <f t="shared" si="3"/>
        <v/>
      </c>
    </row>
    <row r="174" spans="3:10">
      <c r="C174" s="2" t="str">
        <f>IF(B174="Chèque",LOOKUP(9^9,$C$5:$C173)+1," ")</f>
        <v xml:space="preserve"> </v>
      </c>
      <c r="J174" s="34" t="str">
        <f t="shared" si="3"/>
        <v/>
      </c>
    </row>
    <row r="175" spans="3:10">
      <c r="C175" s="2" t="str">
        <f>IF(B175="Chèque",LOOKUP(9^9,$C$5:$C174)+1," ")</f>
        <v xml:space="preserve"> </v>
      </c>
      <c r="J175" s="34" t="str">
        <f t="shared" si="3"/>
        <v/>
      </c>
    </row>
    <row r="176" spans="3:10">
      <c r="C176" s="2" t="str">
        <f>IF(B176="Chèque",LOOKUP(9^9,$C$5:$C175)+1," ")</f>
        <v xml:space="preserve"> </v>
      </c>
      <c r="J176" s="34" t="str">
        <f t="shared" si="3"/>
        <v/>
      </c>
    </row>
    <row r="177" spans="3:10">
      <c r="C177" s="2" t="str">
        <f>IF(B177="Chèque",LOOKUP(9^9,$C$5:$C176)+1," ")</f>
        <v xml:space="preserve"> </v>
      </c>
      <c r="J177" s="34" t="str">
        <f t="shared" si="3"/>
        <v/>
      </c>
    </row>
    <row r="178" spans="3:10">
      <c r="C178" s="2" t="str">
        <f>IF(B178="Chèque",LOOKUP(9^9,$C$5:$C177)+1," ")</f>
        <v xml:space="preserve"> </v>
      </c>
      <c r="J178" s="34" t="str">
        <f t="shared" si="3"/>
        <v/>
      </c>
    </row>
    <row r="179" spans="3:10">
      <c r="C179" s="2" t="str">
        <f>IF(B179="Chèque",LOOKUP(9^9,$C$5:$C178)+1," ")</f>
        <v xml:space="preserve"> </v>
      </c>
      <c r="J179" s="34" t="str">
        <f t="shared" si="3"/>
        <v/>
      </c>
    </row>
    <row r="180" spans="3:10">
      <c r="C180" s="2" t="str">
        <f>IF(B180="Chèque",LOOKUP(9^9,$C$5:$C179)+1," ")</f>
        <v xml:space="preserve"> </v>
      </c>
      <c r="J180" s="34" t="str">
        <f t="shared" si="3"/>
        <v/>
      </c>
    </row>
    <row r="181" spans="3:10">
      <c r="C181" s="2" t="str">
        <f>IF(B181="Chèque",LOOKUP(9^9,$C$5:$C180)+1," ")</f>
        <v xml:space="preserve"> </v>
      </c>
      <c r="J181" s="34" t="str">
        <f t="shared" si="3"/>
        <v/>
      </c>
    </row>
    <row r="182" spans="3:10">
      <c r="C182" s="2" t="str">
        <f>IF(B182="Chèque",LOOKUP(9^9,$C$5:$C181)+1," ")</f>
        <v xml:space="preserve"> </v>
      </c>
      <c r="J182" s="34" t="str">
        <f t="shared" si="3"/>
        <v/>
      </c>
    </row>
    <row r="183" spans="3:10">
      <c r="C183" s="2" t="str">
        <f>IF(B183="Chèque",LOOKUP(9^9,$C$5:$C182)+1," ")</f>
        <v xml:space="preserve"> </v>
      </c>
      <c r="J183" s="34" t="str">
        <f t="shared" si="3"/>
        <v/>
      </c>
    </row>
    <row r="184" spans="3:10">
      <c r="C184" s="2" t="str">
        <f>IF(B184="Chèque",LOOKUP(9^9,$C$5:$C183)+1," ")</f>
        <v xml:space="preserve"> </v>
      </c>
      <c r="J184" s="34" t="str">
        <f t="shared" si="3"/>
        <v/>
      </c>
    </row>
    <row r="185" spans="3:10">
      <c r="C185" s="2" t="str">
        <f>IF(B185="Chèque",LOOKUP(9^9,$C$5:$C184)+1," ")</f>
        <v xml:space="preserve"> </v>
      </c>
      <c r="J185" s="34" t="str">
        <f t="shared" si="3"/>
        <v/>
      </c>
    </row>
    <row r="186" spans="3:10">
      <c r="C186" s="2" t="str">
        <f>IF(B186="Chèque",LOOKUP(9^9,$C$5:$C185)+1," ")</f>
        <v xml:space="preserve"> </v>
      </c>
      <c r="J186" s="34" t="str">
        <f t="shared" si="3"/>
        <v/>
      </c>
    </row>
    <row r="187" spans="3:10">
      <c r="C187" s="2" t="str">
        <f>IF(B187="Chèque",LOOKUP(9^9,$C$5:$C186)+1," ")</f>
        <v xml:space="preserve"> </v>
      </c>
      <c r="J187" s="34" t="str">
        <f t="shared" si="3"/>
        <v/>
      </c>
    </row>
    <row r="188" spans="3:10">
      <c r="C188" s="2" t="str">
        <f>IF(B188="Chèque",LOOKUP(9^9,$C$5:$C187)+1," ")</f>
        <v xml:space="preserve"> </v>
      </c>
      <c r="J188" s="34" t="str">
        <f t="shared" si="3"/>
        <v/>
      </c>
    </row>
    <row r="189" spans="3:10">
      <c r="C189" s="2" t="str">
        <f>IF(B189="Chèque",LOOKUP(9^9,$C$5:$C188)+1," ")</f>
        <v xml:space="preserve"> </v>
      </c>
      <c r="J189" s="34" t="str">
        <f t="shared" si="3"/>
        <v/>
      </c>
    </row>
    <row r="190" spans="3:10">
      <c r="C190" s="2" t="str">
        <f>IF(B190="Chèque",LOOKUP(9^9,$C$5:$C189)+1," ")</f>
        <v xml:space="preserve"> </v>
      </c>
      <c r="J190" s="34" t="str">
        <f t="shared" si="3"/>
        <v/>
      </c>
    </row>
    <row r="191" spans="3:10">
      <c r="C191" s="2" t="str">
        <f>IF(B191="Chèque",LOOKUP(9^9,$C$5:$C190)+1," ")</f>
        <v xml:space="preserve"> </v>
      </c>
      <c r="J191" s="34" t="str">
        <f t="shared" si="3"/>
        <v/>
      </c>
    </row>
    <row r="192" spans="3:10">
      <c r="C192" s="2" t="str">
        <f>IF(B192="Chèque",LOOKUP(9^9,$C$5:$C191)+1," ")</f>
        <v xml:space="preserve"> </v>
      </c>
      <c r="J192" s="34" t="str">
        <f t="shared" si="3"/>
        <v/>
      </c>
    </row>
    <row r="193" spans="3:10">
      <c r="C193" s="2" t="str">
        <f>IF(B193="Chèque",LOOKUP(9^9,$C$5:$C192)+1," ")</f>
        <v xml:space="preserve"> </v>
      </c>
      <c r="J193" s="34" t="str">
        <f t="shared" si="3"/>
        <v/>
      </c>
    </row>
    <row r="194" spans="3:10">
      <c r="C194" s="2" t="str">
        <f>IF(B194="Chèque",LOOKUP(9^9,$C$5:$C193)+1," ")</f>
        <v xml:space="preserve"> </v>
      </c>
      <c r="J194" s="34" t="str">
        <f t="shared" si="3"/>
        <v/>
      </c>
    </row>
    <row r="195" spans="3:10">
      <c r="C195" s="2" t="str">
        <f>IF(B195="Chèque",LOOKUP(9^9,$C$5:$C194)+1," ")</f>
        <v xml:space="preserve"> </v>
      </c>
      <c r="J195" s="34" t="str">
        <f t="shared" si="3"/>
        <v/>
      </c>
    </row>
    <row r="196" spans="3:10">
      <c r="C196" s="2" t="str">
        <f>IF(B196="Chèque",LOOKUP(9^9,$C$5:$C195)+1," ")</f>
        <v xml:space="preserve"> </v>
      </c>
      <c r="J196" s="34" t="str">
        <f t="shared" si="3"/>
        <v/>
      </c>
    </row>
    <row r="197" spans="3:10">
      <c r="C197" s="2" t="str">
        <f>IF(B197="Chèque",LOOKUP(9^9,$C$5:$C196)+1," ")</f>
        <v xml:space="preserve"> </v>
      </c>
      <c r="J197" s="34" t="str">
        <f t="shared" si="3"/>
        <v/>
      </c>
    </row>
    <row r="198" spans="3:10">
      <c r="C198" s="2" t="str">
        <f>IF(B198="Chèque",LOOKUP(9^9,$C$5:$C197)+1," ")</f>
        <v xml:space="preserve"> </v>
      </c>
      <c r="J198" s="34" t="str">
        <f t="shared" si="3"/>
        <v/>
      </c>
    </row>
    <row r="199" spans="3:10">
      <c r="C199" s="2" t="str">
        <f>IF(B199="Chèque",LOOKUP(9^9,$C$5:$C198)+1," ")</f>
        <v xml:space="preserve"> </v>
      </c>
      <c r="J199" s="34" t="str">
        <f t="shared" si="3"/>
        <v/>
      </c>
    </row>
    <row r="200" spans="3:10">
      <c r="C200" s="2" t="str">
        <f>IF(B200="Chèque",LOOKUP(9^9,$C$5:$C199)+1," ")</f>
        <v xml:space="preserve"> </v>
      </c>
      <c r="J200" s="34" t="str">
        <f t="shared" si="3"/>
        <v/>
      </c>
    </row>
    <row r="201" spans="3:10">
      <c r="C201" s="2" t="str">
        <f>IF(B201="Chèque",LOOKUP(9^9,$C$5:$C200)+1," ")</f>
        <v xml:space="preserve"> </v>
      </c>
      <c r="J201" s="34" t="str">
        <f t="shared" si="3"/>
        <v/>
      </c>
    </row>
    <row r="202" spans="3:10">
      <c r="C202" s="2" t="str">
        <f>IF(B202="Chèque",LOOKUP(9^9,$C$5:$C201)+1," ")</f>
        <v xml:space="preserve"> </v>
      </c>
      <c r="J202" s="34" t="str">
        <f t="shared" si="3"/>
        <v/>
      </c>
    </row>
    <row r="203" spans="3:10">
      <c r="C203" s="2" t="str">
        <f>IF(B203="Chèque",LOOKUP(9^9,$C$5:$C202)+1," ")</f>
        <v xml:space="preserve"> </v>
      </c>
      <c r="J203" s="34" t="str">
        <f t="shared" si="3"/>
        <v/>
      </c>
    </row>
    <row r="204" spans="3:10">
      <c r="C204" s="2" t="str">
        <f>IF(B204="Chèque",LOOKUP(9^9,$C$5:$C203)+1," ")</f>
        <v xml:space="preserve"> </v>
      </c>
      <c r="J204" s="34" t="str">
        <f t="shared" ref="J204:J267" si="4">IF(SUM(H204:I204)=0,"",(J203+I204-H204))</f>
        <v/>
      </c>
    </row>
    <row r="205" spans="3:10">
      <c r="C205" s="2" t="str">
        <f>IF(B205="Chèque",LOOKUP(9^9,$C$5:$C204)+1," ")</f>
        <v xml:space="preserve"> </v>
      </c>
      <c r="J205" s="34" t="str">
        <f t="shared" si="4"/>
        <v/>
      </c>
    </row>
    <row r="206" spans="3:10">
      <c r="C206" s="2" t="str">
        <f>IF(B206="Chèque",LOOKUP(9^9,$C$5:$C205)+1," ")</f>
        <v xml:space="preserve"> </v>
      </c>
      <c r="J206" s="34" t="str">
        <f t="shared" si="4"/>
        <v/>
      </c>
    </row>
    <row r="207" spans="3:10">
      <c r="C207" s="2" t="str">
        <f>IF(B207="Chèque",LOOKUP(9^9,$C$5:$C206)+1," ")</f>
        <v xml:space="preserve"> </v>
      </c>
      <c r="J207" s="34" t="str">
        <f t="shared" si="4"/>
        <v/>
      </c>
    </row>
    <row r="208" spans="3:10">
      <c r="C208" s="2" t="str">
        <f>IF(B208="Chèque",LOOKUP(9^9,$C$5:$C207)+1," ")</f>
        <v xml:space="preserve"> </v>
      </c>
      <c r="J208" s="34" t="str">
        <f t="shared" si="4"/>
        <v/>
      </c>
    </row>
    <row r="209" spans="3:10">
      <c r="C209" s="2" t="str">
        <f>IF(B209="Chèque",LOOKUP(9^9,$C$5:$C208)+1," ")</f>
        <v xml:space="preserve"> </v>
      </c>
      <c r="J209" s="34" t="str">
        <f t="shared" si="4"/>
        <v/>
      </c>
    </row>
    <row r="210" spans="3:10">
      <c r="C210" s="2" t="str">
        <f>IF(B210="Chèque",LOOKUP(9^9,$C$5:$C209)+1," ")</f>
        <v xml:space="preserve"> </v>
      </c>
      <c r="J210" s="34" t="str">
        <f t="shared" si="4"/>
        <v/>
      </c>
    </row>
    <row r="211" spans="3:10">
      <c r="C211" s="2" t="str">
        <f>IF(B211="Chèque",LOOKUP(9^9,$C$5:$C210)+1," ")</f>
        <v xml:space="preserve"> </v>
      </c>
      <c r="J211" s="34" t="str">
        <f t="shared" si="4"/>
        <v/>
      </c>
    </row>
    <row r="212" spans="3:10">
      <c r="C212" s="2" t="str">
        <f>IF(B212="Chèque",LOOKUP(9^9,$C$5:$C211)+1," ")</f>
        <v xml:space="preserve"> </v>
      </c>
      <c r="J212" s="34" t="str">
        <f t="shared" si="4"/>
        <v/>
      </c>
    </row>
    <row r="213" spans="3:10">
      <c r="C213" s="2" t="str">
        <f>IF(B213="Chèque",LOOKUP(9^9,$C$5:$C212)+1," ")</f>
        <v xml:space="preserve"> </v>
      </c>
      <c r="J213" s="34" t="str">
        <f t="shared" si="4"/>
        <v/>
      </c>
    </row>
    <row r="214" spans="3:10">
      <c r="C214" s="2" t="str">
        <f>IF(B214="Chèque",LOOKUP(9^9,$C$5:$C213)+1," ")</f>
        <v xml:space="preserve"> </v>
      </c>
      <c r="J214" s="34" t="str">
        <f t="shared" si="4"/>
        <v/>
      </c>
    </row>
    <row r="215" spans="3:10">
      <c r="C215" s="2" t="str">
        <f>IF(B215="Chèque",LOOKUP(9^9,$C$5:$C214)+1," ")</f>
        <v xml:space="preserve"> </v>
      </c>
      <c r="J215" s="34" t="str">
        <f t="shared" si="4"/>
        <v/>
      </c>
    </row>
    <row r="216" spans="3:10">
      <c r="C216" s="2" t="str">
        <f>IF(B216="Chèque",LOOKUP(9^9,$C$5:$C215)+1," ")</f>
        <v xml:space="preserve"> </v>
      </c>
      <c r="J216" s="34" t="str">
        <f t="shared" si="4"/>
        <v/>
      </c>
    </row>
    <row r="217" spans="3:10">
      <c r="C217" s="2" t="str">
        <f>IF(B217="Chèque",LOOKUP(9^9,$C$5:$C216)+1," ")</f>
        <v xml:space="preserve"> </v>
      </c>
      <c r="J217" s="34" t="str">
        <f t="shared" si="4"/>
        <v/>
      </c>
    </row>
    <row r="218" spans="3:10">
      <c r="C218" s="2" t="str">
        <f>IF(B218="Chèque",LOOKUP(9^9,$C$5:$C217)+1," ")</f>
        <v xml:space="preserve"> </v>
      </c>
      <c r="J218" s="34" t="str">
        <f t="shared" si="4"/>
        <v/>
      </c>
    </row>
    <row r="219" spans="3:10">
      <c r="C219" s="2" t="str">
        <f>IF(B219="Chèque",LOOKUP(9^9,$C$5:$C218)+1," ")</f>
        <v xml:space="preserve"> </v>
      </c>
      <c r="J219" s="34" t="str">
        <f t="shared" si="4"/>
        <v/>
      </c>
    </row>
    <row r="220" spans="3:10">
      <c r="C220" s="2" t="str">
        <f>IF(B220="Chèque",LOOKUP(9^9,$C$5:$C219)+1," ")</f>
        <v xml:space="preserve"> </v>
      </c>
      <c r="J220" s="34" t="str">
        <f t="shared" si="4"/>
        <v/>
      </c>
    </row>
    <row r="221" spans="3:10">
      <c r="C221" s="2" t="str">
        <f>IF(B221="Chèque",LOOKUP(9^9,$C$5:$C220)+1," ")</f>
        <v xml:space="preserve"> </v>
      </c>
      <c r="J221" s="34" t="str">
        <f t="shared" si="4"/>
        <v/>
      </c>
    </row>
    <row r="222" spans="3:10">
      <c r="C222" s="2" t="str">
        <f>IF(B222="Chèque",LOOKUP(9^9,$C$5:$C221)+1," ")</f>
        <v xml:space="preserve"> </v>
      </c>
      <c r="J222" s="34" t="str">
        <f t="shared" si="4"/>
        <v/>
      </c>
    </row>
    <row r="223" spans="3:10">
      <c r="C223" s="2" t="str">
        <f>IF(B223="Chèque",LOOKUP(9^9,$C$5:$C222)+1," ")</f>
        <v xml:space="preserve"> </v>
      </c>
      <c r="J223" s="34" t="str">
        <f t="shared" si="4"/>
        <v/>
      </c>
    </row>
    <row r="224" spans="3:10">
      <c r="C224" s="2" t="str">
        <f>IF(B224="Chèque",LOOKUP(9^9,$C$5:$C223)+1," ")</f>
        <v xml:space="preserve"> </v>
      </c>
      <c r="J224" s="34" t="str">
        <f t="shared" si="4"/>
        <v/>
      </c>
    </row>
    <row r="225" spans="3:10">
      <c r="C225" s="2" t="str">
        <f>IF(B225="Chèque",LOOKUP(9^9,$C$5:$C224)+1," ")</f>
        <v xml:space="preserve"> </v>
      </c>
      <c r="J225" s="34" t="str">
        <f t="shared" si="4"/>
        <v/>
      </c>
    </row>
    <row r="226" spans="3:10">
      <c r="C226" s="2" t="str">
        <f>IF(B226="Chèque",LOOKUP(9^9,$C$5:$C225)+1," ")</f>
        <v xml:space="preserve"> </v>
      </c>
      <c r="J226" s="34" t="str">
        <f t="shared" si="4"/>
        <v/>
      </c>
    </row>
    <row r="227" spans="3:10">
      <c r="C227" s="2" t="str">
        <f>IF(B227="Chèque",LOOKUP(9^9,$C$5:$C226)+1," ")</f>
        <v xml:space="preserve"> </v>
      </c>
      <c r="J227" s="34" t="str">
        <f t="shared" si="4"/>
        <v/>
      </c>
    </row>
    <row r="228" spans="3:10">
      <c r="C228" s="2" t="str">
        <f>IF(B228="Chèque",LOOKUP(9^9,$C$5:$C227)+1," ")</f>
        <v xml:space="preserve"> </v>
      </c>
      <c r="J228" s="34" t="str">
        <f t="shared" si="4"/>
        <v/>
      </c>
    </row>
    <row r="229" spans="3:10">
      <c r="C229" s="2" t="str">
        <f>IF(B229="Chèque",LOOKUP(9^9,$C$5:$C228)+1," ")</f>
        <v xml:space="preserve"> </v>
      </c>
      <c r="J229" s="34" t="str">
        <f t="shared" si="4"/>
        <v/>
      </c>
    </row>
    <row r="230" spans="3:10">
      <c r="C230" s="2" t="str">
        <f>IF(B230="Chèque",LOOKUP(9^9,$C$5:$C229)+1," ")</f>
        <v xml:space="preserve"> </v>
      </c>
      <c r="J230" s="34" t="str">
        <f t="shared" si="4"/>
        <v/>
      </c>
    </row>
    <row r="231" spans="3:10">
      <c r="C231" s="2" t="str">
        <f>IF(B231="Chèque",LOOKUP(9^9,$C$5:$C230)+1," ")</f>
        <v xml:space="preserve"> </v>
      </c>
      <c r="J231" s="34" t="str">
        <f t="shared" si="4"/>
        <v/>
      </c>
    </row>
    <row r="232" spans="3:10">
      <c r="C232" s="2" t="str">
        <f>IF(B232="Chèque",LOOKUP(9^9,$C$5:$C231)+1," ")</f>
        <v xml:space="preserve"> </v>
      </c>
      <c r="J232" s="34" t="str">
        <f t="shared" si="4"/>
        <v/>
      </c>
    </row>
    <row r="233" spans="3:10">
      <c r="C233" s="2" t="str">
        <f>IF(B233="Chèque",LOOKUP(9^9,$C$5:$C232)+1," ")</f>
        <v xml:space="preserve"> </v>
      </c>
      <c r="J233" s="34" t="str">
        <f t="shared" si="4"/>
        <v/>
      </c>
    </row>
    <row r="234" spans="3:10">
      <c r="C234" s="2" t="str">
        <f>IF(B234="Chèque",LOOKUP(9^9,$C$5:$C233)+1," ")</f>
        <v xml:space="preserve"> </v>
      </c>
      <c r="J234" s="34" t="str">
        <f t="shared" si="4"/>
        <v/>
      </c>
    </row>
    <row r="235" spans="3:10">
      <c r="C235" s="2" t="str">
        <f>IF(B235="Chèque",LOOKUP(9^9,$C$5:$C234)+1," ")</f>
        <v xml:space="preserve"> </v>
      </c>
      <c r="J235" s="34" t="str">
        <f t="shared" si="4"/>
        <v/>
      </c>
    </row>
    <row r="236" spans="3:10">
      <c r="C236" s="2" t="str">
        <f>IF(B236="Chèque",LOOKUP(9^9,$C$5:$C235)+1," ")</f>
        <v xml:space="preserve"> </v>
      </c>
      <c r="J236" s="34" t="str">
        <f t="shared" si="4"/>
        <v/>
      </c>
    </row>
    <row r="237" spans="3:10">
      <c r="C237" s="2" t="str">
        <f>IF(B237="Chèque",LOOKUP(9^9,$C$5:$C236)+1," ")</f>
        <v xml:space="preserve"> </v>
      </c>
      <c r="J237" s="34" t="str">
        <f t="shared" si="4"/>
        <v/>
      </c>
    </row>
    <row r="238" spans="3:10">
      <c r="C238" s="2" t="str">
        <f>IF(B238="Chèque",LOOKUP(9^9,$C$5:$C237)+1," ")</f>
        <v xml:space="preserve"> </v>
      </c>
      <c r="J238" s="34" t="str">
        <f t="shared" si="4"/>
        <v/>
      </c>
    </row>
    <row r="239" spans="3:10">
      <c r="C239" s="2" t="str">
        <f>IF(B239="Chèque",LOOKUP(9^9,$C$5:$C238)+1," ")</f>
        <v xml:space="preserve"> </v>
      </c>
      <c r="J239" s="34" t="str">
        <f t="shared" si="4"/>
        <v/>
      </c>
    </row>
    <row r="240" spans="3:10">
      <c r="C240" s="2" t="str">
        <f>IF(B240="Chèque",LOOKUP(9^9,$C$5:$C239)+1," ")</f>
        <v xml:space="preserve"> </v>
      </c>
      <c r="J240" s="34" t="str">
        <f t="shared" si="4"/>
        <v/>
      </c>
    </row>
    <row r="241" spans="3:10">
      <c r="C241" s="2" t="str">
        <f>IF(B241="Chèque",LOOKUP(9^9,$C$5:$C240)+1," ")</f>
        <v xml:space="preserve"> </v>
      </c>
      <c r="J241" s="34" t="str">
        <f t="shared" si="4"/>
        <v/>
      </c>
    </row>
    <row r="242" spans="3:10">
      <c r="C242" s="2" t="str">
        <f>IF(B242="Chèque",LOOKUP(9^9,$C$5:$C241)+1," ")</f>
        <v xml:space="preserve"> </v>
      </c>
      <c r="J242" s="34" t="str">
        <f t="shared" si="4"/>
        <v/>
      </c>
    </row>
    <row r="243" spans="3:10">
      <c r="C243" s="2" t="str">
        <f>IF(B243="Chèque",LOOKUP(9^9,$C$5:$C242)+1," ")</f>
        <v xml:space="preserve"> </v>
      </c>
      <c r="J243" s="34" t="str">
        <f t="shared" si="4"/>
        <v/>
      </c>
    </row>
    <row r="244" spans="3:10">
      <c r="C244" s="2" t="str">
        <f>IF(B244="Chèque",LOOKUP(9^9,$C$5:$C243)+1," ")</f>
        <v xml:space="preserve"> </v>
      </c>
      <c r="J244" s="34" t="str">
        <f t="shared" si="4"/>
        <v/>
      </c>
    </row>
    <row r="245" spans="3:10">
      <c r="C245" s="2" t="str">
        <f>IF(B245="Chèque",LOOKUP(9^9,$C$5:$C244)+1," ")</f>
        <v xml:space="preserve"> </v>
      </c>
      <c r="J245" s="34" t="str">
        <f t="shared" si="4"/>
        <v/>
      </c>
    </row>
    <row r="246" spans="3:10">
      <c r="C246" s="2" t="str">
        <f>IF(B246="Chèque",LOOKUP(9^9,$C$5:$C245)+1," ")</f>
        <v xml:space="preserve"> </v>
      </c>
      <c r="J246" s="34" t="str">
        <f t="shared" si="4"/>
        <v/>
      </c>
    </row>
    <row r="247" spans="3:10">
      <c r="C247" s="2" t="str">
        <f>IF(B247="Chèque",LOOKUP(9^9,$C$5:$C246)+1," ")</f>
        <v xml:space="preserve"> </v>
      </c>
      <c r="J247" s="34" t="str">
        <f t="shared" si="4"/>
        <v/>
      </c>
    </row>
    <row r="248" spans="3:10">
      <c r="C248" s="2" t="str">
        <f>IF(B248="Chèque",LOOKUP(9^9,$C$5:$C247)+1," ")</f>
        <v xml:space="preserve"> </v>
      </c>
      <c r="J248" s="34" t="str">
        <f t="shared" si="4"/>
        <v/>
      </c>
    </row>
    <row r="249" spans="3:10">
      <c r="C249" s="2" t="str">
        <f>IF(B249="Chèque",LOOKUP(9^9,$C$5:$C248)+1," ")</f>
        <v xml:space="preserve"> </v>
      </c>
      <c r="J249" s="34" t="str">
        <f t="shared" si="4"/>
        <v/>
      </c>
    </row>
    <row r="250" spans="3:10">
      <c r="C250" s="2" t="str">
        <f>IF(B250="Chèque",LOOKUP(9^9,$C$5:$C249)+1," ")</f>
        <v xml:space="preserve"> </v>
      </c>
      <c r="J250" s="34" t="str">
        <f t="shared" si="4"/>
        <v/>
      </c>
    </row>
    <row r="251" spans="3:10">
      <c r="C251" s="2" t="str">
        <f>IF(B251="Chèque",LOOKUP(9^9,$C$5:$C250)+1," ")</f>
        <v xml:space="preserve"> </v>
      </c>
      <c r="J251" s="34" t="str">
        <f t="shared" si="4"/>
        <v/>
      </c>
    </row>
    <row r="252" spans="3:10">
      <c r="C252" s="2" t="str">
        <f>IF(B252="Chèque",LOOKUP(9^9,$C$5:$C251)+1," ")</f>
        <v xml:space="preserve"> </v>
      </c>
      <c r="J252" s="34" t="str">
        <f t="shared" si="4"/>
        <v/>
      </c>
    </row>
    <row r="253" spans="3:10">
      <c r="C253" s="2" t="str">
        <f>IF(B253="Chèque",LOOKUP(9^9,$C$5:$C252)+1," ")</f>
        <v xml:space="preserve"> </v>
      </c>
      <c r="J253" s="34" t="str">
        <f t="shared" si="4"/>
        <v/>
      </c>
    </row>
    <row r="254" spans="3:10">
      <c r="C254" s="2" t="str">
        <f>IF(B254="Chèque",LOOKUP(9^9,$C$5:$C253)+1," ")</f>
        <v xml:space="preserve"> </v>
      </c>
      <c r="J254" s="34" t="str">
        <f t="shared" si="4"/>
        <v/>
      </c>
    </row>
    <row r="255" spans="3:10">
      <c r="C255" s="2" t="str">
        <f>IF(B255="Chèque",LOOKUP(9^9,$C$5:$C254)+1," ")</f>
        <v xml:space="preserve"> </v>
      </c>
      <c r="J255" s="34" t="str">
        <f t="shared" si="4"/>
        <v/>
      </c>
    </row>
    <row r="256" spans="3:10">
      <c r="C256" s="2" t="str">
        <f>IF(B256="Chèque",LOOKUP(9^9,$C$5:$C255)+1," ")</f>
        <v xml:space="preserve"> </v>
      </c>
      <c r="J256" s="34" t="str">
        <f t="shared" si="4"/>
        <v/>
      </c>
    </row>
    <row r="257" spans="3:10">
      <c r="C257" s="2" t="str">
        <f>IF(B257="Chèque",LOOKUP(9^9,$C$5:$C256)+1," ")</f>
        <v xml:space="preserve"> </v>
      </c>
      <c r="J257" s="34" t="str">
        <f t="shared" si="4"/>
        <v/>
      </c>
    </row>
    <row r="258" spans="3:10">
      <c r="C258" s="2" t="str">
        <f>IF(B258="Chèque",LOOKUP(9^9,$C$5:$C257)+1," ")</f>
        <v xml:space="preserve"> </v>
      </c>
      <c r="J258" s="34" t="str">
        <f t="shared" si="4"/>
        <v/>
      </c>
    </row>
    <row r="259" spans="3:10">
      <c r="C259" s="2" t="str">
        <f>IF(B259="Chèque",LOOKUP(9^9,$C$5:$C258)+1," ")</f>
        <v xml:space="preserve"> </v>
      </c>
      <c r="J259" s="34" t="str">
        <f t="shared" si="4"/>
        <v/>
      </c>
    </row>
    <row r="260" spans="3:10">
      <c r="C260" s="2" t="str">
        <f>IF(B260="Chèque",LOOKUP(9^9,$C$5:$C259)+1," ")</f>
        <v xml:space="preserve"> </v>
      </c>
      <c r="J260" s="34" t="str">
        <f t="shared" si="4"/>
        <v/>
      </c>
    </row>
    <row r="261" spans="3:10">
      <c r="C261" s="2" t="str">
        <f>IF(B261="Chèque",LOOKUP(9^9,$C$5:$C260)+1," ")</f>
        <v xml:space="preserve"> </v>
      </c>
      <c r="J261" s="34" t="str">
        <f t="shared" si="4"/>
        <v/>
      </c>
    </row>
    <row r="262" spans="3:10">
      <c r="C262" s="2" t="str">
        <f>IF(B262="Chèque",LOOKUP(9^9,$C$5:$C261)+1," ")</f>
        <v xml:space="preserve"> </v>
      </c>
      <c r="J262" s="34" t="str">
        <f t="shared" si="4"/>
        <v/>
      </c>
    </row>
    <row r="263" spans="3:10">
      <c r="C263" s="2" t="str">
        <f>IF(B263="Chèque",LOOKUP(9^9,$C$5:$C262)+1," ")</f>
        <v xml:space="preserve"> </v>
      </c>
      <c r="J263" s="34" t="str">
        <f t="shared" si="4"/>
        <v/>
      </c>
    </row>
    <row r="264" spans="3:10">
      <c r="C264" s="2" t="str">
        <f>IF(B264="Chèque",LOOKUP(9^9,$C$5:$C263)+1," ")</f>
        <v xml:space="preserve"> </v>
      </c>
      <c r="J264" s="34" t="str">
        <f t="shared" si="4"/>
        <v/>
      </c>
    </row>
    <row r="265" spans="3:10">
      <c r="C265" s="2" t="str">
        <f>IF(B265="Chèque",LOOKUP(9^9,$C$5:$C264)+1," ")</f>
        <v xml:space="preserve"> </v>
      </c>
      <c r="J265" s="34" t="str">
        <f t="shared" si="4"/>
        <v/>
      </c>
    </row>
    <row r="266" spans="3:10">
      <c r="C266" s="2" t="str">
        <f>IF(B266="Chèque",LOOKUP(9^9,$C$5:$C265)+1," ")</f>
        <v xml:space="preserve"> </v>
      </c>
      <c r="J266" s="34" t="str">
        <f t="shared" si="4"/>
        <v/>
      </c>
    </row>
    <row r="267" spans="3:10">
      <c r="C267" s="2" t="str">
        <f>IF(B267="Chèque",LOOKUP(9^9,$C$5:$C266)+1," ")</f>
        <v xml:space="preserve"> </v>
      </c>
      <c r="J267" s="34" t="str">
        <f t="shared" si="4"/>
        <v/>
      </c>
    </row>
    <row r="268" spans="3:10">
      <c r="C268" s="2" t="str">
        <f>IF(B268="Chèque",LOOKUP(9^9,$C$5:$C267)+1," ")</f>
        <v xml:space="preserve"> </v>
      </c>
      <c r="J268" s="34" t="str">
        <f t="shared" ref="J268:J331" si="5">IF(SUM(H268:I268)=0,"",(J267+I268-H268))</f>
        <v/>
      </c>
    </row>
    <row r="269" spans="3:10">
      <c r="C269" s="2" t="str">
        <f>IF(B269="Chèque",LOOKUP(9^9,$C$5:$C268)+1," ")</f>
        <v xml:space="preserve"> </v>
      </c>
      <c r="J269" s="34" t="str">
        <f t="shared" si="5"/>
        <v/>
      </c>
    </row>
    <row r="270" spans="3:10">
      <c r="C270" s="2" t="str">
        <f>IF(B270="Chèque",LOOKUP(9^9,$C$5:$C269)+1," ")</f>
        <v xml:space="preserve"> </v>
      </c>
      <c r="J270" s="34" t="str">
        <f t="shared" si="5"/>
        <v/>
      </c>
    </row>
    <row r="271" spans="3:10">
      <c r="C271" s="2" t="str">
        <f>IF(B271="Chèque",LOOKUP(9^9,$C$5:$C270)+1," ")</f>
        <v xml:space="preserve"> </v>
      </c>
      <c r="J271" s="34" t="str">
        <f t="shared" si="5"/>
        <v/>
      </c>
    </row>
    <row r="272" spans="3:10">
      <c r="C272" s="2" t="str">
        <f>IF(B272="Chèque",LOOKUP(9^9,$C$5:$C271)+1," ")</f>
        <v xml:space="preserve"> </v>
      </c>
      <c r="J272" s="34" t="str">
        <f t="shared" si="5"/>
        <v/>
      </c>
    </row>
    <row r="273" spans="3:10">
      <c r="C273" s="2" t="str">
        <f>IF(B273="Chèque",LOOKUP(9^9,$C$5:$C272)+1," ")</f>
        <v xml:space="preserve"> </v>
      </c>
      <c r="J273" s="34" t="str">
        <f t="shared" si="5"/>
        <v/>
      </c>
    </row>
    <row r="274" spans="3:10">
      <c r="C274" s="2" t="str">
        <f>IF(B274="Chèque",LOOKUP(9^9,$C$5:$C273)+1," ")</f>
        <v xml:space="preserve"> </v>
      </c>
      <c r="J274" s="34" t="str">
        <f t="shared" si="5"/>
        <v/>
      </c>
    </row>
    <row r="275" spans="3:10">
      <c r="C275" s="2" t="str">
        <f>IF(B275="Chèque",LOOKUP(9^9,$C$5:$C274)+1," ")</f>
        <v xml:space="preserve"> </v>
      </c>
      <c r="J275" s="34" t="str">
        <f t="shared" si="5"/>
        <v/>
      </c>
    </row>
    <row r="276" spans="3:10">
      <c r="C276" s="2" t="str">
        <f>IF(B276="Chèque",LOOKUP(9^9,$C$5:$C275)+1," ")</f>
        <v xml:space="preserve"> </v>
      </c>
      <c r="J276" s="34" t="str">
        <f t="shared" si="5"/>
        <v/>
      </c>
    </row>
    <row r="277" spans="3:10">
      <c r="C277" s="2" t="str">
        <f>IF(B277="Chèque",LOOKUP(9^9,$C$5:$C276)+1," ")</f>
        <v xml:space="preserve"> </v>
      </c>
      <c r="J277" s="34" t="str">
        <f t="shared" si="5"/>
        <v/>
      </c>
    </row>
    <row r="278" spans="3:10">
      <c r="C278" s="2" t="str">
        <f>IF(B278="Chèque",LOOKUP(9^9,$C$5:$C277)+1," ")</f>
        <v xml:space="preserve"> </v>
      </c>
      <c r="J278" s="34" t="str">
        <f t="shared" si="5"/>
        <v/>
      </c>
    </row>
    <row r="279" spans="3:10">
      <c r="C279" s="2" t="str">
        <f>IF(B279="Chèque",LOOKUP(9^9,$C$5:$C278)+1," ")</f>
        <v xml:space="preserve"> </v>
      </c>
      <c r="J279" s="34" t="str">
        <f t="shared" si="5"/>
        <v/>
      </c>
    </row>
    <row r="280" spans="3:10">
      <c r="C280" s="2" t="str">
        <f>IF(B280="Chèque",LOOKUP(9^9,$C$5:$C279)+1," ")</f>
        <v xml:space="preserve"> </v>
      </c>
      <c r="J280" s="34" t="str">
        <f t="shared" si="5"/>
        <v/>
      </c>
    </row>
    <row r="281" spans="3:10">
      <c r="C281" s="2" t="str">
        <f>IF(B281="Chèque",LOOKUP(9^9,$C$5:$C280)+1," ")</f>
        <v xml:space="preserve"> </v>
      </c>
      <c r="J281" s="34" t="str">
        <f t="shared" si="5"/>
        <v/>
      </c>
    </row>
    <row r="282" spans="3:10">
      <c r="C282" s="2" t="str">
        <f>IF(B282="Chèque",LOOKUP(9^9,$C$5:$C281)+1," ")</f>
        <v xml:space="preserve"> </v>
      </c>
      <c r="J282" s="34" t="str">
        <f t="shared" si="5"/>
        <v/>
      </c>
    </row>
    <row r="283" spans="3:10">
      <c r="C283" s="2" t="str">
        <f>IF(B283="Chèque",LOOKUP(9^9,$C$5:$C282)+1," ")</f>
        <v xml:space="preserve"> </v>
      </c>
      <c r="J283" s="34" t="str">
        <f t="shared" si="5"/>
        <v/>
      </c>
    </row>
    <row r="284" spans="3:10">
      <c r="C284" s="2" t="str">
        <f>IF(B284="Chèque",LOOKUP(9^9,$C$5:$C283)+1," ")</f>
        <v xml:space="preserve"> </v>
      </c>
      <c r="J284" s="34" t="str">
        <f t="shared" si="5"/>
        <v/>
      </c>
    </row>
    <row r="285" spans="3:10">
      <c r="C285" s="2" t="str">
        <f>IF(B285="Chèque",LOOKUP(9^9,$C$5:$C284)+1," ")</f>
        <v xml:space="preserve"> </v>
      </c>
      <c r="J285" s="34" t="str">
        <f t="shared" si="5"/>
        <v/>
      </c>
    </row>
    <row r="286" spans="3:10">
      <c r="C286" s="2" t="str">
        <f>IF(B286="Chèque",LOOKUP(9^9,$C$5:$C285)+1," ")</f>
        <v xml:space="preserve"> </v>
      </c>
      <c r="J286" s="34" t="str">
        <f t="shared" si="5"/>
        <v/>
      </c>
    </row>
    <row r="287" spans="3:10">
      <c r="C287" s="2" t="str">
        <f>IF(B287="Chèque",LOOKUP(9^9,$C$5:$C286)+1," ")</f>
        <v xml:space="preserve"> </v>
      </c>
      <c r="J287" s="34" t="str">
        <f t="shared" si="5"/>
        <v/>
      </c>
    </row>
    <row r="288" spans="3:10">
      <c r="C288" s="2" t="str">
        <f>IF(B288="Chèque",LOOKUP(9^9,$C$5:$C287)+1," ")</f>
        <v xml:space="preserve"> </v>
      </c>
      <c r="J288" s="34" t="str">
        <f t="shared" si="5"/>
        <v/>
      </c>
    </row>
    <row r="289" spans="3:10">
      <c r="C289" s="2" t="str">
        <f>IF(B289="Chèque",LOOKUP(9^9,$C$5:$C288)+1," ")</f>
        <v xml:space="preserve"> </v>
      </c>
      <c r="J289" s="34" t="str">
        <f t="shared" si="5"/>
        <v/>
      </c>
    </row>
    <row r="290" spans="3:10">
      <c r="C290" s="2" t="str">
        <f>IF(B290="Chèque",LOOKUP(9^9,$C$5:$C289)+1," ")</f>
        <v xml:space="preserve"> </v>
      </c>
      <c r="J290" s="34" t="str">
        <f t="shared" si="5"/>
        <v/>
      </c>
    </row>
    <row r="291" spans="3:10">
      <c r="C291" s="2" t="str">
        <f>IF(B291="Chèque",LOOKUP(9^9,$C$5:$C290)+1," ")</f>
        <v xml:space="preserve"> </v>
      </c>
      <c r="J291" s="34" t="str">
        <f t="shared" si="5"/>
        <v/>
      </c>
    </row>
    <row r="292" spans="3:10">
      <c r="C292" s="2" t="str">
        <f>IF(B292="Chèque",LOOKUP(9^9,$C$5:$C291)+1," ")</f>
        <v xml:space="preserve"> </v>
      </c>
      <c r="J292" s="34" t="str">
        <f t="shared" si="5"/>
        <v/>
      </c>
    </row>
    <row r="293" spans="3:10">
      <c r="C293" s="2" t="str">
        <f>IF(B293="Chèque",LOOKUP(9^9,$C$5:$C292)+1," ")</f>
        <v xml:space="preserve"> </v>
      </c>
      <c r="J293" s="34" t="str">
        <f t="shared" si="5"/>
        <v/>
      </c>
    </row>
    <row r="294" spans="3:10">
      <c r="C294" s="2" t="str">
        <f>IF(B294="Chèque",LOOKUP(9^9,$C$5:$C293)+1," ")</f>
        <v xml:space="preserve"> </v>
      </c>
      <c r="J294" s="34" t="str">
        <f t="shared" si="5"/>
        <v/>
      </c>
    </row>
    <row r="295" spans="3:10">
      <c r="C295" s="2" t="str">
        <f>IF(B295="Chèque",LOOKUP(9^9,$C$5:$C294)+1," ")</f>
        <v xml:space="preserve"> </v>
      </c>
      <c r="J295" s="34" t="str">
        <f t="shared" si="5"/>
        <v/>
      </c>
    </row>
    <row r="296" spans="3:10">
      <c r="C296" s="2" t="str">
        <f>IF(B296="Chèque",LOOKUP(9^9,$C$5:$C295)+1," ")</f>
        <v xml:space="preserve"> </v>
      </c>
      <c r="J296" s="34" t="str">
        <f t="shared" si="5"/>
        <v/>
      </c>
    </row>
    <row r="297" spans="3:10">
      <c r="C297" s="2" t="str">
        <f>IF(B297="Chèque",LOOKUP(9^9,$C$5:$C296)+1," ")</f>
        <v xml:space="preserve"> </v>
      </c>
      <c r="J297" s="34" t="str">
        <f t="shared" si="5"/>
        <v/>
      </c>
    </row>
    <row r="298" spans="3:10">
      <c r="C298" s="2" t="str">
        <f>IF(B298="Chèque",LOOKUP(9^9,$C$5:$C297)+1," ")</f>
        <v xml:space="preserve"> </v>
      </c>
      <c r="J298" s="34" t="str">
        <f t="shared" si="5"/>
        <v/>
      </c>
    </row>
    <row r="299" spans="3:10">
      <c r="C299" s="2" t="str">
        <f>IF(B299="Chèque",LOOKUP(9^9,$C$5:$C298)+1," ")</f>
        <v xml:space="preserve"> </v>
      </c>
      <c r="J299" s="34" t="str">
        <f t="shared" si="5"/>
        <v/>
      </c>
    </row>
    <row r="300" spans="3:10">
      <c r="C300" s="2" t="str">
        <f>IF(B300="Chèque",LOOKUP(9^9,$C$5:$C299)+1," ")</f>
        <v xml:space="preserve"> </v>
      </c>
      <c r="J300" s="34" t="str">
        <f t="shared" si="5"/>
        <v/>
      </c>
    </row>
    <row r="301" spans="3:10">
      <c r="C301" s="2" t="str">
        <f>IF(B301="Chèque",LOOKUP(9^9,$C$5:$C300)+1," ")</f>
        <v xml:space="preserve"> </v>
      </c>
      <c r="J301" s="34" t="str">
        <f t="shared" si="5"/>
        <v/>
      </c>
    </row>
    <row r="302" spans="3:10">
      <c r="C302" s="2" t="str">
        <f>IF(B302="Chèque",LOOKUP(9^9,$C$5:$C301)+1," ")</f>
        <v xml:space="preserve"> </v>
      </c>
      <c r="J302" s="34" t="str">
        <f t="shared" si="5"/>
        <v/>
      </c>
    </row>
    <row r="303" spans="3:10">
      <c r="C303" s="2" t="str">
        <f>IF(B303="Chèque",LOOKUP(9^9,$C$5:$C302)+1," ")</f>
        <v xml:space="preserve"> </v>
      </c>
      <c r="J303" s="34" t="str">
        <f t="shared" si="5"/>
        <v/>
      </c>
    </row>
    <row r="304" spans="3:10">
      <c r="C304" s="2" t="str">
        <f>IF(B304="Chèque",LOOKUP(9^9,$C$5:$C303)+1," ")</f>
        <v xml:space="preserve"> </v>
      </c>
      <c r="J304" s="34" t="str">
        <f t="shared" si="5"/>
        <v/>
      </c>
    </row>
    <row r="305" spans="3:10">
      <c r="C305" s="2" t="str">
        <f>IF(B305="Chèque",LOOKUP(9^9,$C$5:$C304)+1," ")</f>
        <v xml:space="preserve"> </v>
      </c>
      <c r="J305" s="34" t="str">
        <f t="shared" si="5"/>
        <v/>
      </c>
    </row>
    <row r="306" spans="3:10">
      <c r="C306" s="2" t="str">
        <f>IF(B306="Chèque",LOOKUP(9^9,$C$5:$C305)+1," ")</f>
        <v xml:space="preserve"> </v>
      </c>
      <c r="J306" s="34" t="str">
        <f t="shared" si="5"/>
        <v/>
      </c>
    </row>
    <row r="307" spans="3:10">
      <c r="C307" s="2" t="str">
        <f>IF(B307="Chèque",LOOKUP(9^9,$C$5:$C306)+1," ")</f>
        <v xml:space="preserve"> </v>
      </c>
      <c r="J307" s="34" t="str">
        <f t="shared" si="5"/>
        <v/>
      </c>
    </row>
    <row r="308" spans="3:10">
      <c r="C308" s="2" t="str">
        <f>IF(B308="Chèque",LOOKUP(9^9,$C$5:$C307)+1," ")</f>
        <v xml:space="preserve"> </v>
      </c>
      <c r="J308" s="34" t="str">
        <f t="shared" si="5"/>
        <v/>
      </c>
    </row>
    <row r="309" spans="3:10">
      <c r="C309" s="2" t="str">
        <f>IF(B309="Chèque",LOOKUP(9^9,$C$5:$C308)+1," ")</f>
        <v xml:space="preserve"> </v>
      </c>
      <c r="J309" s="34" t="str">
        <f t="shared" si="5"/>
        <v/>
      </c>
    </row>
    <row r="310" spans="3:10">
      <c r="C310" s="2" t="str">
        <f>IF(B310="Chèque",LOOKUP(9^9,$C$5:$C309)+1," ")</f>
        <v xml:space="preserve"> </v>
      </c>
      <c r="J310" s="34" t="str">
        <f t="shared" si="5"/>
        <v/>
      </c>
    </row>
    <row r="311" spans="3:10">
      <c r="C311" s="2" t="str">
        <f>IF(B311="Chèque",LOOKUP(9^9,$C$5:$C310)+1," ")</f>
        <v xml:space="preserve"> </v>
      </c>
      <c r="J311" s="34" t="str">
        <f t="shared" si="5"/>
        <v/>
      </c>
    </row>
    <row r="312" spans="3:10">
      <c r="C312" s="2" t="str">
        <f>IF(B312="Chèque",LOOKUP(9^9,$C$5:$C311)+1," ")</f>
        <v xml:space="preserve"> </v>
      </c>
      <c r="J312" s="34" t="str">
        <f t="shared" si="5"/>
        <v/>
      </c>
    </row>
    <row r="313" spans="3:10">
      <c r="C313" s="2" t="str">
        <f>IF(B313="Chèque",LOOKUP(9^9,$C$5:$C312)+1," ")</f>
        <v xml:space="preserve"> </v>
      </c>
      <c r="J313" s="34" t="str">
        <f t="shared" si="5"/>
        <v/>
      </c>
    </row>
    <row r="314" spans="3:10">
      <c r="C314" s="2" t="str">
        <f>IF(B314="Chèque",LOOKUP(9^9,$C$5:$C313)+1," ")</f>
        <v xml:space="preserve"> </v>
      </c>
      <c r="J314" s="34" t="str">
        <f t="shared" si="5"/>
        <v/>
      </c>
    </row>
    <row r="315" spans="3:10">
      <c r="C315" s="2" t="str">
        <f>IF(B315="Chèque",LOOKUP(9^9,$C$5:$C314)+1," ")</f>
        <v xml:space="preserve"> </v>
      </c>
      <c r="J315" s="34" t="str">
        <f t="shared" si="5"/>
        <v/>
      </c>
    </row>
    <row r="316" spans="3:10">
      <c r="C316" s="2" t="str">
        <f>IF(B316="Chèque",LOOKUP(9^9,$C$5:$C315)+1," ")</f>
        <v xml:space="preserve"> </v>
      </c>
      <c r="J316" s="34" t="str">
        <f t="shared" si="5"/>
        <v/>
      </c>
    </row>
    <row r="317" spans="3:10">
      <c r="C317" s="2" t="str">
        <f>IF(B317="Chèque",LOOKUP(9^9,$C$5:$C316)+1," ")</f>
        <v xml:space="preserve"> </v>
      </c>
      <c r="J317" s="34" t="str">
        <f t="shared" si="5"/>
        <v/>
      </c>
    </row>
    <row r="318" spans="3:10">
      <c r="C318" s="2" t="str">
        <f>IF(B318="Chèque",LOOKUP(9^9,$C$5:$C317)+1," ")</f>
        <v xml:space="preserve"> </v>
      </c>
      <c r="J318" s="34" t="str">
        <f t="shared" si="5"/>
        <v/>
      </c>
    </row>
    <row r="319" spans="3:10">
      <c r="C319" s="2" t="str">
        <f>IF(B319="Chèque",LOOKUP(9^9,$C$5:$C318)+1," ")</f>
        <v xml:space="preserve"> </v>
      </c>
      <c r="J319" s="34" t="str">
        <f t="shared" si="5"/>
        <v/>
      </c>
    </row>
    <row r="320" spans="3:10">
      <c r="C320" s="2" t="str">
        <f>IF(B320="Chèque",LOOKUP(9^9,$C$5:$C319)+1," ")</f>
        <v xml:space="preserve"> </v>
      </c>
      <c r="J320" s="34" t="str">
        <f t="shared" si="5"/>
        <v/>
      </c>
    </row>
    <row r="321" spans="3:10">
      <c r="C321" s="2" t="str">
        <f>IF(B321="Chèque",LOOKUP(9^9,$C$5:$C320)+1," ")</f>
        <v xml:space="preserve"> </v>
      </c>
      <c r="J321" s="34" t="str">
        <f t="shared" si="5"/>
        <v/>
      </c>
    </row>
    <row r="322" spans="3:10">
      <c r="C322" s="2" t="str">
        <f>IF(B322="Chèque",LOOKUP(9^9,$C$5:$C321)+1," ")</f>
        <v xml:space="preserve"> </v>
      </c>
      <c r="J322" s="34" t="str">
        <f t="shared" si="5"/>
        <v/>
      </c>
    </row>
    <row r="323" spans="3:10">
      <c r="C323" s="2" t="str">
        <f>IF(B323="Chèque",LOOKUP(9^9,$C$5:$C322)+1," ")</f>
        <v xml:space="preserve"> </v>
      </c>
      <c r="J323" s="34" t="str">
        <f t="shared" si="5"/>
        <v/>
      </c>
    </row>
    <row r="324" spans="3:10">
      <c r="C324" s="2" t="str">
        <f>IF(B324="Chèque",LOOKUP(9^9,$C$5:$C323)+1," ")</f>
        <v xml:space="preserve"> </v>
      </c>
      <c r="J324" s="34" t="str">
        <f t="shared" si="5"/>
        <v/>
      </c>
    </row>
    <row r="325" spans="3:10">
      <c r="C325" s="2" t="str">
        <f>IF(B325="Chèque",LOOKUP(9^9,$C$5:$C324)+1," ")</f>
        <v xml:space="preserve"> </v>
      </c>
      <c r="J325" s="34" t="str">
        <f t="shared" si="5"/>
        <v/>
      </c>
    </row>
    <row r="326" spans="3:10">
      <c r="C326" s="2" t="str">
        <f>IF(B326="Chèque",LOOKUP(9^9,$C$5:$C325)+1," ")</f>
        <v xml:space="preserve"> </v>
      </c>
      <c r="J326" s="34" t="str">
        <f t="shared" si="5"/>
        <v/>
      </c>
    </row>
    <row r="327" spans="3:10">
      <c r="C327" s="2" t="str">
        <f>IF(B327="Chèque",LOOKUP(9^9,$C$5:$C326)+1," ")</f>
        <v xml:space="preserve"> </v>
      </c>
      <c r="J327" s="34" t="str">
        <f t="shared" si="5"/>
        <v/>
      </c>
    </row>
    <row r="328" spans="3:10">
      <c r="C328" s="2" t="str">
        <f>IF(B328="Chèque",LOOKUP(9^9,$C$5:$C327)+1," ")</f>
        <v xml:space="preserve"> </v>
      </c>
      <c r="J328" s="34" t="str">
        <f t="shared" si="5"/>
        <v/>
      </c>
    </row>
    <row r="329" spans="3:10">
      <c r="C329" s="2" t="str">
        <f>IF(B329="Chèque",LOOKUP(9^9,$C$5:$C328)+1," ")</f>
        <v xml:space="preserve"> </v>
      </c>
      <c r="J329" s="34" t="str">
        <f t="shared" si="5"/>
        <v/>
      </c>
    </row>
    <row r="330" spans="3:10">
      <c r="C330" s="2" t="str">
        <f>IF(B330="Chèque",LOOKUP(9^9,$C$5:$C329)+1," ")</f>
        <v xml:space="preserve"> </v>
      </c>
      <c r="J330" s="34" t="str">
        <f t="shared" si="5"/>
        <v/>
      </c>
    </row>
    <row r="331" spans="3:10">
      <c r="C331" s="2" t="str">
        <f>IF(B331="Chèque",LOOKUP(9^9,$C$5:$C330)+1," ")</f>
        <v xml:space="preserve"> </v>
      </c>
      <c r="J331" s="34" t="str">
        <f t="shared" si="5"/>
        <v/>
      </c>
    </row>
    <row r="332" spans="3:10">
      <c r="C332" s="2" t="str">
        <f>IF(B332="Chèque",LOOKUP(9^9,$C$5:$C331)+1," ")</f>
        <v xml:space="preserve"> </v>
      </c>
      <c r="J332" s="34" t="str">
        <f t="shared" ref="J332:J395" si="6">IF(SUM(H332:I332)=0,"",(J331+I332-H332))</f>
        <v/>
      </c>
    </row>
    <row r="333" spans="3:10">
      <c r="C333" s="2" t="str">
        <f>IF(B333="Chèque",LOOKUP(9^9,$C$5:$C332)+1," ")</f>
        <v xml:space="preserve"> </v>
      </c>
      <c r="J333" s="34" t="str">
        <f t="shared" si="6"/>
        <v/>
      </c>
    </row>
    <row r="334" spans="3:10">
      <c r="C334" s="2" t="str">
        <f>IF(B334="Chèque",LOOKUP(9^9,$C$5:$C333)+1," ")</f>
        <v xml:space="preserve"> </v>
      </c>
      <c r="J334" s="34" t="str">
        <f t="shared" si="6"/>
        <v/>
      </c>
    </row>
    <row r="335" spans="3:10">
      <c r="C335" s="2" t="str">
        <f>IF(B335="Chèque",LOOKUP(9^9,$C$5:$C334)+1," ")</f>
        <v xml:space="preserve"> </v>
      </c>
      <c r="J335" s="34" t="str">
        <f t="shared" si="6"/>
        <v/>
      </c>
    </row>
    <row r="336" spans="3:10">
      <c r="C336" s="2" t="str">
        <f>IF(B336="Chèque",LOOKUP(9^9,$C$5:$C335)+1," ")</f>
        <v xml:space="preserve"> </v>
      </c>
      <c r="J336" s="34" t="str">
        <f t="shared" si="6"/>
        <v/>
      </c>
    </row>
    <row r="337" spans="3:10">
      <c r="C337" s="2" t="str">
        <f>IF(B337="Chèque",LOOKUP(9^9,$C$5:$C336)+1," ")</f>
        <v xml:space="preserve"> </v>
      </c>
      <c r="J337" s="34" t="str">
        <f t="shared" si="6"/>
        <v/>
      </c>
    </row>
    <row r="338" spans="3:10">
      <c r="C338" s="2" t="str">
        <f>IF(B338="Chèque",LOOKUP(9^9,$C$5:$C337)+1," ")</f>
        <v xml:space="preserve"> </v>
      </c>
      <c r="J338" s="34" t="str">
        <f t="shared" si="6"/>
        <v/>
      </c>
    </row>
    <row r="339" spans="3:10">
      <c r="C339" s="2" t="str">
        <f>IF(B339="Chèque",LOOKUP(9^9,$C$5:$C338)+1," ")</f>
        <v xml:space="preserve"> </v>
      </c>
      <c r="J339" s="34" t="str">
        <f t="shared" si="6"/>
        <v/>
      </c>
    </row>
    <row r="340" spans="3:10">
      <c r="C340" s="2" t="str">
        <f>IF(B340="Chèque",LOOKUP(9^9,$C$5:$C339)+1," ")</f>
        <v xml:space="preserve"> </v>
      </c>
      <c r="J340" s="34" t="str">
        <f t="shared" si="6"/>
        <v/>
      </c>
    </row>
    <row r="341" spans="3:10">
      <c r="C341" s="2" t="str">
        <f>IF(B341="Chèque",LOOKUP(9^9,$C$5:$C340)+1," ")</f>
        <v xml:space="preserve"> </v>
      </c>
      <c r="J341" s="34" t="str">
        <f t="shared" si="6"/>
        <v/>
      </c>
    </row>
    <row r="342" spans="3:10">
      <c r="C342" s="2" t="str">
        <f>IF(B342="Chèque",LOOKUP(9^9,$C$5:$C341)+1," ")</f>
        <v xml:space="preserve"> </v>
      </c>
      <c r="J342" s="34" t="str">
        <f t="shared" si="6"/>
        <v/>
      </c>
    </row>
    <row r="343" spans="3:10">
      <c r="C343" s="2" t="str">
        <f>IF(B343="Chèque",LOOKUP(9^9,$C$5:$C342)+1," ")</f>
        <v xml:space="preserve"> </v>
      </c>
      <c r="J343" s="34" t="str">
        <f t="shared" si="6"/>
        <v/>
      </c>
    </row>
    <row r="344" spans="3:10">
      <c r="C344" s="2" t="str">
        <f>IF(B344="Chèque",LOOKUP(9^9,$C$5:$C343)+1," ")</f>
        <v xml:space="preserve"> </v>
      </c>
      <c r="J344" s="34" t="str">
        <f t="shared" si="6"/>
        <v/>
      </c>
    </row>
    <row r="345" spans="3:10">
      <c r="C345" s="2" t="str">
        <f>IF(B345="Chèque",LOOKUP(9^9,$C$5:$C344)+1," ")</f>
        <v xml:space="preserve"> </v>
      </c>
      <c r="J345" s="34" t="str">
        <f t="shared" si="6"/>
        <v/>
      </c>
    </row>
    <row r="346" spans="3:10">
      <c r="C346" s="2" t="str">
        <f>IF(B346="Chèque",LOOKUP(9^9,$C$5:$C345)+1," ")</f>
        <v xml:space="preserve"> </v>
      </c>
      <c r="J346" s="34" t="str">
        <f t="shared" si="6"/>
        <v/>
      </c>
    </row>
    <row r="347" spans="3:10">
      <c r="C347" s="2" t="str">
        <f>IF(B347="Chèque",LOOKUP(9^9,$C$5:$C346)+1," ")</f>
        <v xml:space="preserve"> </v>
      </c>
      <c r="J347" s="34" t="str">
        <f t="shared" si="6"/>
        <v/>
      </c>
    </row>
    <row r="348" spans="3:10">
      <c r="C348" s="2" t="str">
        <f>IF(B348="Chèque",LOOKUP(9^9,$C$5:$C347)+1," ")</f>
        <v xml:space="preserve"> </v>
      </c>
      <c r="J348" s="34" t="str">
        <f t="shared" si="6"/>
        <v/>
      </c>
    </row>
    <row r="349" spans="3:10">
      <c r="C349" s="2" t="str">
        <f>IF(B349="Chèque",LOOKUP(9^9,$C$5:$C348)+1," ")</f>
        <v xml:space="preserve"> </v>
      </c>
      <c r="J349" s="34" t="str">
        <f t="shared" si="6"/>
        <v/>
      </c>
    </row>
    <row r="350" spans="3:10">
      <c r="C350" s="2" t="str">
        <f>IF(B350="Chèque",LOOKUP(9^9,$C$5:$C349)+1," ")</f>
        <v xml:space="preserve"> </v>
      </c>
      <c r="J350" s="34" t="str">
        <f t="shared" si="6"/>
        <v/>
      </c>
    </row>
    <row r="351" spans="3:10">
      <c r="C351" s="2" t="str">
        <f>IF(B351="Chèque",LOOKUP(9^9,$C$5:$C350)+1," ")</f>
        <v xml:space="preserve"> </v>
      </c>
      <c r="J351" s="34" t="str">
        <f t="shared" si="6"/>
        <v/>
      </c>
    </row>
    <row r="352" spans="3:10">
      <c r="C352" s="2" t="str">
        <f>IF(B352="Chèque",LOOKUP(9^9,$C$5:$C351)+1," ")</f>
        <v xml:space="preserve"> </v>
      </c>
      <c r="J352" s="34" t="str">
        <f t="shared" si="6"/>
        <v/>
      </c>
    </row>
    <row r="353" spans="3:10">
      <c r="C353" s="2" t="str">
        <f>IF(B353="Chèque",LOOKUP(9^9,$C$5:$C352)+1," ")</f>
        <v xml:space="preserve"> </v>
      </c>
      <c r="J353" s="34" t="str">
        <f t="shared" si="6"/>
        <v/>
      </c>
    </row>
    <row r="354" spans="3:10">
      <c r="C354" s="2" t="str">
        <f>IF(B354="Chèque",LOOKUP(9^9,$C$5:$C353)+1," ")</f>
        <v xml:space="preserve"> </v>
      </c>
      <c r="J354" s="34" t="str">
        <f t="shared" si="6"/>
        <v/>
      </c>
    </row>
    <row r="355" spans="3:10">
      <c r="C355" s="2" t="str">
        <f>IF(B355="Chèque",LOOKUP(9^9,$C$5:$C354)+1," ")</f>
        <v xml:space="preserve"> </v>
      </c>
      <c r="J355" s="34" t="str">
        <f t="shared" si="6"/>
        <v/>
      </c>
    </row>
    <row r="356" spans="3:10">
      <c r="C356" s="2" t="str">
        <f>IF(B356="Chèque",LOOKUP(9^9,$C$5:$C355)+1," ")</f>
        <v xml:space="preserve"> </v>
      </c>
      <c r="J356" s="34" t="str">
        <f t="shared" si="6"/>
        <v/>
      </c>
    </row>
    <row r="357" spans="3:10">
      <c r="C357" s="2" t="str">
        <f>IF(B357="Chèque",LOOKUP(9^9,$C$5:$C356)+1," ")</f>
        <v xml:space="preserve"> </v>
      </c>
      <c r="J357" s="34" t="str">
        <f t="shared" si="6"/>
        <v/>
      </c>
    </row>
    <row r="358" spans="3:10">
      <c r="C358" s="2" t="str">
        <f>IF(B358="Chèque",LOOKUP(9^9,$C$5:$C357)+1," ")</f>
        <v xml:space="preserve"> </v>
      </c>
      <c r="J358" s="34" t="str">
        <f t="shared" si="6"/>
        <v/>
      </c>
    </row>
    <row r="359" spans="3:10">
      <c r="C359" s="2" t="str">
        <f>IF(B359="Chèque",LOOKUP(9^9,$C$5:$C358)+1," ")</f>
        <v xml:space="preserve"> </v>
      </c>
      <c r="J359" s="34" t="str">
        <f t="shared" si="6"/>
        <v/>
      </c>
    </row>
    <row r="360" spans="3:10">
      <c r="C360" s="2" t="str">
        <f>IF(B360="Chèque",LOOKUP(9^9,$C$5:$C359)+1," ")</f>
        <v xml:space="preserve"> </v>
      </c>
      <c r="J360" s="34" t="str">
        <f t="shared" si="6"/>
        <v/>
      </c>
    </row>
    <row r="361" spans="3:10">
      <c r="C361" s="2" t="str">
        <f>IF(B361="Chèque",LOOKUP(9^9,$C$5:$C360)+1," ")</f>
        <v xml:space="preserve"> </v>
      </c>
      <c r="J361" s="34" t="str">
        <f t="shared" si="6"/>
        <v/>
      </c>
    </row>
    <row r="362" spans="3:10">
      <c r="C362" s="2" t="str">
        <f>IF(B362="Chèque",LOOKUP(9^9,$C$5:$C361)+1," ")</f>
        <v xml:space="preserve"> </v>
      </c>
      <c r="J362" s="34" t="str">
        <f t="shared" si="6"/>
        <v/>
      </c>
    </row>
    <row r="363" spans="3:10">
      <c r="C363" s="2" t="str">
        <f>IF(B363="Chèque",LOOKUP(9^9,$C$5:$C362)+1," ")</f>
        <v xml:space="preserve"> </v>
      </c>
      <c r="J363" s="34" t="str">
        <f t="shared" si="6"/>
        <v/>
      </c>
    </row>
    <row r="364" spans="3:10">
      <c r="C364" s="2" t="str">
        <f>IF(B364="Chèque",LOOKUP(9^9,$C$5:$C363)+1," ")</f>
        <v xml:space="preserve"> </v>
      </c>
      <c r="J364" s="34" t="str">
        <f t="shared" si="6"/>
        <v/>
      </c>
    </row>
    <row r="365" spans="3:10">
      <c r="C365" s="2" t="str">
        <f>IF(B365="Chèque",LOOKUP(9^9,$C$5:$C364)+1," ")</f>
        <v xml:space="preserve"> </v>
      </c>
      <c r="J365" s="34" t="str">
        <f t="shared" si="6"/>
        <v/>
      </c>
    </row>
    <row r="366" spans="3:10">
      <c r="C366" s="2" t="str">
        <f>IF(B366="Chèque",LOOKUP(9^9,$C$5:$C365)+1," ")</f>
        <v xml:space="preserve"> </v>
      </c>
      <c r="J366" s="34" t="str">
        <f t="shared" si="6"/>
        <v/>
      </c>
    </row>
    <row r="367" spans="3:10">
      <c r="C367" s="2" t="str">
        <f>IF(B367="Chèque",LOOKUP(9^9,$C$5:$C366)+1," ")</f>
        <v xml:space="preserve"> </v>
      </c>
      <c r="J367" s="34" t="str">
        <f t="shared" si="6"/>
        <v/>
      </c>
    </row>
    <row r="368" spans="3:10">
      <c r="C368" s="2" t="str">
        <f>IF(B368="Chèque",LOOKUP(9^9,$C$5:$C367)+1," ")</f>
        <v xml:space="preserve"> </v>
      </c>
      <c r="J368" s="34" t="str">
        <f t="shared" si="6"/>
        <v/>
      </c>
    </row>
    <row r="369" spans="3:10">
      <c r="C369" s="2" t="str">
        <f>IF(B369="Chèque",LOOKUP(9^9,$C$5:$C368)+1," ")</f>
        <v xml:space="preserve"> </v>
      </c>
      <c r="J369" s="34" t="str">
        <f t="shared" si="6"/>
        <v/>
      </c>
    </row>
    <row r="370" spans="3:10">
      <c r="C370" s="2" t="str">
        <f>IF(B370="Chèque",LOOKUP(9^9,$C$5:$C369)+1," ")</f>
        <v xml:space="preserve"> </v>
      </c>
      <c r="J370" s="34" t="str">
        <f t="shared" si="6"/>
        <v/>
      </c>
    </row>
    <row r="371" spans="3:10">
      <c r="C371" s="2" t="str">
        <f>IF(B371="Chèque",LOOKUP(9^9,$C$5:$C370)+1," ")</f>
        <v xml:space="preserve"> </v>
      </c>
      <c r="J371" s="34" t="str">
        <f t="shared" si="6"/>
        <v/>
      </c>
    </row>
    <row r="372" spans="3:10">
      <c r="C372" s="2" t="str">
        <f>IF(B372="Chèque",LOOKUP(9^9,$C$5:$C371)+1," ")</f>
        <v xml:space="preserve"> </v>
      </c>
      <c r="J372" s="34" t="str">
        <f t="shared" si="6"/>
        <v/>
      </c>
    </row>
    <row r="373" spans="3:10">
      <c r="C373" s="2" t="str">
        <f>IF(B373="Chèque",LOOKUP(9^9,$C$5:$C372)+1," ")</f>
        <v xml:space="preserve"> </v>
      </c>
      <c r="J373" s="34" t="str">
        <f t="shared" si="6"/>
        <v/>
      </c>
    </row>
    <row r="374" spans="3:10">
      <c r="C374" s="2" t="str">
        <f>IF(B374="Chèque",LOOKUP(9^9,$C$5:$C373)+1," ")</f>
        <v xml:space="preserve"> </v>
      </c>
      <c r="J374" s="34" t="str">
        <f t="shared" si="6"/>
        <v/>
      </c>
    </row>
    <row r="375" spans="3:10">
      <c r="C375" s="2" t="str">
        <f>IF(B375="Chèque",LOOKUP(9^9,$C$5:$C374)+1," ")</f>
        <v xml:space="preserve"> </v>
      </c>
      <c r="J375" s="34" t="str">
        <f t="shared" si="6"/>
        <v/>
      </c>
    </row>
    <row r="376" spans="3:10">
      <c r="C376" s="2" t="str">
        <f>IF(B376="Chèque",LOOKUP(9^9,$C$5:$C375)+1," ")</f>
        <v xml:space="preserve"> </v>
      </c>
      <c r="J376" s="34" t="str">
        <f t="shared" si="6"/>
        <v/>
      </c>
    </row>
    <row r="377" spans="3:10">
      <c r="C377" s="2" t="str">
        <f>IF(B377="Chèque",LOOKUP(9^9,$C$5:$C376)+1," ")</f>
        <v xml:space="preserve"> </v>
      </c>
      <c r="J377" s="34" t="str">
        <f t="shared" si="6"/>
        <v/>
      </c>
    </row>
    <row r="378" spans="3:10">
      <c r="C378" s="2" t="str">
        <f>IF(B378="Chèque",LOOKUP(9^9,$C$5:$C377)+1," ")</f>
        <v xml:space="preserve"> </v>
      </c>
      <c r="J378" s="34" t="str">
        <f t="shared" si="6"/>
        <v/>
      </c>
    </row>
    <row r="379" spans="3:10">
      <c r="C379" s="2" t="str">
        <f>IF(B379="Chèque",LOOKUP(9^9,$C$5:$C378)+1," ")</f>
        <v xml:space="preserve"> </v>
      </c>
      <c r="J379" s="34" t="str">
        <f t="shared" si="6"/>
        <v/>
      </c>
    </row>
    <row r="380" spans="3:10">
      <c r="C380" s="2" t="str">
        <f>IF(B380="Chèque",LOOKUP(9^9,$C$5:$C379)+1," ")</f>
        <v xml:space="preserve"> </v>
      </c>
      <c r="J380" s="34" t="str">
        <f t="shared" si="6"/>
        <v/>
      </c>
    </row>
    <row r="381" spans="3:10">
      <c r="C381" s="2" t="str">
        <f>IF(B381="Chèque",LOOKUP(9^9,$C$5:$C380)+1," ")</f>
        <v xml:space="preserve"> </v>
      </c>
      <c r="J381" s="34" t="str">
        <f t="shared" si="6"/>
        <v/>
      </c>
    </row>
    <row r="382" spans="3:10">
      <c r="C382" s="2" t="str">
        <f>IF(B382="Chèque",LOOKUP(9^9,$C$5:$C381)+1," ")</f>
        <v xml:space="preserve"> </v>
      </c>
      <c r="J382" s="34" t="str">
        <f t="shared" si="6"/>
        <v/>
      </c>
    </row>
    <row r="383" spans="3:10">
      <c r="C383" s="2" t="str">
        <f>IF(B383="Chèque",LOOKUP(9^9,$C$5:$C382)+1," ")</f>
        <v xml:space="preserve"> </v>
      </c>
      <c r="J383" s="34" t="str">
        <f t="shared" si="6"/>
        <v/>
      </c>
    </row>
    <row r="384" spans="3:10">
      <c r="C384" s="2" t="str">
        <f>IF(B384="Chèque",LOOKUP(9^9,$C$5:$C383)+1," ")</f>
        <v xml:space="preserve"> </v>
      </c>
      <c r="J384" s="34" t="str">
        <f t="shared" si="6"/>
        <v/>
      </c>
    </row>
    <row r="385" spans="3:10">
      <c r="C385" s="2" t="str">
        <f>IF(B385="Chèque",LOOKUP(9^9,$C$5:$C384)+1," ")</f>
        <v xml:space="preserve"> </v>
      </c>
      <c r="J385" s="34" t="str">
        <f t="shared" si="6"/>
        <v/>
      </c>
    </row>
    <row r="386" spans="3:10">
      <c r="C386" s="2" t="str">
        <f>IF(B386="Chèque",LOOKUP(9^9,$C$5:$C385)+1," ")</f>
        <v xml:space="preserve"> </v>
      </c>
      <c r="J386" s="34" t="str">
        <f t="shared" si="6"/>
        <v/>
      </c>
    </row>
    <row r="387" spans="3:10">
      <c r="C387" s="2" t="str">
        <f>IF(B387="Chèque",LOOKUP(9^9,$C$5:$C386)+1," ")</f>
        <v xml:space="preserve"> </v>
      </c>
      <c r="J387" s="34" t="str">
        <f t="shared" si="6"/>
        <v/>
      </c>
    </row>
    <row r="388" spans="3:10">
      <c r="C388" s="2" t="str">
        <f>IF(B388="Chèque",LOOKUP(9^9,$C$5:$C387)+1," ")</f>
        <v xml:space="preserve"> </v>
      </c>
      <c r="J388" s="34" t="str">
        <f t="shared" si="6"/>
        <v/>
      </c>
    </row>
    <row r="389" spans="3:10">
      <c r="C389" s="2" t="str">
        <f>IF(B389="Chèque",LOOKUP(9^9,$C$5:$C388)+1," ")</f>
        <v xml:space="preserve"> </v>
      </c>
      <c r="J389" s="34" t="str">
        <f t="shared" si="6"/>
        <v/>
      </c>
    </row>
    <row r="390" spans="3:10">
      <c r="C390" s="2" t="str">
        <f>IF(B390="Chèque",LOOKUP(9^9,$C$5:$C389)+1," ")</f>
        <v xml:space="preserve"> </v>
      </c>
      <c r="J390" s="34" t="str">
        <f t="shared" si="6"/>
        <v/>
      </c>
    </row>
    <row r="391" spans="3:10">
      <c r="C391" s="2" t="str">
        <f>IF(B391="Chèque",LOOKUP(9^9,$C$5:$C390)+1," ")</f>
        <v xml:space="preserve"> </v>
      </c>
      <c r="J391" s="34" t="str">
        <f t="shared" si="6"/>
        <v/>
      </c>
    </row>
    <row r="392" spans="3:10">
      <c r="C392" s="2" t="str">
        <f>IF(B392="Chèque",LOOKUP(9^9,$C$5:$C391)+1," ")</f>
        <v xml:space="preserve"> </v>
      </c>
      <c r="J392" s="34" t="str">
        <f t="shared" si="6"/>
        <v/>
      </c>
    </row>
    <row r="393" spans="3:10">
      <c r="C393" s="2" t="str">
        <f>IF(B393="Chèque",LOOKUP(9^9,$C$5:$C392)+1," ")</f>
        <v xml:space="preserve"> </v>
      </c>
      <c r="J393" s="34" t="str">
        <f t="shared" si="6"/>
        <v/>
      </c>
    </row>
    <row r="394" spans="3:10">
      <c r="C394" s="2" t="str">
        <f>IF(B394="Chèque",LOOKUP(9^9,$C$5:$C393)+1," ")</f>
        <v xml:space="preserve"> </v>
      </c>
      <c r="J394" s="34" t="str">
        <f t="shared" si="6"/>
        <v/>
      </c>
    </row>
    <row r="395" spans="3:10">
      <c r="C395" s="2" t="str">
        <f>IF(B395="Chèque",LOOKUP(9^9,$C$5:$C394)+1," ")</f>
        <v xml:space="preserve"> </v>
      </c>
      <c r="J395" s="34" t="str">
        <f t="shared" si="6"/>
        <v/>
      </c>
    </row>
    <row r="396" spans="3:10">
      <c r="C396" s="2" t="str">
        <f>IF(B396="Chèque",LOOKUP(9^9,$C$5:$C395)+1," ")</f>
        <v xml:space="preserve"> </v>
      </c>
      <c r="J396" s="34" t="str">
        <f t="shared" ref="J396:J459" si="7">IF(SUM(H396:I396)=0,"",(J395+I396-H396))</f>
        <v/>
      </c>
    </row>
    <row r="397" spans="3:10">
      <c r="C397" s="2" t="str">
        <f>IF(B397="Chèque",LOOKUP(9^9,$C$5:$C396)+1," ")</f>
        <v xml:space="preserve"> </v>
      </c>
      <c r="J397" s="34" t="str">
        <f t="shared" si="7"/>
        <v/>
      </c>
    </row>
    <row r="398" spans="3:10">
      <c r="C398" s="2" t="str">
        <f>IF(B398="Chèque",LOOKUP(9^9,$C$5:$C397)+1," ")</f>
        <v xml:space="preserve"> </v>
      </c>
      <c r="J398" s="34" t="str">
        <f t="shared" si="7"/>
        <v/>
      </c>
    </row>
    <row r="399" spans="3:10">
      <c r="C399" s="2" t="str">
        <f>IF(B399="Chèque",LOOKUP(9^9,$C$5:$C398)+1," ")</f>
        <v xml:space="preserve"> </v>
      </c>
      <c r="J399" s="34" t="str">
        <f t="shared" si="7"/>
        <v/>
      </c>
    </row>
    <row r="400" spans="3:10">
      <c r="C400" s="2" t="str">
        <f>IF(B400="Chèque",LOOKUP(9^9,$C$5:$C399)+1," ")</f>
        <v xml:space="preserve"> </v>
      </c>
      <c r="J400" s="34" t="str">
        <f t="shared" si="7"/>
        <v/>
      </c>
    </row>
    <row r="401" spans="3:10">
      <c r="C401" s="2" t="str">
        <f>IF(B401="Chèque",LOOKUP(9^9,$C$5:$C400)+1," ")</f>
        <v xml:space="preserve"> </v>
      </c>
      <c r="J401" s="34" t="str">
        <f t="shared" si="7"/>
        <v/>
      </c>
    </row>
    <row r="402" spans="3:10">
      <c r="C402" s="2" t="str">
        <f>IF(B402="Chèque",LOOKUP(9^9,$C$5:$C401)+1," ")</f>
        <v xml:space="preserve"> </v>
      </c>
      <c r="J402" s="34" t="str">
        <f t="shared" si="7"/>
        <v/>
      </c>
    </row>
    <row r="403" spans="3:10">
      <c r="C403" s="2" t="str">
        <f>IF(B403="Chèque",LOOKUP(9^9,$C$5:$C402)+1," ")</f>
        <v xml:space="preserve"> </v>
      </c>
      <c r="J403" s="34" t="str">
        <f t="shared" si="7"/>
        <v/>
      </c>
    </row>
    <row r="404" spans="3:10">
      <c r="C404" s="2" t="str">
        <f>IF(B404="Chèque",LOOKUP(9^9,$C$5:$C403)+1," ")</f>
        <v xml:space="preserve"> </v>
      </c>
      <c r="J404" s="34" t="str">
        <f t="shared" si="7"/>
        <v/>
      </c>
    </row>
    <row r="405" spans="3:10">
      <c r="C405" s="2" t="str">
        <f>IF(B405="Chèque",LOOKUP(9^9,$C$5:$C404)+1," ")</f>
        <v xml:space="preserve"> </v>
      </c>
      <c r="J405" s="34" t="str">
        <f t="shared" si="7"/>
        <v/>
      </c>
    </row>
    <row r="406" spans="3:10">
      <c r="C406" s="2" t="str">
        <f>IF(B406="Chèque",LOOKUP(9^9,$C$5:$C405)+1," ")</f>
        <v xml:space="preserve"> </v>
      </c>
      <c r="J406" s="34" t="str">
        <f t="shared" si="7"/>
        <v/>
      </c>
    </row>
    <row r="407" spans="3:10">
      <c r="C407" s="2" t="str">
        <f>IF(B407="Chèque",LOOKUP(9^9,$C$5:$C406)+1," ")</f>
        <v xml:space="preserve"> </v>
      </c>
      <c r="J407" s="34" t="str">
        <f t="shared" si="7"/>
        <v/>
      </c>
    </row>
    <row r="408" spans="3:10">
      <c r="C408" s="2" t="str">
        <f>IF(B408="Chèque",LOOKUP(9^9,$C$5:$C407)+1," ")</f>
        <v xml:space="preserve"> </v>
      </c>
      <c r="J408" s="34" t="str">
        <f t="shared" si="7"/>
        <v/>
      </c>
    </row>
    <row r="409" spans="3:10">
      <c r="C409" s="2" t="str">
        <f>IF(B409="Chèque",LOOKUP(9^9,$C$5:$C408)+1," ")</f>
        <v xml:space="preserve"> </v>
      </c>
      <c r="J409" s="34" t="str">
        <f t="shared" si="7"/>
        <v/>
      </c>
    </row>
    <row r="410" spans="3:10">
      <c r="C410" s="2" t="str">
        <f>IF(B410="Chèque",LOOKUP(9^9,$C$5:$C409)+1," ")</f>
        <v xml:space="preserve"> </v>
      </c>
      <c r="J410" s="34" t="str">
        <f t="shared" si="7"/>
        <v/>
      </c>
    </row>
    <row r="411" spans="3:10">
      <c r="C411" s="2" t="str">
        <f>IF(B411="Chèque",LOOKUP(9^9,$C$5:$C410)+1," ")</f>
        <v xml:space="preserve"> </v>
      </c>
      <c r="J411" s="34" t="str">
        <f t="shared" si="7"/>
        <v/>
      </c>
    </row>
    <row r="412" spans="3:10">
      <c r="C412" s="2" t="str">
        <f>IF(B412="Chèque",LOOKUP(9^9,$C$5:$C411)+1," ")</f>
        <v xml:space="preserve"> </v>
      </c>
      <c r="J412" s="34" t="str">
        <f t="shared" si="7"/>
        <v/>
      </c>
    </row>
    <row r="413" spans="3:10">
      <c r="C413" s="2" t="str">
        <f>IF(B413="Chèque",LOOKUP(9^9,$C$5:$C412)+1," ")</f>
        <v xml:space="preserve"> </v>
      </c>
      <c r="J413" s="34" t="str">
        <f t="shared" si="7"/>
        <v/>
      </c>
    </row>
    <row r="414" spans="3:10">
      <c r="C414" s="2" t="str">
        <f>IF(B414="Chèque",LOOKUP(9^9,$C$5:$C413)+1," ")</f>
        <v xml:space="preserve"> </v>
      </c>
      <c r="J414" s="34" t="str">
        <f t="shared" si="7"/>
        <v/>
      </c>
    </row>
    <row r="415" spans="3:10">
      <c r="C415" s="2" t="str">
        <f>IF(B415="Chèque",LOOKUP(9^9,$C$5:$C414)+1," ")</f>
        <v xml:space="preserve"> </v>
      </c>
      <c r="J415" s="34" t="str">
        <f t="shared" si="7"/>
        <v/>
      </c>
    </row>
    <row r="416" spans="3:10">
      <c r="C416" s="2" t="str">
        <f>IF(B416="Chèque",LOOKUP(9^9,$C$5:$C415)+1," ")</f>
        <v xml:space="preserve"> </v>
      </c>
      <c r="J416" s="34" t="str">
        <f t="shared" si="7"/>
        <v/>
      </c>
    </row>
    <row r="417" spans="3:10">
      <c r="C417" s="2" t="str">
        <f>IF(B417="Chèque",LOOKUP(9^9,$C$5:$C416)+1," ")</f>
        <v xml:space="preserve"> </v>
      </c>
      <c r="J417" s="34" t="str">
        <f t="shared" si="7"/>
        <v/>
      </c>
    </row>
    <row r="418" spans="3:10">
      <c r="C418" s="2" t="str">
        <f>IF(B418="Chèque",LOOKUP(9^9,$C$5:$C417)+1," ")</f>
        <v xml:space="preserve"> </v>
      </c>
      <c r="J418" s="34" t="str">
        <f t="shared" si="7"/>
        <v/>
      </c>
    </row>
    <row r="419" spans="3:10">
      <c r="C419" s="2" t="str">
        <f>IF(B419="Chèque",LOOKUP(9^9,$C$5:$C418)+1," ")</f>
        <v xml:space="preserve"> </v>
      </c>
      <c r="J419" s="34" t="str">
        <f t="shared" si="7"/>
        <v/>
      </c>
    </row>
    <row r="420" spans="3:10">
      <c r="C420" s="2" t="str">
        <f>IF(B420="Chèque",LOOKUP(9^9,$C$5:$C419)+1," ")</f>
        <v xml:space="preserve"> </v>
      </c>
      <c r="J420" s="34" t="str">
        <f t="shared" si="7"/>
        <v/>
      </c>
    </row>
    <row r="421" spans="3:10">
      <c r="C421" s="2" t="str">
        <f>IF(B421="Chèque",LOOKUP(9^9,$C$5:$C420)+1," ")</f>
        <v xml:space="preserve"> </v>
      </c>
      <c r="J421" s="34" t="str">
        <f t="shared" si="7"/>
        <v/>
      </c>
    </row>
    <row r="422" spans="3:10">
      <c r="C422" s="2" t="str">
        <f>IF(B422="Chèque",LOOKUP(9^9,$C$5:$C421)+1," ")</f>
        <v xml:space="preserve"> </v>
      </c>
      <c r="J422" s="34" t="str">
        <f t="shared" si="7"/>
        <v/>
      </c>
    </row>
    <row r="423" spans="3:10">
      <c r="C423" s="2" t="str">
        <f>IF(B423="Chèque",LOOKUP(9^9,$C$5:$C422)+1," ")</f>
        <v xml:space="preserve"> </v>
      </c>
      <c r="J423" s="34" t="str">
        <f t="shared" si="7"/>
        <v/>
      </c>
    </row>
    <row r="424" spans="3:10">
      <c r="C424" s="2" t="str">
        <f>IF(B424="Chèque",LOOKUP(9^9,$C$5:$C423)+1," ")</f>
        <v xml:space="preserve"> </v>
      </c>
      <c r="J424" s="34" t="str">
        <f t="shared" si="7"/>
        <v/>
      </c>
    </row>
    <row r="425" spans="3:10">
      <c r="C425" s="2" t="str">
        <f>IF(B425="Chèque",LOOKUP(9^9,$C$5:$C424)+1," ")</f>
        <v xml:space="preserve"> </v>
      </c>
      <c r="J425" s="34" t="str">
        <f t="shared" si="7"/>
        <v/>
      </c>
    </row>
    <row r="426" spans="3:10">
      <c r="C426" s="2" t="str">
        <f>IF(B426="Chèque",LOOKUP(9^9,$C$5:$C425)+1," ")</f>
        <v xml:space="preserve"> </v>
      </c>
      <c r="J426" s="34" t="str">
        <f t="shared" si="7"/>
        <v/>
      </c>
    </row>
    <row r="427" spans="3:10">
      <c r="C427" s="2" t="str">
        <f>IF(B427="Chèque",LOOKUP(9^9,$C$5:$C426)+1," ")</f>
        <v xml:space="preserve"> </v>
      </c>
      <c r="J427" s="34" t="str">
        <f t="shared" si="7"/>
        <v/>
      </c>
    </row>
    <row r="428" spans="3:10">
      <c r="C428" s="2" t="str">
        <f>IF(B428="Chèque",LOOKUP(9^9,$C$5:$C427)+1," ")</f>
        <v xml:space="preserve"> </v>
      </c>
      <c r="J428" s="34" t="str">
        <f t="shared" si="7"/>
        <v/>
      </c>
    </row>
    <row r="429" spans="3:10">
      <c r="C429" s="2" t="str">
        <f>IF(B429="Chèque",LOOKUP(9^9,$C$5:$C428)+1," ")</f>
        <v xml:space="preserve"> </v>
      </c>
      <c r="J429" s="34" t="str">
        <f t="shared" si="7"/>
        <v/>
      </c>
    </row>
    <row r="430" spans="3:10">
      <c r="C430" s="2" t="str">
        <f>IF(B430="Chèque",LOOKUP(9^9,$C$5:$C429)+1," ")</f>
        <v xml:space="preserve"> </v>
      </c>
      <c r="J430" s="34" t="str">
        <f t="shared" si="7"/>
        <v/>
      </c>
    </row>
    <row r="431" spans="3:10">
      <c r="C431" s="2" t="str">
        <f>IF(B431="Chèque",LOOKUP(9^9,$C$5:$C430)+1," ")</f>
        <v xml:space="preserve"> </v>
      </c>
      <c r="J431" s="34" t="str">
        <f t="shared" si="7"/>
        <v/>
      </c>
    </row>
    <row r="432" spans="3:10">
      <c r="C432" s="2" t="str">
        <f>IF(B432="Chèque",LOOKUP(9^9,$C$5:$C431)+1," ")</f>
        <v xml:space="preserve"> </v>
      </c>
      <c r="J432" s="34" t="str">
        <f t="shared" si="7"/>
        <v/>
      </c>
    </row>
    <row r="433" spans="3:10">
      <c r="C433" s="2" t="str">
        <f>IF(B433="Chèque",LOOKUP(9^9,$C$5:$C432)+1," ")</f>
        <v xml:space="preserve"> </v>
      </c>
      <c r="J433" s="34" t="str">
        <f t="shared" si="7"/>
        <v/>
      </c>
    </row>
    <row r="434" spans="3:10">
      <c r="C434" s="2" t="str">
        <f>IF(B434="Chèque",LOOKUP(9^9,$C$5:$C433)+1," ")</f>
        <v xml:space="preserve"> </v>
      </c>
      <c r="J434" s="34" t="str">
        <f t="shared" si="7"/>
        <v/>
      </c>
    </row>
    <row r="435" spans="3:10">
      <c r="C435" s="2" t="str">
        <f>IF(B435="Chèque",LOOKUP(9^9,$C$5:$C434)+1," ")</f>
        <v xml:space="preserve"> </v>
      </c>
      <c r="J435" s="34" t="str">
        <f t="shared" si="7"/>
        <v/>
      </c>
    </row>
    <row r="436" spans="3:10">
      <c r="C436" s="2" t="str">
        <f>IF(B436="Chèque",LOOKUP(9^9,$C$5:$C435)+1," ")</f>
        <v xml:space="preserve"> </v>
      </c>
      <c r="J436" s="34" t="str">
        <f t="shared" si="7"/>
        <v/>
      </c>
    </row>
    <row r="437" spans="3:10">
      <c r="C437" s="2" t="str">
        <f>IF(B437="Chèque",LOOKUP(9^9,$C$5:$C436)+1," ")</f>
        <v xml:space="preserve"> </v>
      </c>
      <c r="J437" s="34" t="str">
        <f t="shared" si="7"/>
        <v/>
      </c>
    </row>
    <row r="438" spans="3:10">
      <c r="C438" s="2" t="str">
        <f>IF(B438="Chèque",LOOKUP(9^9,$C$5:$C437)+1," ")</f>
        <v xml:space="preserve"> </v>
      </c>
      <c r="J438" s="34" t="str">
        <f t="shared" si="7"/>
        <v/>
      </c>
    </row>
    <row r="439" spans="3:10">
      <c r="C439" s="2" t="str">
        <f>IF(B439="Chèque",LOOKUP(9^9,$C$5:$C438)+1," ")</f>
        <v xml:space="preserve"> </v>
      </c>
      <c r="J439" s="34" t="str">
        <f t="shared" si="7"/>
        <v/>
      </c>
    </row>
    <row r="440" spans="3:10">
      <c r="C440" s="2" t="str">
        <f>IF(B440="Chèque",LOOKUP(9^9,$C$5:$C439)+1," ")</f>
        <v xml:space="preserve"> </v>
      </c>
      <c r="J440" s="34" t="str">
        <f t="shared" si="7"/>
        <v/>
      </c>
    </row>
    <row r="441" spans="3:10">
      <c r="C441" s="2" t="str">
        <f>IF(B441="Chèque",LOOKUP(9^9,$C$5:$C440)+1," ")</f>
        <v xml:space="preserve"> </v>
      </c>
      <c r="J441" s="34" t="str">
        <f t="shared" si="7"/>
        <v/>
      </c>
    </row>
    <row r="442" spans="3:10">
      <c r="C442" s="2" t="str">
        <f>IF(B442="Chèque",LOOKUP(9^9,$C$5:$C441)+1," ")</f>
        <v xml:space="preserve"> </v>
      </c>
      <c r="J442" s="34" t="str">
        <f t="shared" si="7"/>
        <v/>
      </c>
    </row>
    <row r="443" spans="3:10">
      <c r="C443" s="2" t="str">
        <f>IF(B443="Chèque",LOOKUP(9^9,$C$5:$C442)+1," ")</f>
        <v xml:space="preserve"> </v>
      </c>
      <c r="J443" s="34" t="str">
        <f t="shared" si="7"/>
        <v/>
      </c>
    </row>
    <row r="444" spans="3:10">
      <c r="C444" s="2" t="str">
        <f>IF(B444="Chèque",LOOKUP(9^9,$C$5:$C443)+1," ")</f>
        <v xml:space="preserve"> </v>
      </c>
      <c r="J444" s="34" t="str">
        <f t="shared" si="7"/>
        <v/>
      </c>
    </row>
    <row r="445" spans="3:10">
      <c r="C445" s="2" t="str">
        <f>IF(B445="Chèque",LOOKUP(9^9,$C$5:$C444)+1," ")</f>
        <v xml:space="preserve"> </v>
      </c>
      <c r="J445" s="34" t="str">
        <f t="shared" si="7"/>
        <v/>
      </c>
    </row>
    <row r="446" spans="3:10">
      <c r="C446" s="2" t="str">
        <f>IF(B446="Chèque",LOOKUP(9^9,$C$5:$C445)+1," ")</f>
        <v xml:space="preserve"> </v>
      </c>
      <c r="J446" s="34" t="str">
        <f t="shared" si="7"/>
        <v/>
      </c>
    </row>
    <row r="447" spans="3:10">
      <c r="C447" s="2" t="str">
        <f>IF(B447="Chèque",LOOKUP(9^9,$C$5:$C446)+1," ")</f>
        <v xml:space="preserve"> </v>
      </c>
      <c r="J447" s="34" t="str">
        <f t="shared" si="7"/>
        <v/>
      </c>
    </row>
    <row r="448" spans="3:10">
      <c r="C448" s="2" t="str">
        <f>IF(B448="Chèque",LOOKUP(9^9,$C$5:$C447)+1," ")</f>
        <v xml:space="preserve"> </v>
      </c>
      <c r="J448" s="34" t="str">
        <f t="shared" si="7"/>
        <v/>
      </c>
    </row>
    <row r="449" spans="3:10">
      <c r="C449" s="2" t="str">
        <f>IF(B449="Chèque",LOOKUP(9^9,$C$5:$C448)+1," ")</f>
        <v xml:space="preserve"> </v>
      </c>
      <c r="J449" s="34" t="str">
        <f t="shared" si="7"/>
        <v/>
      </c>
    </row>
    <row r="450" spans="3:10">
      <c r="C450" s="2" t="str">
        <f>IF(B450="Chèque",LOOKUP(9^9,$C$5:$C449)+1," ")</f>
        <v xml:space="preserve"> </v>
      </c>
      <c r="J450" s="34" t="str">
        <f t="shared" si="7"/>
        <v/>
      </c>
    </row>
    <row r="451" spans="3:10">
      <c r="C451" s="2" t="str">
        <f>IF(B451="Chèque",LOOKUP(9^9,$C$5:$C450)+1," ")</f>
        <v xml:space="preserve"> </v>
      </c>
      <c r="J451" s="34" t="str">
        <f t="shared" si="7"/>
        <v/>
      </c>
    </row>
    <row r="452" spans="3:10">
      <c r="C452" s="2" t="str">
        <f>IF(B452="Chèque",LOOKUP(9^9,$C$5:$C451)+1," ")</f>
        <v xml:space="preserve"> </v>
      </c>
      <c r="J452" s="34" t="str">
        <f t="shared" si="7"/>
        <v/>
      </c>
    </row>
    <row r="453" spans="3:10">
      <c r="C453" s="2" t="str">
        <f>IF(B453="Chèque",LOOKUP(9^9,$C$5:$C452)+1," ")</f>
        <v xml:space="preserve"> </v>
      </c>
      <c r="J453" s="34" t="str">
        <f t="shared" si="7"/>
        <v/>
      </c>
    </row>
    <row r="454" spans="3:10">
      <c r="C454" s="2" t="str">
        <f>IF(B454="Chèque",LOOKUP(9^9,$C$5:$C453)+1," ")</f>
        <v xml:space="preserve"> </v>
      </c>
      <c r="J454" s="34" t="str">
        <f t="shared" si="7"/>
        <v/>
      </c>
    </row>
    <row r="455" spans="3:10">
      <c r="C455" s="2" t="str">
        <f>IF(B455="Chèque",LOOKUP(9^9,$C$5:$C454)+1," ")</f>
        <v xml:space="preserve"> </v>
      </c>
      <c r="J455" s="34" t="str">
        <f t="shared" si="7"/>
        <v/>
      </c>
    </row>
    <row r="456" spans="3:10">
      <c r="C456" s="2" t="str">
        <f>IF(B456="Chèque",LOOKUP(9^9,$C$5:$C455)+1," ")</f>
        <v xml:space="preserve"> </v>
      </c>
      <c r="J456" s="34" t="str">
        <f t="shared" si="7"/>
        <v/>
      </c>
    </row>
    <row r="457" spans="3:10">
      <c r="C457" s="2" t="str">
        <f>IF(B457="Chèque",LOOKUP(9^9,$C$5:$C456)+1," ")</f>
        <v xml:space="preserve"> </v>
      </c>
      <c r="J457" s="34" t="str">
        <f t="shared" si="7"/>
        <v/>
      </c>
    </row>
    <row r="458" spans="3:10">
      <c r="C458" s="2" t="str">
        <f>IF(B458="Chèque",LOOKUP(9^9,$C$5:$C457)+1," ")</f>
        <v xml:space="preserve"> </v>
      </c>
      <c r="J458" s="34" t="str">
        <f t="shared" si="7"/>
        <v/>
      </c>
    </row>
    <row r="459" spans="3:10">
      <c r="C459" s="2" t="str">
        <f>IF(B459="Chèque",LOOKUP(9^9,$C$5:$C458)+1," ")</f>
        <v xml:space="preserve"> </v>
      </c>
      <c r="J459" s="34" t="str">
        <f t="shared" si="7"/>
        <v/>
      </c>
    </row>
    <row r="460" spans="3:10">
      <c r="C460" s="2" t="str">
        <f>IF(B460="Chèque",LOOKUP(9^9,$C$5:$C459)+1," ")</f>
        <v xml:space="preserve"> </v>
      </c>
      <c r="J460" s="34" t="str">
        <f t="shared" ref="J460:J523" si="8">IF(SUM(H460:I460)=0,"",(J459+I460-H460))</f>
        <v/>
      </c>
    </row>
    <row r="461" spans="3:10">
      <c r="C461" s="2" t="str">
        <f>IF(B461="Chèque",LOOKUP(9^9,$C$5:$C460)+1," ")</f>
        <v xml:space="preserve"> </v>
      </c>
      <c r="J461" s="34" t="str">
        <f t="shared" si="8"/>
        <v/>
      </c>
    </row>
    <row r="462" spans="3:10">
      <c r="C462" s="2" t="str">
        <f>IF(B462="Chèque",LOOKUP(9^9,$C$5:$C461)+1," ")</f>
        <v xml:space="preserve"> </v>
      </c>
      <c r="J462" s="34" t="str">
        <f t="shared" si="8"/>
        <v/>
      </c>
    </row>
    <row r="463" spans="3:10">
      <c r="C463" s="2" t="str">
        <f>IF(B463="Chèque",LOOKUP(9^9,$C$5:$C462)+1," ")</f>
        <v xml:space="preserve"> </v>
      </c>
      <c r="J463" s="34" t="str">
        <f t="shared" si="8"/>
        <v/>
      </c>
    </row>
    <row r="464" spans="3:10">
      <c r="C464" s="2" t="str">
        <f>IF(B464="Chèque",LOOKUP(9^9,$C$5:$C463)+1," ")</f>
        <v xml:space="preserve"> </v>
      </c>
      <c r="J464" s="34" t="str">
        <f t="shared" si="8"/>
        <v/>
      </c>
    </row>
    <row r="465" spans="3:10">
      <c r="C465" s="2" t="str">
        <f>IF(B465="Chèque",LOOKUP(9^9,$C$5:$C464)+1," ")</f>
        <v xml:space="preserve"> </v>
      </c>
      <c r="J465" s="34" t="str">
        <f t="shared" si="8"/>
        <v/>
      </c>
    </row>
    <row r="466" spans="3:10">
      <c r="C466" s="2" t="str">
        <f>IF(B466="Chèque",LOOKUP(9^9,$C$5:$C465)+1," ")</f>
        <v xml:space="preserve"> </v>
      </c>
      <c r="J466" s="34" t="str">
        <f t="shared" si="8"/>
        <v/>
      </c>
    </row>
    <row r="467" spans="3:10">
      <c r="C467" s="2" t="str">
        <f>IF(B467="Chèque",LOOKUP(9^9,$C$5:$C466)+1," ")</f>
        <v xml:space="preserve"> </v>
      </c>
      <c r="J467" s="34" t="str">
        <f t="shared" si="8"/>
        <v/>
      </c>
    </row>
    <row r="468" spans="3:10">
      <c r="C468" s="2" t="str">
        <f>IF(B468="Chèque",LOOKUP(9^9,$C$5:$C467)+1," ")</f>
        <v xml:space="preserve"> </v>
      </c>
      <c r="J468" s="34" t="str">
        <f t="shared" si="8"/>
        <v/>
      </c>
    </row>
    <row r="469" spans="3:10">
      <c r="C469" s="2" t="str">
        <f>IF(B469="Chèque",LOOKUP(9^9,$C$5:$C468)+1," ")</f>
        <v xml:space="preserve"> </v>
      </c>
      <c r="J469" s="34" t="str">
        <f t="shared" si="8"/>
        <v/>
      </c>
    </row>
    <row r="470" spans="3:10">
      <c r="C470" s="2" t="str">
        <f>IF(B470="Chèque",LOOKUP(9^9,$C$5:$C469)+1," ")</f>
        <v xml:space="preserve"> </v>
      </c>
      <c r="J470" s="34" t="str">
        <f t="shared" si="8"/>
        <v/>
      </c>
    </row>
    <row r="471" spans="3:10">
      <c r="C471" s="2" t="str">
        <f>IF(B471="Chèque",LOOKUP(9^9,$C$5:$C470)+1," ")</f>
        <v xml:space="preserve"> </v>
      </c>
      <c r="J471" s="34" t="str">
        <f t="shared" si="8"/>
        <v/>
      </c>
    </row>
    <row r="472" spans="3:10">
      <c r="C472" s="2" t="str">
        <f>IF(B472="Chèque",LOOKUP(9^9,$C$5:$C471)+1," ")</f>
        <v xml:space="preserve"> </v>
      </c>
      <c r="J472" s="34" t="str">
        <f t="shared" si="8"/>
        <v/>
      </c>
    </row>
    <row r="473" spans="3:10">
      <c r="C473" s="2" t="str">
        <f>IF(B473="Chèque",LOOKUP(9^9,$C$5:$C472)+1," ")</f>
        <v xml:space="preserve"> </v>
      </c>
      <c r="J473" s="34" t="str">
        <f t="shared" si="8"/>
        <v/>
      </c>
    </row>
    <row r="474" spans="3:10">
      <c r="C474" s="2" t="str">
        <f>IF(B474="Chèque",LOOKUP(9^9,$C$5:$C473)+1," ")</f>
        <v xml:space="preserve"> </v>
      </c>
      <c r="J474" s="34" t="str">
        <f t="shared" si="8"/>
        <v/>
      </c>
    </row>
    <row r="475" spans="3:10">
      <c r="C475" s="2" t="str">
        <f>IF(B475="Chèque",LOOKUP(9^9,$C$5:$C474)+1," ")</f>
        <v xml:space="preserve"> </v>
      </c>
      <c r="J475" s="34" t="str">
        <f t="shared" si="8"/>
        <v/>
      </c>
    </row>
    <row r="476" spans="3:10">
      <c r="C476" s="2" t="str">
        <f>IF(B476="Chèque",LOOKUP(9^9,$C$5:$C475)+1," ")</f>
        <v xml:space="preserve"> </v>
      </c>
      <c r="J476" s="34" t="str">
        <f t="shared" si="8"/>
        <v/>
      </c>
    </row>
    <row r="477" spans="3:10">
      <c r="C477" s="2" t="str">
        <f>IF(B477="Chèque",LOOKUP(9^9,$C$5:$C476)+1," ")</f>
        <v xml:space="preserve"> </v>
      </c>
      <c r="J477" s="34" t="str">
        <f t="shared" si="8"/>
        <v/>
      </c>
    </row>
    <row r="478" spans="3:10">
      <c r="C478" s="2" t="str">
        <f>IF(B478="Chèque",LOOKUP(9^9,$C$5:$C477)+1," ")</f>
        <v xml:space="preserve"> </v>
      </c>
      <c r="J478" s="34" t="str">
        <f t="shared" si="8"/>
        <v/>
      </c>
    </row>
    <row r="479" spans="3:10">
      <c r="C479" s="2" t="str">
        <f>IF(B479="Chèque",LOOKUP(9^9,$C$5:$C478)+1," ")</f>
        <v xml:space="preserve"> </v>
      </c>
      <c r="J479" s="34" t="str">
        <f t="shared" si="8"/>
        <v/>
      </c>
    </row>
    <row r="480" spans="3:10">
      <c r="C480" s="2" t="str">
        <f>IF(B480="Chèque",LOOKUP(9^9,$C$5:$C479)+1," ")</f>
        <v xml:space="preserve"> </v>
      </c>
      <c r="J480" s="34" t="str">
        <f t="shared" si="8"/>
        <v/>
      </c>
    </row>
    <row r="481" spans="3:10">
      <c r="C481" s="2" t="str">
        <f>IF(B481="Chèque",LOOKUP(9^9,$C$5:$C480)+1," ")</f>
        <v xml:space="preserve"> </v>
      </c>
      <c r="J481" s="34" t="str">
        <f t="shared" si="8"/>
        <v/>
      </c>
    </row>
    <row r="482" spans="3:10">
      <c r="C482" s="2" t="str">
        <f>IF(B482="Chèque",LOOKUP(9^9,$C$5:$C481)+1," ")</f>
        <v xml:space="preserve"> </v>
      </c>
      <c r="J482" s="34" t="str">
        <f t="shared" si="8"/>
        <v/>
      </c>
    </row>
    <row r="483" spans="3:10">
      <c r="C483" s="2" t="str">
        <f>IF(B483="Chèque",LOOKUP(9^9,$C$5:$C482)+1," ")</f>
        <v xml:space="preserve"> </v>
      </c>
      <c r="J483" s="34" t="str">
        <f t="shared" si="8"/>
        <v/>
      </c>
    </row>
    <row r="484" spans="3:10">
      <c r="C484" s="2" t="str">
        <f>IF(B484="Chèque",LOOKUP(9^9,$C$5:$C483)+1," ")</f>
        <v xml:space="preserve"> </v>
      </c>
      <c r="J484" s="34" t="str">
        <f t="shared" si="8"/>
        <v/>
      </c>
    </row>
    <row r="485" spans="3:10">
      <c r="C485" s="2" t="str">
        <f>IF(B485="Chèque",LOOKUP(9^9,$C$5:$C484)+1," ")</f>
        <v xml:space="preserve"> </v>
      </c>
      <c r="J485" s="34" t="str">
        <f t="shared" si="8"/>
        <v/>
      </c>
    </row>
    <row r="486" spans="3:10">
      <c r="C486" s="2" t="str">
        <f>IF(B486="Chèque",LOOKUP(9^9,$C$5:$C485)+1," ")</f>
        <v xml:space="preserve"> </v>
      </c>
      <c r="J486" s="34" t="str">
        <f t="shared" si="8"/>
        <v/>
      </c>
    </row>
    <row r="487" spans="3:10">
      <c r="C487" s="2" t="str">
        <f>IF(B487="Chèque",LOOKUP(9^9,$C$5:$C486)+1," ")</f>
        <v xml:space="preserve"> </v>
      </c>
      <c r="J487" s="34" t="str">
        <f t="shared" si="8"/>
        <v/>
      </c>
    </row>
    <row r="488" spans="3:10">
      <c r="C488" s="2" t="str">
        <f>IF(B488="Chèque",LOOKUP(9^9,$C$5:$C487)+1," ")</f>
        <v xml:space="preserve"> </v>
      </c>
      <c r="J488" s="34" t="str">
        <f t="shared" si="8"/>
        <v/>
      </c>
    </row>
    <row r="489" spans="3:10">
      <c r="C489" s="2" t="str">
        <f>IF(B489="Chèque",LOOKUP(9^9,$C$5:$C488)+1," ")</f>
        <v xml:space="preserve"> </v>
      </c>
      <c r="J489" s="34" t="str">
        <f t="shared" si="8"/>
        <v/>
      </c>
    </row>
    <row r="490" spans="3:10">
      <c r="C490" s="2" t="str">
        <f>IF(B490="Chèque",LOOKUP(9^9,$C$5:$C489)+1," ")</f>
        <v xml:space="preserve"> </v>
      </c>
      <c r="J490" s="34" t="str">
        <f t="shared" si="8"/>
        <v/>
      </c>
    </row>
    <row r="491" spans="3:10">
      <c r="C491" s="2" t="str">
        <f>IF(B491="Chèque",LOOKUP(9^9,$C$5:$C490)+1," ")</f>
        <v xml:space="preserve"> </v>
      </c>
      <c r="J491" s="34" t="str">
        <f t="shared" si="8"/>
        <v/>
      </c>
    </row>
    <row r="492" spans="3:10">
      <c r="C492" s="2" t="str">
        <f>IF(B492="Chèque",LOOKUP(9^9,$C$5:$C491)+1," ")</f>
        <v xml:space="preserve"> </v>
      </c>
      <c r="J492" s="34" t="str">
        <f t="shared" si="8"/>
        <v/>
      </c>
    </row>
    <row r="493" spans="3:10">
      <c r="C493" s="2" t="str">
        <f>IF(B493="Chèque",LOOKUP(9^9,$C$5:$C492)+1," ")</f>
        <v xml:space="preserve"> </v>
      </c>
      <c r="J493" s="34" t="str">
        <f t="shared" si="8"/>
        <v/>
      </c>
    </row>
    <row r="494" spans="3:10">
      <c r="C494" s="2" t="str">
        <f>IF(B494="Chèque",LOOKUP(9^9,$C$5:$C493)+1," ")</f>
        <v xml:space="preserve"> </v>
      </c>
      <c r="J494" s="34" t="str">
        <f t="shared" si="8"/>
        <v/>
      </c>
    </row>
    <row r="495" spans="3:10">
      <c r="C495" s="2" t="str">
        <f>IF(B495="Chèque",LOOKUP(9^9,$C$5:$C494)+1," ")</f>
        <v xml:space="preserve"> </v>
      </c>
      <c r="J495" s="34" t="str">
        <f t="shared" si="8"/>
        <v/>
      </c>
    </row>
    <row r="496" spans="3:10">
      <c r="C496" s="2" t="str">
        <f>IF(B496="Chèque",LOOKUP(9^9,$C$5:$C495)+1," ")</f>
        <v xml:space="preserve"> </v>
      </c>
      <c r="J496" s="34" t="str">
        <f t="shared" si="8"/>
        <v/>
      </c>
    </row>
    <row r="497" spans="3:10">
      <c r="C497" s="2" t="str">
        <f>IF(B497="Chèque",LOOKUP(9^9,$C$5:$C496)+1," ")</f>
        <v xml:space="preserve"> </v>
      </c>
      <c r="J497" s="34" t="str">
        <f t="shared" si="8"/>
        <v/>
      </c>
    </row>
    <row r="498" spans="3:10">
      <c r="C498" s="2" t="str">
        <f>IF(B498="Chèque",LOOKUP(9^9,$C$5:$C497)+1," ")</f>
        <v xml:space="preserve"> </v>
      </c>
      <c r="J498" s="34" t="str">
        <f t="shared" si="8"/>
        <v/>
      </c>
    </row>
    <row r="499" spans="3:10">
      <c r="C499" s="2" t="str">
        <f>IF(B499="Chèque",LOOKUP(9^9,$C$5:$C498)+1," ")</f>
        <v xml:space="preserve"> </v>
      </c>
      <c r="J499" s="34" t="str">
        <f t="shared" si="8"/>
        <v/>
      </c>
    </row>
    <row r="500" spans="3:10">
      <c r="C500" s="2" t="str">
        <f>IF(B500="Chèque",LOOKUP(9^9,$C$5:$C499)+1," ")</f>
        <v xml:space="preserve"> </v>
      </c>
      <c r="J500" s="34" t="str">
        <f t="shared" si="8"/>
        <v/>
      </c>
    </row>
    <row r="501" spans="3:10">
      <c r="C501" s="2" t="str">
        <f>IF(B501="Chèque",LOOKUP(9^9,$C$5:$C500)+1," ")</f>
        <v xml:space="preserve"> </v>
      </c>
      <c r="J501" s="34" t="str">
        <f t="shared" si="8"/>
        <v/>
      </c>
    </row>
    <row r="502" spans="3:10">
      <c r="C502" s="2" t="str">
        <f>IF(B502="Chèque",LOOKUP(9^9,$C$5:$C501)+1," ")</f>
        <v xml:space="preserve"> </v>
      </c>
      <c r="J502" s="34" t="str">
        <f t="shared" si="8"/>
        <v/>
      </c>
    </row>
    <row r="503" spans="3:10">
      <c r="C503" s="2" t="str">
        <f>IF(B503="Chèque",LOOKUP(9^9,$C$5:$C502)+1," ")</f>
        <v xml:space="preserve"> </v>
      </c>
      <c r="J503" s="34" t="str">
        <f t="shared" si="8"/>
        <v/>
      </c>
    </row>
    <row r="504" spans="3:10">
      <c r="C504" s="2" t="str">
        <f>IF(B504="Chèque",LOOKUP(9^9,$C$5:$C503)+1," ")</f>
        <v xml:space="preserve"> </v>
      </c>
      <c r="J504" s="34" t="str">
        <f t="shared" si="8"/>
        <v/>
      </c>
    </row>
    <row r="505" spans="3:10">
      <c r="C505" s="2" t="str">
        <f>IF(B505="Chèque",LOOKUP(9^9,$C$5:$C504)+1," ")</f>
        <v xml:space="preserve"> </v>
      </c>
      <c r="J505" s="34" t="str">
        <f t="shared" si="8"/>
        <v/>
      </c>
    </row>
    <row r="506" spans="3:10">
      <c r="C506" s="2" t="str">
        <f>IF(B506="Chèque",LOOKUP(9^9,$C$5:$C505)+1," ")</f>
        <v xml:space="preserve"> </v>
      </c>
      <c r="J506" s="34" t="str">
        <f t="shared" si="8"/>
        <v/>
      </c>
    </row>
    <row r="507" spans="3:10">
      <c r="C507" s="2" t="str">
        <f>IF(B507="Chèque",LOOKUP(9^9,$C$5:$C506)+1," ")</f>
        <v xml:space="preserve"> </v>
      </c>
      <c r="J507" s="34" t="str">
        <f t="shared" si="8"/>
        <v/>
      </c>
    </row>
    <row r="508" spans="3:10">
      <c r="C508" s="2" t="str">
        <f>IF(B508="Chèque",LOOKUP(9^9,$C$5:$C507)+1," ")</f>
        <v xml:space="preserve"> </v>
      </c>
      <c r="J508" s="34" t="str">
        <f t="shared" si="8"/>
        <v/>
      </c>
    </row>
    <row r="509" spans="3:10">
      <c r="C509" s="2" t="str">
        <f>IF(B509="Chèque",LOOKUP(9^9,$C$5:$C508)+1," ")</f>
        <v xml:space="preserve"> </v>
      </c>
      <c r="J509" s="34" t="str">
        <f t="shared" si="8"/>
        <v/>
      </c>
    </row>
    <row r="510" spans="3:10">
      <c r="C510" s="2" t="str">
        <f>IF(B510="Chèque",LOOKUP(9^9,$C$5:$C509)+1," ")</f>
        <v xml:space="preserve"> </v>
      </c>
      <c r="J510" s="34" t="str">
        <f t="shared" si="8"/>
        <v/>
      </c>
    </row>
    <row r="511" spans="3:10">
      <c r="C511" s="2" t="str">
        <f>IF(B511="Chèque",LOOKUP(9^9,$C$5:$C510)+1," ")</f>
        <v xml:space="preserve"> </v>
      </c>
      <c r="J511" s="34" t="str">
        <f t="shared" si="8"/>
        <v/>
      </c>
    </row>
    <row r="512" spans="3:10">
      <c r="C512" s="2" t="str">
        <f>IF(B512="Chèque",LOOKUP(9^9,$C$5:$C511)+1," ")</f>
        <v xml:space="preserve"> </v>
      </c>
      <c r="J512" s="34" t="str">
        <f t="shared" si="8"/>
        <v/>
      </c>
    </row>
    <row r="513" spans="3:10">
      <c r="C513" s="2" t="str">
        <f>IF(B513="Chèque",LOOKUP(9^9,$C$5:$C512)+1," ")</f>
        <v xml:space="preserve"> </v>
      </c>
      <c r="J513" s="34" t="str">
        <f t="shared" si="8"/>
        <v/>
      </c>
    </row>
    <row r="514" spans="3:10">
      <c r="C514" s="2" t="str">
        <f>IF(B514="Chèque",LOOKUP(9^9,$C$5:$C513)+1," ")</f>
        <v xml:space="preserve"> </v>
      </c>
      <c r="J514" s="34" t="str">
        <f t="shared" si="8"/>
        <v/>
      </c>
    </row>
    <row r="515" spans="3:10">
      <c r="C515" s="2" t="str">
        <f>IF(B515="Chèque",LOOKUP(9^9,$C$5:$C514)+1," ")</f>
        <v xml:space="preserve"> </v>
      </c>
      <c r="J515" s="34" t="str">
        <f t="shared" si="8"/>
        <v/>
      </c>
    </row>
    <row r="516" spans="3:10">
      <c r="C516" s="2" t="str">
        <f>IF(B516="Chèque",LOOKUP(9^9,$C$5:$C515)+1," ")</f>
        <v xml:space="preserve"> </v>
      </c>
      <c r="J516" s="34" t="str">
        <f t="shared" si="8"/>
        <v/>
      </c>
    </row>
    <row r="517" spans="3:10">
      <c r="C517" s="2" t="str">
        <f>IF(B517="Chèque",LOOKUP(9^9,$C$5:$C516)+1," ")</f>
        <v xml:space="preserve"> </v>
      </c>
      <c r="J517" s="34" t="str">
        <f t="shared" si="8"/>
        <v/>
      </c>
    </row>
    <row r="518" spans="3:10">
      <c r="C518" s="2" t="str">
        <f>IF(B518="Chèque",LOOKUP(9^9,$C$5:$C517)+1," ")</f>
        <v xml:space="preserve"> </v>
      </c>
      <c r="J518" s="34" t="str">
        <f t="shared" si="8"/>
        <v/>
      </c>
    </row>
    <row r="519" spans="3:10">
      <c r="C519" s="2" t="str">
        <f>IF(B519="Chèque",LOOKUP(9^9,$C$5:$C518)+1," ")</f>
        <v xml:space="preserve"> </v>
      </c>
      <c r="J519" s="34" t="str">
        <f t="shared" si="8"/>
        <v/>
      </c>
    </row>
    <row r="520" spans="3:10">
      <c r="C520" s="2" t="str">
        <f>IF(B520="Chèque",LOOKUP(9^9,$C$5:$C519)+1," ")</f>
        <v xml:space="preserve"> </v>
      </c>
      <c r="J520" s="34" t="str">
        <f t="shared" si="8"/>
        <v/>
      </c>
    </row>
    <row r="521" spans="3:10">
      <c r="C521" s="2" t="str">
        <f>IF(B521="Chèque",LOOKUP(9^9,$C$5:$C520)+1," ")</f>
        <v xml:space="preserve"> </v>
      </c>
      <c r="J521" s="34" t="str">
        <f t="shared" si="8"/>
        <v/>
      </c>
    </row>
    <row r="522" spans="3:10">
      <c r="C522" s="2" t="str">
        <f>IF(B522="Chèque",LOOKUP(9^9,$C$5:$C521)+1," ")</f>
        <v xml:space="preserve"> </v>
      </c>
      <c r="J522" s="34" t="str">
        <f t="shared" si="8"/>
        <v/>
      </c>
    </row>
    <row r="523" spans="3:10">
      <c r="C523" s="2" t="str">
        <f>IF(B523="Chèque",LOOKUP(9^9,$C$5:$C522)+1," ")</f>
        <v xml:space="preserve"> </v>
      </c>
      <c r="J523" s="34" t="str">
        <f t="shared" si="8"/>
        <v/>
      </c>
    </row>
    <row r="524" spans="3:10">
      <c r="C524" s="2" t="str">
        <f>IF(B524="Chèque",LOOKUP(9^9,$C$5:$C523)+1," ")</f>
        <v xml:space="preserve"> </v>
      </c>
      <c r="J524" s="34" t="str">
        <f t="shared" ref="J524:J587" si="9">IF(SUM(H524:I524)=0,"",(J523+I524-H524))</f>
        <v/>
      </c>
    </row>
    <row r="525" spans="3:10">
      <c r="C525" s="2" t="str">
        <f>IF(B525="Chèque",LOOKUP(9^9,$C$5:$C524)+1," ")</f>
        <v xml:space="preserve"> </v>
      </c>
      <c r="J525" s="34" t="str">
        <f t="shared" si="9"/>
        <v/>
      </c>
    </row>
    <row r="526" spans="3:10">
      <c r="C526" s="2" t="str">
        <f>IF(B526="Chèque",LOOKUP(9^9,$C$5:$C525)+1," ")</f>
        <v xml:space="preserve"> </v>
      </c>
      <c r="J526" s="34" t="str">
        <f t="shared" si="9"/>
        <v/>
      </c>
    </row>
    <row r="527" spans="3:10">
      <c r="C527" s="2" t="str">
        <f>IF(B527="Chèque",LOOKUP(9^9,$C$5:$C526)+1," ")</f>
        <v xml:space="preserve"> </v>
      </c>
      <c r="J527" s="34" t="str">
        <f t="shared" si="9"/>
        <v/>
      </c>
    </row>
    <row r="528" spans="3:10">
      <c r="C528" s="2" t="str">
        <f>IF(B528="Chèque",LOOKUP(9^9,$C$5:$C527)+1," ")</f>
        <v xml:space="preserve"> </v>
      </c>
      <c r="J528" s="34" t="str">
        <f t="shared" si="9"/>
        <v/>
      </c>
    </row>
    <row r="529" spans="3:10">
      <c r="C529" s="2" t="str">
        <f>IF(B529="Chèque",LOOKUP(9^9,$C$5:$C528)+1," ")</f>
        <v xml:space="preserve"> </v>
      </c>
      <c r="J529" s="34" t="str">
        <f t="shared" si="9"/>
        <v/>
      </c>
    </row>
    <row r="530" spans="3:10">
      <c r="C530" s="2" t="str">
        <f>IF(B530="Chèque",LOOKUP(9^9,$C$5:$C529)+1," ")</f>
        <v xml:space="preserve"> </v>
      </c>
      <c r="J530" s="34" t="str">
        <f t="shared" si="9"/>
        <v/>
      </c>
    </row>
    <row r="531" spans="3:10">
      <c r="C531" s="2" t="str">
        <f>IF(B531="Chèque",LOOKUP(9^9,$C$5:$C530)+1," ")</f>
        <v xml:space="preserve"> </v>
      </c>
      <c r="J531" s="34" t="str">
        <f t="shared" si="9"/>
        <v/>
      </c>
    </row>
    <row r="532" spans="3:10">
      <c r="C532" s="2" t="str">
        <f>IF(B532="Chèque",LOOKUP(9^9,$C$5:$C531)+1," ")</f>
        <v xml:space="preserve"> </v>
      </c>
      <c r="J532" s="34" t="str">
        <f t="shared" si="9"/>
        <v/>
      </c>
    </row>
    <row r="533" spans="3:10">
      <c r="C533" s="2" t="str">
        <f>IF(B533="Chèque",LOOKUP(9^9,$C$5:$C532)+1," ")</f>
        <v xml:space="preserve"> </v>
      </c>
      <c r="J533" s="34" t="str">
        <f t="shared" si="9"/>
        <v/>
      </c>
    </row>
    <row r="534" spans="3:10">
      <c r="C534" s="2" t="str">
        <f>IF(B534="Chèque",LOOKUP(9^9,$C$5:$C533)+1," ")</f>
        <v xml:space="preserve"> </v>
      </c>
      <c r="J534" s="34" t="str">
        <f t="shared" si="9"/>
        <v/>
      </c>
    </row>
    <row r="535" spans="3:10">
      <c r="C535" s="2" t="str">
        <f>IF(B535="Chèque",LOOKUP(9^9,$C$5:$C534)+1," ")</f>
        <v xml:space="preserve"> </v>
      </c>
      <c r="J535" s="34" t="str">
        <f t="shared" si="9"/>
        <v/>
      </c>
    </row>
    <row r="536" spans="3:10">
      <c r="C536" s="2" t="str">
        <f>IF(B536="Chèque",LOOKUP(9^9,$C$5:$C535)+1," ")</f>
        <v xml:space="preserve"> </v>
      </c>
      <c r="J536" s="34" t="str">
        <f t="shared" si="9"/>
        <v/>
      </c>
    </row>
    <row r="537" spans="3:10">
      <c r="C537" s="2" t="str">
        <f>IF(B537="Chèque",LOOKUP(9^9,$C$5:$C536)+1," ")</f>
        <v xml:space="preserve"> </v>
      </c>
      <c r="J537" s="34" t="str">
        <f t="shared" si="9"/>
        <v/>
      </c>
    </row>
    <row r="538" spans="3:10">
      <c r="C538" s="2" t="str">
        <f>IF(B538="Chèque",LOOKUP(9^9,$C$5:$C537)+1," ")</f>
        <v xml:space="preserve"> </v>
      </c>
      <c r="J538" s="34" t="str">
        <f t="shared" si="9"/>
        <v/>
      </c>
    </row>
    <row r="539" spans="3:10">
      <c r="C539" s="2" t="str">
        <f>IF(B539="Chèque",LOOKUP(9^9,$C$5:$C538)+1," ")</f>
        <v xml:space="preserve"> </v>
      </c>
      <c r="J539" s="34" t="str">
        <f t="shared" si="9"/>
        <v/>
      </c>
    </row>
    <row r="540" spans="3:10">
      <c r="C540" s="2" t="str">
        <f>IF(B540="Chèque",LOOKUP(9^9,$C$5:$C539)+1," ")</f>
        <v xml:space="preserve"> </v>
      </c>
      <c r="J540" s="34" t="str">
        <f t="shared" si="9"/>
        <v/>
      </c>
    </row>
    <row r="541" spans="3:10">
      <c r="C541" s="2" t="str">
        <f>IF(B541="Chèque",LOOKUP(9^9,$C$5:$C540)+1," ")</f>
        <v xml:space="preserve"> </v>
      </c>
      <c r="J541" s="34" t="str">
        <f t="shared" si="9"/>
        <v/>
      </c>
    </row>
    <row r="542" spans="3:10">
      <c r="C542" s="2" t="str">
        <f>IF(B542="Chèque",LOOKUP(9^9,$C$5:$C541)+1," ")</f>
        <v xml:space="preserve"> </v>
      </c>
      <c r="J542" s="34" t="str">
        <f t="shared" si="9"/>
        <v/>
      </c>
    </row>
    <row r="543" spans="3:10">
      <c r="C543" s="2" t="str">
        <f>IF(B543="Chèque",LOOKUP(9^9,$C$5:$C542)+1," ")</f>
        <v xml:space="preserve"> </v>
      </c>
      <c r="J543" s="34" t="str">
        <f t="shared" si="9"/>
        <v/>
      </c>
    </row>
    <row r="544" spans="3:10">
      <c r="C544" s="2" t="str">
        <f>IF(B544="Chèque",LOOKUP(9^9,$C$5:$C543)+1," ")</f>
        <v xml:space="preserve"> </v>
      </c>
      <c r="J544" s="34" t="str">
        <f t="shared" si="9"/>
        <v/>
      </c>
    </row>
    <row r="545" spans="3:10">
      <c r="C545" s="2" t="str">
        <f>IF(B545="Chèque",LOOKUP(9^9,$C$5:$C544)+1," ")</f>
        <v xml:space="preserve"> </v>
      </c>
      <c r="J545" s="34" t="str">
        <f t="shared" si="9"/>
        <v/>
      </c>
    </row>
    <row r="546" spans="3:10">
      <c r="C546" s="2" t="str">
        <f>IF(B546="Chèque",LOOKUP(9^9,$C$5:$C545)+1," ")</f>
        <v xml:space="preserve"> </v>
      </c>
      <c r="J546" s="34" t="str">
        <f t="shared" si="9"/>
        <v/>
      </c>
    </row>
    <row r="547" spans="3:10">
      <c r="C547" s="2" t="str">
        <f>IF(B547="Chèque",LOOKUP(9^9,$C$5:$C546)+1," ")</f>
        <v xml:space="preserve"> </v>
      </c>
      <c r="J547" s="34" t="str">
        <f t="shared" si="9"/>
        <v/>
      </c>
    </row>
    <row r="548" spans="3:10">
      <c r="C548" s="2" t="str">
        <f>IF(B548="Chèque",LOOKUP(9^9,$C$5:$C547)+1," ")</f>
        <v xml:space="preserve"> </v>
      </c>
      <c r="J548" s="34" t="str">
        <f t="shared" si="9"/>
        <v/>
      </c>
    </row>
    <row r="549" spans="3:10">
      <c r="C549" s="2" t="str">
        <f>IF(B549="Chèque",LOOKUP(9^9,$C$5:$C548)+1," ")</f>
        <v xml:space="preserve"> </v>
      </c>
      <c r="J549" s="34" t="str">
        <f t="shared" si="9"/>
        <v/>
      </c>
    </row>
    <row r="550" spans="3:10">
      <c r="C550" s="2" t="str">
        <f>IF(B550="Chèque",LOOKUP(9^9,$C$5:$C549)+1," ")</f>
        <v xml:space="preserve"> </v>
      </c>
      <c r="J550" s="34" t="str">
        <f t="shared" si="9"/>
        <v/>
      </c>
    </row>
    <row r="551" spans="3:10">
      <c r="C551" s="2" t="str">
        <f>IF(B551="Chèque",LOOKUP(9^9,$C$5:$C550)+1," ")</f>
        <v xml:space="preserve"> </v>
      </c>
      <c r="J551" s="34" t="str">
        <f t="shared" si="9"/>
        <v/>
      </c>
    </row>
    <row r="552" spans="3:10">
      <c r="C552" s="2" t="str">
        <f>IF(B552="Chèque",LOOKUP(9^9,$C$5:$C551)+1," ")</f>
        <v xml:space="preserve"> </v>
      </c>
      <c r="J552" s="34" t="str">
        <f t="shared" si="9"/>
        <v/>
      </c>
    </row>
    <row r="553" spans="3:10">
      <c r="C553" s="2" t="str">
        <f>IF(B553="Chèque",LOOKUP(9^9,$C$5:$C552)+1," ")</f>
        <v xml:space="preserve"> </v>
      </c>
      <c r="J553" s="34" t="str">
        <f t="shared" si="9"/>
        <v/>
      </c>
    </row>
    <row r="554" spans="3:10">
      <c r="C554" s="2" t="str">
        <f>IF(B554="Chèque",LOOKUP(9^9,$C$5:$C553)+1," ")</f>
        <v xml:space="preserve"> </v>
      </c>
      <c r="J554" s="34" t="str">
        <f t="shared" si="9"/>
        <v/>
      </c>
    </row>
    <row r="555" spans="3:10">
      <c r="C555" s="2" t="str">
        <f>IF(B555="Chèque",LOOKUP(9^9,$C$5:$C554)+1," ")</f>
        <v xml:space="preserve"> </v>
      </c>
      <c r="J555" s="34" t="str">
        <f t="shared" si="9"/>
        <v/>
      </c>
    </row>
    <row r="556" spans="3:10">
      <c r="C556" s="2" t="str">
        <f>IF(B556="Chèque",LOOKUP(9^9,$C$5:$C555)+1," ")</f>
        <v xml:space="preserve"> </v>
      </c>
      <c r="J556" s="34" t="str">
        <f t="shared" si="9"/>
        <v/>
      </c>
    </row>
    <row r="557" spans="3:10">
      <c r="C557" s="2" t="str">
        <f>IF(B557="Chèque",LOOKUP(9^9,$C$5:$C556)+1," ")</f>
        <v xml:space="preserve"> </v>
      </c>
      <c r="J557" s="34" t="str">
        <f t="shared" si="9"/>
        <v/>
      </c>
    </row>
    <row r="558" spans="3:10">
      <c r="C558" s="2" t="str">
        <f>IF(B558="Chèque",LOOKUP(9^9,$C$5:$C557)+1," ")</f>
        <v xml:space="preserve"> </v>
      </c>
      <c r="J558" s="34" t="str">
        <f t="shared" si="9"/>
        <v/>
      </c>
    </row>
    <row r="559" spans="3:10">
      <c r="C559" s="2" t="str">
        <f>IF(B559="Chèque",LOOKUP(9^9,$C$5:$C558)+1," ")</f>
        <v xml:space="preserve"> </v>
      </c>
      <c r="J559" s="34" t="str">
        <f t="shared" si="9"/>
        <v/>
      </c>
    </row>
    <row r="560" spans="3:10">
      <c r="C560" s="2" t="str">
        <f>IF(B560="Chèque",LOOKUP(9^9,$C$5:$C559)+1," ")</f>
        <v xml:space="preserve"> </v>
      </c>
      <c r="J560" s="34" t="str">
        <f t="shared" si="9"/>
        <v/>
      </c>
    </row>
    <row r="561" spans="3:10">
      <c r="C561" s="2" t="str">
        <f>IF(B561="Chèque",LOOKUP(9^9,$C$5:$C560)+1," ")</f>
        <v xml:space="preserve"> </v>
      </c>
      <c r="J561" s="34" t="str">
        <f t="shared" si="9"/>
        <v/>
      </c>
    </row>
    <row r="562" spans="3:10">
      <c r="C562" s="2" t="str">
        <f>IF(B562="Chèque",LOOKUP(9^9,$C$5:$C561)+1," ")</f>
        <v xml:space="preserve"> </v>
      </c>
      <c r="J562" s="34" t="str">
        <f t="shared" si="9"/>
        <v/>
      </c>
    </row>
    <row r="563" spans="3:10">
      <c r="C563" s="2" t="str">
        <f>IF(B563="Chèque",LOOKUP(9^9,$C$5:$C562)+1," ")</f>
        <v xml:space="preserve"> </v>
      </c>
      <c r="J563" s="34" t="str">
        <f t="shared" si="9"/>
        <v/>
      </c>
    </row>
    <row r="564" spans="3:10">
      <c r="C564" s="2" t="str">
        <f>IF(B564="Chèque",LOOKUP(9^9,$C$5:$C563)+1," ")</f>
        <v xml:space="preserve"> </v>
      </c>
      <c r="J564" s="34" t="str">
        <f t="shared" si="9"/>
        <v/>
      </c>
    </row>
    <row r="565" spans="3:10">
      <c r="C565" s="2" t="str">
        <f>IF(B565="Chèque",LOOKUP(9^9,$C$5:$C564)+1," ")</f>
        <v xml:space="preserve"> </v>
      </c>
      <c r="J565" s="34" t="str">
        <f t="shared" si="9"/>
        <v/>
      </c>
    </row>
    <row r="566" spans="3:10">
      <c r="C566" s="2" t="str">
        <f>IF(B566="Chèque",LOOKUP(9^9,$C$5:$C565)+1," ")</f>
        <v xml:space="preserve"> </v>
      </c>
      <c r="J566" s="34" t="str">
        <f t="shared" si="9"/>
        <v/>
      </c>
    </row>
    <row r="567" spans="3:10">
      <c r="C567" s="2" t="str">
        <f>IF(B567="Chèque",LOOKUP(9^9,$C$5:$C566)+1," ")</f>
        <v xml:space="preserve"> </v>
      </c>
      <c r="J567" s="34" t="str">
        <f t="shared" si="9"/>
        <v/>
      </c>
    </row>
    <row r="568" spans="3:10">
      <c r="C568" s="2" t="str">
        <f>IF(B568="Chèque",LOOKUP(9^9,$C$5:$C567)+1," ")</f>
        <v xml:space="preserve"> </v>
      </c>
      <c r="J568" s="34" t="str">
        <f t="shared" si="9"/>
        <v/>
      </c>
    </row>
    <row r="569" spans="3:10">
      <c r="C569" s="2" t="str">
        <f>IF(B569="Chèque",LOOKUP(9^9,$C$5:$C568)+1," ")</f>
        <v xml:space="preserve"> </v>
      </c>
      <c r="J569" s="34" t="str">
        <f t="shared" si="9"/>
        <v/>
      </c>
    </row>
    <row r="570" spans="3:10">
      <c r="C570" s="2" t="str">
        <f>IF(B570="Chèque",LOOKUP(9^9,$C$5:$C569)+1," ")</f>
        <v xml:space="preserve"> </v>
      </c>
      <c r="J570" s="34" t="str">
        <f t="shared" si="9"/>
        <v/>
      </c>
    </row>
    <row r="571" spans="3:10">
      <c r="C571" s="2" t="str">
        <f>IF(B571="Chèque",LOOKUP(9^9,$C$5:$C570)+1," ")</f>
        <v xml:space="preserve"> </v>
      </c>
      <c r="J571" s="34" t="str">
        <f t="shared" si="9"/>
        <v/>
      </c>
    </row>
    <row r="572" spans="3:10">
      <c r="C572" s="2" t="str">
        <f>IF(B572="Chèque",LOOKUP(9^9,$C$5:$C571)+1," ")</f>
        <v xml:space="preserve"> </v>
      </c>
      <c r="J572" s="34" t="str">
        <f t="shared" si="9"/>
        <v/>
      </c>
    </row>
    <row r="573" spans="3:10">
      <c r="C573" s="2" t="str">
        <f>IF(B573="Chèque",LOOKUP(9^9,$C$5:$C572)+1," ")</f>
        <v xml:space="preserve"> </v>
      </c>
      <c r="J573" s="34" t="str">
        <f t="shared" si="9"/>
        <v/>
      </c>
    </row>
    <row r="574" spans="3:10">
      <c r="C574" s="2" t="str">
        <f>IF(B574="Chèque",LOOKUP(9^9,$C$5:$C573)+1," ")</f>
        <v xml:space="preserve"> </v>
      </c>
      <c r="J574" s="34" t="str">
        <f t="shared" si="9"/>
        <v/>
      </c>
    </row>
    <row r="575" spans="3:10">
      <c r="C575" s="2" t="str">
        <f>IF(B575="Chèque",LOOKUP(9^9,$C$5:$C574)+1," ")</f>
        <v xml:space="preserve"> </v>
      </c>
      <c r="J575" s="34" t="str">
        <f t="shared" si="9"/>
        <v/>
      </c>
    </row>
    <row r="576" spans="3:10">
      <c r="C576" s="2" t="str">
        <f>IF(B576="Chèque",LOOKUP(9^9,$C$5:$C575)+1," ")</f>
        <v xml:space="preserve"> </v>
      </c>
      <c r="J576" s="34" t="str">
        <f t="shared" si="9"/>
        <v/>
      </c>
    </row>
    <row r="577" spans="3:10">
      <c r="C577" s="2" t="str">
        <f>IF(B577="Chèque",LOOKUP(9^9,$C$5:$C576)+1," ")</f>
        <v xml:space="preserve"> </v>
      </c>
      <c r="J577" s="34" t="str">
        <f t="shared" si="9"/>
        <v/>
      </c>
    </row>
    <row r="578" spans="3:10">
      <c r="C578" s="2" t="str">
        <f>IF(B578="Chèque",LOOKUP(9^9,$C$5:$C577)+1," ")</f>
        <v xml:space="preserve"> </v>
      </c>
      <c r="J578" s="34" t="str">
        <f t="shared" si="9"/>
        <v/>
      </c>
    </row>
    <row r="579" spans="3:10">
      <c r="C579" s="2" t="str">
        <f>IF(B579="Chèque",LOOKUP(9^9,$C$5:$C578)+1," ")</f>
        <v xml:space="preserve"> </v>
      </c>
      <c r="J579" s="34" t="str">
        <f t="shared" si="9"/>
        <v/>
      </c>
    </row>
    <row r="580" spans="3:10">
      <c r="C580" s="2" t="str">
        <f>IF(B580="Chèque",LOOKUP(9^9,$C$5:$C579)+1," ")</f>
        <v xml:space="preserve"> </v>
      </c>
      <c r="J580" s="34" t="str">
        <f t="shared" si="9"/>
        <v/>
      </c>
    </row>
    <row r="581" spans="3:10">
      <c r="C581" s="2" t="str">
        <f>IF(B581="Chèque",LOOKUP(9^9,$C$5:$C580)+1," ")</f>
        <v xml:space="preserve"> </v>
      </c>
      <c r="J581" s="34" t="str">
        <f t="shared" si="9"/>
        <v/>
      </c>
    </row>
    <row r="582" spans="3:10">
      <c r="C582" s="2" t="str">
        <f>IF(B582="Chèque",LOOKUP(9^9,$C$5:$C581)+1," ")</f>
        <v xml:space="preserve"> </v>
      </c>
      <c r="J582" s="34" t="str">
        <f t="shared" si="9"/>
        <v/>
      </c>
    </row>
    <row r="583" spans="3:10">
      <c r="C583" s="2" t="str">
        <f>IF(B583="Chèque",LOOKUP(9^9,$C$5:$C582)+1," ")</f>
        <v xml:space="preserve"> </v>
      </c>
      <c r="J583" s="34" t="str">
        <f t="shared" si="9"/>
        <v/>
      </c>
    </row>
    <row r="584" spans="3:10">
      <c r="C584" s="2" t="str">
        <f>IF(B584="Chèque",LOOKUP(9^9,$C$5:$C583)+1," ")</f>
        <v xml:space="preserve"> </v>
      </c>
      <c r="J584" s="34" t="str">
        <f t="shared" si="9"/>
        <v/>
      </c>
    </row>
    <row r="585" spans="3:10">
      <c r="C585" s="2" t="str">
        <f>IF(B585="Chèque",LOOKUP(9^9,$C$5:$C584)+1," ")</f>
        <v xml:space="preserve"> </v>
      </c>
      <c r="J585" s="34" t="str">
        <f t="shared" si="9"/>
        <v/>
      </c>
    </row>
    <row r="586" spans="3:10">
      <c r="C586" s="2" t="str">
        <f>IF(B586="Chèque",LOOKUP(9^9,$C$5:$C585)+1," ")</f>
        <v xml:space="preserve"> </v>
      </c>
      <c r="J586" s="34" t="str">
        <f t="shared" si="9"/>
        <v/>
      </c>
    </row>
    <row r="587" spans="3:10">
      <c r="C587" s="2" t="str">
        <f>IF(B587="Chèque",LOOKUP(9^9,$C$5:$C586)+1," ")</f>
        <v xml:space="preserve"> </v>
      </c>
      <c r="J587" s="34" t="str">
        <f t="shared" si="9"/>
        <v/>
      </c>
    </row>
    <row r="588" spans="3:10">
      <c r="C588" s="2" t="str">
        <f>IF(B588="Chèque",LOOKUP(9^9,$C$5:$C587)+1," ")</f>
        <v xml:space="preserve"> </v>
      </c>
      <c r="J588" s="34" t="str">
        <f t="shared" ref="J588:J651" si="10">IF(SUM(H588:I588)=0,"",(J587+I588-H588))</f>
        <v/>
      </c>
    </row>
    <row r="589" spans="3:10">
      <c r="C589" s="2" t="str">
        <f>IF(B589="Chèque",LOOKUP(9^9,$C$5:$C588)+1," ")</f>
        <v xml:space="preserve"> </v>
      </c>
      <c r="J589" s="34" t="str">
        <f t="shared" si="10"/>
        <v/>
      </c>
    </row>
    <row r="590" spans="3:10">
      <c r="C590" s="2" t="str">
        <f>IF(B590="Chèque",LOOKUP(9^9,$C$5:$C589)+1," ")</f>
        <v xml:space="preserve"> </v>
      </c>
      <c r="J590" s="34" t="str">
        <f t="shared" si="10"/>
        <v/>
      </c>
    </row>
    <row r="591" spans="3:10">
      <c r="C591" s="2" t="str">
        <f>IF(B591="Chèque",LOOKUP(9^9,$C$5:$C590)+1," ")</f>
        <v xml:space="preserve"> </v>
      </c>
      <c r="J591" s="34" t="str">
        <f t="shared" si="10"/>
        <v/>
      </c>
    </row>
    <row r="592" spans="3:10">
      <c r="C592" s="2" t="str">
        <f>IF(B592="Chèque",LOOKUP(9^9,$C$5:$C591)+1," ")</f>
        <v xml:space="preserve"> </v>
      </c>
      <c r="J592" s="34" t="str">
        <f t="shared" si="10"/>
        <v/>
      </c>
    </row>
    <row r="593" spans="3:10">
      <c r="C593" s="2" t="str">
        <f>IF(B593="Chèque",LOOKUP(9^9,$C$5:$C592)+1," ")</f>
        <v xml:space="preserve"> </v>
      </c>
      <c r="J593" s="34" t="str">
        <f t="shared" si="10"/>
        <v/>
      </c>
    </row>
    <row r="594" spans="3:10">
      <c r="C594" s="2" t="str">
        <f>IF(B594="Chèque",LOOKUP(9^9,$C$5:$C593)+1," ")</f>
        <v xml:space="preserve"> </v>
      </c>
      <c r="J594" s="34" t="str">
        <f t="shared" si="10"/>
        <v/>
      </c>
    </row>
    <row r="595" spans="3:10">
      <c r="C595" s="2" t="str">
        <f>IF(B595="Chèque",LOOKUP(9^9,$C$5:$C594)+1," ")</f>
        <v xml:space="preserve"> </v>
      </c>
      <c r="J595" s="34" t="str">
        <f t="shared" si="10"/>
        <v/>
      </c>
    </row>
    <row r="596" spans="3:10">
      <c r="C596" s="2" t="str">
        <f>IF(B596="Chèque",LOOKUP(9^9,$C$5:$C595)+1," ")</f>
        <v xml:space="preserve"> </v>
      </c>
      <c r="J596" s="34" t="str">
        <f t="shared" si="10"/>
        <v/>
      </c>
    </row>
    <row r="597" spans="3:10">
      <c r="C597" s="2" t="str">
        <f>IF(B597="Chèque",LOOKUP(9^9,$C$5:$C596)+1," ")</f>
        <v xml:space="preserve"> </v>
      </c>
      <c r="J597" s="34" t="str">
        <f t="shared" si="10"/>
        <v/>
      </c>
    </row>
    <row r="598" spans="3:10">
      <c r="C598" s="2" t="str">
        <f>IF(B598="Chèque",LOOKUP(9^9,$C$5:$C597)+1," ")</f>
        <v xml:space="preserve"> </v>
      </c>
      <c r="J598" s="34" t="str">
        <f t="shared" si="10"/>
        <v/>
      </c>
    </row>
    <row r="599" spans="3:10">
      <c r="C599" s="2" t="str">
        <f>IF(B599="Chèque",LOOKUP(9^9,$C$5:$C598)+1," ")</f>
        <v xml:space="preserve"> </v>
      </c>
      <c r="J599" s="34" t="str">
        <f t="shared" si="10"/>
        <v/>
      </c>
    </row>
    <row r="600" spans="3:10">
      <c r="C600" s="2" t="str">
        <f>IF(B600="Chèque",LOOKUP(9^9,$C$5:$C599)+1," ")</f>
        <v xml:space="preserve"> </v>
      </c>
      <c r="J600" s="34" t="str">
        <f t="shared" si="10"/>
        <v/>
      </c>
    </row>
    <row r="601" spans="3:10">
      <c r="C601" s="2" t="str">
        <f>IF(B601="Chèque",LOOKUP(9^9,$C$5:$C600)+1," ")</f>
        <v xml:space="preserve"> </v>
      </c>
      <c r="J601" s="34" t="str">
        <f t="shared" si="10"/>
        <v/>
      </c>
    </row>
    <row r="602" spans="3:10">
      <c r="C602" s="2" t="str">
        <f>IF(B602="Chèque",LOOKUP(9^9,$C$5:$C601)+1," ")</f>
        <v xml:space="preserve"> </v>
      </c>
      <c r="J602" s="34" t="str">
        <f t="shared" si="10"/>
        <v/>
      </c>
    </row>
    <row r="603" spans="3:10">
      <c r="C603" s="2" t="str">
        <f>IF(B603="Chèque",LOOKUP(9^9,$C$5:$C602)+1," ")</f>
        <v xml:space="preserve"> </v>
      </c>
      <c r="J603" s="34" t="str">
        <f t="shared" si="10"/>
        <v/>
      </c>
    </row>
    <row r="604" spans="3:10">
      <c r="C604" s="2" t="str">
        <f>IF(B604="Chèque",LOOKUP(9^9,$C$5:$C603)+1," ")</f>
        <v xml:space="preserve"> </v>
      </c>
      <c r="J604" s="34" t="str">
        <f t="shared" si="10"/>
        <v/>
      </c>
    </row>
    <row r="605" spans="3:10">
      <c r="C605" s="2" t="str">
        <f>IF(B605="Chèque",LOOKUP(9^9,$C$5:$C604)+1," ")</f>
        <v xml:space="preserve"> </v>
      </c>
      <c r="J605" s="34" t="str">
        <f t="shared" si="10"/>
        <v/>
      </c>
    </row>
    <row r="606" spans="3:10">
      <c r="C606" s="2" t="str">
        <f>IF(B606="Chèque",LOOKUP(9^9,$C$5:$C605)+1," ")</f>
        <v xml:space="preserve"> </v>
      </c>
      <c r="J606" s="34" t="str">
        <f t="shared" si="10"/>
        <v/>
      </c>
    </row>
    <row r="607" spans="3:10">
      <c r="C607" s="2" t="str">
        <f>IF(B607="Chèque",LOOKUP(9^9,$C$5:$C606)+1," ")</f>
        <v xml:space="preserve"> </v>
      </c>
      <c r="J607" s="34" t="str">
        <f t="shared" si="10"/>
        <v/>
      </c>
    </row>
    <row r="608" spans="3:10">
      <c r="C608" s="2" t="str">
        <f>IF(B608="Chèque",LOOKUP(9^9,$C$5:$C607)+1," ")</f>
        <v xml:space="preserve"> </v>
      </c>
      <c r="J608" s="34" t="str">
        <f t="shared" si="10"/>
        <v/>
      </c>
    </row>
    <row r="609" spans="3:10">
      <c r="C609" s="2" t="str">
        <f>IF(B609="Chèque",LOOKUP(9^9,$C$5:$C608)+1," ")</f>
        <v xml:space="preserve"> </v>
      </c>
      <c r="J609" s="34" t="str">
        <f t="shared" si="10"/>
        <v/>
      </c>
    </row>
    <row r="610" spans="3:10">
      <c r="C610" s="2" t="str">
        <f>IF(B610="Chèque",LOOKUP(9^9,$C$5:$C609)+1," ")</f>
        <v xml:space="preserve"> </v>
      </c>
      <c r="J610" s="34" t="str">
        <f t="shared" si="10"/>
        <v/>
      </c>
    </row>
    <row r="611" spans="3:10">
      <c r="C611" s="2" t="str">
        <f>IF(B611="Chèque",LOOKUP(9^9,$C$5:$C610)+1," ")</f>
        <v xml:space="preserve"> </v>
      </c>
      <c r="J611" s="34" t="str">
        <f t="shared" si="10"/>
        <v/>
      </c>
    </row>
    <row r="612" spans="3:10">
      <c r="C612" s="2" t="str">
        <f>IF(B612="Chèque",LOOKUP(9^9,$C$5:$C611)+1," ")</f>
        <v xml:space="preserve"> </v>
      </c>
      <c r="J612" s="34" t="str">
        <f t="shared" si="10"/>
        <v/>
      </c>
    </row>
    <row r="613" spans="3:10">
      <c r="C613" s="2" t="str">
        <f>IF(B613="Chèque",LOOKUP(9^9,$C$5:$C612)+1," ")</f>
        <v xml:space="preserve"> </v>
      </c>
      <c r="J613" s="34" t="str">
        <f t="shared" si="10"/>
        <v/>
      </c>
    </row>
    <row r="614" spans="3:10">
      <c r="C614" s="2" t="str">
        <f>IF(B614="Chèque",LOOKUP(9^9,$C$5:$C613)+1," ")</f>
        <v xml:space="preserve"> </v>
      </c>
      <c r="J614" s="34" t="str">
        <f t="shared" si="10"/>
        <v/>
      </c>
    </row>
    <row r="615" spans="3:10">
      <c r="C615" s="2" t="str">
        <f>IF(B615="Chèque",LOOKUP(9^9,$C$5:$C614)+1," ")</f>
        <v xml:space="preserve"> </v>
      </c>
      <c r="J615" s="34" t="str">
        <f t="shared" si="10"/>
        <v/>
      </c>
    </row>
    <row r="616" spans="3:10">
      <c r="C616" s="2" t="str">
        <f>IF(B616="Chèque",LOOKUP(9^9,$C$5:$C615)+1," ")</f>
        <v xml:space="preserve"> </v>
      </c>
      <c r="J616" s="34" t="str">
        <f t="shared" si="10"/>
        <v/>
      </c>
    </row>
    <row r="617" spans="3:10">
      <c r="C617" s="2" t="str">
        <f>IF(B617="Chèque",LOOKUP(9^9,$C$5:$C616)+1," ")</f>
        <v xml:space="preserve"> </v>
      </c>
      <c r="J617" s="34" t="str">
        <f t="shared" si="10"/>
        <v/>
      </c>
    </row>
    <row r="618" spans="3:10">
      <c r="C618" s="2" t="str">
        <f>IF(B618="Chèque",LOOKUP(9^9,$C$5:$C617)+1," ")</f>
        <v xml:space="preserve"> </v>
      </c>
      <c r="J618" s="34" t="str">
        <f t="shared" si="10"/>
        <v/>
      </c>
    </row>
    <row r="619" spans="3:10">
      <c r="C619" s="2" t="str">
        <f>IF(B619="Chèque",LOOKUP(9^9,$C$5:$C618)+1," ")</f>
        <v xml:space="preserve"> </v>
      </c>
      <c r="J619" s="34" t="str">
        <f t="shared" si="10"/>
        <v/>
      </c>
    </row>
    <row r="620" spans="3:10">
      <c r="C620" s="2" t="str">
        <f>IF(B620="Chèque",LOOKUP(9^9,$C$5:$C619)+1," ")</f>
        <v xml:space="preserve"> </v>
      </c>
      <c r="J620" s="34" t="str">
        <f t="shared" si="10"/>
        <v/>
      </c>
    </row>
    <row r="621" spans="3:10">
      <c r="C621" s="2" t="str">
        <f>IF(B621="Chèque",LOOKUP(9^9,$C$5:$C620)+1," ")</f>
        <v xml:space="preserve"> </v>
      </c>
      <c r="J621" s="34" t="str">
        <f t="shared" si="10"/>
        <v/>
      </c>
    </row>
    <row r="622" spans="3:10">
      <c r="C622" s="2" t="str">
        <f>IF(B622="Chèque",LOOKUP(9^9,$C$5:$C621)+1," ")</f>
        <v xml:space="preserve"> </v>
      </c>
      <c r="J622" s="34" t="str">
        <f t="shared" si="10"/>
        <v/>
      </c>
    </row>
    <row r="623" spans="3:10">
      <c r="C623" s="2" t="str">
        <f>IF(B623="Chèque",LOOKUP(9^9,$C$5:$C622)+1," ")</f>
        <v xml:space="preserve"> </v>
      </c>
      <c r="J623" s="34" t="str">
        <f t="shared" si="10"/>
        <v/>
      </c>
    </row>
    <row r="624" spans="3:10">
      <c r="C624" s="2" t="str">
        <f>IF(B624="Chèque",LOOKUP(9^9,$C$5:$C623)+1," ")</f>
        <v xml:space="preserve"> </v>
      </c>
      <c r="J624" s="34" t="str">
        <f t="shared" si="10"/>
        <v/>
      </c>
    </row>
    <row r="625" spans="3:10">
      <c r="C625" s="2" t="str">
        <f>IF(B625="Chèque",LOOKUP(9^9,$C$5:$C624)+1," ")</f>
        <v xml:space="preserve"> </v>
      </c>
      <c r="J625" s="34" t="str">
        <f t="shared" si="10"/>
        <v/>
      </c>
    </row>
    <row r="626" spans="3:10">
      <c r="C626" s="2" t="str">
        <f>IF(B626="Chèque",LOOKUP(9^9,$C$5:$C625)+1," ")</f>
        <v xml:space="preserve"> </v>
      </c>
      <c r="J626" s="34" t="str">
        <f t="shared" si="10"/>
        <v/>
      </c>
    </row>
    <row r="627" spans="3:10">
      <c r="C627" s="2" t="str">
        <f>IF(B627="Chèque",LOOKUP(9^9,$C$5:$C626)+1," ")</f>
        <v xml:space="preserve"> </v>
      </c>
      <c r="J627" s="34" t="str">
        <f t="shared" si="10"/>
        <v/>
      </c>
    </row>
    <row r="628" spans="3:10">
      <c r="C628" s="2" t="str">
        <f>IF(B628="Chèque",LOOKUP(9^9,$C$5:$C627)+1," ")</f>
        <v xml:space="preserve"> </v>
      </c>
      <c r="J628" s="34" t="str">
        <f t="shared" si="10"/>
        <v/>
      </c>
    </row>
    <row r="629" spans="3:10">
      <c r="C629" s="2" t="str">
        <f>IF(B629="Chèque",LOOKUP(9^9,$C$5:$C628)+1," ")</f>
        <v xml:space="preserve"> </v>
      </c>
      <c r="J629" s="34" t="str">
        <f t="shared" si="10"/>
        <v/>
      </c>
    </row>
    <row r="630" spans="3:10">
      <c r="C630" s="2" t="str">
        <f>IF(B630="Chèque",LOOKUP(9^9,$C$5:$C629)+1," ")</f>
        <v xml:space="preserve"> </v>
      </c>
      <c r="J630" s="34" t="str">
        <f t="shared" si="10"/>
        <v/>
      </c>
    </row>
    <row r="631" spans="3:10">
      <c r="C631" s="2" t="str">
        <f>IF(B631="Chèque",LOOKUP(9^9,$C$5:$C630)+1," ")</f>
        <v xml:space="preserve"> </v>
      </c>
      <c r="J631" s="34" t="str">
        <f t="shared" si="10"/>
        <v/>
      </c>
    </row>
    <row r="632" spans="3:10">
      <c r="C632" s="2" t="str">
        <f>IF(B632="Chèque",LOOKUP(9^9,$C$5:$C631)+1," ")</f>
        <v xml:space="preserve"> </v>
      </c>
      <c r="J632" s="34" t="str">
        <f t="shared" si="10"/>
        <v/>
      </c>
    </row>
    <row r="633" spans="3:10">
      <c r="C633" s="2" t="str">
        <f>IF(B633="Chèque",LOOKUP(9^9,$C$5:$C632)+1," ")</f>
        <v xml:space="preserve"> </v>
      </c>
      <c r="J633" s="34" t="str">
        <f t="shared" si="10"/>
        <v/>
      </c>
    </row>
    <row r="634" spans="3:10">
      <c r="C634" s="2" t="str">
        <f>IF(B634="Chèque",LOOKUP(9^9,$C$5:$C633)+1," ")</f>
        <v xml:space="preserve"> </v>
      </c>
      <c r="J634" s="34" t="str">
        <f t="shared" si="10"/>
        <v/>
      </c>
    </row>
    <row r="635" spans="3:10">
      <c r="C635" s="2" t="str">
        <f>IF(B635="Chèque",LOOKUP(9^9,$C$5:$C634)+1," ")</f>
        <v xml:space="preserve"> </v>
      </c>
      <c r="J635" s="34" t="str">
        <f t="shared" si="10"/>
        <v/>
      </c>
    </row>
    <row r="636" spans="3:10">
      <c r="C636" s="2" t="str">
        <f>IF(B636="Chèque",LOOKUP(9^9,$C$5:$C635)+1," ")</f>
        <v xml:space="preserve"> </v>
      </c>
      <c r="J636" s="34" t="str">
        <f t="shared" si="10"/>
        <v/>
      </c>
    </row>
    <row r="637" spans="3:10">
      <c r="C637" s="2" t="str">
        <f>IF(B637="Chèque",LOOKUP(9^9,$C$5:$C636)+1," ")</f>
        <v xml:space="preserve"> </v>
      </c>
      <c r="J637" s="34" t="str">
        <f t="shared" si="10"/>
        <v/>
      </c>
    </row>
    <row r="638" spans="3:10">
      <c r="C638" s="2" t="str">
        <f>IF(B638="Chèque",LOOKUP(9^9,$C$5:$C637)+1," ")</f>
        <v xml:space="preserve"> </v>
      </c>
      <c r="J638" s="34" t="str">
        <f t="shared" si="10"/>
        <v/>
      </c>
    </row>
    <row r="639" spans="3:10">
      <c r="C639" s="2" t="str">
        <f>IF(B639="Chèque",LOOKUP(9^9,$C$5:$C638)+1," ")</f>
        <v xml:space="preserve"> </v>
      </c>
      <c r="J639" s="34" t="str">
        <f t="shared" si="10"/>
        <v/>
      </c>
    </row>
    <row r="640" spans="3:10">
      <c r="C640" s="2" t="str">
        <f>IF(B640="Chèque",LOOKUP(9^9,$C$5:$C639)+1," ")</f>
        <v xml:space="preserve"> </v>
      </c>
      <c r="J640" s="34" t="str">
        <f t="shared" si="10"/>
        <v/>
      </c>
    </row>
    <row r="641" spans="3:10">
      <c r="C641" s="2" t="str">
        <f>IF(B641="Chèque",LOOKUP(9^9,$C$5:$C640)+1," ")</f>
        <v xml:space="preserve"> </v>
      </c>
      <c r="J641" s="34" t="str">
        <f t="shared" si="10"/>
        <v/>
      </c>
    </row>
    <row r="642" spans="3:10">
      <c r="C642" s="2" t="str">
        <f>IF(B642="Chèque",LOOKUP(9^9,$C$5:$C641)+1," ")</f>
        <v xml:space="preserve"> </v>
      </c>
      <c r="J642" s="34" t="str">
        <f t="shared" si="10"/>
        <v/>
      </c>
    </row>
    <row r="643" spans="3:10">
      <c r="C643" s="2" t="str">
        <f>IF(B643="Chèque",LOOKUP(9^9,$C$5:$C642)+1," ")</f>
        <v xml:space="preserve"> </v>
      </c>
      <c r="J643" s="34" t="str">
        <f t="shared" si="10"/>
        <v/>
      </c>
    </row>
    <row r="644" spans="3:10">
      <c r="C644" s="2" t="str">
        <f>IF(B644="Chèque",LOOKUP(9^9,$C$5:$C643)+1," ")</f>
        <v xml:space="preserve"> </v>
      </c>
      <c r="J644" s="34" t="str">
        <f t="shared" si="10"/>
        <v/>
      </c>
    </row>
    <row r="645" spans="3:10">
      <c r="C645" s="2" t="str">
        <f>IF(B645="Chèque",LOOKUP(9^9,$C$5:$C644)+1," ")</f>
        <v xml:space="preserve"> </v>
      </c>
      <c r="J645" s="34" t="str">
        <f t="shared" si="10"/>
        <v/>
      </c>
    </row>
    <row r="646" spans="3:10">
      <c r="C646" s="2" t="str">
        <f>IF(B646="Chèque",LOOKUP(9^9,$C$5:$C645)+1," ")</f>
        <v xml:space="preserve"> </v>
      </c>
      <c r="J646" s="34" t="str">
        <f t="shared" si="10"/>
        <v/>
      </c>
    </row>
    <row r="647" spans="3:10">
      <c r="C647" s="2" t="str">
        <f>IF(B647="Chèque",LOOKUP(9^9,$C$5:$C646)+1," ")</f>
        <v xml:space="preserve"> </v>
      </c>
      <c r="J647" s="34" t="str">
        <f t="shared" si="10"/>
        <v/>
      </c>
    </row>
    <row r="648" spans="3:10">
      <c r="C648" s="2" t="str">
        <f>IF(B648="Chèque",LOOKUP(9^9,$C$5:$C647)+1," ")</f>
        <v xml:space="preserve"> </v>
      </c>
      <c r="J648" s="34" t="str">
        <f t="shared" si="10"/>
        <v/>
      </c>
    </row>
    <row r="649" spans="3:10">
      <c r="C649" s="2" t="str">
        <f>IF(B649="Chèque",LOOKUP(9^9,$C$5:$C648)+1," ")</f>
        <v xml:space="preserve"> </v>
      </c>
      <c r="J649" s="34" t="str">
        <f t="shared" si="10"/>
        <v/>
      </c>
    </row>
    <row r="650" spans="3:10">
      <c r="C650" s="2" t="str">
        <f>IF(B650="Chèque",LOOKUP(9^9,$C$5:$C649)+1," ")</f>
        <v xml:space="preserve"> </v>
      </c>
      <c r="J650" s="34" t="str">
        <f t="shared" si="10"/>
        <v/>
      </c>
    </row>
    <row r="651" spans="3:10">
      <c r="C651" s="2" t="str">
        <f>IF(B651="Chèque",LOOKUP(9^9,$C$5:$C650)+1," ")</f>
        <v xml:space="preserve"> </v>
      </c>
      <c r="J651" s="34" t="str">
        <f t="shared" si="10"/>
        <v/>
      </c>
    </row>
    <row r="652" spans="3:10">
      <c r="C652" s="2" t="str">
        <f>IF(B652="Chèque",LOOKUP(9^9,$C$5:$C651)+1," ")</f>
        <v xml:space="preserve"> </v>
      </c>
      <c r="J652" s="34" t="str">
        <f t="shared" ref="J652:J715" si="11">IF(SUM(H652:I652)=0,"",(J651+I652-H652))</f>
        <v/>
      </c>
    </row>
    <row r="653" spans="3:10">
      <c r="C653" s="2" t="str">
        <f>IF(B653="Chèque",LOOKUP(9^9,$C$5:$C652)+1," ")</f>
        <v xml:space="preserve"> </v>
      </c>
      <c r="J653" s="34" t="str">
        <f t="shared" si="11"/>
        <v/>
      </c>
    </row>
    <row r="654" spans="3:10">
      <c r="C654" s="2" t="str">
        <f>IF(B654="Chèque",LOOKUP(9^9,$C$5:$C653)+1," ")</f>
        <v xml:space="preserve"> </v>
      </c>
      <c r="J654" s="34" t="str">
        <f t="shared" si="11"/>
        <v/>
      </c>
    </row>
    <row r="655" spans="3:10">
      <c r="C655" s="2" t="str">
        <f>IF(B655="Chèque",LOOKUP(9^9,$C$5:$C654)+1," ")</f>
        <v xml:space="preserve"> </v>
      </c>
      <c r="J655" s="34" t="str">
        <f t="shared" si="11"/>
        <v/>
      </c>
    </row>
    <row r="656" spans="3:10">
      <c r="C656" s="2" t="str">
        <f>IF(B656="Chèque",LOOKUP(9^9,$C$5:$C655)+1," ")</f>
        <v xml:space="preserve"> </v>
      </c>
      <c r="J656" s="34" t="str">
        <f t="shared" si="11"/>
        <v/>
      </c>
    </row>
    <row r="657" spans="3:10">
      <c r="C657" s="2" t="str">
        <f>IF(B657="Chèque",LOOKUP(9^9,$C$5:$C656)+1," ")</f>
        <v xml:space="preserve"> </v>
      </c>
      <c r="J657" s="34" t="str">
        <f t="shared" si="11"/>
        <v/>
      </c>
    </row>
    <row r="658" spans="3:10">
      <c r="C658" s="2" t="str">
        <f>IF(B658="Chèque",LOOKUP(9^9,$C$5:$C657)+1," ")</f>
        <v xml:space="preserve"> </v>
      </c>
      <c r="J658" s="34" t="str">
        <f t="shared" si="11"/>
        <v/>
      </c>
    </row>
    <row r="659" spans="3:10">
      <c r="C659" s="2" t="str">
        <f>IF(B659="Chèque",LOOKUP(9^9,$C$5:$C658)+1," ")</f>
        <v xml:space="preserve"> </v>
      </c>
      <c r="J659" s="34" t="str">
        <f t="shared" si="11"/>
        <v/>
      </c>
    </row>
    <row r="660" spans="3:10">
      <c r="C660" s="2" t="str">
        <f>IF(B660="Chèque",LOOKUP(9^9,$C$5:$C659)+1," ")</f>
        <v xml:space="preserve"> </v>
      </c>
      <c r="J660" s="34" t="str">
        <f t="shared" si="11"/>
        <v/>
      </c>
    </row>
    <row r="661" spans="3:10">
      <c r="C661" s="2" t="str">
        <f>IF(B661="Chèque",LOOKUP(9^9,$C$5:$C660)+1," ")</f>
        <v xml:space="preserve"> </v>
      </c>
      <c r="J661" s="34" t="str">
        <f t="shared" si="11"/>
        <v/>
      </c>
    </row>
    <row r="662" spans="3:10">
      <c r="C662" s="2" t="str">
        <f>IF(B662="Chèque",LOOKUP(9^9,$C$5:$C661)+1," ")</f>
        <v xml:space="preserve"> </v>
      </c>
      <c r="J662" s="34" t="str">
        <f t="shared" si="11"/>
        <v/>
      </c>
    </row>
    <row r="663" spans="3:10">
      <c r="C663" s="2" t="str">
        <f>IF(B663="Chèque",LOOKUP(9^9,$C$5:$C662)+1," ")</f>
        <v xml:space="preserve"> </v>
      </c>
      <c r="J663" s="34" t="str">
        <f t="shared" si="11"/>
        <v/>
      </c>
    </row>
    <row r="664" spans="3:10">
      <c r="C664" s="2" t="str">
        <f>IF(B664="Chèque",LOOKUP(9^9,$C$5:$C663)+1," ")</f>
        <v xml:space="preserve"> </v>
      </c>
      <c r="J664" s="34" t="str">
        <f t="shared" si="11"/>
        <v/>
      </c>
    </row>
    <row r="665" spans="3:10">
      <c r="C665" s="2" t="str">
        <f>IF(B665="Chèque",LOOKUP(9^9,$C$5:$C664)+1," ")</f>
        <v xml:space="preserve"> </v>
      </c>
      <c r="J665" s="34" t="str">
        <f t="shared" si="11"/>
        <v/>
      </c>
    </row>
    <row r="666" spans="3:10">
      <c r="C666" s="2" t="str">
        <f>IF(B666="Chèque",LOOKUP(9^9,$C$5:$C665)+1," ")</f>
        <v xml:space="preserve"> </v>
      </c>
      <c r="J666" s="34" t="str">
        <f t="shared" si="11"/>
        <v/>
      </c>
    </row>
    <row r="667" spans="3:10">
      <c r="C667" s="2" t="str">
        <f>IF(B667="Chèque",LOOKUP(9^9,$C$5:$C666)+1," ")</f>
        <v xml:space="preserve"> </v>
      </c>
      <c r="J667" s="34" t="str">
        <f t="shared" si="11"/>
        <v/>
      </c>
    </row>
    <row r="668" spans="3:10">
      <c r="C668" s="2" t="str">
        <f>IF(B668="Chèque",LOOKUP(9^9,$C$5:$C667)+1," ")</f>
        <v xml:space="preserve"> </v>
      </c>
      <c r="J668" s="34" t="str">
        <f t="shared" si="11"/>
        <v/>
      </c>
    </row>
    <row r="669" spans="3:10">
      <c r="C669" s="2" t="str">
        <f>IF(B669="Chèque",LOOKUP(9^9,$C$5:$C668)+1," ")</f>
        <v xml:space="preserve"> </v>
      </c>
      <c r="J669" s="34" t="str">
        <f t="shared" si="11"/>
        <v/>
      </c>
    </row>
    <row r="670" spans="3:10">
      <c r="C670" s="2" t="str">
        <f>IF(B670="Chèque",LOOKUP(9^9,$C$5:$C669)+1," ")</f>
        <v xml:space="preserve"> </v>
      </c>
      <c r="J670" s="34" t="str">
        <f t="shared" si="11"/>
        <v/>
      </c>
    </row>
    <row r="671" spans="3:10">
      <c r="C671" s="2" t="str">
        <f>IF(B671="Chèque",LOOKUP(9^9,$C$5:$C670)+1," ")</f>
        <v xml:space="preserve"> </v>
      </c>
      <c r="J671" s="34" t="str">
        <f t="shared" si="11"/>
        <v/>
      </c>
    </row>
    <row r="672" spans="3:10">
      <c r="C672" s="2" t="str">
        <f>IF(B672="Chèque",LOOKUP(9^9,$C$5:$C671)+1," ")</f>
        <v xml:space="preserve"> </v>
      </c>
      <c r="J672" s="34" t="str">
        <f t="shared" si="11"/>
        <v/>
      </c>
    </row>
    <row r="673" spans="3:10">
      <c r="C673" s="2" t="str">
        <f>IF(B673="Chèque",LOOKUP(9^9,$C$5:$C672)+1," ")</f>
        <v xml:space="preserve"> </v>
      </c>
      <c r="J673" s="34" t="str">
        <f t="shared" si="11"/>
        <v/>
      </c>
    </row>
    <row r="674" spans="3:10">
      <c r="C674" s="2" t="str">
        <f>IF(B674="Chèque",LOOKUP(9^9,$C$5:$C673)+1," ")</f>
        <v xml:space="preserve"> </v>
      </c>
      <c r="J674" s="34" t="str">
        <f t="shared" si="11"/>
        <v/>
      </c>
    </row>
    <row r="675" spans="3:10">
      <c r="C675" s="2" t="str">
        <f>IF(B675="Chèque",LOOKUP(9^9,$C$5:$C674)+1," ")</f>
        <v xml:space="preserve"> </v>
      </c>
      <c r="J675" s="34" t="str">
        <f t="shared" si="11"/>
        <v/>
      </c>
    </row>
    <row r="676" spans="3:10">
      <c r="C676" s="2" t="str">
        <f>IF(B676="Chèque",LOOKUP(9^9,$C$5:$C675)+1," ")</f>
        <v xml:space="preserve"> </v>
      </c>
      <c r="J676" s="34" t="str">
        <f t="shared" si="11"/>
        <v/>
      </c>
    </row>
    <row r="677" spans="3:10">
      <c r="C677" s="2" t="str">
        <f>IF(B677="Chèque",LOOKUP(9^9,$C$5:$C676)+1," ")</f>
        <v xml:space="preserve"> </v>
      </c>
      <c r="J677" s="34" t="str">
        <f t="shared" si="11"/>
        <v/>
      </c>
    </row>
    <row r="678" spans="3:10">
      <c r="C678" s="2" t="str">
        <f>IF(B678="Chèque",LOOKUP(9^9,$C$5:$C677)+1," ")</f>
        <v xml:space="preserve"> </v>
      </c>
      <c r="J678" s="34" t="str">
        <f t="shared" si="11"/>
        <v/>
      </c>
    </row>
    <row r="679" spans="3:10">
      <c r="C679" s="2" t="str">
        <f>IF(B679="Chèque",LOOKUP(9^9,$C$5:$C678)+1," ")</f>
        <v xml:space="preserve"> </v>
      </c>
      <c r="J679" s="34" t="str">
        <f t="shared" si="11"/>
        <v/>
      </c>
    </row>
    <row r="680" spans="3:10">
      <c r="C680" s="2" t="str">
        <f>IF(B680="Chèque",LOOKUP(9^9,$C$5:$C679)+1," ")</f>
        <v xml:space="preserve"> </v>
      </c>
      <c r="J680" s="34" t="str">
        <f t="shared" si="11"/>
        <v/>
      </c>
    </row>
    <row r="681" spans="3:10">
      <c r="C681" s="2" t="str">
        <f>IF(B681="Chèque",LOOKUP(9^9,$C$5:$C680)+1," ")</f>
        <v xml:space="preserve"> </v>
      </c>
      <c r="J681" s="34" t="str">
        <f t="shared" si="11"/>
        <v/>
      </c>
    </row>
    <row r="682" spans="3:10">
      <c r="C682" s="2" t="str">
        <f>IF(B682="Chèque",LOOKUP(9^9,$C$5:$C681)+1," ")</f>
        <v xml:space="preserve"> </v>
      </c>
      <c r="J682" s="34" t="str">
        <f t="shared" si="11"/>
        <v/>
      </c>
    </row>
    <row r="683" spans="3:10">
      <c r="C683" s="2" t="str">
        <f>IF(B683="Chèque",LOOKUP(9^9,$C$5:$C682)+1," ")</f>
        <v xml:space="preserve"> </v>
      </c>
      <c r="J683" s="34" t="str">
        <f t="shared" si="11"/>
        <v/>
      </c>
    </row>
    <row r="684" spans="3:10">
      <c r="C684" s="2" t="str">
        <f>IF(B684="Chèque",LOOKUP(9^9,$C$5:$C683)+1," ")</f>
        <v xml:space="preserve"> </v>
      </c>
      <c r="J684" s="34" t="str">
        <f t="shared" si="11"/>
        <v/>
      </c>
    </row>
    <row r="685" spans="3:10">
      <c r="C685" s="2" t="str">
        <f>IF(B685="Chèque",LOOKUP(9^9,$C$5:$C684)+1," ")</f>
        <v xml:space="preserve"> </v>
      </c>
      <c r="J685" s="34" t="str">
        <f t="shared" si="11"/>
        <v/>
      </c>
    </row>
    <row r="686" spans="3:10">
      <c r="C686" s="2" t="str">
        <f>IF(B686="Chèque",LOOKUP(9^9,$C$5:$C685)+1," ")</f>
        <v xml:space="preserve"> </v>
      </c>
      <c r="J686" s="34" t="str">
        <f t="shared" si="11"/>
        <v/>
      </c>
    </row>
    <row r="687" spans="3:10">
      <c r="C687" s="2" t="str">
        <f>IF(B687="Chèque",LOOKUP(9^9,$C$5:$C686)+1," ")</f>
        <v xml:space="preserve"> </v>
      </c>
      <c r="J687" s="34" t="str">
        <f t="shared" si="11"/>
        <v/>
      </c>
    </row>
    <row r="688" spans="3:10">
      <c r="C688" s="2" t="str">
        <f>IF(B688="Chèque",LOOKUP(9^9,$C$5:$C687)+1," ")</f>
        <v xml:space="preserve"> </v>
      </c>
      <c r="J688" s="34" t="str">
        <f t="shared" si="11"/>
        <v/>
      </c>
    </row>
    <row r="689" spans="3:10">
      <c r="C689" s="2" t="str">
        <f>IF(B689="Chèque",LOOKUP(9^9,$C$5:$C688)+1," ")</f>
        <v xml:space="preserve"> </v>
      </c>
      <c r="J689" s="34" t="str">
        <f t="shared" si="11"/>
        <v/>
      </c>
    </row>
    <row r="690" spans="3:10">
      <c r="C690" s="2" t="str">
        <f>IF(B690="Chèque",LOOKUP(9^9,$C$5:$C689)+1," ")</f>
        <v xml:space="preserve"> </v>
      </c>
      <c r="J690" s="34" t="str">
        <f t="shared" si="11"/>
        <v/>
      </c>
    </row>
    <row r="691" spans="3:10">
      <c r="C691" s="2" t="str">
        <f>IF(B691="Chèque",LOOKUP(9^9,$C$5:$C690)+1," ")</f>
        <v xml:space="preserve"> </v>
      </c>
      <c r="J691" s="34" t="str">
        <f t="shared" si="11"/>
        <v/>
      </c>
    </row>
    <row r="692" spans="3:10">
      <c r="C692" s="2" t="str">
        <f>IF(B692="Chèque",LOOKUP(9^9,$C$5:$C691)+1," ")</f>
        <v xml:space="preserve"> </v>
      </c>
      <c r="J692" s="34" t="str">
        <f t="shared" si="11"/>
        <v/>
      </c>
    </row>
    <row r="693" spans="3:10">
      <c r="C693" s="2" t="str">
        <f>IF(B693="Chèque",LOOKUP(9^9,$C$5:$C692)+1," ")</f>
        <v xml:space="preserve"> </v>
      </c>
      <c r="J693" s="34" t="str">
        <f t="shared" si="11"/>
        <v/>
      </c>
    </row>
    <row r="694" spans="3:10">
      <c r="C694" s="2" t="str">
        <f>IF(B694="Chèque",LOOKUP(9^9,$C$5:$C693)+1," ")</f>
        <v xml:space="preserve"> </v>
      </c>
      <c r="J694" s="34" t="str">
        <f t="shared" si="11"/>
        <v/>
      </c>
    </row>
    <row r="695" spans="3:10">
      <c r="C695" s="2" t="str">
        <f>IF(B695="Chèque",LOOKUP(9^9,$C$5:$C694)+1," ")</f>
        <v xml:space="preserve"> </v>
      </c>
      <c r="J695" s="34" t="str">
        <f t="shared" si="11"/>
        <v/>
      </c>
    </row>
    <row r="696" spans="3:10">
      <c r="C696" s="2" t="str">
        <f>IF(B696="Chèque",LOOKUP(9^9,$C$5:$C695)+1," ")</f>
        <v xml:space="preserve"> </v>
      </c>
      <c r="J696" s="34" t="str">
        <f t="shared" si="11"/>
        <v/>
      </c>
    </row>
    <row r="697" spans="3:10">
      <c r="C697" s="2" t="str">
        <f>IF(B697="Chèque",LOOKUP(9^9,$C$5:$C696)+1," ")</f>
        <v xml:space="preserve"> </v>
      </c>
      <c r="J697" s="34" t="str">
        <f t="shared" si="11"/>
        <v/>
      </c>
    </row>
    <row r="698" spans="3:10">
      <c r="C698" s="2" t="str">
        <f>IF(B698="Chèque",LOOKUP(9^9,$C$5:$C697)+1," ")</f>
        <v xml:space="preserve"> </v>
      </c>
      <c r="J698" s="34" t="str">
        <f t="shared" si="11"/>
        <v/>
      </c>
    </row>
    <row r="699" spans="3:10">
      <c r="C699" s="2" t="str">
        <f>IF(B699="Chèque",LOOKUP(9^9,$C$5:$C698)+1," ")</f>
        <v xml:space="preserve"> </v>
      </c>
      <c r="J699" s="34" t="str">
        <f t="shared" si="11"/>
        <v/>
      </c>
    </row>
    <row r="700" spans="3:10">
      <c r="C700" s="2" t="str">
        <f>IF(B700="Chèque",LOOKUP(9^9,$C$5:$C699)+1," ")</f>
        <v xml:space="preserve"> </v>
      </c>
      <c r="J700" s="34" t="str">
        <f t="shared" si="11"/>
        <v/>
      </c>
    </row>
    <row r="701" spans="3:10">
      <c r="C701" s="2" t="str">
        <f>IF(B701="Chèque",LOOKUP(9^9,$C$5:$C700)+1," ")</f>
        <v xml:space="preserve"> </v>
      </c>
      <c r="J701" s="34" t="str">
        <f t="shared" si="11"/>
        <v/>
      </c>
    </row>
    <row r="702" spans="3:10">
      <c r="C702" s="2" t="str">
        <f>IF(B702="Chèque",LOOKUP(9^9,$C$5:$C701)+1," ")</f>
        <v xml:space="preserve"> </v>
      </c>
      <c r="J702" s="34" t="str">
        <f t="shared" si="11"/>
        <v/>
      </c>
    </row>
    <row r="703" spans="3:10">
      <c r="C703" s="2" t="str">
        <f>IF(B703="Chèque",LOOKUP(9^9,$C$5:$C702)+1," ")</f>
        <v xml:space="preserve"> </v>
      </c>
      <c r="J703" s="34" t="str">
        <f t="shared" si="11"/>
        <v/>
      </c>
    </row>
    <row r="704" spans="3:10">
      <c r="C704" s="2" t="str">
        <f>IF(B704="Chèque",LOOKUP(9^9,$C$5:$C703)+1," ")</f>
        <v xml:space="preserve"> </v>
      </c>
      <c r="J704" s="34" t="str">
        <f t="shared" si="11"/>
        <v/>
      </c>
    </row>
    <row r="705" spans="3:10">
      <c r="C705" s="2" t="str">
        <f>IF(B705="Chèque",LOOKUP(9^9,$C$5:$C704)+1," ")</f>
        <v xml:space="preserve"> </v>
      </c>
      <c r="J705" s="34" t="str">
        <f t="shared" si="11"/>
        <v/>
      </c>
    </row>
    <row r="706" spans="3:10">
      <c r="C706" s="2" t="str">
        <f>IF(B706="Chèque",LOOKUP(9^9,$C$5:$C705)+1," ")</f>
        <v xml:space="preserve"> </v>
      </c>
      <c r="J706" s="34" t="str">
        <f t="shared" si="11"/>
        <v/>
      </c>
    </row>
    <row r="707" spans="3:10">
      <c r="C707" s="2" t="str">
        <f>IF(B707="Chèque",LOOKUP(9^9,$C$5:$C706)+1," ")</f>
        <v xml:space="preserve"> </v>
      </c>
      <c r="J707" s="34" t="str">
        <f t="shared" si="11"/>
        <v/>
      </c>
    </row>
    <row r="708" spans="3:10">
      <c r="C708" s="2" t="str">
        <f>IF(B708="Chèque",LOOKUP(9^9,$C$5:$C707)+1," ")</f>
        <v xml:space="preserve"> </v>
      </c>
      <c r="J708" s="34" t="str">
        <f t="shared" si="11"/>
        <v/>
      </c>
    </row>
    <row r="709" spans="3:10">
      <c r="C709" s="2" t="str">
        <f>IF(B709="Chèque",LOOKUP(9^9,$C$5:$C708)+1," ")</f>
        <v xml:space="preserve"> </v>
      </c>
      <c r="J709" s="34" t="str">
        <f t="shared" si="11"/>
        <v/>
      </c>
    </row>
    <row r="710" spans="3:10">
      <c r="C710" s="2" t="str">
        <f>IF(B710="Chèque",LOOKUP(9^9,$C$5:$C709)+1," ")</f>
        <v xml:space="preserve"> </v>
      </c>
      <c r="J710" s="34" t="str">
        <f t="shared" si="11"/>
        <v/>
      </c>
    </row>
    <row r="711" spans="3:10">
      <c r="C711" s="2" t="str">
        <f>IF(B711="Chèque",LOOKUP(9^9,$C$5:$C710)+1," ")</f>
        <v xml:space="preserve"> </v>
      </c>
      <c r="J711" s="34" t="str">
        <f t="shared" si="11"/>
        <v/>
      </c>
    </row>
    <row r="712" spans="3:10">
      <c r="C712" s="2" t="str">
        <f>IF(B712="Chèque",LOOKUP(9^9,$C$5:$C711)+1," ")</f>
        <v xml:space="preserve"> </v>
      </c>
      <c r="J712" s="34" t="str">
        <f t="shared" si="11"/>
        <v/>
      </c>
    </row>
    <row r="713" spans="3:10">
      <c r="C713" s="2" t="str">
        <f>IF(B713="Chèque",LOOKUP(9^9,$C$5:$C712)+1," ")</f>
        <v xml:space="preserve"> </v>
      </c>
      <c r="J713" s="34" t="str">
        <f t="shared" si="11"/>
        <v/>
      </c>
    </row>
    <row r="714" spans="3:10">
      <c r="C714" s="2" t="str">
        <f>IF(B714="Chèque",LOOKUP(9^9,$C$5:$C713)+1," ")</f>
        <v xml:space="preserve"> </v>
      </c>
      <c r="J714" s="34" t="str">
        <f t="shared" si="11"/>
        <v/>
      </c>
    </row>
    <row r="715" spans="3:10">
      <c r="C715" s="2" t="str">
        <f>IF(B715="Chèque",LOOKUP(9^9,$C$5:$C714)+1," ")</f>
        <v xml:space="preserve"> </v>
      </c>
      <c r="J715" s="34" t="str">
        <f t="shared" si="11"/>
        <v/>
      </c>
    </row>
    <row r="716" spans="3:10">
      <c r="C716" s="2" t="str">
        <f>IF(B716="Chèque",LOOKUP(9^9,$C$5:$C715)+1," ")</f>
        <v xml:space="preserve"> </v>
      </c>
      <c r="J716" s="34" t="str">
        <f t="shared" ref="J716:J779" si="12">IF(SUM(H716:I716)=0,"",(J715+I716-H716))</f>
        <v/>
      </c>
    </row>
    <row r="717" spans="3:10">
      <c r="C717" s="2" t="str">
        <f>IF(B717="Chèque",LOOKUP(9^9,$C$5:$C716)+1," ")</f>
        <v xml:space="preserve"> </v>
      </c>
      <c r="J717" s="34" t="str">
        <f t="shared" si="12"/>
        <v/>
      </c>
    </row>
    <row r="718" spans="3:10">
      <c r="C718" s="2" t="str">
        <f>IF(B718="Chèque",LOOKUP(9^9,$C$5:$C717)+1," ")</f>
        <v xml:space="preserve"> </v>
      </c>
      <c r="J718" s="34" t="str">
        <f t="shared" si="12"/>
        <v/>
      </c>
    </row>
    <row r="719" spans="3:10">
      <c r="C719" s="2" t="str">
        <f>IF(B719="Chèque",LOOKUP(9^9,$C$5:$C718)+1," ")</f>
        <v xml:space="preserve"> </v>
      </c>
      <c r="J719" s="34" t="str">
        <f t="shared" si="12"/>
        <v/>
      </c>
    </row>
    <row r="720" spans="3:10">
      <c r="C720" s="2" t="str">
        <f>IF(B720="Chèque",LOOKUP(9^9,$C$5:$C719)+1," ")</f>
        <v xml:space="preserve"> </v>
      </c>
      <c r="J720" s="34" t="str">
        <f t="shared" si="12"/>
        <v/>
      </c>
    </row>
    <row r="721" spans="3:10">
      <c r="C721" s="2" t="str">
        <f>IF(B721="Chèque",LOOKUP(9^9,$C$5:$C720)+1," ")</f>
        <v xml:space="preserve"> </v>
      </c>
      <c r="J721" s="34" t="str">
        <f t="shared" si="12"/>
        <v/>
      </c>
    </row>
    <row r="722" spans="3:10">
      <c r="C722" s="2" t="str">
        <f>IF(B722="Chèque",LOOKUP(9^9,$C$5:$C721)+1," ")</f>
        <v xml:space="preserve"> </v>
      </c>
      <c r="J722" s="34" t="str">
        <f t="shared" si="12"/>
        <v/>
      </c>
    </row>
    <row r="723" spans="3:10">
      <c r="C723" s="2" t="str">
        <f>IF(B723="Chèque",LOOKUP(9^9,$C$5:$C722)+1," ")</f>
        <v xml:space="preserve"> </v>
      </c>
      <c r="J723" s="34" t="str">
        <f t="shared" si="12"/>
        <v/>
      </c>
    </row>
    <row r="724" spans="3:10">
      <c r="C724" s="2" t="str">
        <f>IF(B724="Chèque",LOOKUP(9^9,$C$5:$C723)+1," ")</f>
        <v xml:space="preserve"> </v>
      </c>
      <c r="J724" s="34" t="str">
        <f t="shared" si="12"/>
        <v/>
      </c>
    </row>
    <row r="725" spans="3:10">
      <c r="C725" s="2" t="str">
        <f>IF(B725="Chèque",LOOKUP(9^9,$C$5:$C724)+1," ")</f>
        <v xml:space="preserve"> </v>
      </c>
      <c r="J725" s="34" t="str">
        <f t="shared" si="12"/>
        <v/>
      </c>
    </row>
    <row r="726" spans="3:10">
      <c r="C726" s="2" t="str">
        <f>IF(B726="Chèque",LOOKUP(9^9,$C$5:$C725)+1," ")</f>
        <v xml:space="preserve"> </v>
      </c>
      <c r="J726" s="34" t="str">
        <f t="shared" si="12"/>
        <v/>
      </c>
    </row>
    <row r="727" spans="3:10">
      <c r="C727" s="2" t="str">
        <f>IF(B727="Chèque",LOOKUP(9^9,$C$5:$C726)+1," ")</f>
        <v xml:space="preserve"> </v>
      </c>
      <c r="J727" s="34" t="str">
        <f t="shared" si="12"/>
        <v/>
      </c>
    </row>
    <row r="728" spans="3:10">
      <c r="C728" s="2" t="str">
        <f>IF(B728="Chèque",LOOKUP(9^9,$C$5:$C727)+1," ")</f>
        <v xml:space="preserve"> </v>
      </c>
      <c r="J728" s="34" t="str">
        <f t="shared" si="12"/>
        <v/>
      </c>
    </row>
    <row r="729" spans="3:10">
      <c r="C729" s="2" t="str">
        <f>IF(B729="Chèque",LOOKUP(9^9,$C$5:$C728)+1," ")</f>
        <v xml:space="preserve"> </v>
      </c>
      <c r="J729" s="34" t="str">
        <f t="shared" si="12"/>
        <v/>
      </c>
    </row>
    <row r="730" spans="3:10">
      <c r="C730" s="2" t="str">
        <f>IF(B730="Chèque",LOOKUP(9^9,$C$5:$C729)+1," ")</f>
        <v xml:space="preserve"> </v>
      </c>
      <c r="J730" s="34" t="str">
        <f t="shared" si="12"/>
        <v/>
      </c>
    </row>
    <row r="731" spans="3:10">
      <c r="C731" s="2" t="str">
        <f>IF(B731="Chèque",LOOKUP(9^9,$C$5:$C730)+1," ")</f>
        <v xml:space="preserve"> </v>
      </c>
      <c r="J731" s="34" t="str">
        <f t="shared" si="12"/>
        <v/>
      </c>
    </row>
    <row r="732" spans="3:10">
      <c r="C732" s="2" t="str">
        <f>IF(B732="Chèque",LOOKUP(9^9,$C$5:$C731)+1," ")</f>
        <v xml:space="preserve"> </v>
      </c>
      <c r="J732" s="34" t="str">
        <f t="shared" si="12"/>
        <v/>
      </c>
    </row>
    <row r="733" spans="3:10">
      <c r="C733" s="2" t="str">
        <f>IF(B733="Chèque",LOOKUP(9^9,$C$5:$C732)+1," ")</f>
        <v xml:space="preserve"> </v>
      </c>
      <c r="J733" s="34" t="str">
        <f t="shared" si="12"/>
        <v/>
      </c>
    </row>
    <row r="734" spans="3:10">
      <c r="C734" s="2" t="str">
        <f>IF(B734="Chèque",LOOKUP(9^9,$C$5:$C733)+1," ")</f>
        <v xml:space="preserve"> </v>
      </c>
      <c r="J734" s="34" t="str">
        <f t="shared" si="12"/>
        <v/>
      </c>
    </row>
    <row r="735" spans="3:10">
      <c r="C735" s="2" t="str">
        <f>IF(B735="Chèque",LOOKUP(9^9,$C$5:$C734)+1," ")</f>
        <v xml:space="preserve"> </v>
      </c>
      <c r="J735" s="34" t="str">
        <f t="shared" si="12"/>
        <v/>
      </c>
    </row>
    <row r="736" spans="3:10">
      <c r="C736" s="2" t="str">
        <f>IF(B736="Chèque",LOOKUP(9^9,$C$5:$C735)+1," ")</f>
        <v xml:space="preserve"> </v>
      </c>
      <c r="J736" s="34" t="str">
        <f t="shared" si="12"/>
        <v/>
      </c>
    </row>
    <row r="737" spans="3:10">
      <c r="C737" s="2" t="str">
        <f>IF(B737="Chèque",LOOKUP(9^9,$C$5:$C736)+1," ")</f>
        <v xml:space="preserve"> </v>
      </c>
      <c r="J737" s="34" t="str">
        <f t="shared" si="12"/>
        <v/>
      </c>
    </row>
    <row r="738" spans="3:10">
      <c r="C738" s="2" t="str">
        <f>IF(B738="Chèque",LOOKUP(9^9,$C$5:$C737)+1," ")</f>
        <v xml:space="preserve"> </v>
      </c>
      <c r="J738" s="34" t="str">
        <f t="shared" si="12"/>
        <v/>
      </c>
    </row>
    <row r="739" spans="3:10">
      <c r="C739" s="2" t="str">
        <f>IF(B739="Chèque",LOOKUP(9^9,$C$5:$C738)+1," ")</f>
        <v xml:space="preserve"> </v>
      </c>
      <c r="J739" s="34" t="str">
        <f t="shared" si="12"/>
        <v/>
      </c>
    </row>
    <row r="740" spans="3:10">
      <c r="C740" s="2" t="str">
        <f>IF(B740="Chèque",LOOKUP(9^9,$C$5:$C739)+1," ")</f>
        <v xml:space="preserve"> </v>
      </c>
      <c r="J740" s="34" t="str">
        <f t="shared" si="12"/>
        <v/>
      </c>
    </row>
    <row r="741" spans="3:10">
      <c r="C741" s="2" t="str">
        <f>IF(B741="Chèque",LOOKUP(9^9,$C$5:$C740)+1," ")</f>
        <v xml:space="preserve"> </v>
      </c>
      <c r="J741" s="34" t="str">
        <f t="shared" si="12"/>
        <v/>
      </c>
    </row>
    <row r="742" spans="3:10">
      <c r="C742" s="2" t="str">
        <f>IF(B742="Chèque",LOOKUP(9^9,$C$5:$C741)+1," ")</f>
        <v xml:space="preserve"> </v>
      </c>
      <c r="J742" s="34" t="str">
        <f t="shared" si="12"/>
        <v/>
      </c>
    </row>
    <row r="743" spans="3:10">
      <c r="C743" s="2" t="str">
        <f>IF(B743="Chèque",LOOKUP(9^9,$C$5:$C742)+1," ")</f>
        <v xml:space="preserve"> </v>
      </c>
      <c r="J743" s="34" t="str">
        <f t="shared" si="12"/>
        <v/>
      </c>
    </row>
    <row r="744" spans="3:10">
      <c r="C744" s="2" t="str">
        <f>IF(B744="Chèque",LOOKUP(9^9,$C$5:$C743)+1," ")</f>
        <v xml:space="preserve"> </v>
      </c>
      <c r="J744" s="34" t="str">
        <f t="shared" si="12"/>
        <v/>
      </c>
    </row>
    <row r="745" spans="3:10">
      <c r="C745" s="2" t="str">
        <f>IF(B745="Chèque",LOOKUP(9^9,$C$5:$C744)+1," ")</f>
        <v xml:space="preserve"> </v>
      </c>
      <c r="J745" s="34" t="str">
        <f t="shared" si="12"/>
        <v/>
      </c>
    </row>
    <row r="746" spans="3:10">
      <c r="C746" s="2" t="str">
        <f>IF(B746="Chèque",LOOKUP(9^9,$C$5:$C745)+1," ")</f>
        <v xml:space="preserve"> </v>
      </c>
      <c r="J746" s="34" t="str">
        <f t="shared" si="12"/>
        <v/>
      </c>
    </row>
    <row r="747" spans="3:10">
      <c r="C747" s="2" t="str">
        <f>IF(B747="Chèque",LOOKUP(9^9,$C$5:$C746)+1," ")</f>
        <v xml:space="preserve"> </v>
      </c>
      <c r="J747" s="34" t="str">
        <f t="shared" si="12"/>
        <v/>
      </c>
    </row>
    <row r="748" spans="3:10">
      <c r="C748" s="2" t="str">
        <f>IF(B748="Chèque",LOOKUP(9^9,$C$5:$C747)+1," ")</f>
        <v xml:space="preserve"> </v>
      </c>
      <c r="J748" s="34" t="str">
        <f t="shared" si="12"/>
        <v/>
      </c>
    </row>
    <row r="749" spans="3:10">
      <c r="C749" s="2" t="str">
        <f>IF(B749="Chèque",LOOKUP(9^9,$C$5:$C748)+1," ")</f>
        <v xml:space="preserve"> </v>
      </c>
      <c r="J749" s="34" t="str">
        <f t="shared" si="12"/>
        <v/>
      </c>
    </row>
    <row r="750" spans="3:10">
      <c r="C750" s="2" t="str">
        <f>IF(B750="Chèque",LOOKUP(9^9,$C$5:$C749)+1," ")</f>
        <v xml:space="preserve"> </v>
      </c>
      <c r="J750" s="34" t="str">
        <f t="shared" si="12"/>
        <v/>
      </c>
    </row>
    <row r="751" spans="3:10">
      <c r="C751" s="2" t="str">
        <f>IF(B751="Chèque",LOOKUP(9^9,$C$5:$C750)+1," ")</f>
        <v xml:space="preserve"> </v>
      </c>
      <c r="J751" s="34" t="str">
        <f t="shared" si="12"/>
        <v/>
      </c>
    </row>
    <row r="752" spans="3:10">
      <c r="C752" s="2" t="str">
        <f>IF(B752="Chèque",LOOKUP(9^9,$C$5:$C751)+1," ")</f>
        <v xml:space="preserve"> </v>
      </c>
      <c r="J752" s="34" t="str">
        <f t="shared" si="12"/>
        <v/>
      </c>
    </row>
    <row r="753" spans="3:10">
      <c r="C753" s="2" t="str">
        <f>IF(B753="Chèque",LOOKUP(9^9,$C$5:$C752)+1," ")</f>
        <v xml:space="preserve"> </v>
      </c>
      <c r="J753" s="34" t="str">
        <f t="shared" si="12"/>
        <v/>
      </c>
    </row>
    <row r="754" spans="3:10">
      <c r="C754" s="2" t="str">
        <f>IF(B754="Chèque",LOOKUP(9^9,$C$5:$C753)+1," ")</f>
        <v xml:space="preserve"> </v>
      </c>
      <c r="J754" s="34" t="str">
        <f t="shared" si="12"/>
        <v/>
      </c>
    </row>
    <row r="755" spans="3:10">
      <c r="C755" s="2" t="str">
        <f>IF(B755="Chèque",LOOKUP(9^9,$C$5:$C754)+1," ")</f>
        <v xml:space="preserve"> </v>
      </c>
      <c r="J755" s="34" t="str">
        <f t="shared" si="12"/>
        <v/>
      </c>
    </row>
    <row r="756" spans="3:10">
      <c r="C756" s="2" t="str">
        <f>IF(B756="Chèque",LOOKUP(9^9,$C$5:$C755)+1," ")</f>
        <v xml:space="preserve"> </v>
      </c>
      <c r="J756" s="34" t="str">
        <f t="shared" si="12"/>
        <v/>
      </c>
    </row>
    <row r="757" spans="3:10">
      <c r="C757" s="2" t="str">
        <f>IF(B757="Chèque",LOOKUP(9^9,$C$5:$C756)+1," ")</f>
        <v xml:space="preserve"> </v>
      </c>
      <c r="J757" s="34" t="str">
        <f t="shared" si="12"/>
        <v/>
      </c>
    </row>
    <row r="758" spans="3:10">
      <c r="C758" s="2" t="str">
        <f>IF(B758="Chèque",LOOKUP(9^9,$C$5:$C757)+1," ")</f>
        <v xml:space="preserve"> </v>
      </c>
      <c r="J758" s="34" t="str">
        <f t="shared" si="12"/>
        <v/>
      </c>
    </row>
    <row r="759" spans="3:10">
      <c r="C759" s="2" t="str">
        <f>IF(B759="Chèque",LOOKUP(9^9,$C$5:$C758)+1," ")</f>
        <v xml:space="preserve"> </v>
      </c>
      <c r="J759" s="34" t="str">
        <f t="shared" si="12"/>
        <v/>
      </c>
    </row>
    <row r="760" spans="3:10">
      <c r="C760" s="2" t="str">
        <f>IF(B760="Chèque",LOOKUP(9^9,$C$5:$C759)+1," ")</f>
        <v xml:space="preserve"> </v>
      </c>
      <c r="J760" s="34" t="str">
        <f t="shared" si="12"/>
        <v/>
      </c>
    </row>
    <row r="761" spans="3:10">
      <c r="C761" s="2" t="str">
        <f>IF(B761="Chèque",LOOKUP(9^9,$C$5:$C760)+1," ")</f>
        <v xml:space="preserve"> </v>
      </c>
      <c r="J761" s="34" t="str">
        <f t="shared" si="12"/>
        <v/>
      </c>
    </row>
    <row r="762" spans="3:10">
      <c r="C762" s="2" t="str">
        <f>IF(B762="Chèque",LOOKUP(9^9,$C$5:$C761)+1," ")</f>
        <v xml:space="preserve"> </v>
      </c>
      <c r="J762" s="34" t="str">
        <f t="shared" si="12"/>
        <v/>
      </c>
    </row>
    <row r="763" spans="3:10">
      <c r="C763" s="2" t="str">
        <f>IF(B763="Chèque",LOOKUP(9^9,$C$5:$C762)+1," ")</f>
        <v xml:space="preserve"> </v>
      </c>
      <c r="J763" s="34" t="str">
        <f t="shared" si="12"/>
        <v/>
      </c>
    </row>
    <row r="764" spans="3:10">
      <c r="C764" s="2" t="str">
        <f>IF(B764="Chèque",LOOKUP(9^9,$C$5:$C763)+1," ")</f>
        <v xml:space="preserve"> </v>
      </c>
      <c r="J764" s="34" t="str">
        <f t="shared" si="12"/>
        <v/>
      </c>
    </row>
    <row r="765" spans="3:10">
      <c r="C765" s="2" t="str">
        <f>IF(B765="Chèque",LOOKUP(9^9,$C$5:$C764)+1," ")</f>
        <v xml:space="preserve"> </v>
      </c>
      <c r="J765" s="34" t="str">
        <f t="shared" si="12"/>
        <v/>
      </c>
    </row>
    <row r="766" spans="3:10">
      <c r="C766" s="2" t="str">
        <f>IF(B766="Chèque",LOOKUP(9^9,$C$5:$C765)+1," ")</f>
        <v xml:space="preserve"> </v>
      </c>
      <c r="J766" s="34" t="str">
        <f t="shared" si="12"/>
        <v/>
      </c>
    </row>
    <row r="767" spans="3:10">
      <c r="C767" s="2" t="str">
        <f>IF(B767="Chèque",LOOKUP(9^9,$C$5:$C766)+1," ")</f>
        <v xml:space="preserve"> </v>
      </c>
      <c r="J767" s="34" t="str">
        <f t="shared" si="12"/>
        <v/>
      </c>
    </row>
    <row r="768" spans="3:10">
      <c r="C768" s="2" t="str">
        <f>IF(B768="Chèque",LOOKUP(9^9,$C$5:$C767)+1," ")</f>
        <v xml:space="preserve"> </v>
      </c>
      <c r="J768" s="34" t="str">
        <f t="shared" si="12"/>
        <v/>
      </c>
    </row>
    <row r="769" spans="3:10">
      <c r="C769" s="2" t="str">
        <f>IF(B769="Chèque",LOOKUP(9^9,$C$5:$C768)+1," ")</f>
        <v xml:space="preserve"> </v>
      </c>
      <c r="J769" s="34" t="str">
        <f t="shared" si="12"/>
        <v/>
      </c>
    </row>
    <row r="770" spans="3:10">
      <c r="C770" s="2" t="str">
        <f>IF(B770="Chèque",LOOKUP(9^9,$C$5:$C769)+1," ")</f>
        <v xml:space="preserve"> </v>
      </c>
      <c r="J770" s="34" t="str">
        <f t="shared" si="12"/>
        <v/>
      </c>
    </row>
    <row r="771" spans="3:10">
      <c r="C771" s="2" t="str">
        <f>IF(B771="Chèque",LOOKUP(9^9,$C$5:$C770)+1," ")</f>
        <v xml:space="preserve"> </v>
      </c>
      <c r="J771" s="34" t="str">
        <f t="shared" si="12"/>
        <v/>
      </c>
    </row>
    <row r="772" spans="3:10">
      <c r="C772" s="2" t="str">
        <f>IF(B772="Chèque",LOOKUP(9^9,$C$5:$C771)+1," ")</f>
        <v xml:space="preserve"> </v>
      </c>
      <c r="J772" s="34" t="str">
        <f t="shared" si="12"/>
        <v/>
      </c>
    </row>
    <row r="773" spans="3:10">
      <c r="C773" s="2" t="str">
        <f>IF(B773="Chèque",LOOKUP(9^9,$C$5:$C772)+1," ")</f>
        <v xml:space="preserve"> </v>
      </c>
      <c r="J773" s="34" t="str">
        <f t="shared" si="12"/>
        <v/>
      </c>
    </row>
    <row r="774" spans="3:10">
      <c r="C774" s="2" t="str">
        <f>IF(B774="Chèque",LOOKUP(9^9,$C$5:$C773)+1," ")</f>
        <v xml:space="preserve"> </v>
      </c>
      <c r="J774" s="34" t="str">
        <f t="shared" si="12"/>
        <v/>
      </c>
    </row>
    <row r="775" spans="3:10">
      <c r="C775" s="2" t="str">
        <f>IF(B775="Chèque",LOOKUP(9^9,$C$5:$C774)+1," ")</f>
        <v xml:space="preserve"> </v>
      </c>
      <c r="J775" s="34" t="str">
        <f t="shared" si="12"/>
        <v/>
      </c>
    </row>
    <row r="776" spans="3:10">
      <c r="C776" s="2" t="str">
        <f>IF(B776="Chèque",LOOKUP(9^9,$C$5:$C775)+1," ")</f>
        <v xml:space="preserve"> </v>
      </c>
      <c r="J776" s="34" t="str">
        <f t="shared" si="12"/>
        <v/>
      </c>
    </row>
    <row r="777" spans="3:10">
      <c r="C777" s="2" t="str">
        <f>IF(B777="Chèque",LOOKUP(9^9,$C$5:$C776)+1," ")</f>
        <v xml:space="preserve"> </v>
      </c>
      <c r="J777" s="34" t="str">
        <f t="shared" si="12"/>
        <v/>
      </c>
    </row>
    <row r="778" spans="3:10">
      <c r="C778" s="2" t="str">
        <f>IF(B778="Chèque",LOOKUP(9^9,$C$5:$C777)+1," ")</f>
        <v xml:space="preserve"> </v>
      </c>
      <c r="J778" s="34" t="str">
        <f t="shared" si="12"/>
        <v/>
      </c>
    </row>
    <row r="779" spans="3:10">
      <c r="C779" s="2" t="str">
        <f>IF(B779="Chèque",LOOKUP(9^9,$C$5:$C778)+1," ")</f>
        <v xml:space="preserve"> </v>
      </c>
      <c r="J779" s="34" t="str">
        <f t="shared" si="12"/>
        <v/>
      </c>
    </row>
    <row r="780" spans="3:10">
      <c r="C780" s="2" t="str">
        <f>IF(B780="Chèque",LOOKUP(9^9,$C$5:$C779)+1," ")</f>
        <v xml:space="preserve"> </v>
      </c>
      <c r="J780" s="34" t="str">
        <f t="shared" ref="J780:J843" si="13">IF(SUM(H780:I780)=0,"",(J779+I780-H780))</f>
        <v/>
      </c>
    </row>
    <row r="781" spans="3:10">
      <c r="C781" s="2" t="str">
        <f>IF(B781="Chèque",LOOKUP(9^9,$C$5:$C780)+1," ")</f>
        <v xml:space="preserve"> </v>
      </c>
      <c r="J781" s="34" t="str">
        <f t="shared" si="13"/>
        <v/>
      </c>
    </row>
    <row r="782" spans="3:10">
      <c r="C782" s="2" t="str">
        <f>IF(B782="Chèque",LOOKUP(9^9,$C$5:$C781)+1," ")</f>
        <v xml:space="preserve"> </v>
      </c>
      <c r="J782" s="34" t="str">
        <f t="shared" si="13"/>
        <v/>
      </c>
    </row>
    <row r="783" spans="3:10">
      <c r="C783" s="2" t="str">
        <f>IF(B783="Chèque",LOOKUP(9^9,$C$5:$C782)+1," ")</f>
        <v xml:space="preserve"> </v>
      </c>
      <c r="J783" s="34" t="str">
        <f t="shared" si="13"/>
        <v/>
      </c>
    </row>
    <row r="784" spans="3:10">
      <c r="C784" s="2" t="str">
        <f>IF(B784="Chèque",LOOKUP(9^9,$C$5:$C783)+1," ")</f>
        <v xml:space="preserve"> </v>
      </c>
      <c r="J784" s="34" t="str">
        <f t="shared" si="13"/>
        <v/>
      </c>
    </row>
    <row r="785" spans="3:10">
      <c r="C785" s="2" t="str">
        <f>IF(B785="Chèque",LOOKUP(9^9,$C$5:$C784)+1," ")</f>
        <v xml:space="preserve"> </v>
      </c>
      <c r="J785" s="34" t="str">
        <f t="shared" si="13"/>
        <v/>
      </c>
    </row>
    <row r="786" spans="3:10">
      <c r="C786" s="2" t="str">
        <f>IF(B786="Chèque",LOOKUP(9^9,$C$5:$C785)+1," ")</f>
        <v xml:space="preserve"> </v>
      </c>
      <c r="J786" s="34" t="str">
        <f t="shared" si="13"/>
        <v/>
      </c>
    </row>
    <row r="787" spans="3:10">
      <c r="C787" s="2" t="str">
        <f>IF(B787="Chèque",LOOKUP(9^9,$C$5:$C786)+1," ")</f>
        <v xml:space="preserve"> </v>
      </c>
      <c r="J787" s="34" t="str">
        <f t="shared" si="13"/>
        <v/>
      </c>
    </row>
    <row r="788" spans="3:10">
      <c r="C788" s="2" t="str">
        <f>IF(B788="Chèque",LOOKUP(9^9,$C$5:$C787)+1," ")</f>
        <v xml:space="preserve"> </v>
      </c>
      <c r="J788" s="34" t="str">
        <f t="shared" si="13"/>
        <v/>
      </c>
    </row>
    <row r="789" spans="3:10">
      <c r="C789" s="2" t="str">
        <f>IF(B789="Chèque",LOOKUP(9^9,$C$5:$C788)+1," ")</f>
        <v xml:space="preserve"> </v>
      </c>
      <c r="J789" s="34" t="str">
        <f t="shared" si="13"/>
        <v/>
      </c>
    </row>
    <row r="790" spans="3:10">
      <c r="C790" s="2" t="str">
        <f>IF(B790="Chèque",LOOKUP(9^9,$C$5:$C789)+1," ")</f>
        <v xml:space="preserve"> </v>
      </c>
      <c r="J790" s="34" t="str">
        <f t="shared" si="13"/>
        <v/>
      </c>
    </row>
    <row r="791" spans="3:10">
      <c r="C791" s="2" t="str">
        <f>IF(B791="Chèque",LOOKUP(9^9,$C$5:$C790)+1," ")</f>
        <v xml:space="preserve"> </v>
      </c>
      <c r="J791" s="34" t="str">
        <f t="shared" si="13"/>
        <v/>
      </c>
    </row>
    <row r="792" spans="3:10">
      <c r="C792" s="2" t="str">
        <f>IF(B792="Chèque",LOOKUP(9^9,$C$5:$C791)+1," ")</f>
        <v xml:space="preserve"> </v>
      </c>
      <c r="J792" s="34" t="str">
        <f t="shared" si="13"/>
        <v/>
      </c>
    </row>
    <row r="793" spans="3:10">
      <c r="C793" s="2" t="str">
        <f>IF(B793="Chèque",LOOKUP(9^9,$C$5:$C792)+1," ")</f>
        <v xml:space="preserve"> </v>
      </c>
      <c r="J793" s="34" t="str">
        <f t="shared" si="13"/>
        <v/>
      </c>
    </row>
    <row r="794" spans="3:10">
      <c r="C794" s="2" t="str">
        <f>IF(B794="Chèque",LOOKUP(9^9,$C$5:$C793)+1," ")</f>
        <v xml:space="preserve"> </v>
      </c>
      <c r="J794" s="34" t="str">
        <f t="shared" si="13"/>
        <v/>
      </c>
    </row>
    <row r="795" spans="3:10">
      <c r="C795" s="2" t="str">
        <f>IF(B795="Chèque",LOOKUP(9^9,$C$5:$C794)+1," ")</f>
        <v xml:space="preserve"> </v>
      </c>
      <c r="J795" s="34" t="str">
        <f t="shared" si="13"/>
        <v/>
      </c>
    </row>
    <row r="796" spans="3:10">
      <c r="C796" s="2" t="str">
        <f>IF(B796="Chèque",LOOKUP(9^9,$C$5:$C795)+1," ")</f>
        <v xml:space="preserve"> </v>
      </c>
      <c r="J796" s="34" t="str">
        <f t="shared" si="13"/>
        <v/>
      </c>
    </row>
    <row r="797" spans="3:10">
      <c r="C797" s="2" t="str">
        <f>IF(B797="Chèque",LOOKUP(9^9,$C$5:$C796)+1," ")</f>
        <v xml:space="preserve"> </v>
      </c>
      <c r="J797" s="34" t="str">
        <f t="shared" si="13"/>
        <v/>
      </c>
    </row>
    <row r="798" spans="3:10">
      <c r="C798" s="2" t="str">
        <f>IF(B798="Chèque",LOOKUP(9^9,$C$5:$C797)+1," ")</f>
        <v xml:space="preserve"> </v>
      </c>
      <c r="J798" s="34" t="str">
        <f t="shared" si="13"/>
        <v/>
      </c>
    </row>
    <row r="799" spans="3:10">
      <c r="C799" s="2" t="str">
        <f>IF(B799="Chèque",LOOKUP(9^9,$C$5:$C798)+1," ")</f>
        <v xml:space="preserve"> </v>
      </c>
      <c r="J799" s="34" t="str">
        <f t="shared" si="13"/>
        <v/>
      </c>
    </row>
    <row r="800" spans="3:10">
      <c r="C800" s="2" t="str">
        <f>IF(B800="Chèque",LOOKUP(9^9,$C$5:$C799)+1," ")</f>
        <v xml:space="preserve"> </v>
      </c>
      <c r="J800" s="34" t="str">
        <f t="shared" si="13"/>
        <v/>
      </c>
    </row>
    <row r="801" spans="3:10">
      <c r="C801" s="2" t="str">
        <f>IF(B801="Chèque",LOOKUP(9^9,$C$5:$C800)+1," ")</f>
        <v xml:space="preserve"> </v>
      </c>
      <c r="J801" s="34" t="str">
        <f t="shared" si="13"/>
        <v/>
      </c>
    </row>
    <row r="802" spans="3:10">
      <c r="C802" s="2" t="str">
        <f>IF(B802="Chèque",LOOKUP(9^9,$C$5:$C801)+1," ")</f>
        <v xml:space="preserve"> </v>
      </c>
      <c r="J802" s="34" t="str">
        <f t="shared" si="13"/>
        <v/>
      </c>
    </row>
    <row r="803" spans="3:10">
      <c r="C803" s="2" t="str">
        <f>IF(B803="Chèque",LOOKUP(9^9,$C$5:$C802)+1," ")</f>
        <v xml:space="preserve"> </v>
      </c>
      <c r="J803" s="34" t="str">
        <f t="shared" si="13"/>
        <v/>
      </c>
    </row>
    <row r="804" spans="3:10">
      <c r="C804" s="2" t="str">
        <f>IF(B804="Chèque",LOOKUP(9^9,$C$5:$C803)+1," ")</f>
        <v xml:space="preserve"> </v>
      </c>
      <c r="J804" s="34" t="str">
        <f t="shared" si="13"/>
        <v/>
      </c>
    </row>
    <row r="805" spans="3:10">
      <c r="C805" s="2" t="str">
        <f>IF(B805="Chèque",LOOKUP(9^9,$C$5:$C804)+1," ")</f>
        <v xml:space="preserve"> </v>
      </c>
      <c r="J805" s="34" t="str">
        <f t="shared" si="13"/>
        <v/>
      </c>
    </row>
    <row r="806" spans="3:10">
      <c r="C806" s="2" t="str">
        <f>IF(B806="Chèque",LOOKUP(9^9,$C$5:$C805)+1," ")</f>
        <v xml:space="preserve"> </v>
      </c>
      <c r="J806" s="34" t="str">
        <f t="shared" si="13"/>
        <v/>
      </c>
    </row>
    <row r="807" spans="3:10">
      <c r="C807" s="2" t="str">
        <f>IF(B807="Chèque",LOOKUP(9^9,$C$5:$C806)+1," ")</f>
        <v xml:space="preserve"> </v>
      </c>
      <c r="J807" s="34" t="str">
        <f t="shared" si="13"/>
        <v/>
      </c>
    </row>
    <row r="808" spans="3:10">
      <c r="C808" s="2" t="str">
        <f>IF(B808="Chèque",LOOKUP(9^9,$C$5:$C807)+1," ")</f>
        <v xml:space="preserve"> </v>
      </c>
      <c r="J808" s="34" t="str">
        <f t="shared" si="13"/>
        <v/>
      </c>
    </row>
    <row r="809" spans="3:10">
      <c r="C809" s="2" t="str">
        <f>IF(B809="Chèque",LOOKUP(9^9,$C$5:$C808)+1," ")</f>
        <v xml:space="preserve"> </v>
      </c>
      <c r="J809" s="34" t="str">
        <f t="shared" si="13"/>
        <v/>
      </c>
    </row>
    <row r="810" spans="3:10">
      <c r="C810" s="2" t="str">
        <f>IF(B810="Chèque",LOOKUP(9^9,$C$5:$C809)+1," ")</f>
        <v xml:space="preserve"> </v>
      </c>
      <c r="J810" s="34" t="str">
        <f t="shared" si="13"/>
        <v/>
      </c>
    </row>
    <row r="811" spans="3:10">
      <c r="C811" s="2" t="str">
        <f>IF(B811="Chèque",LOOKUP(9^9,$C$5:$C810)+1," ")</f>
        <v xml:space="preserve"> </v>
      </c>
      <c r="J811" s="34" t="str">
        <f t="shared" si="13"/>
        <v/>
      </c>
    </row>
    <row r="812" spans="3:10">
      <c r="C812" s="2" t="str">
        <f>IF(B812="Chèque",LOOKUP(9^9,$C$5:$C811)+1," ")</f>
        <v xml:space="preserve"> </v>
      </c>
      <c r="J812" s="34" t="str">
        <f t="shared" si="13"/>
        <v/>
      </c>
    </row>
    <row r="813" spans="3:10">
      <c r="C813" s="2" t="str">
        <f>IF(B813="Chèque",LOOKUP(9^9,$C$5:$C812)+1," ")</f>
        <v xml:space="preserve"> </v>
      </c>
      <c r="J813" s="34" t="str">
        <f t="shared" si="13"/>
        <v/>
      </c>
    </row>
    <row r="814" spans="3:10">
      <c r="C814" s="2" t="str">
        <f>IF(B814="Chèque",LOOKUP(9^9,$C$5:$C813)+1," ")</f>
        <v xml:space="preserve"> </v>
      </c>
      <c r="J814" s="34" t="str">
        <f t="shared" si="13"/>
        <v/>
      </c>
    </row>
    <row r="815" spans="3:10">
      <c r="C815" s="2" t="str">
        <f>IF(B815="Chèque",LOOKUP(9^9,$C$5:$C814)+1," ")</f>
        <v xml:space="preserve"> </v>
      </c>
      <c r="J815" s="34" t="str">
        <f t="shared" si="13"/>
        <v/>
      </c>
    </row>
    <row r="816" spans="3:10">
      <c r="C816" s="2" t="str">
        <f>IF(B816="Chèque",LOOKUP(9^9,$C$5:$C815)+1," ")</f>
        <v xml:space="preserve"> </v>
      </c>
      <c r="J816" s="34" t="str">
        <f t="shared" si="13"/>
        <v/>
      </c>
    </row>
    <row r="817" spans="3:10">
      <c r="C817" s="2" t="str">
        <f>IF(B817="Chèque",LOOKUP(9^9,$C$5:$C816)+1," ")</f>
        <v xml:space="preserve"> </v>
      </c>
      <c r="J817" s="34" t="str">
        <f t="shared" si="13"/>
        <v/>
      </c>
    </row>
    <row r="818" spans="3:10">
      <c r="C818" s="2" t="str">
        <f>IF(B818="Chèque",LOOKUP(9^9,$C$5:$C817)+1," ")</f>
        <v xml:space="preserve"> </v>
      </c>
      <c r="J818" s="34" t="str">
        <f t="shared" si="13"/>
        <v/>
      </c>
    </row>
    <row r="819" spans="3:10">
      <c r="C819" s="2" t="str">
        <f>IF(B819="Chèque",LOOKUP(9^9,$C$5:$C818)+1," ")</f>
        <v xml:space="preserve"> </v>
      </c>
      <c r="J819" s="34" t="str">
        <f t="shared" si="13"/>
        <v/>
      </c>
    </row>
    <row r="820" spans="3:10">
      <c r="C820" s="2" t="str">
        <f>IF(B820="Chèque",LOOKUP(9^9,$C$5:$C819)+1," ")</f>
        <v xml:space="preserve"> </v>
      </c>
      <c r="J820" s="34" t="str">
        <f t="shared" si="13"/>
        <v/>
      </c>
    </row>
    <row r="821" spans="3:10">
      <c r="C821" s="2" t="str">
        <f>IF(B821="Chèque",LOOKUP(9^9,$C$5:$C820)+1," ")</f>
        <v xml:space="preserve"> </v>
      </c>
      <c r="J821" s="34" t="str">
        <f t="shared" si="13"/>
        <v/>
      </c>
    </row>
    <row r="822" spans="3:10">
      <c r="C822" s="2" t="str">
        <f>IF(B822="Chèque",LOOKUP(9^9,$C$5:$C821)+1," ")</f>
        <v xml:space="preserve"> </v>
      </c>
      <c r="J822" s="34" t="str">
        <f t="shared" si="13"/>
        <v/>
      </c>
    </row>
    <row r="823" spans="3:10">
      <c r="C823" s="2" t="str">
        <f>IF(B823="Chèque",LOOKUP(9^9,$C$5:$C822)+1," ")</f>
        <v xml:space="preserve"> </v>
      </c>
      <c r="J823" s="34" t="str">
        <f t="shared" si="13"/>
        <v/>
      </c>
    </row>
    <row r="824" spans="3:10">
      <c r="C824" s="2" t="str">
        <f>IF(B824="Chèque",LOOKUP(9^9,$C$5:$C823)+1," ")</f>
        <v xml:space="preserve"> </v>
      </c>
      <c r="J824" s="34" t="str">
        <f t="shared" si="13"/>
        <v/>
      </c>
    </row>
    <row r="825" spans="3:10">
      <c r="C825" s="2" t="str">
        <f>IF(B825="Chèque",LOOKUP(9^9,$C$5:$C824)+1," ")</f>
        <v xml:space="preserve"> </v>
      </c>
      <c r="J825" s="34" t="str">
        <f t="shared" si="13"/>
        <v/>
      </c>
    </row>
    <row r="826" spans="3:10">
      <c r="C826" s="2" t="str">
        <f>IF(B826="Chèque",LOOKUP(9^9,$C$5:$C825)+1," ")</f>
        <v xml:space="preserve"> </v>
      </c>
      <c r="J826" s="34" t="str">
        <f t="shared" si="13"/>
        <v/>
      </c>
    </row>
    <row r="827" spans="3:10">
      <c r="C827" s="2" t="str">
        <f>IF(B827="Chèque",LOOKUP(9^9,$C$5:$C826)+1," ")</f>
        <v xml:space="preserve"> </v>
      </c>
      <c r="J827" s="34" t="str">
        <f t="shared" si="13"/>
        <v/>
      </c>
    </row>
    <row r="828" spans="3:10">
      <c r="C828" s="2" t="str">
        <f>IF(B828="Chèque",LOOKUP(9^9,$C$5:$C827)+1," ")</f>
        <v xml:space="preserve"> </v>
      </c>
      <c r="J828" s="34" t="str">
        <f t="shared" si="13"/>
        <v/>
      </c>
    </row>
    <row r="829" spans="3:10">
      <c r="C829" s="2" t="str">
        <f>IF(B829="Chèque",LOOKUP(9^9,$C$5:$C828)+1," ")</f>
        <v xml:space="preserve"> </v>
      </c>
      <c r="J829" s="34" t="str">
        <f t="shared" si="13"/>
        <v/>
      </c>
    </row>
    <row r="830" spans="3:10">
      <c r="C830" s="2" t="str">
        <f>IF(B830="Chèque",LOOKUP(9^9,$C$5:$C829)+1," ")</f>
        <v xml:space="preserve"> </v>
      </c>
      <c r="J830" s="34" t="str">
        <f t="shared" si="13"/>
        <v/>
      </c>
    </row>
    <row r="831" spans="3:10">
      <c r="C831" s="2" t="str">
        <f>IF(B831="Chèque",LOOKUP(9^9,$C$5:$C830)+1," ")</f>
        <v xml:space="preserve"> </v>
      </c>
      <c r="J831" s="34" t="str">
        <f t="shared" si="13"/>
        <v/>
      </c>
    </row>
    <row r="832" spans="3:10">
      <c r="C832" s="2" t="str">
        <f>IF(B832="Chèque",LOOKUP(9^9,$C$5:$C831)+1," ")</f>
        <v xml:space="preserve"> </v>
      </c>
      <c r="J832" s="34" t="str">
        <f t="shared" si="13"/>
        <v/>
      </c>
    </row>
    <row r="833" spans="3:10">
      <c r="C833" s="2" t="str">
        <f>IF(B833="Chèque",LOOKUP(9^9,$C$5:$C832)+1," ")</f>
        <v xml:space="preserve"> </v>
      </c>
      <c r="J833" s="34" t="str">
        <f t="shared" si="13"/>
        <v/>
      </c>
    </row>
    <row r="834" spans="3:10">
      <c r="C834" s="2" t="str">
        <f>IF(B834="Chèque",LOOKUP(9^9,$C$5:$C833)+1," ")</f>
        <v xml:space="preserve"> </v>
      </c>
      <c r="J834" s="34" t="str">
        <f t="shared" si="13"/>
        <v/>
      </c>
    </row>
    <row r="835" spans="3:10">
      <c r="C835" s="2" t="str">
        <f>IF(B835="Chèque",LOOKUP(9^9,$C$5:$C834)+1," ")</f>
        <v xml:space="preserve"> </v>
      </c>
      <c r="J835" s="34" t="str">
        <f t="shared" si="13"/>
        <v/>
      </c>
    </row>
    <row r="836" spans="3:10">
      <c r="C836" s="2" t="str">
        <f>IF(B836="Chèque",LOOKUP(9^9,$C$5:$C835)+1," ")</f>
        <v xml:space="preserve"> </v>
      </c>
      <c r="J836" s="34" t="str">
        <f t="shared" si="13"/>
        <v/>
      </c>
    </row>
    <row r="837" spans="3:10">
      <c r="C837" s="2" t="str">
        <f>IF(B837="Chèque",LOOKUP(9^9,$C$5:$C836)+1," ")</f>
        <v xml:space="preserve"> </v>
      </c>
      <c r="J837" s="34" t="str">
        <f t="shared" si="13"/>
        <v/>
      </c>
    </row>
    <row r="838" spans="3:10">
      <c r="C838" s="2" t="str">
        <f>IF(B838="Chèque",LOOKUP(9^9,$C$5:$C837)+1," ")</f>
        <v xml:space="preserve"> </v>
      </c>
      <c r="J838" s="34" t="str">
        <f t="shared" si="13"/>
        <v/>
      </c>
    </row>
    <row r="839" spans="3:10">
      <c r="C839" s="2" t="str">
        <f>IF(B839="Chèque",LOOKUP(9^9,$C$5:$C838)+1," ")</f>
        <v xml:space="preserve"> </v>
      </c>
      <c r="J839" s="34" t="str">
        <f t="shared" si="13"/>
        <v/>
      </c>
    </row>
    <row r="840" spans="3:10">
      <c r="C840" s="2" t="str">
        <f>IF(B840="Chèque",LOOKUP(9^9,$C$5:$C839)+1," ")</f>
        <v xml:space="preserve"> </v>
      </c>
      <c r="J840" s="34" t="str">
        <f t="shared" si="13"/>
        <v/>
      </c>
    </row>
    <row r="841" spans="3:10">
      <c r="C841" s="2" t="str">
        <f>IF(B841="Chèque",LOOKUP(9^9,$C$5:$C840)+1," ")</f>
        <v xml:space="preserve"> </v>
      </c>
      <c r="J841" s="34" t="str">
        <f t="shared" si="13"/>
        <v/>
      </c>
    </row>
    <row r="842" spans="3:10">
      <c r="C842" s="2" t="str">
        <f>IF(B842="Chèque",LOOKUP(9^9,$C$5:$C841)+1," ")</f>
        <v xml:space="preserve"> </v>
      </c>
      <c r="J842" s="34" t="str">
        <f t="shared" si="13"/>
        <v/>
      </c>
    </row>
    <row r="843" spans="3:10">
      <c r="C843" s="2" t="str">
        <f>IF(B843="Chèque",LOOKUP(9^9,$C$5:$C842)+1," ")</f>
        <v xml:space="preserve"> </v>
      </c>
      <c r="J843" s="34" t="str">
        <f t="shared" si="13"/>
        <v/>
      </c>
    </row>
    <row r="844" spans="3:10">
      <c r="C844" s="2" t="str">
        <f>IF(B844="Chèque",LOOKUP(9^9,$C$5:$C843)+1," ")</f>
        <v xml:space="preserve"> </v>
      </c>
      <c r="J844" s="34" t="str">
        <f t="shared" ref="J844:J907" si="14">IF(SUM(H844:I844)=0,"",(J843+I844-H844))</f>
        <v/>
      </c>
    </row>
    <row r="845" spans="3:10">
      <c r="C845" s="2" t="str">
        <f>IF(B845="Chèque",LOOKUP(9^9,$C$5:$C844)+1," ")</f>
        <v xml:space="preserve"> </v>
      </c>
      <c r="J845" s="34" t="str">
        <f t="shared" si="14"/>
        <v/>
      </c>
    </row>
    <row r="846" spans="3:10">
      <c r="C846" s="2" t="str">
        <f>IF(B846="Chèque",LOOKUP(9^9,$C$5:$C845)+1," ")</f>
        <v xml:space="preserve"> </v>
      </c>
      <c r="J846" s="34" t="str">
        <f t="shared" si="14"/>
        <v/>
      </c>
    </row>
    <row r="847" spans="3:10">
      <c r="C847" s="2" t="str">
        <f>IF(B847="Chèque",LOOKUP(9^9,$C$5:$C846)+1," ")</f>
        <v xml:space="preserve"> </v>
      </c>
      <c r="J847" s="34" t="str">
        <f t="shared" si="14"/>
        <v/>
      </c>
    </row>
    <row r="848" spans="3:10">
      <c r="C848" s="2" t="str">
        <f>IF(B848="Chèque",LOOKUP(9^9,$C$5:$C847)+1," ")</f>
        <v xml:space="preserve"> </v>
      </c>
      <c r="J848" s="34" t="str">
        <f t="shared" si="14"/>
        <v/>
      </c>
    </row>
    <row r="849" spans="3:10">
      <c r="C849" s="2" t="str">
        <f>IF(B849="Chèque",LOOKUP(9^9,$C$5:$C848)+1," ")</f>
        <v xml:space="preserve"> </v>
      </c>
      <c r="J849" s="34" t="str">
        <f t="shared" si="14"/>
        <v/>
      </c>
    </row>
    <row r="850" spans="3:10">
      <c r="C850" s="2" t="str">
        <f>IF(B850="Chèque",LOOKUP(9^9,$C$5:$C849)+1," ")</f>
        <v xml:space="preserve"> </v>
      </c>
      <c r="J850" s="34" t="str">
        <f t="shared" si="14"/>
        <v/>
      </c>
    </row>
    <row r="851" spans="3:10">
      <c r="C851" s="2" t="str">
        <f>IF(B851="Chèque",LOOKUP(9^9,$C$5:$C850)+1," ")</f>
        <v xml:space="preserve"> </v>
      </c>
      <c r="J851" s="34" t="str">
        <f t="shared" si="14"/>
        <v/>
      </c>
    </row>
    <row r="852" spans="3:10">
      <c r="C852" s="2" t="str">
        <f>IF(B852="Chèque",LOOKUP(9^9,$C$5:$C851)+1," ")</f>
        <v xml:space="preserve"> </v>
      </c>
      <c r="J852" s="34" t="str">
        <f t="shared" si="14"/>
        <v/>
      </c>
    </row>
    <row r="853" spans="3:10">
      <c r="C853" s="2" t="str">
        <f>IF(B853="Chèque",LOOKUP(9^9,$C$5:$C852)+1," ")</f>
        <v xml:space="preserve"> </v>
      </c>
      <c r="J853" s="34" t="str">
        <f t="shared" si="14"/>
        <v/>
      </c>
    </row>
    <row r="854" spans="3:10">
      <c r="C854" s="2" t="str">
        <f>IF(B854="Chèque",LOOKUP(9^9,$C$5:$C853)+1," ")</f>
        <v xml:space="preserve"> </v>
      </c>
      <c r="J854" s="34" t="str">
        <f t="shared" si="14"/>
        <v/>
      </c>
    </row>
    <row r="855" spans="3:10">
      <c r="C855" s="2" t="str">
        <f>IF(B855="Chèque",LOOKUP(9^9,$C$5:$C854)+1," ")</f>
        <v xml:space="preserve"> </v>
      </c>
      <c r="J855" s="34" t="str">
        <f t="shared" si="14"/>
        <v/>
      </c>
    </row>
    <row r="856" spans="3:10">
      <c r="C856" s="2" t="str">
        <f>IF(B856="Chèque",LOOKUP(9^9,$C$5:$C855)+1," ")</f>
        <v xml:space="preserve"> </v>
      </c>
      <c r="J856" s="34" t="str">
        <f t="shared" si="14"/>
        <v/>
      </c>
    </row>
    <row r="857" spans="3:10">
      <c r="C857" s="2" t="str">
        <f>IF(B857="Chèque",LOOKUP(9^9,$C$5:$C856)+1," ")</f>
        <v xml:space="preserve"> </v>
      </c>
      <c r="J857" s="34" t="str">
        <f t="shared" si="14"/>
        <v/>
      </c>
    </row>
    <row r="858" spans="3:10">
      <c r="C858" s="2" t="str">
        <f>IF(B858="Chèque",LOOKUP(9^9,$C$5:$C857)+1," ")</f>
        <v xml:space="preserve"> </v>
      </c>
      <c r="J858" s="34" t="str">
        <f t="shared" si="14"/>
        <v/>
      </c>
    </row>
    <row r="859" spans="3:10">
      <c r="C859" s="2" t="str">
        <f>IF(B859="Chèque",LOOKUP(9^9,$C$5:$C858)+1," ")</f>
        <v xml:space="preserve"> </v>
      </c>
      <c r="J859" s="34" t="str">
        <f t="shared" si="14"/>
        <v/>
      </c>
    </row>
    <row r="860" spans="3:10">
      <c r="C860" s="2" t="str">
        <f>IF(B860="Chèque",LOOKUP(9^9,$C$5:$C859)+1," ")</f>
        <v xml:space="preserve"> </v>
      </c>
      <c r="J860" s="34" t="str">
        <f t="shared" si="14"/>
        <v/>
      </c>
    </row>
    <row r="861" spans="3:10">
      <c r="C861" s="2" t="str">
        <f>IF(B861="Chèque",LOOKUP(9^9,$C$5:$C860)+1," ")</f>
        <v xml:space="preserve"> </v>
      </c>
      <c r="J861" s="34" t="str">
        <f t="shared" si="14"/>
        <v/>
      </c>
    </row>
    <row r="862" spans="3:10">
      <c r="C862" s="2" t="str">
        <f>IF(B862="Chèque",LOOKUP(9^9,$C$5:$C861)+1," ")</f>
        <v xml:space="preserve"> </v>
      </c>
      <c r="J862" s="34" t="str">
        <f t="shared" si="14"/>
        <v/>
      </c>
    </row>
    <row r="863" spans="3:10">
      <c r="C863" s="2" t="str">
        <f>IF(B863="Chèque",LOOKUP(9^9,$C$5:$C862)+1," ")</f>
        <v xml:space="preserve"> </v>
      </c>
      <c r="J863" s="34" t="str">
        <f t="shared" si="14"/>
        <v/>
      </c>
    </row>
    <row r="864" spans="3:10">
      <c r="C864" s="2" t="str">
        <f>IF(B864="Chèque",LOOKUP(9^9,$C$5:$C863)+1," ")</f>
        <v xml:space="preserve"> </v>
      </c>
      <c r="J864" s="34" t="str">
        <f t="shared" si="14"/>
        <v/>
      </c>
    </row>
    <row r="865" spans="3:10">
      <c r="C865" s="2" t="str">
        <f>IF(B865="Chèque",LOOKUP(9^9,$C$5:$C864)+1," ")</f>
        <v xml:space="preserve"> </v>
      </c>
      <c r="J865" s="34" t="str">
        <f t="shared" si="14"/>
        <v/>
      </c>
    </row>
    <row r="866" spans="3:10">
      <c r="C866" s="2" t="str">
        <f>IF(B866="Chèque",LOOKUP(9^9,$C$5:$C865)+1," ")</f>
        <v xml:space="preserve"> </v>
      </c>
      <c r="J866" s="34" t="str">
        <f t="shared" si="14"/>
        <v/>
      </c>
    </row>
    <row r="867" spans="3:10">
      <c r="C867" s="2" t="str">
        <f>IF(B867="Chèque",LOOKUP(9^9,$C$5:$C866)+1," ")</f>
        <v xml:space="preserve"> </v>
      </c>
      <c r="J867" s="34" t="str">
        <f t="shared" si="14"/>
        <v/>
      </c>
    </row>
    <row r="868" spans="3:10">
      <c r="C868" s="2" t="str">
        <f>IF(B868="Chèque",LOOKUP(9^9,$C$5:$C867)+1," ")</f>
        <v xml:space="preserve"> </v>
      </c>
      <c r="J868" s="34" t="str">
        <f t="shared" si="14"/>
        <v/>
      </c>
    </row>
    <row r="869" spans="3:10">
      <c r="C869" s="2" t="str">
        <f>IF(B869="Chèque",LOOKUP(9^9,$C$5:$C868)+1," ")</f>
        <v xml:space="preserve"> </v>
      </c>
      <c r="J869" s="34" t="str">
        <f t="shared" si="14"/>
        <v/>
      </c>
    </row>
    <row r="870" spans="3:10">
      <c r="C870" s="2" t="str">
        <f>IF(B870="Chèque",LOOKUP(9^9,$C$5:$C869)+1," ")</f>
        <v xml:space="preserve"> </v>
      </c>
      <c r="J870" s="34" t="str">
        <f t="shared" si="14"/>
        <v/>
      </c>
    </row>
    <row r="871" spans="3:10">
      <c r="C871" s="2" t="str">
        <f>IF(B871="Chèque",LOOKUP(9^9,$C$5:$C870)+1," ")</f>
        <v xml:space="preserve"> </v>
      </c>
      <c r="J871" s="34" t="str">
        <f t="shared" si="14"/>
        <v/>
      </c>
    </row>
    <row r="872" spans="3:10">
      <c r="C872" s="2" t="str">
        <f>IF(B872="Chèque",LOOKUP(9^9,$C$5:$C871)+1," ")</f>
        <v xml:space="preserve"> </v>
      </c>
      <c r="J872" s="34" t="str">
        <f t="shared" si="14"/>
        <v/>
      </c>
    </row>
    <row r="873" spans="3:10">
      <c r="C873" s="2" t="str">
        <f>IF(B873="Chèque",LOOKUP(9^9,$C$5:$C872)+1," ")</f>
        <v xml:space="preserve"> </v>
      </c>
      <c r="J873" s="34" t="str">
        <f t="shared" si="14"/>
        <v/>
      </c>
    </row>
    <row r="874" spans="3:10">
      <c r="C874" s="2" t="str">
        <f>IF(B874="Chèque",LOOKUP(9^9,$C$5:$C873)+1," ")</f>
        <v xml:space="preserve"> </v>
      </c>
      <c r="J874" s="34" t="str">
        <f t="shared" si="14"/>
        <v/>
      </c>
    </row>
    <row r="875" spans="3:10">
      <c r="C875" s="2" t="str">
        <f>IF(B875="Chèque",LOOKUP(9^9,$C$5:$C874)+1," ")</f>
        <v xml:space="preserve"> </v>
      </c>
      <c r="J875" s="34" t="str">
        <f t="shared" si="14"/>
        <v/>
      </c>
    </row>
    <row r="876" spans="3:10">
      <c r="C876" s="2" t="str">
        <f>IF(B876="Chèque",LOOKUP(9^9,$C$5:$C875)+1," ")</f>
        <v xml:space="preserve"> </v>
      </c>
      <c r="J876" s="34" t="str">
        <f t="shared" si="14"/>
        <v/>
      </c>
    </row>
    <row r="877" spans="3:10">
      <c r="C877" s="2" t="str">
        <f>IF(B877="Chèque",LOOKUP(9^9,$C$5:$C876)+1," ")</f>
        <v xml:space="preserve"> </v>
      </c>
      <c r="J877" s="34" t="str">
        <f t="shared" si="14"/>
        <v/>
      </c>
    </row>
    <row r="878" spans="3:10">
      <c r="C878" s="2" t="str">
        <f>IF(B878="Chèque",LOOKUP(9^9,$C$5:$C877)+1," ")</f>
        <v xml:space="preserve"> </v>
      </c>
      <c r="J878" s="34" t="str">
        <f t="shared" si="14"/>
        <v/>
      </c>
    </row>
    <row r="879" spans="3:10">
      <c r="C879" s="2" t="str">
        <f>IF(B879="Chèque",LOOKUP(9^9,$C$5:$C878)+1," ")</f>
        <v xml:space="preserve"> </v>
      </c>
      <c r="J879" s="34" t="str">
        <f t="shared" si="14"/>
        <v/>
      </c>
    </row>
    <row r="880" spans="3:10">
      <c r="C880" s="2" t="str">
        <f>IF(B880="Chèque",LOOKUP(9^9,$C$5:$C879)+1," ")</f>
        <v xml:space="preserve"> </v>
      </c>
      <c r="J880" s="34" t="str">
        <f t="shared" si="14"/>
        <v/>
      </c>
    </row>
    <row r="881" spans="3:10">
      <c r="C881" s="2" t="str">
        <f>IF(B881="Chèque",LOOKUP(9^9,$C$5:$C880)+1," ")</f>
        <v xml:space="preserve"> </v>
      </c>
      <c r="J881" s="34" t="str">
        <f t="shared" si="14"/>
        <v/>
      </c>
    </row>
    <row r="882" spans="3:10">
      <c r="C882" s="2" t="str">
        <f>IF(B882="Chèque",LOOKUP(9^9,$C$5:$C881)+1," ")</f>
        <v xml:space="preserve"> </v>
      </c>
      <c r="J882" s="34" t="str">
        <f t="shared" si="14"/>
        <v/>
      </c>
    </row>
    <row r="883" spans="3:10">
      <c r="C883" s="2" t="str">
        <f>IF(B883="Chèque",LOOKUP(9^9,$C$5:$C882)+1," ")</f>
        <v xml:space="preserve"> </v>
      </c>
      <c r="J883" s="34" t="str">
        <f t="shared" si="14"/>
        <v/>
      </c>
    </row>
    <row r="884" spans="3:10">
      <c r="C884" s="2" t="str">
        <f>IF(B884="Chèque",LOOKUP(9^9,$C$5:$C883)+1," ")</f>
        <v xml:space="preserve"> </v>
      </c>
      <c r="J884" s="34" t="str">
        <f t="shared" si="14"/>
        <v/>
      </c>
    </row>
    <row r="885" spans="3:10">
      <c r="C885" s="2" t="str">
        <f>IF(B885="Chèque",LOOKUP(9^9,$C$5:$C884)+1," ")</f>
        <v xml:space="preserve"> </v>
      </c>
      <c r="J885" s="34" t="str">
        <f t="shared" si="14"/>
        <v/>
      </c>
    </row>
    <row r="886" spans="3:10">
      <c r="C886" s="2" t="str">
        <f>IF(B886="Chèque",LOOKUP(9^9,$C$5:$C885)+1," ")</f>
        <v xml:space="preserve"> </v>
      </c>
      <c r="J886" s="34" t="str">
        <f t="shared" si="14"/>
        <v/>
      </c>
    </row>
    <row r="887" spans="3:10">
      <c r="C887" s="2" t="str">
        <f>IF(B887="Chèque",LOOKUP(9^9,$C$5:$C886)+1," ")</f>
        <v xml:space="preserve"> </v>
      </c>
      <c r="J887" s="34" t="str">
        <f t="shared" si="14"/>
        <v/>
      </c>
    </row>
    <row r="888" spans="3:10">
      <c r="C888" s="2" t="str">
        <f>IF(B888="Chèque",LOOKUP(9^9,$C$5:$C887)+1," ")</f>
        <v xml:space="preserve"> </v>
      </c>
      <c r="J888" s="34" t="str">
        <f t="shared" si="14"/>
        <v/>
      </c>
    </row>
    <row r="889" spans="3:10">
      <c r="C889" s="2" t="str">
        <f>IF(B889="Chèque",LOOKUP(9^9,$C$5:$C888)+1," ")</f>
        <v xml:space="preserve"> </v>
      </c>
      <c r="J889" s="34" t="str">
        <f t="shared" si="14"/>
        <v/>
      </c>
    </row>
    <row r="890" spans="3:10">
      <c r="C890" s="2" t="str">
        <f>IF(B890="Chèque",LOOKUP(9^9,$C$5:$C889)+1," ")</f>
        <v xml:space="preserve"> </v>
      </c>
      <c r="J890" s="34" t="str">
        <f t="shared" si="14"/>
        <v/>
      </c>
    </row>
    <row r="891" spans="3:10">
      <c r="C891" s="2" t="str">
        <f>IF(B891="Chèque",LOOKUP(9^9,$C$5:$C890)+1," ")</f>
        <v xml:space="preserve"> </v>
      </c>
      <c r="J891" s="34" t="str">
        <f t="shared" si="14"/>
        <v/>
      </c>
    </row>
    <row r="892" spans="3:10">
      <c r="C892" s="2" t="str">
        <f>IF(B892="Chèque",LOOKUP(9^9,$C$5:$C891)+1," ")</f>
        <v xml:space="preserve"> </v>
      </c>
      <c r="J892" s="34" t="str">
        <f t="shared" si="14"/>
        <v/>
      </c>
    </row>
    <row r="893" spans="3:10">
      <c r="C893" s="2" t="str">
        <f>IF(B893="Chèque",LOOKUP(9^9,$C$5:$C892)+1," ")</f>
        <v xml:space="preserve"> </v>
      </c>
      <c r="J893" s="34" t="str">
        <f t="shared" si="14"/>
        <v/>
      </c>
    </row>
    <row r="894" spans="3:10">
      <c r="C894" s="2" t="str">
        <f>IF(B894="Chèque",LOOKUP(9^9,$C$5:$C893)+1," ")</f>
        <v xml:space="preserve"> </v>
      </c>
      <c r="J894" s="34" t="str">
        <f t="shared" si="14"/>
        <v/>
      </c>
    </row>
    <row r="895" spans="3:10">
      <c r="C895" s="2" t="str">
        <f>IF(B895="Chèque",LOOKUP(9^9,$C$5:$C894)+1," ")</f>
        <v xml:space="preserve"> </v>
      </c>
      <c r="J895" s="34" t="str">
        <f t="shared" si="14"/>
        <v/>
      </c>
    </row>
    <row r="896" spans="3:10">
      <c r="C896" s="2" t="str">
        <f>IF(B896="Chèque",LOOKUP(9^9,$C$5:$C895)+1," ")</f>
        <v xml:space="preserve"> </v>
      </c>
      <c r="J896" s="34" t="str">
        <f t="shared" si="14"/>
        <v/>
      </c>
    </row>
    <row r="897" spans="3:10">
      <c r="C897" s="2" t="str">
        <f>IF(B897="Chèque",LOOKUP(9^9,$C$5:$C896)+1," ")</f>
        <v xml:space="preserve"> </v>
      </c>
      <c r="J897" s="34" t="str">
        <f t="shared" si="14"/>
        <v/>
      </c>
    </row>
    <row r="898" spans="3:10">
      <c r="C898" s="2" t="str">
        <f>IF(B898="Chèque",LOOKUP(9^9,$C$5:$C897)+1," ")</f>
        <v xml:space="preserve"> </v>
      </c>
      <c r="J898" s="34" t="str">
        <f t="shared" si="14"/>
        <v/>
      </c>
    </row>
    <row r="899" spans="3:10">
      <c r="C899" s="2" t="str">
        <f>IF(B899="Chèque",LOOKUP(9^9,$C$5:$C898)+1," ")</f>
        <v xml:space="preserve"> </v>
      </c>
      <c r="J899" s="34" t="str">
        <f t="shared" si="14"/>
        <v/>
      </c>
    </row>
    <row r="900" spans="3:10">
      <c r="C900" s="2" t="str">
        <f>IF(B900="Chèque",LOOKUP(9^9,$C$5:$C899)+1," ")</f>
        <v xml:space="preserve"> </v>
      </c>
      <c r="J900" s="34" t="str">
        <f t="shared" si="14"/>
        <v/>
      </c>
    </row>
    <row r="901" spans="3:10">
      <c r="C901" s="2" t="str">
        <f>IF(B901="Chèque",LOOKUP(9^9,$C$5:$C900)+1," ")</f>
        <v xml:space="preserve"> </v>
      </c>
      <c r="J901" s="34" t="str">
        <f t="shared" si="14"/>
        <v/>
      </c>
    </row>
    <row r="902" spans="3:10">
      <c r="C902" s="2" t="str">
        <f>IF(B902="Chèque",LOOKUP(9^9,$C$5:$C901)+1," ")</f>
        <v xml:space="preserve"> </v>
      </c>
      <c r="J902" s="34" t="str">
        <f t="shared" si="14"/>
        <v/>
      </c>
    </row>
    <row r="903" spans="3:10">
      <c r="C903" s="2" t="str">
        <f>IF(B903="Chèque",LOOKUP(9^9,$C$5:$C902)+1," ")</f>
        <v xml:space="preserve"> </v>
      </c>
      <c r="J903" s="34" t="str">
        <f t="shared" si="14"/>
        <v/>
      </c>
    </row>
    <row r="904" spans="3:10">
      <c r="C904" s="2" t="str">
        <f>IF(B904="Chèque",LOOKUP(9^9,$C$5:$C903)+1," ")</f>
        <v xml:space="preserve"> </v>
      </c>
      <c r="J904" s="34" t="str">
        <f t="shared" si="14"/>
        <v/>
      </c>
    </row>
    <row r="905" spans="3:10">
      <c r="C905" s="2" t="str">
        <f>IF(B905="Chèque",LOOKUP(9^9,$C$5:$C904)+1," ")</f>
        <v xml:space="preserve"> </v>
      </c>
      <c r="J905" s="34" t="str">
        <f t="shared" si="14"/>
        <v/>
      </c>
    </row>
    <row r="906" spans="3:10">
      <c r="C906" s="2" t="str">
        <f>IF(B906="Chèque",LOOKUP(9^9,$C$5:$C905)+1," ")</f>
        <v xml:space="preserve"> </v>
      </c>
      <c r="J906" s="34" t="str">
        <f t="shared" si="14"/>
        <v/>
      </c>
    </row>
    <row r="907" spans="3:10">
      <c r="C907" s="2" t="str">
        <f>IF(B907="Chèque",LOOKUP(9^9,$C$5:$C906)+1," ")</f>
        <v xml:space="preserve"> </v>
      </c>
      <c r="J907" s="34" t="str">
        <f t="shared" si="14"/>
        <v/>
      </c>
    </row>
    <row r="908" spans="3:10">
      <c r="C908" s="2" t="str">
        <f>IF(B908="Chèque",LOOKUP(9^9,$C$5:$C907)+1," ")</f>
        <v xml:space="preserve"> </v>
      </c>
      <c r="J908" s="34" t="str">
        <f t="shared" ref="J908:J971" si="15">IF(SUM(H908:I908)=0,"",(J907+I908-H908))</f>
        <v/>
      </c>
    </row>
    <row r="909" spans="3:10">
      <c r="C909" s="2" t="str">
        <f>IF(B909="Chèque",LOOKUP(9^9,$C$5:$C908)+1," ")</f>
        <v xml:space="preserve"> </v>
      </c>
      <c r="J909" s="34" t="str">
        <f t="shared" si="15"/>
        <v/>
      </c>
    </row>
    <row r="910" spans="3:10">
      <c r="C910" s="2" t="str">
        <f>IF(B910="Chèque",LOOKUP(9^9,$C$5:$C909)+1," ")</f>
        <v xml:space="preserve"> </v>
      </c>
      <c r="J910" s="34" t="str">
        <f t="shared" si="15"/>
        <v/>
      </c>
    </row>
    <row r="911" spans="3:10">
      <c r="C911" s="2" t="str">
        <f>IF(B911="Chèque",LOOKUP(9^9,$C$5:$C910)+1," ")</f>
        <v xml:space="preserve"> </v>
      </c>
      <c r="J911" s="34" t="str">
        <f t="shared" si="15"/>
        <v/>
      </c>
    </row>
    <row r="912" spans="3:10">
      <c r="C912" s="2" t="str">
        <f>IF(B912="Chèque",LOOKUP(9^9,$C$5:$C911)+1," ")</f>
        <v xml:space="preserve"> </v>
      </c>
      <c r="J912" s="34" t="str">
        <f t="shared" si="15"/>
        <v/>
      </c>
    </row>
    <row r="913" spans="3:10">
      <c r="C913" s="2" t="str">
        <f>IF(B913="Chèque",LOOKUP(9^9,$C$5:$C912)+1," ")</f>
        <v xml:space="preserve"> </v>
      </c>
      <c r="J913" s="34" t="str">
        <f t="shared" si="15"/>
        <v/>
      </c>
    </row>
    <row r="914" spans="3:10">
      <c r="C914" s="2" t="str">
        <f>IF(B914="Chèque",LOOKUP(9^9,$C$5:$C913)+1," ")</f>
        <v xml:space="preserve"> </v>
      </c>
      <c r="J914" s="34" t="str">
        <f t="shared" si="15"/>
        <v/>
      </c>
    </row>
    <row r="915" spans="3:10">
      <c r="C915" s="2" t="str">
        <f>IF(B915="Chèque",LOOKUP(9^9,$C$5:$C914)+1," ")</f>
        <v xml:space="preserve"> </v>
      </c>
      <c r="J915" s="34" t="str">
        <f t="shared" si="15"/>
        <v/>
      </c>
    </row>
    <row r="916" spans="3:10">
      <c r="C916" s="2" t="str">
        <f>IF(B916="Chèque",LOOKUP(9^9,$C$5:$C915)+1," ")</f>
        <v xml:space="preserve"> </v>
      </c>
      <c r="J916" s="34" t="str">
        <f t="shared" si="15"/>
        <v/>
      </c>
    </row>
    <row r="917" spans="3:10">
      <c r="C917" s="2" t="str">
        <f>IF(B917="Chèque",LOOKUP(9^9,$C$5:$C916)+1," ")</f>
        <v xml:space="preserve"> </v>
      </c>
      <c r="J917" s="34" t="str">
        <f t="shared" si="15"/>
        <v/>
      </c>
    </row>
    <row r="918" spans="3:10">
      <c r="C918" s="2" t="str">
        <f>IF(B918="Chèque",LOOKUP(9^9,$C$5:$C917)+1," ")</f>
        <v xml:space="preserve"> </v>
      </c>
      <c r="J918" s="34" t="str">
        <f t="shared" si="15"/>
        <v/>
      </c>
    </row>
    <row r="919" spans="3:10">
      <c r="C919" s="2" t="str">
        <f>IF(B919="Chèque",LOOKUP(9^9,$C$5:$C918)+1," ")</f>
        <v xml:space="preserve"> </v>
      </c>
      <c r="J919" s="34" t="str">
        <f t="shared" si="15"/>
        <v/>
      </c>
    </row>
    <row r="920" spans="3:10">
      <c r="C920" s="2" t="str">
        <f>IF(B920="Chèque",LOOKUP(9^9,$C$5:$C919)+1," ")</f>
        <v xml:space="preserve"> </v>
      </c>
      <c r="J920" s="34" t="str">
        <f t="shared" si="15"/>
        <v/>
      </c>
    </row>
    <row r="921" spans="3:10">
      <c r="C921" s="2" t="str">
        <f>IF(B921="Chèque",LOOKUP(9^9,$C$5:$C920)+1," ")</f>
        <v xml:space="preserve"> </v>
      </c>
      <c r="J921" s="34" t="str">
        <f t="shared" si="15"/>
        <v/>
      </c>
    </row>
    <row r="922" spans="3:10">
      <c r="C922" s="2" t="str">
        <f>IF(B922="Chèque",LOOKUP(9^9,$C$5:$C921)+1," ")</f>
        <v xml:space="preserve"> </v>
      </c>
      <c r="J922" s="34" t="str">
        <f t="shared" si="15"/>
        <v/>
      </c>
    </row>
    <row r="923" spans="3:10">
      <c r="C923" s="2" t="str">
        <f>IF(B923="Chèque",LOOKUP(9^9,$C$5:$C922)+1," ")</f>
        <v xml:space="preserve"> </v>
      </c>
      <c r="J923" s="34" t="str">
        <f t="shared" si="15"/>
        <v/>
      </c>
    </row>
    <row r="924" spans="3:10">
      <c r="C924" s="2" t="str">
        <f>IF(B924="Chèque",LOOKUP(9^9,$C$5:$C923)+1," ")</f>
        <v xml:space="preserve"> </v>
      </c>
      <c r="J924" s="34" t="str">
        <f t="shared" si="15"/>
        <v/>
      </c>
    </row>
    <row r="925" spans="3:10">
      <c r="C925" s="2" t="str">
        <f>IF(B925="Chèque",LOOKUP(9^9,$C$5:$C924)+1," ")</f>
        <v xml:space="preserve"> </v>
      </c>
      <c r="J925" s="34" t="str">
        <f t="shared" si="15"/>
        <v/>
      </c>
    </row>
    <row r="926" spans="3:10">
      <c r="C926" s="2" t="str">
        <f>IF(B926="Chèque",LOOKUP(9^9,$C$5:$C925)+1," ")</f>
        <v xml:space="preserve"> </v>
      </c>
      <c r="J926" s="34" t="str">
        <f t="shared" si="15"/>
        <v/>
      </c>
    </row>
    <row r="927" spans="3:10">
      <c r="C927" s="2" t="str">
        <f>IF(B927="Chèque",LOOKUP(9^9,$C$5:$C926)+1," ")</f>
        <v xml:space="preserve"> </v>
      </c>
      <c r="J927" s="34" t="str">
        <f t="shared" si="15"/>
        <v/>
      </c>
    </row>
    <row r="928" spans="3:10">
      <c r="C928" s="2" t="str">
        <f>IF(B928="Chèque",LOOKUP(9^9,$C$5:$C927)+1," ")</f>
        <v xml:space="preserve"> </v>
      </c>
      <c r="J928" s="34" t="str">
        <f t="shared" si="15"/>
        <v/>
      </c>
    </row>
    <row r="929" spans="3:10">
      <c r="C929" s="2" t="str">
        <f>IF(B929="Chèque",LOOKUP(9^9,$C$5:$C928)+1," ")</f>
        <v xml:space="preserve"> </v>
      </c>
      <c r="J929" s="34" t="str">
        <f t="shared" si="15"/>
        <v/>
      </c>
    </row>
    <row r="930" spans="3:10">
      <c r="C930" s="2" t="str">
        <f>IF(B930="Chèque",LOOKUP(9^9,$C$5:$C929)+1," ")</f>
        <v xml:space="preserve"> </v>
      </c>
      <c r="J930" s="34" t="str">
        <f t="shared" si="15"/>
        <v/>
      </c>
    </row>
    <row r="931" spans="3:10">
      <c r="C931" s="2" t="str">
        <f>IF(B931="Chèque",LOOKUP(9^9,$C$5:$C930)+1," ")</f>
        <v xml:space="preserve"> </v>
      </c>
      <c r="J931" s="34" t="str">
        <f t="shared" si="15"/>
        <v/>
      </c>
    </row>
    <row r="932" spans="3:10">
      <c r="C932" s="2" t="str">
        <f>IF(B932="Chèque",LOOKUP(9^9,$C$5:$C931)+1," ")</f>
        <v xml:space="preserve"> </v>
      </c>
      <c r="J932" s="34" t="str">
        <f t="shared" si="15"/>
        <v/>
      </c>
    </row>
    <row r="933" spans="3:10">
      <c r="C933" s="2" t="str">
        <f>IF(B933="Chèque",LOOKUP(9^9,$C$5:$C932)+1," ")</f>
        <v xml:space="preserve"> </v>
      </c>
      <c r="J933" s="34" t="str">
        <f t="shared" si="15"/>
        <v/>
      </c>
    </row>
    <row r="934" spans="3:10">
      <c r="C934" s="2" t="str">
        <f>IF(B934="Chèque",LOOKUP(9^9,$C$5:$C933)+1," ")</f>
        <v xml:space="preserve"> </v>
      </c>
      <c r="J934" s="34" t="str">
        <f t="shared" si="15"/>
        <v/>
      </c>
    </row>
    <row r="935" spans="3:10">
      <c r="C935" s="2" t="str">
        <f>IF(B935="Chèque",LOOKUP(9^9,$C$5:$C934)+1," ")</f>
        <v xml:space="preserve"> </v>
      </c>
      <c r="J935" s="34" t="str">
        <f t="shared" si="15"/>
        <v/>
      </c>
    </row>
    <row r="936" spans="3:10">
      <c r="C936" s="2" t="str">
        <f>IF(B936="Chèque",LOOKUP(9^9,$C$5:$C935)+1," ")</f>
        <v xml:space="preserve"> </v>
      </c>
      <c r="J936" s="34" t="str">
        <f t="shared" si="15"/>
        <v/>
      </c>
    </row>
    <row r="937" spans="3:10">
      <c r="C937" s="2" t="str">
        <f>IF(B937="Chèque",LOOKUP(9^9,$C$5:$C936)+1," ")</f>
        <v xml:space="preserve"> </v>
      </c>
      <c r="J937" s="34" t="str">
        <f t="shared" si="15"/>
        <v/>
      </c>
    </row>
    <row r="938" spans="3:10">
      <c r="C938" s="2" t="str">
        <f>IF(B938="Chèque",LOOKUP(9^9,$C$5:$C937)+1," ")</f>
        <v xml:space="preserve"> </v>
      </c>
      <c r="J938" s="34" t="str">
        <f t="shared" si="15"/>
        <v/>
      </c>
    </row>
    <row r="939" spans="3:10">
      <c r="C939" s="2" t="str">
        <f>IF(B939="Chèque",LOOKUP(9^9,$C$5:$C938)+1," ")</f>
        <v xml:space="preserve"> </v>
      </c>
      <c r="J939" s="34" t="str">
        <f t="shared" si="15"/>
        <v/>
      </c>
    </row>
    <row r="940" spans="3:10">
      <c r="C940" s="2" t="str">
        <f>IF(B940="Chèque",LOOKUP(9^9,$C$5:$C939)+1," ")</f>
        <v xml:space="preserve"> </v>
      </c>
      <c r="J940" s="34" t="str">
        <f t="shared" si="15"/>
        <v/>
      </c>
    </row>
    <row r="941" spans="3:10">
      <c r="C941" s="2" t="str">
        <f>IF(B941="Chèque",LOOKUP(9^9,$C$5:$C940)+1," ")</f>
        <v xml:space="preserve"> </v>
      </c>
      <c r="J941" s="34" t="str">
        <f t="shared" si="15"/>
        <v/>
      </c>
    </row>
    <row r="942" spans="3:10">
      <c r="C942" s="2" t="str">
        <f>IF(B942="Chèque",LOOKUP(9^9,$C$5:$C941)+1," ")</f>
        <v xml:space="preserve"> </v>
      </c>
      <c r="J942" s="34" t="str">
        <f t="shared" si="15"/>
        <v/>
      </c>
    </row>
    <row r="943" spans="3:10">
      <c r="C943" s="2" t="str">
        <f>IF(B943="Chèque",LOOKUP(9^9,$C$5:$C942)+1," ")</f>
        <v xml:space="preserve"> </v>
      </c>
      <c r="J943" s="34" t="str">
        <f t="shared" si="15"/>
        <v/>
      </c>
    </row>
    <row r="944" spans="3:10">
      <c r="C944" s="2" t="str">
        <f>IF(B944="Chèque",LOOKUP(9^9,$C$5:$C943)+1," ")</f>
        <v xml:space="preserve"> </v>
      </c>
      <c r="J944" s="34" t="str">
        <f t="shared" si="15"/>
        <v/>
      </c>
    </row>
    <row r="945" spans="3:10">
      <c r="C945" s="2" t="str">
        <f>IF(B945="Chèque",LOOKUP(9^9,$C$5:$C944)+1," ")</f>
        <v xml:space="preserve"> </v>
      </c>
      <c r="J945" s="34" t="str">
        <f t="shared" si="15"/>
        <v/>
      </c>
    </row>
    <row r="946" spans="3:10">
      <c r="C946" s="2" t="str">
        <f>IF(B946="Chèque",LOOKUP(9^9,$C$5:$C945)+1," ")</f>
        <v xml:space="preserve"> </v>
      </c>
      <c r="J946" s="34" t="str">
        <f t="shared" si="15"/>
        <v/>
      </c>
    </row>
    <row r="947" spans="3:10">
      <c r="C947" s="2" t="str">
        <f>IF(B947="Chèque",LOOKUP(9^9,$C$5:$C946)+1," ")</f>
        <v xml:space="preserve"> </v>
      </c>
      <c r="J947" s="34" t="str">
        <f t="shared" si="15"/>
        <v/>
      </c>
    </row>
    <row r="948" spans="3:10">
      <c r="C948" s="2" t="str">
        <f>IF(B948="Chèque",LOOKUP(9^9,$C$5:$C947)+1," ")</f>
        <v xml:space="preserve"> </v>
      </c>
      <c r="J948" s="34" t="str">
        <f t="shared" si="15"/>
        <v/>
      </c>
    </row>
    <row r="949" spans="3:10">
      <c r="C949" s="2" t="str">
        <f>IF(B949="Chèque",LOOKUP(9^9,$C$5:$C948)+1," ")</f>
        <v xml:space="preserve"> </v>
      </c>
      <c r="J949" s="34" t="str">
        <f t="shared" si="15"/>
        <v/>
      </c>
    </row>
    <row r="950" spans="3:10">
      <c r="C950" s="2" t="str">
        <f>IF(B950="Chèque",LOOKUP(9^9,$C$5:$C949)+1," ")</f>
        <v xml:space="preserve"> </v>
      </c>
      <c r="J950" s="34" t="str">
        <f t="shared" si="15"/>
        <v/>
      </c>
    </row>
    <row r="951" spans="3:10">
      <c r="C951" s="2" t="str">
        <f>IF(B951="Chèque",LOOKUP(9^9,$C$5:$C950)+1," ")</f>
        <v xml:space="preserve"> </v>
      </c>
      <c r="J951" s="34" t="str">
        <f t="shared" si="15"/>
        <v/>
      </c>
    </row>
    <row r="952" spans="3:10">
      <c r="C952" s="2" t="str">
        <f>IF(B952="Chèque",LOOKUP(9^9,$C$5:$C951)+1," ")</f>
        <v xml:space="preserve"> </v>
      </c>
      <c r="J952" s="34" t="str">
        <f t="shared" si="15"/>
        <v/>
      </c>
    </row>
    <row r="953" spans="3:10">
      <c r="C953" s="2" t="str">
        <f>IF(B953="Chèque",LOOKUP(9^9,$C$5:$C952)+1," ")</f>
        <v xml:space="preserve"> </v>
      </c>
      <c r="J953" s="34" t="str">
        <f t="shared" si="15"/>
        <v/>
      </c>
    </row>
    <row r="954" spans="3:10">
      <c r="C954" s="2" t="str">
        <f>IF(B954="Chèque",LOOKUP(9^9,$C$5:$C953)+1," ")</f>
        <v xml:space="preserve"> </v>
      </c>
      <c r="J954" s="34" t="str">
        <f t="shared" si="15"/>
        <v/>
      </c>
    </row>
    <row r="955" spans="3:10">
      <c r="C955" s="2" t="str">
        <f>IF(B955="Chèque",LOOKUP(9^9,$C$5:$C954)+1," ")</f>
        <v xml:space="preserve"> </v>
      </c>
      <c r="J955" s="34" t="str">
        <f t="shared" si="15"/>
        <v/>
      </c>
    </row>
    <row r="956" spans="3:10">
      <c r="C956" s="2" t="str">
        <f>IF(B956="Chèque",LOOKUP(9^9,$C$5:$C955)+1," ")</f>
        <v xml:space="preserve"> </v>
      </c>
      <c r="J956" s="34" t="str">
        <f t="shared" si="15"/>
        <v/>
      </c>
    </row>
    <row r="957" spans="3:10">
      <c r="C957" s="2" t="str">
        <f>IF(B957="Chèque",LOOKUP(9^9,$C$5:$C956)+1," ")</f>
        <v xml:space="preserve"> </v>
      </c>
      <c r="J957" s="34" t="str">
        <f t="shared" si="15"/>
        <v/>
      </c>
    </row>
    <row r="958" spans="3:10">
      <c r="C958" s="2" t="str">
        <f>IF(B958="Chèque",LOOKUP(9^9,$C$5:$C957)+1," ")</f>
        <v xml:space="preserve"> </v>
      </c>
      <c r="J958" s="34" t="str">
        <f t="shared" si="15"/>
        <v/>
      </c>
    </row>
    <row r="959" spans="3:10">
      <c r="C959" s="2" t="str">
        <f>IF(B959="Chèque",LOOKUP(9^9,$C$5:$C958)+1," ")</f>
        <v xml:space="preserve"> </v>
      </c>
      <c r="J959" s="34" t="str">
        <f t="shared" si="15"/>
        <v/>
      </c>
    </row>
    <row r="960" spans="3:10">
      <c r="C960" s="2" t="str">
        <f>IF(B960="Chèque",LOOKUP(9^9,$C$5:$C959)+1," ")</f>
        <v xml:space="preserve"> </v>
      </c>
      <c r="J960" s="34" t="str">
        <f t="shared" si="15"/>
        <v/>
      </c>
    </row>
    <row r="961" spans="3:10">
      <c r="C961" s="2" t="str">
        <f>IF(B961="Chèque",LOOKUP(9^9,$C$5:$C960)+1," ")</f>
        <v xml:space="preserve"> </v>
      </c>
      <c r="J961" s="34" t="str">
        <f t="shared" si="15"/>
        <v/>
      </c>
    </row>
    <row r="962" spans="3:10">
      <c r="C962" s="2" t="str">
        <f>IF(B962="Chèque",LOOKUP(9^9,$C$5:$C961)+1," ")</f>
        <v xml:space="preserve"> </v>
      </c>
      <c r="J962" s="34" t="str">
        <f t="shared" si="15"/>
        <v/>
      </c>
    </row>
    <row r="963" spans="3:10">
      <c r="C963" s="2" t="str">
        <f>IF(B963="Chèque",LOOKUP(9^9,$C$5:$C962)+1," ")</f>
        <v xml:space="preserve"> </v>
      </c>
      <c r="J963" s="34" t="str">
        <f t="shared" si="15"/>
        <v/>
      </c>
    </row>
    <row r="964" spans="3:10">
      <c r="C964" s="2" t="str">
        <f>IF(B964="Chèque",LOOKUP(9^9,$C$5:$C963)+1," ")</f>
        <v xml:space="preserve"> </v>
      </c>
      <c r="J964" s="34" t="str">
        <f t="shared" si="15"/>
        <v/>
      </c>
    </row>
    <row r="965" spans="3:10">
      <c r="C965" s="2" t="str">
        <f>IF(B965="Chèque",LOOKUP(9^9,$C$5:$C964)+1," ")</f>
        <v xml:space="preserve"> </v>
      </c>
      <c r="J965" s="34" t="str">
        <f t="shared" si="15"/>
        <v/>
      </c>
    </row>
    <row r="966" spans="3:10">
      <c r="C966" s="2" t="str">
        <f>IF(B966="Chèque",LOOKUP(9^9,$C$5:$C965)+1," ")</f>
        <v xml:space="preserve"> </v>
      </c>
      <c r="J966" s="34" t="str">
        <f t="shared" si="15"/>
        <v/>
      </c>
    </row>
    <row r="967" spans="3:10">
      <c r="C967" s="2" t="str">
        <f>IF(B967="Chèque",LOOKUP(9^9,$C$5:$C966)+1," ")</f>
        <v xml:space="preserve"> </v>
      </c>
      <c r="J967" s="34" t="str">
        <f t="shared" si="15"/>
        <v/>
      </c>
    </row>
    <row r="968" spans="3:10">
      <c r="C968" s="2" t="str">
        <f>IF(B968="Chèque",LOOKUP(9^9,$C$5:$C967)+1," ")</f>
        <v xml:space="preserve"> </v>
      </c>
      <c r="J968" s="34" t="str">
        <f t="shared" si="15"/>
        <v/>
      </c>
    </row>
    <row r="969" spans="3:10">
      <c r="C969" s="2" t="str">
        <f>IF(B969="Chèque",LOOKUP(9^9,$C$5:$C968)+1," ")</f>
        <v xml:space="preserve"> </v>
      </c>
      <c r="J969" s="34" t="str">
        <f t="shared" si="15"/>
        <v/>
      </c>
    </row>
    <row r="970" spans="3:10">
      <c r="C970" s="2" t="str">
        <f>IF(B970="Chèque",LOOKUP(9^9,$C$5:$C969)+1," ")</f>
        <v xml:space="preserve"> </v>
      </c>
      <c r="J970" s="34" t="str">
        <f t="shared" si="15"/>
        <v/>
      </c>
    </row>
    <row r="971" spans="3:10">
      <c r="C971" s="2" t="str">
        <f>IF(B971="Chèque",LOOKUP(9^9,$C$5:$C970)+1," ")</f>
        <v xml:space="preserve"> </v>
      </c>
      <c r="J971" s="34" t="str">
        <f t="shared" si="15"/>
        <v/>
      </c>
    </row>
    <row r="972" spans="3:10">
      <c r="C972" s="2" t="str">
        <f>IF(B972="Chèque",LOOKUP(9^9,$C$5:$C971)+1," ")</f>
        <v xml:space="preserve"> </v>
      </c>
      <c r="J972" s="34" t="str">
        <f t="shared" ref="J972:J1035" si="16">IF(SUM(H972:I972)=0,"",(J971+I972-H972))</f>
        <v/>
      </c>
    </row>
    <row r="973" spans="3:10">
      <c r="C973" s="2" t="str">
        <f>IF(B973="Chèque",LOOKUP(9^9,$C$5:$C972)+1," ")</f>
        <v xml:space="preserve"> </v>
      </c>
      <c r="J973" s="34" t="str">
        <f t="shared" si="16"/>
        <v/>
      </c>
    </row>
    <row r="974" spans="3:10">
      <c r="C974" s="2" t="str">
        <f>IF(B974="Chèque",LOOKUP(9^9,$C$5:$C973)+1," ")</f>
        <v xml:space="preserve"> </v>
      </c>
      <c r="J974" s="34" t="str">
        <f t="shared" si="16"/>
        <v/>
      </c>
    </row>
    <row r="975" spans="3:10">
      <c r="C975" s="2" t="str">
        <f>IF(B975="Chèque",LOOKUP(9^9,$C$5:$C974)+1," ")</f>
        <v xml:space="preserve"> </v>
      </c>
      <c r="J975" s="34" t="str">
        <f t="shared" si="16"/>
        <v/>
      </c>
    </row>
    <row r="976" spans="3:10">
      <c r="C976" s="2" t="str">
        <f>IF(B976="Chèque",LOOKUP(9^9,$C$5:$C975)+1," ")</f>
        <v xml:space="preserve"> </v>
      </c>
      <c r="J976" s="34" t="str">
        <f t="shared" si="16"/>
        <v/>
      </c>
    </row>
    <row r="977" spans="3:10">
      <c r="C977" s="2" t="str">
        <f>IF(B977="Chèque",LOOKUP(9^9,$C$5:$C976)+1," ")</f>
        <v xml:space="preserve"> </v>
      </c>
      <c r="J977" s="34" t="str">
        <f t="shared" si="16"/>
        <v/>
      </c>
    </row>
    <row r="978" spans="3:10">
      <c r="C978" s="2" t="str">
        <f>IF(B978="Chèque",LOOKUP(9^9,$C$5:$C977)+1," ")</f>
        <v xml:space="preserve"> </v>
      </c>
      <c r="J978" s="34" t="str">
        <f t="shared" si="16"/>
        <v/>
      </c>
    </row>
    <row r="979" spans="3:10">
      <c r="C979" s="2" t="str">
        <f>IF(B979="Chèque",LOOKUP(9^9,$C$5:$C978)+1," ")</f>
        <v xml:space="preserve"> </v>
      </c>
      <c r="J979" s="34" t="str">
        <f t="shared" si="16"/>
        <v/>
      </c>
    </row>
    <row r="980" spans="3:10">
      <c r="C980" s="2" t="str">
        <f>IF(B980="Chèque",LOOKUP(9^9,$C$5:$C979)+1," ")</f>
        <v xml:space="preserve"> </v>
      </c>
      <c r="J980" s="34" t="str">
        <f t="shared" si="16"/>
        <v/>
      </c>
    </row>
    <row r="981" spans="3:10">
      <c r="C981" s="2" t="str">
        <f>IF(B981="Chèque",LOOKUP(9^9,$C$5:$C980)+1," ")</f>
        <v xml:space="preserve"> </v>
      </c>
      <c r="J981" s="34" t="str">
        <f t="shared" si="16"/>
        <v/>
      </c>
    </row>
    <row r="982" spans="3:10">
      <c r="C982" s="2" t="str">
        <f>IF(B982="Chèque",LOOKUP(9^9,$C$5:$C981)+1," ")</f>
        <v xml:space="preserve"> </v>
      </c>
      <c r="J982" s="34" t="str">
        <f t="shared" si="16"/>
        <v/>
      </c>
    </row>
    <row r="983" spans="3:10">
      <c r="C983" s="2" t="str">
        <f>IF(B983="Chèque",LOOKUP(9^9,$C$5:$C982)+1," ")</f>
        <v xml:space="preserve"> </v>
      </c>
      <c r="J983" s="34" t="str">
        <f t="shared" si="16"/>
        <v/>
      </c>
    </row>
    <row r="984" spans="3:10">
      <c r="C984" s="2" t="str">
        <f>IF(B984="Chèque",LOOKUP(9^9,$C$5:$C983)+1," ")</f>
        <v xml:space="preserve"> </v>
      </c>
      <c r="J984" s="34" t="str">
        <f t="shared" si="16"/>
        <v/>
      </c>
    </row>
    <row r="985" spans="3:10">
      <c r="C985" s="2" t="str">
        <f>IF(B985="Chèque",LOOKUP(9^9,$C$5:$C984)+1," ")</f>
        <v xml:space="preserve"> </v>
      </c>
      <c r="J985" s="34" t="str">
        <f t="shared" si="16"/>
        <v/>
      </c>
    </row>
    <row r="986" spans="3:10">
      <c r="C986" s="2" t="str">
        <f>IF(B986="Chèque",LOOKUP(9^9,$C$5:$C985)+1," ")</f>
        <v xml:space="preserve"> </v>
      </c>
      <c r="J986" s="34" t="str">
        <f t="shared" si="16"/>
        <v/>
      </c>
    </row>
    <row r="987" spans="3:10">
      <c r="C987" s="2" t="str">
        <f>IF(B987="Chèque",LOOKUP(9^9,$C$5:$C986)+1," ")</f>
        <v xml:space="preserve"> </v>
      </c>
      <c r="J987" s="34" t="str">
        <f t="shared" si="16"/>
        <v/>
      </c>
    </row>
    <row r="988" spans="3:10">
      <c r="C988" s="2" t="str">
        <f>IF(B988="Chèque",LOOKUP(9^9,$C$5:$C987)+1," ")</f>
        <v xml:space="preserve"> </v>
      </c>
      <c r="J988" s="34" t="str">
        <f t="shared" si="16"/>
        <v/>
      </c>
    </row>
    <row r="989" spans="3:10">
      <c r="C989" s="2" t="str">
        <f>IF(B989="Chèque",LOOKUP(9^9,$C$5:$C988)+1," ")</f>
        <v xml:space="preserve"> </v>
      </c>
      <c r="J989" s="34" t="str">
        <f t="shared" si="16"/>
        <v/>
      </c>
    </row>
    <row r="990" spans="3:10">
      <c r="C990" s="2" t="str">
        <f>IF(B990="Chèque",LOOKUP(9^9,$C$5:$C989)+1," ")</f>
        <v xml:space="preserve"> </v>
      </c>
      <c r="J990" s="34" t="str">
        <f t="shared" si="16"/>
        <v/>
      </c>
    </row>
    <row r="991" spans="3:10">
      <c r="C991" s="2" t="str">
        <f>IF(B991="Chèque",LOOKUP(9^9,$C$5:$C990)+1," ")</f>
        <v xml:space="preserve"> </v>
      </c>
      <c r="J991" s="34" t="str">
        <f t="shared" si="16"/>
        <v/>
      </c>
    </row>
    <row r="992" spans="3:10">
      <c r="C992" s="2" t="str">
        <f>IF(B992="Chèque",LOOKUP(9^9,$C$5:$C991)+1," ")</f>
        <v xml:space="preserve"> </v>
      </c>
      <c r="J992" s="34" t="str">
        <f t="shared" si="16"/>
        <v/>
      </c>
    </row>
    <row r="993" spans="3:10">
      <c r="C993" s="2" t="str">
        <f>IF(B993="Chèque",LOOKUP(9^9,$C$5:$C992)+1," ")</f>
        <v xml:space="preserve"> </v>
      </c>
      <c r="J993" s="34" t="str">
        <f t="shared" si="16"/>
        <v/>
      </c>
    </row>
    <row r="994" spans="3:10">
      <c r="C994" s="2" t="str">
        <f>IF(B994="Chèque",LOOKUP(9^9,$C$5:$C993)+1," ")</f>
        <v xml:space="preserve"> </v>
      </c>
      <c r="J994" s="34" t="str">
        <f t="shared" si="16"/>
        <v/>
      </c>
    </row>
    <row r="995" spans="3:10">
      <c r="C995" s="2" t="str">
        <f>IF(B995="Chèque",LOOKUP(9^9,$C$5:$C994)+1," ")</f>
        <v xml:space="preserve"> </v>
      </c>
      <c r="J995" s="34" t="str">
        <f t="shared" si="16"/>
        <v/>
      </c>
    </row>
    <row r="996" spans="3:10">
      <c r="C996" s="2" t="str">
        <f>IF(B996="Chèque",LOOKUP(9^9,$C$5:$C995)+1," ")</f>
        <v xml:space="preserve"> </v>
      </c>
      <c r="J996" s="34" t="str">
        <f t="shared" si="16"/>
        <v/>
      </c>
    </row>
    <row r="997" spans="3:10">
      <c r="C997" s="2" t="str">
        <f>IF(B997="Chèque",LOOKUP(9^9,$C$5:$C996)+1," ")</f>
        <v xml:space="preserve"> </v>
      </c>
      <c r="J997" s="34" t="str">
        <f t="shared" si="16"/>
        <v/>
      </c>
    </row>
    <row r="998" spans="3:10">
      <c r="C998" s="2" t="str">
        <f>IF(B998="Chèque",LOOKUP(9^9,$C$5:$C997)+1," ")</f>
        <v xml:space="preserve"> </v>
      </c>
      <c r="J998" s="34" t="str">
        <f t="shared" si="16"/>
        <v/>
      </c>
    </row>
    <row r="999" spans="3:10">
      <c r="C999" s="2" t="str">
        <f>IF(B999="Chèque",LOOKUP(9^9,$C$5:$C998)+1," ")</f>
        <v xml:space="preserve"> </v>
      </c>
      <c r="J999" s="34" t="str">
        <f t="shared" si="16"/>
        <v/>
      </c>
    </row>
    <row r="1000" spans="3:10">
      <c r="C1000" s="2" t="str">
        <f>IF(B1000="Chèque",LOOKUP(9^9,$C$5:$C999)+1," ")</f>
        <v xml:space="preserve"> </v>
      </c>
      <c r="J1000" s="34" t="str">
        <f t="shared" si="16"/>
        <v/>
      </c>
    </row>
    <row r="1001" spans="3:10">
      <c r="C1001" s="2" t="str">
        <f>IF(B1001="Chèque",LOOKUP(9^9,$C$5:$C1000)+1," ")</f>
        <v xml:space="preserve"> </v>
      </c>
      <c r="J1001" s="34" t="str">
        <f t="shared" si="16"/>
        <v/>
      </c>
    </row>
    <row r="1002" spans="3:10">
      <c r="C1002" s="2" t="str">
        <f>IF(B1002="Chèque",LOOKUP(9^9,$C$5:$C1001)+1," ")</f>
        <v xml:space="preserve"> </v>
      </c>
      <c r="J1002" s="34" t="str">
        <f t="shared" si="16"/>
        <v/>
      </c>
    </row>
    <row r="1003" spans="3:10">
      <c r="C1003" s="2" t="str">
        <f>IF(B1003="Chèque",LOOKUP(9^9,$C$5:$C1002)+1," ")</f>
        <v xml:space="preserve"> </v>
      </c>
      <c r="J1003" s="34" t="str">
        <f t="shared" si="16"/>
        <v/>
      </c>
    </row>
    <row r="1004" spans="3:10">
      <c r="C1004" s="2" t="str">
        <f>IF(B1004="Chèque",LOOKUP(9^9,$C$5:$C1003)+1," ")</f>
        <v xml:space="preserve"> </v>
      </c>
      <c r="J1004" s="34" t="str">
        <f t="shared" si="16"/>
        <v/>
      </c>
    </row>
    <row r="1005" spans="3:10">
      <c r="C1005" s="2" t="str">
        <f>IF(B1005="Chèque",LOOKUP(9^9,$C$5:$C1004)+1," ")</f>
        <v xml:space="preserve"> </v>
      </c>
      <c r="J1005" s="34" t="str">
        <f t="shared" si="16"/>
        <v/>
      </c>
    </row>
    <row r="1006" spans="3:10">
      <c r="C1006" s="2" t="str">
        <f>IF(B1006="Chèque",LOOKUP(9^9,$C$5:$C1005)+1," ")</f>
        <v xml:space="preserve"> </v>
      </c>
      <c r="J1006" s="34" t="str">
        <f t="shared" si="16"/>
        <v/>
      </c>
    </row>
    <row r="1007" spans="3:10">
      <c r="C1007" s="2" t="str">
        <f>IF(B1007="Chèque",LOOKUP(9^9,$C$5:$C1006)+1," ")</f>
        <v xml:space="preserve"> </v>
      </c>
      <c r="J1007" s="34" t="str">
        <f t="shared" si="16"/>
        <v/>
      </c>
    </row>
    <row r="1008" spans="3:10">
      <c r="C1008" s="2" t="str">
        <f>IF(B1008="Chèque",LOOKUP(9^9,$C$5:$C1007)+1," ")</f>
        <v xml:space="preserve"> </v>
      </c>
      <c r="J1008" s="34" t="str">
        <f t="shared" si="16"/>
        <v/>
      </c>
    </row>
    <row r="1009" spans="3:10">
      <c r="C1009" s="2" t="str">
        <f>IF(B1009="Chèque",LOOKUP(9^9,$C$5:$C1008)+1," ")</f>
        <v xml:space="preserve"> </v>
      </c>
      <c r="J1009" s="34" t="str">
        <f t="shared" si="16"/>
        <v/>
      </c>
    </row>
    <row r="1010" spans="3:10">
      <c r="C1010" s="2" t="str">
        <f>IF(B1010="Chèque",LOOKUP(9^9,$C$5:$C1009)+1," ")</f>
        <v xml:space="preserve"> </v>
      </c>
      <c r="J1010" s="34" t="str">
        <f t="shared" si="16"/>
        <v/>
      </c>
    </row>
    <row r="1011" spans="3:10">
      <c r="C1011" s="2" t="str">
        <f>IF(B1011="Chèque",LOOKUP(9^9,$C$5:$C1010)+1," ")</f>
        <v xml:space="preserve"> </v>
      </c>
      <c r="J1011" s="34" t="str">
        <f t="shared" si="16"/>
        <v/>
      </c>
    </row>
    <row r="1012" spans="3:10">
      <c r="C1012" s="2" t="str">
        <f>IF(B1012="Chèque",LOOKUP(9^9,$C$5:$C1011)+1," ")</f>
        <v xml:space="preserve"> </v>
      </c>
      <c r="J1012" s="34" t="str">
        <f t="shared" si="16"/>
        <v/>
      </c>
    </row>
    <row r="1013" spans="3:10">
      <c r="C1013" s="2" t="str">
        <f>IF(B1013="Chèque",LOOKUP(9^9,$C$5:$C1012)+1," ")</f>
        <v xml:space="preserve"> </v>
      </c>
      <c r="J1013" s="34" t="str">
        <f t="shared" si="16"/>
        <v/>
      </c>
    </row>
    <row r="1014" spans="3:10">
      <c r="C1014" s="2" t="str">
        <f>IF(B1014="Chèque",LOOKUP(9^9,$C$5:$C1013)+1," ")</f>
        <v xml:space="preserve"> </v>
      </c>
      <c r="J1014" s="34" t="str">
        <f t="shared" si="16"/>
        <v/>
      </c>
    </row>
    <row r="1015" spans="3:10">
      <c r="C1015" s="2" t="str">
        <f>IF(B1015="Chèque",LOOKUP(9^9,$C$5:$C1014)+1," ")</f>
        <v xml:space="preserve"> </v>
      </c>
      <c r="J1015" s="34" t="str">
        <f t="shared" si="16"/>
        <v/>
      </c>
    </row>
    <row r="1016" spans="3:10">
      <c r="C1016" s="2" t="str">
        <f>IF(B1016="Chèque",LOOKUP(9^9,$C$5:$C1015)+1," ")</f>
        <v xml:space="preserve"> </v>
      </c>
      <c r="J1016" s="34" t="str">
        <f t="shared" si="16"/>
        <v/>
      </c>
    </row>
    <row r="1017" spans="3:10">
      <c r="C1017" s="2" t="str">
        <f>IF(B1017="Chèque",LOOKUP(9^9,$C$5:$C1016)+1," ")</f>
        <v xml:space="preserve"> </v>
      </c>
      <c r="J1017" s="34" t="str">
        <f t="shared" si="16"/>
        <v/>
      </c>
    </row>
    <row r="1018" spans="3:10">
      <c r="C1018" s="2" t="str">
        <f>IF(B1018="Chèque",LOOKUP(9^9,$C$5:$C1017)+1," ")</f>
        <v xml:space="preserve"> </v>
      </c>
      <c r="J1018" s="34" t="str">
        <f t="shared" si="16"/>
        <v/>
      </c>
    </row>
    <row r="1019" spans="3:10">
      <c r="C1019" s="2" t="str">
        <f>IF(B1019="Chèque",LOOKUP(9^9,$C$5:$C1018)+1," ")</f>
        <v xml:space="preserve"> </v>
      </c>
      <c r="J1019" s="34" t="str">
        <f t="shared" si="16"/>
        <v/>
      </c>
    </row>
    <row r="1020" spans="3:10">
      <c r="C1020" s="2" t="str">
        <f>IF(B1020="Chèque",LOOKUP(9^9,$C$5:$C1019)+1," ")</f>
        <v xml:space="preserve"> </v>
      </c>
      <c r="J1020" s="34" t="str">
        <f t="shared" si="16"/>
        <v/>
      </c>
    </row>
    <row r="1021" spans="3:10">
      <c r="C1021" s="2" t="str">
        <f>IF(B1021="Chèque",LOOKUP(9^9,$C$5:$C1020)+1," ")</f>
        <v xml:space="preserve"> </v>
      </c>
      <c r="J1021" s="34" t="str">
        <f t="shared" si="16"/>
        <v/>
      </c>
    </row>
    <row r="1022" spans="3:10">
      <c r="C1022" s="2" t="str">
        <f>IF(B1022="Chèque",LOOKUP(9^9,$C$5:$C1021)+1," ")</f>
        <v xml:space="preserve"> </v>
      </c>
      <c r="J1022" s="34" t="str">
        <f t="shared" si="16"/>
        <v/>
      </c>
    </row>
    <row r="1023" spans="3:10">
      <c r="C1023" s="2" t="str">
        <f>IF(B1023="Chèque",LOOKUP(9^9,$C$5:$C1022)+1," ")</f>
        <v xml:space="preserve"> </v>
      </c>
      <c r="J1023" s="34" t="str">
        <f t="shared" si="16"/>
        <v/>
      </c>
    </row>
    <row r="1024" spans="3:10">
      <c r="C1024" s="2" t="str">
        <f>IF(B1024="Chèque",LOOKUP(9^9,$C$5:$C1023)+1," ")</f>
        <v xml:space="preserve"> </v>
      </c>
      <c r="J1024" s="34" t="str">
        <f t="shared" si="16"/>
        <v/>
      </c>
    </row>
    <row r="1025" spans="3:10">
      <c r="C1025" s="2" t="str">
        <f>IF(B1025="Chèque",LOOKUP(9^9,$C$5:$C1024)+1," ")</f>
        <v xml:space="preserve"> </v>
      </c>
      <c r="J1025" s="34" t="str">
        <f t="shared" si="16"/>
        <v/>
      </c>
    </row>
    <row r="1026" spans="3:10">
      <c r="C1026" s="2" t="str">
        <f>IF(B1026="Chèque",LOOKUP(9^9,$C$5:$C1025)+1," ")</f>
        <v xml:space="preserve"> </v>
      </c>
      <c r="J1026" s="34" t="str">
        <f t="shared" si="16"/>
        <v/>
      </c>
    </row>
    <row r="1027" spans="3:10">
      <c r="C1027" s="2" t="str">
        <f>IF(B1027="Chèque",LOOKUP(9^9,$C$5:$C1026)+1," ")</f>
        <v xml:space="preserve"> </v>
      </c>
      <c r="J1027" s="34" t="str">
        <f t="shared" si="16"/>
        <v/>
      </c>
    </row>
    <row r="1028" spans="3:10">
      <c r="C1028" s="2" t="str">
        <f>IF(B1028="Chèque",LOOKUP(9^9,$C$5:$C1027)+1," ")</f>
        <v xml:space="preserve"> </v>
      </c>
      <c r="J1028" s="34" t="str">
        <f t="shared" si="16"/>
        <v/>
      </c>
    </row>
    <row r="1029" spans="3:10">
      <c r="C1029" s="2" t="str">
        <f>IF(B1029="Chèque",LOOKUP(9^9,$C$5:$C1028)+1," ")</f>
        <v xml:space="preserve"> </v>
      </c>
      <c r="J1029" s="34" t="str">
        <f t="shared" si="16"/>
        <v/>
      </c>
    </row>
    <row r="1030" spans="3:10">
      <c r="C1030" s="2" t="str">
        <f>IF(B1030="Chèque",LOOKUP(9^9,$C$5:$C1029)+1," ")</f>
        <v xml:space="preserve"> </v>
      </c>
      <c r="J1030" s="34" t="str">
        <f t="shared" si="16"/>
        <v/>
      </c>
    </row>
    <row r="1031" spans="3:10">
      <c r="C1031" s="2" t="str">
        <f>IF(B1031="Chèque",LOOKUP(9^9,$C$5:$C1030)+1," ")</f>
        <v xml:space="preserve"> </v>
      </c>
      <c r="J1031" s="34" t="str">
        <f t="shared" si="16"/>
        <v/>
      </c>
    </row>
    <row r="1032" spans="3:10">
      <c r="C1032" s="2" t="str">
        <f>IF(B1032="Chèque",LOOKUP(9^9,$C$5:$C1031)+1," ")</f>
        <v xml:space="preserve"> </v>
      </c>
      <c r="J1032" s="34" t="str">
        <f t="shared" si="16"/>
        <v/>
      </c>
    </row>
    <row r="1033" spans="3:10">
      <c r="C1033" s="2" t="str">
        <f>IF(B1033="Chèque",LOOKUP(9^9,$C$5:$C1032)+1," ")</f>
        <v xml:space="preserve"> </v>
      </c>
      <c r="J1033" s="34" t="str">
        <f t="shared" si="16"/>
        <v/>
      </c>
    </row>
    <row r="1034" spans="3:10">
      <c r="C1034" s="2" t="str">
        <f>IF(B1034="Chèque",LOOKUP(9^9,$C$5:$C1033)+1," ")</f>
        <v xml:space="preserve"> </v>
      </c>
      <c r="J1034" s="34" t="str">
        <f t="shared" si="16"/>
        <v/>
      </c>
    </row>
    <row r="1035" spans="3:10">
      <c r="C1035" s="2" t="str">
        <f>IF(B1035="Chèque",LOOKUP(9^9,$C$5:$C1034)+1," ")</f>
        <v xml:space="preserve"> </v>
      </c>
      <c r="J1035" s="34" t="str">
        <f t="shared" si="16"/>
        <v/>
      </c>
    </row>
    <row r="1036" spans="3:10">
      <c r="C1036" s="2" t="str">
        <f>IF(B1036="Chèque",LOOKUP(9^9,$C$5:$C1035)+1," ")</f>
        <v xml:space="preserve"> </v>
      </c>
      <c r="J1036" s="34" t="str">
        <f t="shared" ref="J1036:J1099" si="17">IF(SUM(H1036:I1036)=0,"",(J1035+I1036-H1036))</f>
        <v/>
      </c>
    </row>
    <row r="1037" spans="3:10">
      <c r="C1037" s="2" t="str">
        <f>IF(B1037="Chèque",LOOKUP(9^9,$C$5:$C1036)+1," ")</f>
        <v xml:space="preserve"> </v>
      </c>
      <c r="J1037" s="34" t="str">
        <f t="shared" si="17"/>
        <v/>
      </c>
    </row>
    <row r="1038" spans="3:10">
      <c r="C1038" s="2" t="str">
        <f>IF(B1038="Chèque",LOOKUP(9^9,$C$5:$C1037)+1," ")</f>
        <v xml:space="preserve"> </v>
      </c>
      <c r="J1038" s="34" t="str">
        <f t="shared" si="17"/>
        <v/>
      </c>
    </row>
    <row r="1039" spans="3:10">
      <c r="C1039" s="2" t="str">
        <f>IF(B1039="Chèque",LOOKUP(9^9,$C$5:$C1038)+1," ")</f>
        <v xml:space="preserve"> </v>
      </c>
      <c r="J1039" s="34" t="str">
        <f t="shared" si="17"/>
        <v/>
      </c>
    </row>
    <row r="1040" spans="3:10">
      <c r="C1040" s="2" t="str">
        <f>IF(B1040="Chèque",LOOKUP(9^9,$C$5:$C1039)+1," ")</f>
        <v xml:space="preserve"> </v>
      </c>
      <c r="J1040" s="34" t="str">
        <f t="shared" si="17"/>
        <v/>
      </c>
    </row>
    <row r="1041" spans="3:10">
      <c r="C1041" s="2" t="str">
        <f>IF(B1041="Chèque",LOOKUP(9^9,$C$5:$C1040)+1," ")</f>
        <v xml:space="preserve"> </v>
      </c>
      <c r="J1041" s="34" t="str">
        <f t="shared" si="17"/>
        <v/>
      </c>
    </row>
    <row r="1042" spans="3:10">
      <c r="C1042" s="2" t="str">
        <f>IF(B1042="Chèque",LOOKUP(9^9,$C$5:$C1041)+1," ")</f>
        <v xml:space="preserve"> </v>
      </c>
      <c r="J1042" s="34" t="str">
        <f t="shared" si="17"/>
        <v/>
      </c>
    </row>
    <row r="1043" spans="3:10">
      <c r="C1043" s="2" t="str">
        <f>IF(B1043="Chèque",LOOKUP(9^9,$C$5:$C1042)+1," ")</f>
        <v xml:space="preserve"> </v>
      </c>
      <c r="J1043" s="34" t="str">
        <f t="shared" si="17"/>
        <v/>
      </c>
    </row>
    <row r="1044" spans="3:10">
      <c r="C1044" s="2" t="str">
        <f>IF(B1044="Chèque",LOOKUP(9^9,$C$5:$C1043)+1," ")</f>
        <v xml:space="preserve"> </v>
      </c>
      <c r="J1044" s="34" t="str">
        <f t="shared" si="17"/>
        <v/>
      </c>
    </row>
    <row r="1045" spans="3:10">
      <c r="C1045" s="2" t="str">
        <f>IF(B1045="Chèque",LOOKUP(9^9,$C$5:$C1044)+1," ")</f>
        <v xml:space="preserve"> </v>
      </c>
      <c r="J1045" s="34" t="str">
        <f t="shared" si="17"/>
        <v/>
      </c>
    </row>
    <row r="1046" spans="3:10">
      <c r="C1046" s="2" t="str">
        <f>IF(B1046="Chèque",LOOKUP(9^9,$C$5:$C1045)+1," ")</f>
        <v xml:space="preserve"> </v>
      </c>
      <c r="J1046" s="34" t="str">
        <f t="shared" si="17"/>
        <v/>
      </c>
    </row>
    <row r="1047" spans="3:10">
      <c r="C1047" s="2" t="str">
        <f>IF(B1047="Chèque",LOOKUP(9^9,$C$5:$C1046)+1," ")</f>
        <v xml:space="preserve"> </v>
      </c>
      <c r="J1047" s="34" t="str">
        <f t="shared" si="17"/>
        <v/>
      </c>
    </row>
    <row r="1048" spans="3:10">
      <c r="C1048" s="2" t="str">
        <f>IF(B1048="Chèque",LOOKUP(9^9,$C$5:$C1047)+1," ")</f>
        <v xml:space="preserve"> </v>
      </c>
      <c r="J1048" s="34" t="str">
        <f t="shared" si="17"/>
        <v/>
      </c>
    </row>
    <row r="1049" spans="3:10">
      <c r="C1049" s="2" t="str">
        <f>IF(B1049="Chèque",LOOKUP(9^9,$C$5:$C1048)+1," ")</f>
        <v xml:space="preserve"> </v>
      </c>
      <c r="J1049" s="34" t="str">
        <f t="shared" si="17"/>
        <v/>
      </c>
    </row>
    <row r="1050" spans="3:10">
      <c r="C1050" s="2" t="str">
        <f>IF(B1050="Chèque",LOOKUP(9^9,$C$5:$C1049)+1," ")</f>
        <v xml:space="preserve"> </v>
      </c>
      <c r="J1050" s="34" t="str">
        <f t="shared" si="17"/>
        <v/>
      </c>
    </row>
    <row r="1051" spans="3:10">
      <c r="C1051" s="2" t="str">
        <f>IF(B1051="Chèque",LOOKUP(9^9,$C$5:$C1050)+1," ")</f>
        <v xml:space="preserve"> </v>
      </c>
      <c r="J1051" s="34" t="str">
        <f t="shared" si="17"/>
        <v/>
      </c>
    </row>
    <row r="1052" spans="3:10">
      <c r="C1052" s="2" t="str">
        <f>IF(B1052="Chèque",LOOKUP(9^9,$C$5:$C1051)+1," ")</f>
        <v xml:space="preserve"> </v>
      </c>
      <c r="J1052" s="34" t="str">
        <f t="shared" si="17"/>
        <v/>
      </c>
    </row>
    <row r="1053" spans="3:10">
      <c r="C1053" s="2" t="str">
        <f>IF(B1053="Chèque",LOOKUP(9^9,$C$5:$C1052)+1," ")</f>
        <v xml:space="preserve"> </v>
      </c>
      <c r="J1053" s="34" t="str">
        <f t="shared" si="17"/>
        <v/>
      </c>
    </row>
    <row r="1054" spans="3:10">
      <c r="C1054" s="2" t="str">
        <f>IF(B1054="Chèque",LOOKUP(9^9,$C$5:$C1053)+1," ")</f>
        <v xml:space="preserve"> </v>
      </c>
      <c r="J1054" s="34" t="str">
        <f t="shared" si="17"/>
        <v/>
      </c>
    </row>
    <row r="1055" spans="3:10">
      <c r="C1055" s="2" t="str">
        <f>IF(B1055="Chèque",LOOKUP(9^9,$C$5:$C1054)+1," ")</f>
        <v xml:space="preserve"> </v>
      </c>
      <c r="J1055" s="34" t="str">
        <f t="shared" si="17"/>
        <v/>
      </c>
    </row>
    <row r="1056" spans="3:10">
      <c r="C1056" s="2" t="str">
        <f>IF(B1056="Chèque",LOOKUP(9^9,$C$5:$C1055)+1," ")</f>
        <v xml:space="preserve"> </v>
      </c>
      <c r="J1056" s="34" t="str">
        <f t="shared" si="17"/>
        <v/>
      </c>
    </row>
    <row r="1057" spans="3:10">
      <c r="C1057" s="2" t="str">
        <f>IF(B1057="Chèque",LOOKUP(9^9,$C$5:$C1056)+1," ")</f>
        <v xml:space="preserve"> </v>
      </c>
      <c r="J1057" s="34" t="str">
        <f t="shared" si="17"/>
        <v/>
      </c>
    </row>
    <row r="1058" spans="3:10">
      <c r="C1058" s="2" t="str">
        <f>IF(B1058="Chèque",LOOKUP(9^9,$C$5:$C1057)+1," ")</f>
        <v xml:space="preserve"> </v>
      </c>
      <c r="J1058" s="34" t="str">
        <f t="shared" si="17"/>
        <v/>
      </c>
    </row>
    <row r="1059" spans="3:10">
      <c r="C1059" s="2" t="str">
        <f>IF(B1059="Chèque",LOOKUP(9^9,$C$5:$C1058)+1," ")</f>
        <v xml:space="preserve"> </v>
      </c>
      <c r="J1059" s="34" t="str">
        <f t="shared" si="17"/>
        <v/>
      </c>
    </row>
    <row r="1060" spans="3:10">
      <c r="C1060" s="2" t="str">
        <f>IF(B1060="Chèque",LOOKUP(9^9,$C$5:$C1059)+1," ")</f>
        <v xml:space="preserve"> </v>
      </c>
      <c r="J1060" s="34" t="str">
        <f t="shared" si="17"/>
        <v/>
      </c>
    </row>
    <row r="1061" spans="3:10">
      <c r="C1061" s="2" t="str">
        <f>IF(B1061="Chèque",LOOKUP(9^9,$C$5:$C1060)+1," ")</f>
        <v xml:space="preserve"> </v>
      </c>
      <c r="J1061" s="34" t="str">
        <f t="shared" si="17"/>
        <v/>
      </c>
    </row>
    <row r="1062" spans="3:10">
      <c r="C1062" s="2" t="str">
        <f>IF(B1062="Chèque",LOOKUP(9^9,$C$5:$C1061)+1," ")</f>
        <v xml:space="preserve"> </v>
      </c>
      <c r="J1062" s="34" t="str">
        <f t="shared" si="17"/>
        <v/>
      </c>
    </row>
    <row r="1063" spans="3:10">
      <c r="C1063" s="2" t="str">
        <f>IF(B1063="Chèque",LOOKUP(9^9,$C$5:$C1062)+1," ")</f>
        <v xml:space="preserve"> </v>
      </c>
      <c r="J1063" s="34" t="str">
        <f t="shared" si="17"/>
        <v/>
      </c>
    </row>
    <row r="1064" spans="3:10">
      <c r="C1064" s="2" t="str">
        <f>IF(B1064="Chèque",LOOKUP(9^9,$C$5:$C1063)+1," ")</f>
        <v xml:space="preserve"> </v>
      </c>
      <c r="J1064" s="34" t="str">
        <f t="shared" si="17"/>
        <v/>
      </c>
    </row>
    <row r="1065" spans="3:10">
      <c r="C1065" s="2" t="str">
        <f>IF(B1065="Chèque",LOOKUP(9^9,$C$5:$C1064)+1," ")</f>
        <v xml:space="preserve"> </v>
      </c>
      <c r="J1065" s="34" t="str">
        <f t="shared" si="17"/>
        <v/>
      </c>
    </row>
    <row r="1066" spans="3:10">
      <c r="C1066" s="2" t="str">
        <f>IF(B1066="Chèque",LOOKUP(9^9,$C$5:$C1065)+1," ")</f>
        <v xml:space="preserve"> </v>
      </c>
      <c r="J1066" s="34" t="str">
        <f t="shared" si="17"/>
        <v/>
      </c>
    </row>
    <row r="1067" spans="3:10">
      <c r="C1067" s="2" t="str">
        <f>IF(B1067="Chèque",LOOKUP(9^9,$C$5:$C1066)+1," ")</f>
        <v xml:space="preserve"> </v>
      </c>
      <c r="J1067" s="34" t="str">
        <f t="shared" si="17"/>
        <v/>
      </c>
    </row>
    <row r="1068" spans="3:10">
      <c r="C1068" s="2" t="str">
        <f>IF(B1068="Chèque",LOOKUP(9^9,$C$5:$C1067)+1," ")</f>
        <v xml:space="preserve"> </v>
      </c>
      <c r="J1068" s="34" t="str">
        <f t="shared" si="17"/>
        <v/>
      </c>
    </row>
    <row r="1069" spans="3:10">
      <c r="C1069" s="2" t="str">
        <f>IF(B1069="Chèque",LOOKUP(9^9,$C$5:$C1068)+1," ")</f>
        <v xml:space="preserve"> </v>
      </c>
      <c r="J1069" s="34" t="str">
        <f t="shared" si="17"/>
        <v/>
      </c>
    </row>
    <row r="1070" spans="3:10">
      <c r="C1070" s="2" t="str">
        <f>IF(B1070="Chèque",LOOKUP(9^9,$C$5:$C1069)+1," ")</f>
        <v xml:space="preserve"> </v>
      </c>
      <c r="J1070" s="34" t="str">
        <f t="shared" si="17"/>
        <v/>
      </c>
    </row>
    <row r="1071" spans="3:10">
      <c r="C1071" s="2" t="str">
        <f>IF(B1071="Chèque",LOOKUP(9^9,$C$5:$C1070)+1," ")</f>
        <v xml:space="preserve"> </v>
      </c>
      <c r="J1071" s="34" t="str">
        <f t="shared" si="17"/>
        <v/>
      </c>
    </row>
    <row r="1072" spans="3:10">
      <c r="C1072" s="2" t="str">
        <f>IF(B1072="Chèque",LOOKUP(9^9,$C$5:$C1071)+1," ")</f>
        <v xml:space="preserve"> </v>
      </c>
      <c r="J1072" s="34" t="str">
        <f t="shared" si="17"/>
        <v/>
      </c>
    </row>
    <row r="1073" spans="3:10">
      <c r="C1073" s="2" t="str">
        <f>IF(B1073="Chèque",LOOKUP(9^9,$C$5:$C1072)+1," ")</f>
        <v xml:space="preserve"> </v>
      </c>
      <c r="J1073" s="34" t="str">
        <f t="shared" si="17"/>
        <v/>
      </c>
    </row>
    <row r="1074" spans="3:10">
      <c r="C1074" s="2" t="str">
        <f>IF(B1074="Chèque",LOOKUP(9^9,$C$5:$C1073)+1," ")</f>
        <v xml:space="preserve"> </v>
      </c>
      <c r="J1074" s="34" t="str">
        <f t="shared" si="17"/>
        <v/>
      </c>
    </row>
    <row r="1075" spans="3:10">
      <c r="C1075" s="2" t="str">
        <f>IF(B1075="Chèque",LOOKUP(9^9,$C$5:$C1074)+1," ")</f>
        <v xml:space="preserve"> </v>
      </c>
      <c r="J1075" s="34" t="str">
        <f t="shared" si="17"/>
        <v/>
      </c>
    </row>
    <row r="1076" spans="3:10">
      <c r="C1076" s="2" t="str">
        <f>IF(B1076="Chèque",LOOKUP(9^9,$C$5:$C1075)+1," ")</f>
        <v xml:space="preserve"> </v>
      </c>
      <c r="J1076" s="34" t="str">
        <f t="shared" si="17"/>
        <v/>
      </c>
    </row>
    <row r="1077" spans="3:10">
      <c r="C1077" s="2" t="str">
        <f>IF(B1077="Chèque",LOOKUP(9^9,$C$5:$C1076)+1," ")</f>
        <v xml:space="preserve"> </v>
      </c>
      <c r="J1077" s="34" t="str">
        <f t="shared" si="17"/>
        <v/>
      </c>
    </row>
    <row r="1078" spans="3:10">
      <c r="C1078" s="2" t="str">
        <f>IF(B1078="Chèque",LOOKUP(9^9,$C$5:$C1077)+1," ")</f>
        <v xml:space="preserve"> </v>
      </c>
      <c r="J1078" s="34" t="str">
        <f t="shared" si="17"/>
        <v/>
      </c>
    </row>
    <row r="1079" spans="3:10">
      <c r="C1079" s="2" t="str">
        <f>IF(B1079="Chèque",LOOKUP(9^9,$C$5:$C1078)+1," ")</f>
        <v xml:space="preserve"> </v>
      </c>
      <c r="J1079" s="34" t="str">
        <f t="shared" si="17"/>
        <v/>
      </c>
    </row>
    <row r="1080" spans="3:10">
      <c r="C1080" s="2" t="str">
        <f>IF(B1080="Chèque",LOOKUP(9^9,$C$5:$C1079)+1," ")</f>
        <v xml:space="preserve"> </v>
      </c>
      <c r="J1080" s="34" t="str">
        <f t="shared" si="17"/>
        <v/>
      </c>
    </row>
    <row r="1081" spans="3:10">
      <c r="C1081" s="2" t="str">
        <f>IF(B1081="Chèque",LOOKUP(9^9,$C$5:$C1080)+1," ")</f>
        <v xml:space="preserve"> </v>
      </c>
      <c r="J1081" s="34" t="str">
        <f t="shared" si="17"/>
        <v/>
      </c>
    </row>
    <row r="1082" spans="3:10">
      <c r="C1082" s="2" t="str">
        <f>IF(B1082="Chèque",LOOKUP(9^9,$C$5:$C1081)+1," ")</f>
        <v xml:space="preserve"> </v>
      </c>
      <c r="J1082" s="34" t="str">
        <f t="shared" si="17"/>
        <v/>
      </c>
    </row>
    <row r="1083" spans="3:10">
      <c r="C1083" s="2" t="str">
        <f>IF(B1083="Chèque",LOOKUP(9^9,$C$5:$C1082)+1," ")</f>
        <v xml:space="preserve"> </v>
      </c>
      <c r="J1083" s="34" t="str">
        <f t="shared" si="17"/>
        <v/>
      </c>
    </row>
    <row r="1084" spans="3:10">
      <c r="C1084" s="2" t="str">
        <f>IF(B1084="Chèque",LOOKUP(9^9,$C$5:$C1083)+1," ")</f>
        <v xml:space="preserve"> </v>
      </c>
      <c r="J1084" s="34" t="str">
        <f t="shared" si="17"/>
        <v/>
      </c>
    </row>
    <row r="1085" spans="3:10">
      <c r="C1085" s="2" t="str">
        <f>IF(B1085="Chèque",LOOKUP(9^9,$C$5:$C1084)+1," ")</f>
        <v xml:space="preserve"> </v>
      </c>
      <c r="J1085" s="34" t="str">
        <f t="shared" si="17"/>
        <v/>
      </c>
    </row>
    <row r="1086" spans="3:10">
      <c r="C1086" s="2" t="str">
        <f>IF(B1086="Chèque",LOOKUP(9^9,$C$5:$C1085)+1," ")</f>
        <v xml:space="preserve"> </v>
      </c>
      <c r="J1086" s="34" t="str">
        <f t="shared" si="17"/>
        <v/>
      </c>
    </row>
    <row r="1087" spans="3:10">
      <c r="C1087" s="2" t="str">
        <f>IF(B1087="Chèque",LOOKUP(9^9,$C$5:$C1086)+1," ")</f>
        <v xml:space="preserve"> </v>
      </c>
      <c r="J1087" s="34" t="str">
        <f t="shared" si="17"/>
        <v/>
      </c>
    </row>
    <row r="1088" spans="3:10">
      <c r="C1088" s="2" t="str">
        <f>IF(B1088="Chèque",LOOKUP(9^9,$C$5:$C1087)+1," ")</f>
        <v xml:space="preserve"> </v>
      </c>
      <c r="J1088" s="34" t="str">
        <f t="shared" si="17"/>
        <v/>
      </c>
    </row>
    <row r="1089" spans="3:10">
      <c r="C1089" s="2" t="str">
        <f>IF(B1089="Chèque",LOOKUP(9^9,$C$5:$C1088)+1," ")</f>
        <v xml:space="preserve"> </v>
      </c>
      <c r="J1089" s="34" t="str">
        <f t="shared" si="17"/>
        <v/>
      </c>
    </row>
    <row r="1090" spans="3:10">
      <c r="C1090" s="2" t="str">
        <f>IF(B1090="Chèque",LOOKUP(9^9,$C$5:$C1089)+1," ")</f>
        <v xml:space="preserve"> </v>
      </c>
      <c r="J1090" s="34" t="str">
        <f t="shared" si="17"/>
        <v/>
      </c>
    </row>
    <row r="1091" spans="3:10">
      <c r="C1091" s="2" t="str">
        <f>IF(B1091="Chèque",LOOKUP(9^9,$C$5:$C1090)+1," ")</f>
        <v xml:space="preserve"> </v>
      </c>
      <c r="J1091" s="34" t="str">
        <f t="shared" si="17"/>
        <v/>
      </c>
    </row>
    <row r="1092" spans="3:10">
      <c r="C1092" s="2" t="str">
        <f>IF(B1092="Chèque",LOOKUP(9^9,$C$5:$C1091)+1," ")</f>
        <v xml:space="preserve"> </v>
      </c>
      <c r="J1092" s="34" t="str">
        <f t="shared" si="17"/>
        <v/>
      </c>
    </row>
    <row r="1093" spans="3:10">
      <c r="C1093" s="2" t="str">
        <f>IF(B1093="Chèque",LOOKUP(9^9,$C$5:$C1092)+1," ")</f>
        <v xml:space="preserve"> </v>
      </c>
      <c r="J1093" s="34" t="str">
        <f t="shared" si="17"/>
        <v/>
      </c>
    </row>
    <row r="1094" spans="3:10">
      <c r="C1094" s="2" t="str">
        <f>IF(B1094="Chèque",LOOKUP(9^9,$C$5:$C1093)+1," ")</f>
        <v xml:space="preserve"> </v>
      </c>
      <c r="J1094" s="34" t="str">
        <f t="shared" si="17"/>
        <v/>
      </c>
    </row>
    <row r="1095" spans="3:10">
      <c r="C1095" s="2" t="str">
        <f>IF(B1095="Chèque",LOOKUP(9^9,$C$5:$C1094)+1," ")</f>
        <v xml:space="preserve"> </v>
      </c>
      <c r="J1095" s="34" t="str">
        <f t="shared" si="17"/>
        <v/>
      </c>
    </row>
    <row r="1096" spans="3:10">
      <c r="C1096" s="2" t="str">
        <f>IF(B1096="Chèque",LOOKUP(9^9,$C$5:$C1095)+1," ")</f>
        <v xml:space="preserve"> </v>
      </c>
      <c r="J1096" s="34" t="str">
        <f t="shared" si="17"/>
        <v/>
      </c>
    </row>
    <row r="1097" spans="3:10">
      <c r="C1097" s="2" t="str">
        <f>IF(B1097="Chèque",LOOKUP(9^9,$C$5:$C1096)+1," ")</f>
        <v xml:space="preserve"> </v>
      </c>
      <c r="J1097" s="34" t="str">
        <f t="shared" si="17"/>
        <v/>
      </c>
    </row>
    <row r="1098" spans="3:10">
      <c r="C1098" s="2" t="str">
        <f>IF(B1098="Chèque",LOOKUP(9^9,$C$5:$C1097)+1," ")</f>
        <v xml:space="preserve"> </v>
      </c>
      <c r="J1098" s="34" t="str">
        <f t="shared" si="17"/>
        <v/>
      </c>
    </row>
    <row r="1099" spans="3:10">
      <c r="C1099" s="2" t="str">
        <f>IF(B1099="Chèque",LOOKUP(9^9,$C$5:$C1098)+1," ")</f>
        <v xml:space="preserve"> </v>
      </c>
      <c r="J1099" s="34" t="str">
        <f t="shared" si="17"/>
        <v/>
      </c>
    </row>
    <row r="1100" spans="3:10">
      <c r="C1100" s="2" t="str">
        <f>IF(B1100="Chèque",LOOKUP(9^9,$C$5:$C1099)+1," ")</f>
        <v xml:space="preserve"> </v>
      </c>
      <c r="J1100" s="34" t="str">
        <f t="shared" ref="J1100:J1163" si="18">IF(SUM(H1100:I1100)=0,"",(J1099+I1100-H1100))</f>
        <v/>
      </c>
    </row>
    <row r="1101" spans="3:10">
      <c r="C1101" s="2" t="str">
        <f>IF(B1101="Chèque",LOOKUP(9^9,$C$5:$C1100)+1," ")</f>
        <v xml:space="preserve"> </v>
      </c>
      <c r="J1101" s="34" t="str">
        <f t="shared" si="18"/>
        <v/>
      </c>
    </row>
    <row r="1102" spans="3:10">
      <c r="C1102" s="2" t="str">
        <f>IF(B1102="Chèque",LOOKUP(9^9,$C$5:$C1101)+1," ")</f>
        <v xml:space="preserve"> </v>
      </c>
      <c r="J1102" s="34" t="str">
        <f t="shared" si="18"/>
        <v/>
      </c>
    </row>
    <row r="1103" spans="3:10">
      <c r="C1103" s="2" t="str">
        <f>IF(B1103="Chèque",LOOKUP(9^9,$C$5:$C1102)+1," ")</f>
        <v xml:space="preserve"> </v>
      </c>
      <c r="J1103" s="34" t="str">
        <f t="shared" si="18"/>
        <v/>
      </c>
    </row>
    <row r="1104" spans="3:10">
      <c r="C1104" s="2" t="str">
        <f>IF(B1104="Chèque",LOOKUP(9^9,$C$5:$C1103)+1," ")</f>
        <v xml:space="preserve"> </v>
      </c>
      <c r="J1104" s="34" t="str">
        <f t="shared" si="18"/>
        <v/>
      </c>
    </row>
    <row r="1105" spans="3:10">
      <c r="C1105" s="2" t="str">
        <f>IF(B1105="Chèque",LOOKUP(9^9,$C$5:$C1104)+1," ")</f>
        <v xml:space="preserve"> </v>
      </c>
      <c r="J1105" s="34" t="str">
        <f t="shared" si="18"/>
        <v/>
      </c>
    </row>
    <row r="1106" spans="3:10">
      <c r="C1106" s="2" t="str">
        <f>IF(B1106="Chèque",LOOKUP(9^9,$C$5:$C1105)+1," ")</f>
        <v xml:space="preserve"> </v>
      </c>
      <c r="J1106" s="34" t="str">
        <f t="shared" si="18"/>
        <v/>
      </c>
    </row>
    <row r="1107" spans="3:10">
      <c r="C1107" s="2" t="str">
        <f>IF(B1107="Chèque",LOOKUP(9^9,$C$5:$C1106)+1," ")</f>
        <v xml:space="preserve"> </v>
      </c>
      <c r="J1107" s="34" t="str">
        <f t="shared" si="18"/>
        <v/>
      </c>
    </row>
    <row r="1108" spans="3:10">
      <c r="C1108" s="2" t="str">
        <f>IF(B1108="Chèque",LOOKUP(9^9,$C$5:$C1107)+1," ")</f>
        <v xml:space="preserve"> </v>
      </c>
      <c r="J1108" s="34" t="str">
        <f t="shared" si="18"/>
        <v/>
      </c>
    </row>
    <row r="1109" spans="3:10">
      <c r="C1109" s="2" t="str">
        <f>IF(B1109="Chèque",LOOKUP(9^9,$C$5:$C1108)+1," ")</f>
        <v xml:space="preserve"> </v>
      </c>
      <c r="J1109" s="34" t="str">
        <f t="shared" si="18"/>
        <v/>
      </c>
    </row>
    <row r="1110" spans="3:10">
      <c r="C1110" s="2" t="str">
        <f>IF(B1110="Chèque",LOOKUP(9^9,$C$5:$C1109)+1," ")</f>
        <v xml:space="preserve"> </v>
      </c>
      <c r="J1110" s="34" t="str">
        <f t="shared" si="18"/>
        <v/>
      </c>
    </row>
    <row r="1111" spans="3:10">
      <c r="C1111" s="2" t="str">
        <f>IF(B1111="Chèque",LOOKUP(9^9,$C$5:$C1110)+1," ")</f>
        <v xml:space="preserve"> </v>
      </c>
      <c r="J1111" s="34" t="str">
        <f t="shared" si="18"/>
        <v/>
      </c>
    </row>
    <row r="1112" spans="3:10">
      <c r="C1112" s="2" t="str">
        <f>IF(B1112="Chèque",LOOKUP(9^9,$C$5:$C1111)+1," ")</f>
        <v xml:space="preserve"> </v>
      </c>
      <c r="J1112" s="34" t="str">
        <f t="shared" si="18"/>
        <v/>
      </c>
    </row>
    <row r="1113" spans="3:10">
      <c r="C1113" s="2" t="str">
        <f>IF(B1113="Chèque",LOOKUP(9^9,$C$5:$C1112)+1," ")</f>
        <v xml:space="preserve"> </v>
      </c>
      <c r="J1113" s="34" t="str">
        <f t="shared" si="18"/>
        <v/>
      </c>
    </row>
    <row r="1114" spans="3:10">
      <c r="C1114" s="2" t="str">
        <f>IF(B1114="Chèque",LOOKUP(9^9,$C$5:$C1113)+1," ")</f>
        <v xml:space="preserve"> </v>
      </c>
      <c r="J1114" s="34" t="str">
        <f t="shared" si="18"/>
        <v/>
      </c>
    </row>
    <row r="1115" spans="3:10">
      <c r="C1115" s="2" t="str">
        <f>IF(B1115="Chèque",LOOKUP(9^9,$C$5:$C1114)+1," ")</f>
        <v xml:space="preserve"> </v>
      </c>
      <c r="J1115" s="34" t="str">
        <f t="shared" si="18"/>
        <v/>
      </c>
    </row>
    <row r="1116" spans="3:10">
      <c r="C1116" s="2" t="str">
        <f>IF(B1116="Chèque",LOOKUP(9^9,$C$5:$C1115)+1," ")</f>
        <v xml:space="preserve"> </v>
      </c>
      <c r="J1116" s="34" t="str">
        <f t="shared" si="18"/>
        <v/>
      </c>
    </row>
    <row r="1117" spans="3:10">
      <c r="C1117" s="2" t="str">
        <f>IF(B1117="Chèque",LOOKUP(9^9,$C$5:$C1116)+1," ")</f>
        <v xml:space="preserve"> </v>
      </c>
      <c r="J1117" s="34" t="str">
        <f t="shared" si="18"/>
        <v/>
      </c>
    </row>
    <row r="1118" spans="3:10">
      <c r="C1118" s="2" t="str">
        <f>IF(B1118="Chèque",LOOKUP(9^9,$C$5:$C1117)+1," ")</f>
        <v xml:space="preserve"> </v>
      </c>
      <c r="J1118" s="34" t="str">
        <f t="shared" si="18"/>
        <v/>
      </c>
    </row>
    <row r="1119" spans="3:10">
      <c r="C1119" s="2" t="str">
        <f>IF(B1119="Chèque",LOOKUP(9^9,$C$5:$C1118)+1," ")</f>
        <v xml:space="preserve"> </v>
      </c>
      <c r="J1119" s="34" t="str">
        <f t="shared" si="18"/>
        <v/>
      </c>
    </row>
    <row r="1120" spans="3:10">
      <c r="C1120" s="2" t="str">
        <f>IF(B1120="Chèque",LOOKUP(9^9,$C$5:$C1119)+1," ")</f>
        <v xml:space="preserve"> </v>
      </c>
      <c r="J1120" s="34" t="str">
        <f t="shared" si="18"/>
        <v/>
      </c>
    </row>
    <row r="1121" spans="3:10">
      <c r="C1121" s="2" t="str">
        <f>IF(B1121="Chèque",LOOKUP(9^9,$C$5:$C1120)+1," ")</f>
        <v xml:space="preserve"> </v>
      </c>
      <c r="J1121" s="34" t="str">
        <f t="shared" si="18"/>
        <v/>
      </c>
    </row>
    <row r="1122" spans="3:10">
      <c r="C1122" s="2" t="str">
        <f>IF(B1122="Chèque",LOOKUP(9^9,$C$5:$C1121)+1," ")</f>
        <v xml:space="preserve"> </v>
      </c>
      <c r="J1122" s="34" t="str">
        <f t="shared" si="18"/>
        <v/>
      </c>
    </row>
    <row r="1123" spans="3:10">
      <c r="C1123" s="2" t="str">
        <f>IF(B1123="Chèque",LOOKUP(9^9,$C$5:$C1122)+1," ")</f>
        <v xml:space="preserve"> </v>
      </c>
      <c r="J1123" s="34" t="str">
        <f t="shared" si="18"/>
        <v/>
      </c>
    </row>
    <row r="1124" spans="3:10">
      <c r="C1124" s="2" t="str">
        <f>IF(B1124="Chèque",LOOKUP(9^9,$C$5:$C1123)+1," ")</f>
        <v xml:space="preserve"> </v>
      </c>
      <c r="J1124" s="34" t="str">
        <f t="shared" si="18"/>
        <v/>
      </c>
    </row>
    <row r="1125" spans="3:10">
      <c r="C1125" s="2" t="str">
        <f>IF(B1125="Chèque",LOOKUP(9^9,$C$5:$C1124)+1," ")</f>
        <v xml:space="preserve"> </v>
      </c>
      <c r="J1125" s="34" t="str">
        <f t="shared" si="18"/>
        <v/>
      </c>
    </row>
    <row r="1126" spans="3:10">
      <c r="C1126" s="2" t="str">
        <f>IF(B1126="Chèque",LOOKUP(9^9,$C$5:$C1125)+1," ")</f>
        <v xml:space="preserve"> </v>
      </c>
      <c r="J1126" s="34" t="str">
        <f t="shared" si="18"/>
        <v/>
      </c>
    </row>
    <row r="1127" spans="3:10">
      <c r="C1127" s="2" t="str">
        <f>IF(B1127="Chèque",LOOKUP(9^9,$C$5:$C1126)+1," ")</f>
        <v xml:space="preserve"> </v>
      </c>
      <c r="J1127" s="34" t="str">
        <f t="shared" si="18"/>
        <v/>
      </c>
    </row>
    <row r="1128" spans="3:10">
      <c r="C1128" s="2" t="str">
        <f>IF(B1128="Chèque",LOOKUP(9^9,$C$5:$C1127)+1," ")</f>
        <v xml:space="preserve"> </v>
      </c>
      <c r="J1128" s="34" t="str">
        <f t="shared" si="18"/>
        <v/>
      </c>
    </row>
    <row r="1129" spans="3:10">
      <c r="C1129" s="2" t="str">
        <f>IF(B1129="Chèque",LOOKUP(9^9,$C$5:$C1128)+1," ")</f>
        <v xml:space="preserve"> </v>
      </c>
      <c r="J1129" s="34" t="str">
        <f t="shared" si="18"/>
        <v/>
      </c>
    </row>
    <row r="1130" spans="3:10">
      <c r="C1130" s="2" t="str">
        <f>IF(B1130="Chèque",LOOKUP(9^9,$C$5:$C1129)+1," ")</f>
        <v xml:space="preserve"> </v>
      </c>
      <c r="J1130" s="34" t="str">
        <f t="shared" si="18"/>
        <v/>
      </c>
    </row>
    <row r="1131" spans="3:10">
      <c r="C1131" s="2" t="str">
        <f>IF(B1131="Chèque",LOOKUP(9^9,$C$5:$C1130)+1," ")</f>
        <v xml:space="preserve"> </v>
      </c>
      <c r="J1131" s="34" t="str">
        <f t="shared" si="18"/>
        <v/>
      </c>
    </row>
    <row r="1132" spans="3:10">
      <c r="C1132" s="2" t="str">
        <f>IF(B1132="Chèque",LOOKUP(9^9,$C$5:$C1131)+1," ")</f>
        <v xml:space="preserve"> </v>
      </c>
      <c r="J1132" s="34" t="str">
        <f t="shared" si="18"/>
        <v/>
      </c>
    </row>
    <row r="1133" spans="3:10">
      <c r="C1133" s="2" t="str">
        <f>IF(B1133="Chèque",LOOKUP(9^9,$C$5:$C1132)+1," ")</f>
        <v xml:space="preserve"> </v>
      </c>
      <c r="J1133" s="34" t="str">
        <f t="shared" si="18"/>
        <v/>
      </c>
    </row>
    <row r="1134" spans="3:10">
      <c r="C1134" s="2" t="str">
        <f>IF(B1134="Chèque",LOOKUP(9^9,$C$5:$C1133)+1," ")</f>
        <v xml:space="preserve"> </v>
      </c>
      <c r="J1134" s="34" t="str">
        <f t="shared" si="18"/>
        <v/>
      </c>
    </row>
    <row r="1135" spans="3:10">
      <c r="C1135" s="2" t="str">
        <f>IF(B1135="Chèque",LOOKUP(9^9,$C$5:$C1134)+1," ")</f>
        <v xml:space="preserve"> </v>
      </c>
      <c r="J1135" s="34" t="str">
        <f t="shared" si="18"/>
        <v/>
      </c>
    </row>
    <row r="1136" spans="3:10">
      <c r="C1136" s="2" t="str">
        <f>IF(B1136="Chèque",LOOKUP(9^9,$C$5:$C1135)+1," ")</f>
        <v xml:space="preserve"> </v>
      </c>
      <c r="J1136" s="34" t="str">
        <f t="shared" si="18"/>
        <v/>
      </c>
    </row>
    <row r="1137" spans="3:10">
      <c r="C1137" s="2" t="str">
        <f>IF(B1137="Chèque",LOOKUP(9^9,$C$5:$C1136)+1," ")</f>
        <v xml:space="preserve"> </v>
      </c>
      <c r="J1137" s="34" t="str">
        <f t="shared" si="18"/>
        <v/>
      </c>
    </row>
    <row r="1138" spans="3:10">
      <c r="C1138" s="2" t="str">
        <f>IF(B1138="Chèque",LOOKUP(9^9,$C$5:$C1137)+1," ")</f>
        <v xml:space="preserve"> </v>
      </c>
      <c r="J1138" s="34" t="str">
        <f t="shared" si="18"/>
        <v/>
      </c>
    </row>
    <row r="1139" spans="3:10">
      <c r="C1139" s="2" t="str">
        <f>IF(B1139="Chèque",LOOKUP(9^9,$C$5:$C1138)+1," ")</f>
        <v xml:space="preserve"> </v>
      </c>
      <c r="J1139" s="34" t="str">
        <f t="shared" si="18"/>
        <v/>
      </c>
    </row>
    <row r="1140" spans="3:10">
      <c r="C1140" s="2" t="str">
        <f>IF(B1140="Chèque",LOOKUP(9^9,$C$5:$C1139)+1," ")</f>
        <v xml:space="preserve"> </v>
      </c>
      <c r="J1140" s="34" t="str">
        <f t="shared" si="18"/>
        <v/>
      </c>
    </row>
    <row r="1141" spans="3:10">
      <c r="C1141" s="2" t="str">
        <f>IF(B1141="Chèque",LOOKUP(9^9,$C$5:$C1140)+1," ")</f>
        <v xml:space="preserve"> </v>
      </c>
      <c r="J1141" s="34" t="str">
        <f t="shared" si="18"/>
        <v/>
      </c>
    </row>
    <row r="1142" spans="3:10">
      <c r="C1142" s="2" t="str">
        <f>IF(B1142="Chèque",LOOKUP(9^9,$C$5:$C1141)+1," ")</f>
        <v xml:space="preserve"> </v>
      </c>
      <c r="J1142" s="34" t="str">
        <f t="shared" si="18"/>
        <v/>
      </c>
    </row>
    <row r="1143" spans="3:10">
      <c r="C1143" s="2" t="str">
        <f>IF(B1143="Chèque",LOOKUP(9^9,$C$5:$C1142)+1," ")</f>
        <v xml:space="preserve"> </v>
      </c>
      <c r="J1143" s="34" t="str">
        <f t="shared" si="18"/>
        <v/>
      </c>
    </row>
    <row r="1144" spans="3:10">
      <c r="C1144" s="2" t="str">
        <f>IF(B1144="Chèque",LOOKUP(9^9,$C$5:$C1143)+1," ")</f>
        <v xml:space="preserve"> </v>
      </c>
      <c r="J1144" s="34" t="str">
        <f t="shared" si="18"/>
        <v/>
      </c>
    </row>
    <row r="1145" spans="3:10">
      <c r="C1145" s="2" t="str">
        <f>IF(B1145="Chèque",LOOKUP(9^9,$C$5:$C1144)+1," ")</f>
        <v xml:space="preserve"> </v>
      </c>
      <c r="J1145" s="34" t="str">
        <f t="shared" si="18"/>
        <v/>
      </c>
    </row>
    <row r="1146" spans="3:10">
      <c r="C1146" s="2" t="str">
        <f>IF(B1146="Chèque",LOOKUP(9^9,$C$5:$C1145)+1," ")</f>
        <v xml:space="preserve"> </v>
      </c>
      <c r="J1146" s="34" t="str">
        <f t="shared" si="18"/>
        <v/>
      </c>
    </row>
    <row r="1147" spans="3:10">
      <c r="C1147" s="2" t="str">
        <f>IF(B1147="Chèque",LOOKUP(9^9,$C$5:$C1146)+1," ")</f>
        <v xml:space="preserve"> </v>
      </c>
      <c r="J1147" s="34" t="str">
        <f t="shared" si="18"/>
        <v/>
      </c>
    </row>
    <row r="1148" spans="3:10">
      <c r="C1148" s="2" t="str">
        <f>IF(B1148="Chèque",LOOKUP(9^9,$C$5:$C1147)+1," ")</f>
        <v xml:space="preserve"> </v>
      </c>
      <c r="J1148" s="34" t="str">
        <f t="shared" si="18"/>
        <v/>
      </c>
    </row>
    <row r="1149" spans="3:10">
      <c r="C1149" s="2" t="str">
        <f>IF(B1149="Chèque",LOOKUP(9^9,$C$5:$C1148)+1," ")</f>
        <v xml:space="preserve"> </v>
      </c>
      <c r="J1149" s="34" t="str">
        <f t="shared" si="18"/>
        <v/>
      </c>
    </row>
    <row r="1150" spans="3:10">
      <c r="C1150" s="2" t="str">
        <f>IF(B1150="Chèque",LOOKUP(9^9,$C$5:$C1149)+1," ")</f>
        <v xml:space="preserve"> </v>
      </c>
      <c r="J1150" s="34" t="str">
        <f t="shared" si="18"/>
        <v/>
      </c>
    </row>
    <row r="1151" spans="3:10">
      <c r="C1151" s="2" t="str">
        <f>IF(B1151="Chèque",LOOKUP(9^9,$C$5:$C1150)+1," ")</f>
        <v xml:space="preserve"> </v>
      </c>
      <c r="J1151" s="34" t="str">
        <f t="shared" si="18"/>
        <v/>
      </c>
    </row>
    <row r="1152" spans="3:10">
      <c r="C1152" s="2" t="str">
        <f>IF(B1152="Chèque",LOOKUP(9^9,$C$5:$C1151)+1," ")</f>
        <v xml:space="preserve"> </v>
      </c>
      <c r="J1152" s="34" t="str">
        <f t="shared" si="18"/>
        <v/>
      </c>
    </row>
    <row r="1153" spans="3:10">
      <c r="C1153" s="2" t="str">
        <f>IF(B1153="Chèque",LOOKUP(9^9,$C$5:$C1152)+1," ")</f>
        <v xml:space="preserve"> </v>
      </c>
      <c r="J1153" s="34" t="str">
        <f t="shared" si="18"/>
        <v/>
      </c>
    </row>
    <row r="1154" spans="3:10">
      <c r="C1154" s="2" t="str">
        <f>IF(B1154="Chèque",LOOKUP(9^9,$C$5:$C1153)+1," ")</f>
        <v xml:space="preserve"> </v>
      </c>
      <c r="J1154" s="34" t="str">
        <f t="shared" si="18"/>
        <v/>
      </c>
    </row>
    <row r="1155" spans="3:10">
      <c r="C1155" s="2" t="str">
        <f>IF(B1155="Chèque",LOOKUP(9^9,$C$5:$C1154)+1," ")</f>
        <v xml:space="preserve"> </v>
      </c>
      <c r="J1155" s="34" t="str">
        <f t="shared" si="18"/>
        <v/>
      </c>
    </row>
    <row r="1156" spans="3:10">
      <c r="C1156" s="2" t="str">
        <f>IF(B1156="Chèque",LOOKUP(9^9,$C$5:$C1155)+1," ")</f>
        <v xml:space="preserve"> </v>
      </c>
      <c r="J1156" s="34" t="str">
        <f t="shared" si="18"/>
        <v/>
      </c>
    </row>
    <row r="1157" spans="3:10">
      <c r="C1157" s="2" t="str">
        <f>IF(B1157="Chèque",LOOKUP(9^9,$C$5:$C1156)+1," ")</f>
        <v xml:space="preserve"> </v>
      </c>
      <c r="J1157" s="34" t="str">
        <f t="shared" si="18"/>
        <v/>
      </c>
    </row>
    <row r="1158" spans="3:10">
      <c r="C1158" s="2" t="str">
        <f>IF(B1158="Chèque",LOOKUP(9^9,$C$5:$C1157)+1," ")</f>
        <v xml:space="preserve"> </v>
      </c>
      <c r="J1158" s="34" t="str">
        <f t="shared" si="18"/>
        <v/>
      </c>
    </row>
    <row r="1159" spans="3:10">
      <c r="C1159" s="2" t="str">
        <f>IF(B1159="Chèque",LOOKUP(9^9,$C$5:$C1158)+1," ")</f>
        <v xml:space="preserve"> </v>
      </c>
      <c r="J1159" s="34" t="str">
        <f t="shared" si="18"/>
        <v/>
      </c>
    </row>
    <row r="1160" spans="3:10">
      <c r="C1160" s="2" t="str">
        <f>IF(B1160="Chèque",LOOKUP(9^9,$C$5:$C1159)+1," ")</f>
        <v xml:space="preserve"> </v>
      </c>
      <c r="J1160" s="34" t="str">
        <f t="shared" si="18"/>
        <v/>
      </c>
    </row>
    <row r="1161" spans="3:10">
      <c r="C1161" s="2" t="str">
        <f>IF(B1161="Chèque",LOOKUP(9^9,$C$5:$C1160)+1," ")</f>
        <v xml:space="preserve"> </v>
      </c>
      <c r="J1161" s="34" t="str">
        <f t="shared" si="18"/>
        <v/>
      </c>
    </row>
    <row r="1162" spans="3:10">
      <c r="C1162" s="2" t="str">
        <f>IF(B1162="Chèque",LOOKUP(9^9,$C$5:$C1161)+1," ")</f>
        <v xml:space="preserve"> </v>
      </c>
      <c r="J1162" s="34" t="str">
        <f t="shared" si="18"/>
        <v/>
      </c>
    </row>
    <row r="1163" spans="3:10">
      <c r="C1163" s="2" t="str">
        <f>IF(B1163="Chèque",LOOKUP(9^9,$C$5:$C1162)+1," ")</f>
        <v xml:space="preserve"> </v>
      </c>
      <c r="J1163" s="34" t="str">
        <f t="shared" si="18"/>
        <v/>
      </c>
    </row>
    <row r="1164" spans="3:10">
      <c r="C1164" s="2" t="str">
        <f>IF(B1164="Chèque",LOOKUP(9^9,$C$5:$C1163)+1," ")</f>
        <v xml:space="preserve"> </v>
      </c>
      <c r="J1164" s="34" t="str">
        <f t="shared" ref="J1164:J1227" si="19">IF(SUM(H1164:I1164)=0,"",(J1163+I1164-H1164))</f>
        <v/>
      </c>
    </row>
    <row r="1165" spans="3:10">
      <c r="C1165" s="2" t="str">
        <f>IF(B1165="Chèque",LOOKUP(9^9,$C$5:$C1164)+1," ")</f>
        <v xml:space="preserve"> </v>
      </c>
      <c r="J1165" s="34" t="str">
        <f t="shared" si="19"/>
        <v/>
      </c>
    </row>
    <row r="1166" spans="3:10">
      <c r="C1166" s="2" t="str">
        <f>IF(B1166="Chèque",LOOKUP(9^9,$C$5:$C1165)+1," ")</f>
        <v xml:space="preserve"> </v>
      </c>
      <c r="J1166" s="34" t="str">
        <f t="shared" si="19"/>
        <v/>
      </c>
    </row>
    <row r="1167" spans="3:10">
      <c r="C1167" s="2" t="str">
        <f>IF(B1167="Chèque",LOOKUP(9^9,$C$5:$C1166)+1," ")</f>
        <v xml:space="preserve"> </v>
      </c>
      <c r="J1167" s="34" t="str">
        <f t="shared" si="19"/>
        <v/>
      </c>
    </row>
    <row r="1168" spans="3:10">
      <c r="C1168" s="2" t="str">
        <f>IF(B1168="Chèque",LOOKUP(9^9,$C$5:$C1167)+1," ")</f>
        <v xml:space="preserve"> </v>
      </c>
      <c r="J1168" s="34" t="str">
        <f t="shared" si="19"/>
        <v/>
      </c>
    </row>
    <row r="1169" spans="3:10">
      <c r="C1169" s="2" t="str">
        <f>IF(B1169="Chèque",LOOKUP(9^9,$C$5:$C1168)+1," ")</f>
        <v xml:space="preserve"> </v>
      </c>
      <c r="J1169" s="34" t="str">
        <f t="shared" si="19"/>
        <v/>
      </c>
    </row>
    <row r="1170" spans="3:10">
      <c r="C1170" s="2" t="str">
        <f>IF(B1170="Chèque",LOOKUP(9^9,$C$5:$C1169)+1," ")</f>
        <v xml:space="preserve"> </v>
      </c>
      <c r="J1170" s="34" t="str">
        <f t="shared" si="19"/>
        <v/>
      </c>
    </row>
    <row r="1171" spans="3:10">
      <c r="C1171" s="2" t="str">
        <f>IF(B1171="Chèque",LOOKUP(9^9,$C$5:$C1170)+1," ")</f>
        <v xml:space="preserve"> </v>
      </c>
      <c r="J1171" s="34" t="str">
        <f t="shared" si="19"/>
        <v/>
      </c>
    </row>
    <row r="1172" spans="3:10">
      <c r="C1172" s="2" t="str">
        <f>IF(B1172="Chèque",LOOKUP(9^9,$C$5:$C1171)+1," ")</f>
        <v xml:space="preserve"> </v>
      </c>
      <c r="J1172" s="34" t="str">
        <f t="shared" si="19"/>
        <v/>
      </c>
    </row>
    <row r="1173" spans="3:10">
      <c r="C1173" s="2" t="str">
        <f>IF(B1173="Chèque",LOOKUP(9^9,$C$5:$C1172)+1," ")</f>
        <v xml:space="preserve"> </v>
      </c>
      <c r="J1173" s="34" t="str">
        <f t="shared" si="19"/>
        <v/>
      </c>
    </row>
    <row r="1174" spans="3:10">
      <c r="C1174" s="2" t="str">
        <f>IF(B1174="Chèque",LOOKUP(9^9,$C$5:$C1173)+1," ")</f>
        <v xml:space="preserve"> </v>
      </c>
      <c r="J1174" s="34" t="str">
        <f t="shared" si="19"/>
        <v/>
      </c>
    </row>
    <row r="1175" spans="3:10">
      <c r="C1175" s="2" t="str">
        <f>IF(B1175="Chèque",LOOKUP(9^9,$C$5:$C1174)+1," ")</f>
        <v xml:space="preserve"> </v>
      </c>
      <c r="J1175" s="34" t="str">
        <f t="shared" si="19"/>
        <v/>
      </c>
    </row>
    <row r="1176" spans="3:10">
      <c r="C1176" s="2" t="str">
        <f>IF(B1176="Chèque",LOOKUP(9^9,$C$5:$C1175)+1," ")</f>
        <v xml:space="preserve"> </v>
      </c>
      <c r="J1176" s="34" t="str">
        <f t="shared" si="19"/>
        <v/>
      </c>
    </row>
    <row r="1177" spans="3:10">
      <c r="C1177" s="2" t="str">
        <f>IF(B1177="Chèque",LOOKUP(9^9,$C$5:$C1176)+1," ")</f>
        <v xml:space="preserve"> </v>
      </c>
      <c r="J1177" s="34" t="str">
        <f t="shared" si="19"/>
        <v/>
      </c>
    </row>
    <row r="1178" spans="3:10">
      <c r="C1178" s="2" t="str">
        <f>IF(B1178="Chèque",LOOKUP(9^9,$C$5:$C1177)+1," ")</f>
        <v xml:space="preserve"> </v>
      </c>
      <c r="J1178" s="34" t="str">
        <f t="shared" si="19"/>
        <v/>
      </c>
    </row>
    <row r="1179" spans="3:10">
      <c r="C1179" s="2" t="str">
        <f>IF(B1179="Chèque",LOOKUP(9^9,$C$5:$C1178)+1," ")</f>
        <v xml:space="preserve"> </v>
      </c>
      <c r="J1179" s="34" t="str">
        <f t="shared" si="19"/>
        <v/>
      </c>
    </row>
    <row r="1180" spans="3:10">
      <c r="C1180" s="2" t="str">
        <f>IF(B1180="Chèque",LOOKUP(9^9,$C$5:$C1179)+1," ")</f>
        <v xml:space="preserve"> </v>
      </c>
      <c r="J1180" s="34" t="str">
        <f t="shared" si="19"/>
        <v/>
      </c>
    </row>
    <row r="1181" spans="3:10">
      <c r="C1181" s="2" t="str">
        <f>IF(B1181="Chèque",LOOKUP(9^9,$C$5:$C1180)+1," ")</f>
        <v xml:space="preserve"> </v>
      </c>
      <c r="J1181" s="34" t="str">
        <f t="shared" si="19"/>
        <v/>
      </c>
    </row>
    <row r="1182" spans="3:10">
      <c r="C1182" s="2" t="str">
        <f>IF(B1182="Chèque",LOOKUP(9^9,$C$5:$C1181)+1," ")</f>
        <v xml:space="preserve"> </v>
      </c>
      <c r="J1182" s="34" t="str">
        <f t="shared" si="19"/>
        <v/>
      </c>
    </row>
    <row r="1183" spans="3:10">
      <c r="C1183" s="2" t="str">
        <f>IF(B1183="Chèque",LOOKUP(9^9,$C$5:$C1182)+1," ")</f>
        <v xml:space="preserve"> </v>
      </c>
      <c r="J1183" s="34" t="str">
        <f t="shared" si="19"/>
        <v/>
      </c>
    </row>
    <row r="1184" spans="3:10">
      <c r="C1184" s="2" t="str">
        <f>IF(B1184="Chèque",LOOKUP(9^9,$C$5:$C1183)+1," ")</f>
        <v xml:space="preserve"> </v>
      </c>
      <c r="J1184" s="34" t="str">
        <f t="shared" si="19"/>
        <v/>
      </c>
    </row>
    <row r="1185" spans="3:10">
      <c r="C1185" s="2" t="str">
        <f>IF(B1185="Chèque",LOOKUP(9^9,$C$5:$C1184)+1," ")</f>
        <v xml:space="preserve"> </v>
      </c>
      <c r="J1185" s="34" t="str">
        <f t="shared" si="19"/>
        <v/>
      </c>
    </row>
    <row r="1186" spans="3:10">
      <c r="C1186" s="2" t="str">
        <f>IF(B1186="Chèque",LOOKUP(9^9,$C$5:$C1185)+1," ")</f>
        <v xml:space="preserve"> </v>
      </c>
      <c r="J1186" s="34" t="str">
        <f t="shared" si="19"/>
        <v/>
      </c>
    </row>
    <row r="1187" spans="3:10">
      <c r="C1187" s="2" t="str">
        <f>IF(B1187="Chèque",LOOKUP(9^9,$C$5:$C1186)+1," ")</f>
        <v xml:space="preserve"> </v>
      </c>
      <c r="J1187" s="34" t="str">
        <f t="shared" si="19"/>
        <v/>
      </c>
    </row>
    <row r="1188" spans="3:10">
      <c r="C1188" s="2" t="str">
        <f>IF(B1188="Chèque",LOOKUP(9^9,$C$5:$C1187)+1," ")</f>
        <v xml:space="preserve"> </v>
      </c>
      <c r="J1188" s="34" t="str">
        <f t="shared" si="19"/>
        <v/>
      </c>
    </row>
    <row r="1189" spans="3:10">
      <c r="C1189" s="2" t="str">
        <f>IF(B1189="Chèque",LOOKUP(9^9,$C$5:$C1188)+1," ")</f>
        <v xml:space="preserve"> </v>
      </c>
      <c r="J1189" s="34" t="str">
        <f t="shared" si="19"/>
        <v/>
      </c>
    </row>
    <row r="1190" spans="3:10">
      <c r="C1190" s="2" t="str">
        <f>IF(B1190="Chèque",LOOKUP(9^9,$C$5:$C1189)+1," ")</f>
        <v xml:space="preserve"> </v>
      </c>
      <c r="J1190" s="34" t="str">
        <f t="shared" si="19"/>
        <v/>
      </c>
    </row>
    <row r="1191" spans="3:10">
      <c r="C1191" s="2" t="str">
        <f>IF(B1191="Chèque",LOOKUP(9^9,$C$5:$C1190)+1," ")</f>
        <v xml:space="preserve"> </v>
      </c>
      <c r="J1191" s="34" t="str">
        <f t="shared" si="19"/>
        <v/>
      </c>
    </row>
    <row r="1192" spans="3:10">
      <c r="C1192" s="2" t="str">
        <f>IF(B1192="Chèque",LOOKUP(9^9,$C$5:$C1191)+1," ")</f>
        <v xml:space="preserve"> </v>
      </c>
      <c r="J1192" s="34" t="str">
        <f t="shared" si="19"/>
        <v/>
      </c>
    </row>
    <row r="1193" spans="3:10">
      <c r="C1193" s="2" t="str">
        <f>IF(B1193="Chèque",LOOKUP(9^9,$C$5:$C1192)+1," ")</f>
        <v xml:space="preserve"> </v>
      </c>
      <c r="J1193" s="34" t="str">
        <f t="shared" si="19"/>
        <v/>
      </c>
    </row>
    <row r="1194" spans="3:10">
      <c r="C1194" s="2" t="str">
        <f>IF(B1194="Chèque",LOOKUP(9^9,$C$5:$C1193)+1," ")</f>
        <v xml:space="preserve"> </v>
      </c>
      <c r="J1194" s="34" t="str">
        <f t="shared" si="19"/>
        <v/>
      </c>
    </row>
    <row r="1195" spans="3:10">
      <c r="C1195" s="2" t="str">
        <f>IF(B1195="Chèque",LOOKUP(9^9,$C$5:$C1194)+1," ")</f>
        <v xml:space="preserve"> </v>
      </c>
      <c r="J1195" s="34" t="str">
        <f t="shared" si="19"/>
        <v/>
      </c>
    </row>
    <row r="1196" spans="3:10">
      <c r="C1196" s="2" t="str">
        <f>IF(B1196="Chèque",LOOKUP(9^9,$C$5:$C1195)+1," ")</f>
        <v xml:space="preserve"> </v>
      </c>
      <c r="J1196" s="34" t="str">
        <f t="shared" si="19"/>
        <v/>
      </c>
    </row>
    <row r="1197" spans="3:10">
      <c r="C1197" s="2" t="str">
        <f>IF(B1197="Chèque",LOOKUP(9^9,$C$5:$C1196)+1," ")</f>
        <v xml:space="preserve"> </v>
      </c>
      <c r="J1197" s="34" t="str">
        <f t="shared" si="19"/>
        <v/>
      </c>
    </row>
    <row r="1198" spans="3:10">
      <c r="C1198" s="2" t="str">
        <f>IF(B1198="Chèque",LOOKUP(9^9,$C$5:$C1197)+1," ")</f>
        <v xml:space="preserve"> </v>
      </c>
      <c r="J1198" s="34" t="str">
        <f t="shared" si="19"/>
        <v/>
      </c>
    </row>
    <row r="1199" spans="3:10">
      <c r="C1199" s="2" t="str">
        <f>IF(B1199="Chèque",LOOKUP(9^9,$C$5:$C1198)+1," ")</f>
        <v xml:space="preserve"> </v>
      </c>
      <c r="J1199" s="34" t="str">
        <f t="shared" si="19"/>
        <v/>
      </c>
    </row>
    <row r="1200" spans="3:10">
      <c r="C1200" s="2" t="str">
        <f>IF(B1200="Chèque",LOOKUP(9^9,$C$5:$C1199)+1," ")</f>
        <v xml:space="preserve"> </v>
      </c>
      <c r="J1200" s="34" t="str">
        <f t="shared" si="19"/>
        <v/>
      </c>
    </row>
    <row r="1201" spans="3:10">
      <c r="C1201" s="2" t="str">
        <f>IF(B1201="Chèque",LOOKUP(9^9,$C$5:$C1200)+1," ")</f>
        <v xml:space="preserve"> </v>
      </c>
      <c r="J1201" s="34" t="str">
        <f t="shared" si="19"/>
        <v/>
      </c>
    </row>
    <row r="1202" spans="3:10">
      <c r="C1202" s="2" t="str">
        <f>IF(B1202="Chèque",LOOKUP(9^9,$C$5:$C1201)+1," ")</f>
        <v xml:space="preserve"> </v>
      </c>
      <c r="J1202" s="34" t="str">
        <f t="shared" si="19"/>
        <v/>
      </c>
    </row>
    <row r="1203" spans="3:10">
      <c r="C1203" s="2" t="str">
        <f>IF(B1203="Chèque",LOOKUP(9^9,$C$5:$C1202)+1," ")</f>
        <v xml:space="preserve"> </v>
      </c>
      <c r="J1203" s="34" t="str">
        <f t="shared" si="19"/>
        <v/>
      </c>
    </row>
    <row r="1204" spans="3:10">
      <c r="C1204" s="2" t="str">
        <f>IF(B1204="Chèque",LOOKUP(9^9,$C$5:$C1203)+1," ")</f>
        <v xml:space="preserve"> </v>
      </c>
      <c r="J1204" s="34" t="str">
        <f t="shared" si="19"/>
        <v/>
      </c>
    </row>
    <row r="1205" spans="3:10">
      <c r="C1205" s="2" t="str">
        <f>IF(B1205="Chèque",LOOKUP(9^9,$C$5:$C1204)+1," ")</f>
        <v xml:space="preserve"> </v>
      </c>
      <c r="J1205" s="34" t="str">
        <f t="shared" si="19"/>
        <v/>
      </c>
    </row>
    <row r="1206" spans="3:10">
      <c r="C1206" s="2" t="str">
        <f>IF(B1206="Chèque",LOOKUP(9^9,$C$5:$C1205)+1," ")</f>
        <v xml:space="preserve"> </v>
      </c>
      <c r="J1206" s="34" t="str">
        <f t="shared" si="19"/>
        <v/>
      </c>
    </row>
    <row r="1207" spans="3:10">
      <c r="C1207" s="2" t="str">
        <f>IF(B1207="Chèque",LOOKUP(9^9,$C$5:$C1206)+1," ")</f>
        <v xml:space="preserve"> </v>
      </c>
      <c r="J1207" s="34" t="str">
        <f t="shared" si="19"/>
        <v/>
      </c>
    </row>
    <row r="1208" spans="3:10">
      <c r="C1208" s="2" t="str">
        <f>IF(B1208="Chèque",LOOKUP(9^9,$C$5:$C1207)+1," ")</f>
        <v xml:space="preserve"> </v>
      </c>
      <c r="J1208" s="34" t="str">
        <f t="shared" si="19"/>
        <v/>
      </c>
    </row>
    <row r="1209" spans="3:10">
      <c r="C1209" s="2" t="str">
        <f>IF(B1209="Chèque",LOOKUP(9^9,$C$5:$C1208)+1," ")</f>
        <v xml:space="preserve"> </v>
      </c>
      <c r="J1209" s="34" t="str">
        <f t="shared" si="19"/>
        <v/>
      </c>
    </row>
    <row r="1210" spans="3:10">
      <c r="C1210" s="2" t="str">
        <f>IF(B1210="Chèque",LOOKUP(9^9,$C$5:$C1209)+1," ")</f>
        <v xml:space="preserve"> </v>
      </c>
      <c r="J1210" s="34" t="str">
        <f t="shared" si="19"/>
        <v/>
      </c>
    </row>
    <row r="1211" spans="3:10">
      <c r="C1211" s="2" t="str">
        <f>IF(B1211="Chèque",LOOKUP(9^9,$C$5:$C1210)+1," ")</f>
        <v xml:space="preserve"> </v>
      </c>
      <c r="J1211" s="34" t="str">
        <f t="shared" si="19"/>
        <v/>
      </c>
    </row>
    <row r="1212" spans="3:10">
      <c r="C1212" s="2" t="str">
        <f>IF(B1212="Chèque",LOOKUP(9^9,$C$5:$C1211)+1," ")</f>
        <v xml:space="preserve"> </v>
      </c>
      <c r="J1212" s="34" t="str">
        <f t="shared" si="19"/>
        <v/>
      </c>
    </row>
    <row r="1213" spans="3:10">
      <c r="C1213" s="2" t="str">
        <f>IF(B1213="Chèque",LOOKUP(9^9,$C$5:$C1212)+1," ")</f>
        <v xml:space="preserve"> </v>
      </c>
      <c r="J1213" s="34" t="str">
        <f t="shared" si="19"/>
        <v/>
      </c>
    </row>
    <row r="1214" spans="3:10">
      <c r="C1214" s="2" t="str">
        <f>IF(B1214="Chèque",LOOKUP(9^9,$C$5:$C1213)+1," ")</f>
        <v xml:space="preserve"> </v>
      </c>
      <c r="J1214" s="34" t="str">
        <f t="shared" si="19"/>
        <v/>
      </c>
    </row>
    <row r="1215" spans="3:10">
      <c r="C1215" s="2" t="str">
        <f>IF(B1215="Chèque",LOOKUP(9^9,$C$5:$C1214)+1," ")</f>
        <v xml:space="preserve"> </v>
      </c>
      <c r="J1215" s="34" t="str">
        <f t="shared" si="19"/>
        <v/>
      </c>
    </row>
    <row r="1216" spans="3:10">
      <c r="C1216" s="2" t="str">
        <f>IF(B1216="Chèque",LOOKUP(9^9,$C$5:$C1215)+1," ")</f>
        <v xml:space="preserve"> </v>
      </c>
      <c r="J1216" s="34" t="str">
        <f t="shared" si="19"/>
        <v/>
      </c>
    </row>
    <row r="1217" spans="3:10">
      <c r="C1217" s="2" t="str">
        <f>IF(B1217="Chèque",LOOKUP(9^9,$C$5:$C1216)+1," ")</f>
        <v xml:space="preserve"> </v>
      </c>
      <c r="J1217" s="34" t="str">
        <f t="shared" si="19"/>
        <v/>
      </c>
    </row>
    <row r="1218" spans="3:10">
      <c r="C1218" s="2" t="str">
        <f>IF(B1218="Chèque",LOOKUP(9^9,$C$5:$C1217)+1," ")</f>
        <v xml:space="preserve"> </v>
      </c>
      <c r="J1218" s="34" t="str">
        <f t="shared" si="19"/>
        <v/>
      </c>
    </row>
    <row r="1219" spans="3:10">
      <c r="C1219" s="2" t="str">
        <f>IF(B1219="Chèque",LOOKUP(9^9,$C$5:$C1218)+1," ")</f>
        <v xml:space="preserve"> </v>
      </c>
      <c r="J1219" s="34" t="str">
        <f t="shared" si="19"/>
        <v/>
      </c>
    </row>
    <row r="1220" spans="3:10">
      <c r="C1220" s="2" t="str">
        <f>IF(B1220="Chèque",LOOKUP(9^9,$C$5:$C1219)+1," ")</f>
        <v xml:space="preserve"> </v>
      </c>
      <c r="J1220" s="34" t="str">
        <f t="shared" si="19"/>
        <v/>
      </c>
    </row>
    <row r="1221" spans="3:10">
      <c r="C1221" s="2" t="str">
        <f>IF(B1221="Chèque",LOOKUP(9^9,$C$5:$C1220)+1," ")</f>
        <v xml:space="preserve"> </v>
      </c>
      <c r="J1221" s="34" t="str">
        <f t="shared" si="19"/>
        <v/>
      </c>
    </row>
    <row r="1222" spans="3:10">
      <c r="C1222" s="2" t="str">
        <f>IF(B1222="Chèque",LOOKUP(9^9,$C$5:$C1221)+1," ")</f>
        <v xml:space="preserve"> </v>
      </c>
      <c r="J1222" s="34" t="str">
        <f t="shared" si="19"/>
        <v/>
      </c>
    </row>
    <row r="1223" spans="3:10">
      <c r="C1223" s="2" t="str">
        <f>IF(B1223="Chèque",LOOKUP(9^9,$C$5:$C1222)+1," ")</f>
        <v xml:space="preserve"> </v>
      </c>
      <c r="J1223" s="34" t="str">
        <f t="shared" si="19"/>
        <v/>
      </c>
    </row>
    <row r="1224" spans="3:10">
      <c r="C1224" s="2" t="str">
        <f>IF(B1224="Chèque",LOOKUP(9^9,$C$5:$C1223)+1," ")</f>
        <v xml:space="preserve"> </v>
      </c>
      <c r="J1224" s="34" t="str">
        <f t="shared" si="19"/>
        <v/>
      </c>
    </row>
    <row r="1225" spans="3:10">
      <c r="C1225" s="2" t="str">
        <f>IF(B1225="Chèque",LOOKUP(9^9,$C$5:$C1224)+1," ")</f>
        <v xml:space="preserve"> </v>
      </c>
      <c r="J1225" s="34" t="str">
        <f t="shared" si="19"/>
        <v/>
      </c>
    </row>
    <row r="1226" spans="3:10">
      <c r="C1226" s="2" t="str">
        <f>IF(B1226="Chèque",LOOKUP(9^9,$C$5:$C1225)+1," ")</f>
        <v xml:space="preserve"> </v>
      </c>
      <c r="J1226" s="34" t="str">
        <f t="shared" si="19"/>
        <v/>
      </c>
    </row>
    <row r="1227" spans="3:10">
      <c r="C1227" s="2" t="str">
        <f>IF(B1227="Chèque",LOOKUP(9^9,$C$5:$C1226)+1," ")</f>
        <v xml:space="preserve"> </v>
      </c>
      <c r="J1227" s="34" t="str">
        <f t="shared" si="19"/>
        <v/>
      </c>
    </row>
    <row r="1228" spans="3:10">
      <c r="C1228" s="2" t="str">
        <f>IF(B1228="Chèque",LOOKUP(9^9,$C$5:$C1227)+1," ")</f>
        <v xml:space="preserve"> </v>
      </c>
      <c r="J1228" s="34" t="str">
        <f t="shared" ref="J1228:J1291" si="20">IF(SUM(H1228:I1228)=0,"",(J1227+I1228-H1228))</f>
        <v/>
      </c>
    </row>
    <row r="1229" spans="3:10">
      <c r="C1229" s="2" t="str">
        <f>IF(B1229="Chèque",LOOKUP(9^9,$C$5:$C1228)+1," ")</f>
        <v xml:space="preserve"> </v>
      </c>
      <c r="J1229" s="34" t="str">
        <f t="shared" si="20"/>
        <v/>
      </c>
    </row>
    <row r="1230" spans="3:10">
      <c r="C1230" s="2" t="str">
        <f>IF(B1230="Chèque",LOOKUP(9^9,$C$5:$C1229)+1," ")</f>
        <v xml:space="preserve"> </v>
      </c>
      <c r="J1230" s="34" t="str">
        <f t="shared" si="20"/>
        <v/>
      </c>
    </row>
    <row r="1231" spans="3:10">
      <c r="C1231" s="2" t="str">
        <f>IF(B1231="Chèque",LOOKUP(9^9,$C$5:$C1230)+1," ")</f>
        <v xml:space="preserve"> </v>
      </c>
      <c r="J1231" s="34" t="str">
        <f t="shared" si="20"/>
        <v/>
      </c>
    </row>
    <row r="1232" spans="3:10">
      <c r="C1232" s="2" t="str">
        <f>IF(B1232="Chèque",LOOKUP(9^9,$C$5:$C1231)+1," ")</f>
        <v xml:space="preserve"> </v>
      </c>
      <c r="J1232" s="34" t="str">
        <f t="shared" si="20"/>
        <v/>
      </c>
    </row>
    <row r="1233" spans="3:10">
      <c r="C1233" s="2" t="str">
        <f>IF(B1233="Chèque",LOOKUP(9^9,$C$5:$C1232)+1," ")</f>
        <v xml:space="preserve"> </v>
      </c>
      <c r="J1233" s="34" t="str">
        <f t="shared" si="20"/>
        <v/>
      </c>
    </row>
    <row r="1234" spans="3:10">
      <c r="C1234" s="2" t="str">
        <f>IF(B1234="Chèque",LOOKUP(9^9,$C$5:$C1233)+1," ")</f>
        <v xml:space="preserve"> </v>
      </c>
      <c r="J1234" s="34" t="str">
        <f t="shared" si="20"/>
        <v/>
      </c>
    </row>
    <row r="1235" spans="3:10">
      <c r="C1235" s="2" t="str">
        <f>IF(B1235="Chèque",LOOKUP(9^9,$C$5:$C1234)+1," ")</f>
        <v xml:space="preserve"> </v>
      </c>
      <c r="J1235" s="34" t="str">
        <f t="shared" si="20"/>
        <v/>
      </c>
    </row>
    <row r="1236" spans="3:10">
      <c r="C1236" s="2" t="str">
        <f>IF(B1236="Chèque",LOOKUP(9^9,$C$5:$C1235)+1," ")</f>
        <v xml:space="preserve"> </v>
      </c>
      <c r="J1236" s="34" t="str">
        <f t="shared" si="20"/>
        <v/>
      </c>
    </row>
    <row r="1237" spans="3:10">
      <c r="C1237" s="2" t="str">
        <f>IF(B1237="Chèque",LOOKUP(9^9,$C$5:$C1236)+1," ")</f>
        <v xml:space="preserve"> </v>
      </c>
      <c r="J1237" s="34" t="str">
        <f t="shared" si="20"/>
        <v/>
      </c>
    </row>
    <row r="1238" spans="3:10">
      <c r="C1238" s="2" t="str">
        <f>IF(B1238="Chèque",LOOKUP(9^9,$C$5:$C1237)+1," ")</f>
        <v xml:space="preserve"> </v>
      </c>
      <c r="J1238" s="34" t="str">
        <f t="shared" si="20"/>
        <v/>
      </c>
    </row>
    <row r="1239" spans="3:10">
      <c r="C1239" s="2" t="str">
        <f>IF(B1239="Chèque",LOOKUP(9^9,$C$5:$C1238)+1," ")</f>
        <v xml:space="preserve"> </v>
      </c>
      <c r="J1239" s="34" t="str">
        <f t="shared" si="20"/>
        <v/>
      </c>
    </row>
    <row r="1240" spans="3:10">
      <c r="C1240" s="2" t="str">
        <f>IF(B1240="Chèque",LOOKUP(9^9,$C$5:$C1239)+1," ")</f>
        <v xml:space="preserve"> </v>
      </c>
      <c r="J1240" s="34" t="str">
        <f t="shared" si="20"/>
        <v/>
      </c>
    </row>
    <row r="1241" spans="3:10">
      <c r="C1241" s="2" t="str">
        <f>IF(B1241="Chèque",LOOKUP(9^9,$C$5:$C1240)+1," ")</f>
        <v xml:space="preserve"> </v>
      </c>
      <c r="J1241" s="34" t="str">
        <f t="shared" si="20"/>
        <v/>
      </c>
    </row>
    <row r="1242" spans="3:10">
      <c r="C1242" s="2" t="str">
        <f>IF(B1242="Chèque",LOOKUP(9^9,$C$5:$C1241)+1," ")</f>
        <v xml:space="preserve"> </v>
      </c>
      <c r="J1242" s="34" t="str">
        <f t="shared" si="20"/>
        <v/>
      </c>
    </row>
    <row r="1243" spans="3:10">
      <c r="C1243" s="2" t="str">
        <f>IF(B1243="Chèque",LOOKUP(9^9,$C$5:$C1242)+1," ")</f>
        <v xml:space="preserve"> </v>
      </c>
      <c r="J1243" s="34" t="str">
        <f t="shared" si="20"/>
        <v/>
      </c>
    </row>
    <row r="1244" spans="3:10">
      <c r="C1244" s="2" t="str">
        <f>IF(B1244="Chèque",LOOKUP(9^9,$C$5:$C1243)+1," ")</f>
        <v xml:space="preserve"> </v>
      </c>
      <c r="J1244" s="34" t="str">
        <f t="shared" si="20"/>
        <v/>
      </c>
    </row>
    <row r="1245" spans="3:10">
      <c r="C1245" s="2" t="str">
        <f>IF(B1245="Chèque",LOOKUP(9^9,$C$5:$C1244)+1," ")</f>
        <v xml:space="preserve"> </v>
      </c>
      <c r="J1245" s="34" t="str">
        <f t="shared" si="20"/>
        <v/>
      </c>
    </row>
    <row r="1246" spans="3:10">
      <c r="C1246" s="2" t="str">
        <f>IF(B1246="Chèque",LOOKUP(9^9,$C$5:$C1245)+1," ")</f>
        <v xml:space="preserve"> </v>
      </c>
      <c r="J1246" s="34" t="str">
        <f t="shared" si="20"/>
        <v/>
      </c>
    </row>
    <row r="1247" spans="3:10">
      <c r="C1247" s="2" t="str">
        <f>IF(B1247="Chèque",LOOKUP(9^9,$C$5:$C1246)+1," ")</f>
        <v xml:space="preserve"> </v>
      </c>
      <c r="J1247" s="34" t="str">
        <f t="shared" si="20"/>
        <v/>
      </c>
    </row>
    <row r="1248" spans="3:10">
      <c r="C1248" s="2" t="str">
        <f>IF(B1248="Chèque",LOOKUP(9^9,$C$5:$C1247)+1," ")</f>
        <v xml:space="preserve"> </v>
      </c>
      <c r="J1248" s="34" t="str">
        <f t="shared" si="20"/>
        <v/>
      </c>
    </row>
    <row r="1249" spans="3:10">
      <c r="C1249" s="2" t="str">
        <f>IF(B1249="Chèque",LOOKUP(9^9,$C$5:$C1248)+1," ")</f>
        <v xml:space="preserve"> </v>
      </c>
      <c r="J1249" s="34" t="str">
        <f t="shared" si="20"/>
        <v/>
      </c>
    </row>
    <row r="1250" spans="3:10">
      <c r="C1250" s="2" t="str">
        <f>IF(B1250="Chèque",LOOKUP(9^9,$C$5:$C1249)+1," ")</f>
        <v xml:space="preserve"> </v>
      </c>
      <c r="J1250" s="34" t="str">
        <f t="shared" si="20"/>
        <v/>
      </c>
    </row>
    <row r="1251" spans="3:10">
      <c r="C1251" s="2" t="str">
        <f>IF(B1251="Chèque",LOOKUP(9^9,$C$5:$C1250)+1," ")</f>
        <v xml:space="preserve"> </v>
      </c>
      <c r="J1251" s="34" t="str">
        <f t="shared" si="20"/>
        <v/>
      </c>
    </row>
    <row r="1252" spans="3:10">
      <c r="C1252" s="2" t="str">
        <f>IF(B1252="Chèque",LOOKUP(9^9,$C$5:$C1251)+1," ")</f>
        <v xml:space="preserve"> </v>
      </c>
      <c r="J1252" s="34" t="str">
        <f t="shared" si="20"/>
        <v/>
      </c>
    </row>
    <row r="1253" spans="3:10">
      <c r="C1253" s="2" t="str">
        <f>IF(B1253="Chèque",LOOKUP(9^9,$C$5:$C1252)+1," ")</f>
        <v xml:space="preserve"> </v>
      </c>
      <c r="J1253" s="34" t="str">
        <f t="shared" si="20"/>
        <v/>
      </c>
    </row>
    <row r="1254" spans="3:10">
      <c r="C1254" s="2" t="str">
        <f>IF(B1254="Chèque",LOOKUP(9^9,$C$5:$C1253)+1," ")</f>
        <v xml:space="preserve"> </v>
      </c>
      <c r="J1254" s="34" t="str">
        <f t="shared" si="20"/>
        <v/>
      </c>
    </row>
    <row r="1255" spans="3:10">
      <c r="C1255" s="2" t="str">
        <f>IF(B1255="Chèque",LOOKUP(9^9,$C$5:$C1254)+1," ")</f>
        <v xml:space="preserve"> </v>
      </c>
      <c r="J1255" s="34" t="str">
        <f t="shared" si="20"/>
        <v/>
      </c>
    </row>
    <row r="1256" spans="3:10">
      <c r="C1256" s="2" t="str">
        <f>IF(B1256="Chèque",LOOKUP(9^9,$C$5:$C1255)+1," ")</f>
        <v xml:space="preserve"> </v>
      </c>
      <c r="J1256" s="34" t="str">
        <f t="shared" si="20"/>
        <v/>
      </c>
    </row>
    <row r="1257" spans="3:10">
      <c r="C1257" s="2" t="str">
        <f>IF(B1257="Chèque",LOOKUP(9^9,$C$5:$C1256)+1," ")</f>
        <v xml:space="preserve"> </v>
      </c>
      <c r="J1257" s="34" t="str">
        <f t="shared" si="20"/>
        <v/>
      </c>
    </row>
    <row r="1258" spans="3:10">
      <c r="C1258" s="2" t="str">
        <f>IF(B1258="Chèque",LOOKUP(9^9,$C$5:$C1257)+1," ")</f>
        <v xml:space="preserve"> </v>
      </c>
      <c r="J1258" s="34" t="str">
        <f t="shared" si="20"/>
        <v/>
      </c>
    </row>
    <row r="1259" spans="3:10">
      <c r="C1259" s="2" t="str">
        <f>IF(B1259="Chèque",LOOKUP(9^9,$C$5:$C1258)+1," ")</f>
        <v xml:space="preserve"> </v>
      </c>
      <c r="J1259" s="34" t="str">
        <f t="shared" si="20"/>
        <v/>
      </c>
    </row>
    <row r="1260" spans="3:10">
      <c r="C1260" s="2" t="str">
        <f>IF(B1260="Chèque",LOOKUP(9^9,$C$5:$C1259)+1," ")</f>
        <v xml:space="preserve"> </v>
      </c>
      <c r="J1260" s="34" t="str">
        <f t="shared" si="20"/>
        <v/>
      </c>
    </row>
    <row r="1261" spans="3:10">
      <c r="C1261" s="2" t="str">
        <f>IF(B1261="Chèque",LOOKUP(9^9,$C$5:$C1260)+1," ")</f>
        <v xml:space="preserve"> </v>
      </c>
      <c r="J1261" s="34" t="str">
        <f t="shared" si="20"/>
        <v/>
      </c>
    </row>
    <row r="1262" spans="3:10">
      <c r="C1262" s="2" t="str">
        <f>IF(B1262="Chèque",LOOKUP(9^9,$C$5:$C1261)+1," ")</f>
        <v xml:space="preserve"> </v>
      </c>
      <c r="J1262" s="34" t="str">
        <f t="shared" si="20"/>
        <v/>
      </c>
    </row>
    <row r="1263" spans="3:10">
      <c r="C1263" s="2" t="str">
        <f>IF(B1263="Chèque",LOOKUP(9^9,$C$5:$C1262)+1," ")</f>
        <v xml:space="preserve"> </v>
      </c>
      <c r="J1263" s="34" t="str">
        <f t="shared" si="20"/>
        <v/>
      </c>
    </row>
    <row r="1264" spans="3:10">
      <c r="C1264" s="2" t="str">
        <f>IF(B1264="Chèque",LOOKUP(9^9,$C$5:$C1263)+1," ")</f>
        <v xml:space="preserve"> </v>
      </c>
      <c r="J1264" s="34" t="str">
        <f t="shared" si="20"/>
        <v/>
      </c>
    </row>
    <row r="1265" spans="3:10">
      <c r="C1265" s="2" t="str">
        <f>IF(B1265="Chèque",LOOKUP(9^9,$C$5:$C1264)+1," ")</f>
        <v xml:space="preserve"> </v>
      </c>
      <c r="J1265" s="34" t="str">
        <f t="shared" si="20"/>
        <v/>
      </c>
    </row>
    <row r="1266" spans="3:10">
      <c r="C1266" s="2" t="str">
        <f>IF(B1266="Chèque",LOOKUP(9^9,$C$5:$C1265)+1," ")</f>
        <v xml:space="preserve"> </v>
      </c>
      <c r="J1266" s="34" t="str">
        <f t="shared" si="20"/>
        <v/>
      </c>
    </row>
    <row r="1267" spans="3:10">
      <c r="C1267" s="2" t="str">
        <f>IF(B1267="Chèque",LOOKUP(9^9,$C$5:$C1266)+1," ")</f>
        <v xml:space="preserve"> </v>
      </c>
      <c r="J1267" s="34" t="str">
        <f t="shared" si="20"/>
        <v/>
      </c>
    </row>
    <row r="1268" spans="3:10">
      <c r="C1268" s="2" t="str">
        <f>IF(B1268="Chèque",LOOKUP(9^9,$C$5:$C1267)+1," ")</f>
        <v xml:space="preserve"> </v>
      </c>
      <c r="J1268" s="34" t="str">
        <f t="shared" si="20"/>
        <v/>
      </c>
    </row>
    <row r="1269" spans="3:10">
      <c r="C1269" s="2" t="str">
        <f>IF(B1269="Chèque",LOOKUP(9^9,$C$5:$C1268)+1," ")</f>
        <v xml:space="preserve"> </v>
      </c>
      <c r="J1269" s="34" t="str">
        <f t="shared" si="20"/>
        <v/>
      </c>
    </row>
    <row r="1270" spans="3:10">
      <c r="C1270" s="2" t="str">
        <f>IF(B1270="Chèque",LOOKUP(9^9,$C$5:$C1269)+1," ")</f>
        <v xml:space="preserve"> </v>
      </c>
      <c r="J1270" s="34" t="str">
        <f t="shared" si="20"/>
        <v/>
      </c>
    </row>
    <row r="1271" spans="3:10">
      <c r="C1271" s="2" t="str">
        <f>IF(B1271="Chèque",LOOKUP(9^9,$C$5:$C1270)+1," ")</f>
        <v xml:space="preserve"> </v>
      </c>
      <c r="J1271" s="34" t="str">
        <f t="shared" si="20"/>
        <v/>
      </c>
    </row>
    <row r="1272" spans="3:10">
      <c r="C1272" s="2" t="str">
        <f>IF(B1272="Chèque",LOOKUP(9^9,$C$5:$C1271)+1," ")</f>
        <v xml:space="preserve"> </v>
      </c>
      <c r="J1272" s="34" t="str">
        <f t="shared" si="20"/>
        <v/>
      </c>
    </row>
    <row r="1273" spans="3:10">
      <c r="C1273" s="2" t="str">
        <f>IF(B1273="Chèque",LOOKUP(9^9,$C$5:$C1272)+1," ")</f>
        <v xml:space="preserve"> </v>
      </c>
      <c r="J1273" s="34" t="str">
        <f t="shared" si="20"/>
        <v/>
      </c>
    </row>
    <row r="1274" spans="3:10">
      <c r="C1274" s="2" t="str">
        <f>IF(B1274="Chèque",LOOKUP(9^9,$C$5:$C1273)+1," ")</f>
        <v xml:space="preserve"> </v>
      </c>
      <c r="J1274" s="34" t="str">
        <f t="shared" si="20"/>
        <v/>
      </c>
    </row>
    <row r="1275" spans="3:10">
      <c r="C1275" s="2" t="str">
        <f>IF(B1275="Chèque",LOOKUP(9^9,$C$5:$C1274)+1," ")</f>
        <v xml:space="preserve"> </v>
      </c>
      <c r="J1275" s="34" t="str">
        <f t="shared" si="20"/>
        <v/>
      </c>
    </row>
    <row r="1276" spans="3:10">
      <c r="C1276" s="2" t="str">
        <f>IF(B1276="Chèque",LOOKUP(9^9,$C$5:$C1275)+1," ")</f>
        <v xml:space="preserve"> </v>
      </c>
      <c r="J1276" s="34" t="str">
        <f t="shared" si="20"/>
        <v/>
      </c>
    </row>
    <row r="1277" spans="3:10">
      <c r="C1277" s="2" t="str">
        <f>IF(B1277="Chèque",LOOKUP(9^9,$C$5:$C1276)+1," ")</f>
        <v xml:space="preserve"> </v>
      </c>
      <c r="J1277" s="34" t="str">
        <f t="shared" si="20"/>
        <v/>
      </c>
    </row>
    <row r="1278" spans="3:10">
      <c r="C1278" s="2" t="str">
        <f>IF(B1278="Chèque",LOOKUP(9^9,$C$5:$C1277)+1," ")</f>
        <v xml:space="preserve"> </v>
      </c>
      <c r="J1278" s="34" t="str">
        <f t="shared" si="20"/>
        <v/>
      </c>
    </row>
    <row r="1279" spans="3:10">
      <c r="C1279" s="2" t="str">
        <f>IF(B1279="Chèque",LOOKUP(9^9,$C$5:$C1278)+1," ")</f>
        <v xml:space="preserve"> </v>
      </c>
      <c r="J1279" s="34" t="str">
        <f t="shared" si="20"/>
        <v/>
      </c>
    </row>
    <row r="1280" spans="3:10">
      <c r="C1280" s="2" t="str">
        <f>IF(B1280="Chèque",LOOKUP(9^9,$C$5:$C1279)+1," ")</f>
        <v xml:space="preserve"> </v>
      </c>
      <c r="J1280" s="34" t="str">
        <f t="shared" si="20"/>
        <v/>
      </c>
    </row>
    <row r="1281" spans="3:10">
      <c r="C1281" s="2" t="str">
        <f>IF(B1281="Chèque",LOOKUP(9^9,$C$5:$C1280)+1," ")</f>
        <v xml:space="preserve"> </v>
      </c>
      <c r="J1281" s="34" t="str">
        <f t="shared" si="20"/>
        <v/>
      </c>
    </row>
    <row r="1282" spans="3:10">
      <c r="C1282" s="2" t="str">
        <f>IF(B1282="Chèque",LOOKUP(9^9,$C$5:$C1281)+1," ")</f>
        <v xml:space="preserve"> </v>
      </c>
      <c r="J1282" s="34" t="str">
        <f t="shared" si="20"/>
        <v/>
      </c>
    </row>
    <row r="1283" spans="3:10">
      <c r="C1283" s="2" t="str">
        <f>IF(B1283="Chèque",LOOKUP(9^9,$C$5:$C1282)+1," ")</f>
        <v xml:space="preserve"> </v>
      </c>
      <c r="J1283" s="34" t="str">
        <f t="shared" si="20"/>
        <v/>
      </c>
    </row>
    <row r="1284" spans="3:10">
      <c r="C1284" s="2" t="str">
        <f>IF(B1284="Chèque",LOOKUP(9^9,$C$5:$C1283)+1," ")</f>
        <v xml:space="preserve"> </v>
      </c>
      <c r="J1284" s="34" t="str">
        <f t="shared" si="20"/>
        <v/>
      </c>
    </row>
    <row r="1285" spans="3:10">
      <c r="C1285" s="2" t="str">
        <f>IF(B1285="Chèque",LOOKUP(9^9,$C$5:$C1284)+1," ")</f>
        <v xml:space="preserve"> </v>
      </c>
      <c r="J1285" s="34" t="str">
        <f t="shared" si="20"/>
        <v/>
      </c>
    </row>
    <row r="1286" spans="3:10">
      <c r="C1286" s="2" t="str">
        <f>IF(B1286="Chèque",LOOKUP(9^9,$C$5:$C1285)+1," ")</f>
        <v xml:space="preserve"> </v>
      </c>
      <c r="J1286" s="34" t="str">
        <f t="shared" si="20"/>
        <v/>
      </c>
    </row>
    <row r="1287" spans="3:10">
      <c r="C1287" s="2" t="str">
        <f>IF(B1287="Chèque",LOOKUP(9^9,$C$5:$C1286)+1," ")</f>
        <v xml:space="preserve"> </v>
      </c>
      <c r="J1287" s="34" t="str">
        <f t="shared" si="20"/>
        <v/>
      </c>
    </row>
    <row r="1288" spans="3:10">
      <c r="C1288" s="2" t="str">
        <f>IF(B1288="Chèque",LOOKUP(9^9,$C$5:$C1287)+1," ")</f>
        <v xml:space="preserve"> </v>
      </c>
      <c r="J1288" s="34" t="str">
        <f t="shared" si="20"/>
        <v/>
      </c>
    </row>
    <row r="1289" spans="3:10">
      <c r="C1289" s="2" t="str">
        <f>IF(B1289="Chèque",LOOKUP(9^9,$C$5:$C1288)+1," ")</f>
        <v xml:space="preserve"> </v>
      </c>
      <c r="J1289" s="34" t="str">
        <f t="shared" si="20"/>
        <v/>
      </c>
    </row>
    <row r="1290" spans="3:10">
      <c r="C1290" s="2" t="str">
        <f>IF(B1290="Chèque",LOOKUP(9^9,$C$5:$C1289)+1," ")</f>
        <v xml:space="preserve"> </v>
      </c>
      <c r="J1290" s="34" t="str">
        <f t="shared" si="20"/>
        <v/>
      </c>
    </row>
    <row r="1291" spans="3:10">
      <c r="C1291" s="2" t="str">
        <f>IF(B1291="Chèque",LOOKUP(9^9,$C$5:$C1290)+1," ")</f>
        <v xml:space="preserve"> </v>
      </c>
      <c r="J1291" s="34" t="str">
        <f t="shared" si="20"/>
        <v/>
      </c>
    </row>
    <row r="1292" spans="3:10">
      <c r="C1292" s="2" t="str">
        <f>IF(B1292="Chèque",LOOKUP(9^9,$C$5:$C1291)+1," ")</f>
        <v xml:space="preserve"> </v>
      </c>
      <c r="J1292" s="34" t="str">
        <f t="shared" ref="J1292:J1355" si="21">IF(SUM(H1292:I1292)=0,"",(J1291+I1292-H1292))</f>
        <v/>
      </c>
    </row>
    <row r="1293" spans="3:10">
      <c r="C1293" s="2" t="str">
        <f>IF(B1293="Chèque",LOOKUP(9^9,$C$5:$C1292)+1," ")</f>
        <v xml:space="preserve"> </v>
      </c>
      <c r="J1293" s="34" t="str">
        <f t="shared" si="21"/>
        <v/>
      </c>
    </row>
    <row r="1294" spans="3:10">
      <c r="C1294" s="2" t="str">
        <f>IF(B1294="Chèque",LOOKUP(9^9,$C$5:$C1293)+1," ")</f>
        <v xml:space="preserve"> </v>
      </c>
      <c r="J1294" s="34" t="str">
        <f t="shared" si="21"/>
        <v/>
      </c>
    </row>
    <row r="1295" spans="3:10">
      <c r="C1295" s="2" t="str">
        <f>IF(B1295="Chèque",LOOKUP(9^9,$C$5:$C1294)+1," ")</f>
        <v xml:space="preserve"> </v>
      </c>
      <c r="J1295" s="34" t="str">
        <f t="shared" si="21"/>
        <v/>
      </c>
    </row>
    <row r="1296" spans="3:10">
      <c r="C1296" s="2" t="str">
        <f>IF(B1296="Chèque",LOOKUP(9^9,$C$5:$C1295)+1," ")</f>
        <v xml:space="preserve"> </v>
      </c>
      <c r="J1296" s="34" t="str">
        <f t="shared" si="21"/>
        <v/>
      </c>
    </row>
    <row r="1297" spans="3:10">
      <c r="C1297" s="2" t="str">
        <f>IF(B1297="Chèque",LOOKUP(9^9,$C$5:$C1296)+1," ")</f>
        <v xml:space="preserve"> </v>
      </c>
      <c r="J1297" s="34" t="str">
        <f t="shared" si="21"/>
        <v/>
      </c>
    </row>
    <row r="1298" spans="3:10">
      <c r="C1298" s="2" t="str">
        <f>IF(B1298="Chèque",LOOKUP(9^9,$C$5:$C1297)+1," ")</f>
        <v xml:space="preserve"> </v>
      </c>
      <c r="J1298" s="34" t="str">
        <f t="shared" si="21"/>
        <v/>
      </c>
    </row>
    <row r="1299" spans="3:10">
      <c r="C1299" s="2" t="str">
        <f>IF(B1299="Chèque",LOOKUP(9^9,$C$5:$C1298)+1," ")</f>
        <v xml:space="preserve"> </v>
      </c>
      <c r="J1299" s="34" t="str">
        <f t="shared" si="21"/>
        <v/>
      </c>
    </row>
    <row r="1300" spans="3:10">
      <c r="C1300" s="2" t="str">
        <f>IF(B1300="Chèque",LOOKUP(9^9,$C$5:$C1299)+1," ")</f>
        <v xml:space="preserve"> </v>
      </c>
      <c r="J1300" s="34" t="str">
        <f t="shared" si="21"/>
        <v/>
      </c>
    </row>
    <row r="1301" spans="3:10">
      <c r="C1301" s="2" t="str">
        <f>IF(B1301="Chèque",LOOKUP(9^9,$C$5:$C1300)+1," ")</f>
        <v xml:space="preserve"> </v>
      </c>
      <c r="J1301" s="34" t="str">
        <f t="shared" si="21"/>
        <v/>
      </c>
    </row>
    <row r="1302" spans="3:10">
      <c r="C1302" s="2" t="str">
        <f>IF(B1302="Chèque",LOOKUP(9^9,$C$5:$C1301)+1," ")</f>
        <v xml:space="preserve"> </v>
      </c>
      <c r="J1302" s="34" t="str">
        <f t="shared" si="21"/>
        <v/>
      </c>
    </row>
    <row r="1303" spans="3:10">
      <c r="C1303" s="2" t="str">
        <f>IF(B1303="Chèque",LOOKUP(9^9,$C$5:$C1302)+1," ")</f>
        <v xml:space="preserve"> </v>
      </c>
      <c r="J1303" s="34" t="str">
        <f t="shared" si="21"/>
        <v/>
      </c>
    </row>
    <row r="1304" spans="3:10">
      <c r="C1304" s="2" t="str">
        <f>IF(B1304="Chèque",LOOKUP(9^9,$C$5:$C1303)+1," ")</f>
        <v xml:space="preserve"> </v>
      </c>
      <c r="J1304" s="34" t="str">
        <f t="shared" si="21"/>
        <v/>
      </c>
    </row>
    <row r="1305" spans="3:10">
      <c r="C1305" s="2" t="str">
        <f>IF(B1305="Chèque",LOOKUP(9^9,$C$5:$C1304)+1," ")</f>
        <v xml:space="preserve"> </v>
      </c>
      <c r="J1305" s="34" t="str">
        <f t="shared" si="21"/>
        <v/>
      </c>
    </row>
    <row r="1306" spans="3:10">
      <c r="C1306" s="2" t="str">
        <f>IF(B1306="Chèque",LOOKUP(9^9,$C$5:$C1305)+1," ")</f>
        <v xml:space="preserve"> </v>
      </c>
      <c r="J1306" s="34" t="str">
        <f t="shared" si="21"/>
        <v/>
      </c>
    </row>
    <row r="1307" spans="3:10">
      <c r="C1307" s="2" t="str">
        <f>IF(B1307="Chèque",LOOKUP(9^9,$C$5:$C1306)+1," ")</f>
        <v xml:space="preserve"> </v>
      </c>
      <c r="J1307" s="34" t="str">
        <f t="shared" si="21"/>
        <v/>
      </c>
    </row>
    <row r="1308" spans="3:10">
      <c r="C1308" s="2" t="str">
        <f>IF(B1308="Chèque",LOOKUP(9^9,$C$5:$C1307)+1," ")</f>
        <v xml:space="preserve"> </v>
      </c>
      <c r="J1308" s="34" t="str">
        <f t="shared" si="21"/>
        <v/>
      </c>
    </row>
    <row r="1309" spans="3:10">
      <c r="C1309" s="2" t="str">
        <f>IF(B1309="Chèque",LOOKUP(9^9,$C$5:$C1308)+1," ")</f>
        <v xml:space="preserve"> </v>
      </c>
      <c r="J1309" s="34" t="str">
        <f t="shared" si="21"/>
        <v/>
      </c>
    </row>
    <row r="1310" spans="3:10">
      <c r="C1310" s="2" t="str">
        <f>IF(B1310="Chèque",LOOKUP(9^9,$C$5:$C1309)+1," ")</f>
        <v xml:space="preserve"> </v>
      </c>
      <c r="J1310" s="34" t="str">
        <f t="shared" si="21"/>
        <v/>
      </c>
    </row>
    <row r="1311" spans="3:10">
      <c r="C1311" s="2" t="str">
        <f>IF(B1311="Chèque",LOOKUP(9^9,$C$5:$C1310)+1," ")</f>
        <v xml:space="preserve"> </v>
      </c>
      <c r="J1311" s="34" t="str">
        <f t="shared" si="21"/>
        <v/>
      </c>
    </row>
    <row r="1312" spans="3:10">
      <c r="C1312" s="2" t="str">
        <f>IF(B1312="Chèque",LOOKUP(9^9,$C$5:$C1311)+1," ")</f>
        <v xml:space="preserve"> </v>
      </c>
      <c r="J1312" s="34" t="str">
        <f t="shared" si="21"/>
        <v/>
      </c>
    </row>
    <row r="1313" spans="3:10">
      <c r="C1313" s="2" t="str">
        <f>IF(B1313="Chèque",LOOKUP(9^9,$C$5:$C1312)+1," ")</f>
        <v xml:space="preserve"> </v>
      </c>
      <c r="J1313" s="34" t="str">
        <f t="shared" si="21"/>
        <v/>
      </c>
    </row>
    <row r="1314" spans="3:10">
      <c r="C1314" s="2" t="str">
        <f>IF(B1314="Chèque",LOOKUP(9^9,$C$5:$C1313)+1," ")</f>
        <v xml:space="preserve"> </v>
      </c>
      <c r="J1314" s="34" t="str">
        <f t="shared" si="21"/>
        <v/>
      </c>
    </row>
    <row r="1315" spans="3:10">
      <c r="C1315" s="2" t="str">
        <f>IF(B1315="Chèque",LOOKUP(9^9,$C$5:$C1314)+1," ")</f>
        <v xml:space="preserve"> </v>
      </c>
      <c r="J1315" s="34" t="str">
        <f t="shared" si="21"/>
        <v/>
      </c>
    </row>
    <row r="1316" spans="3:10">
      <c r="C1316" s="2" t="str">
        <f>IF(B1316="Chèque",LOOKUP(9^9,$C$5:$C1315)+1," ")</f>
        <v xml:space="preserve"> </v>
      </c>
      <c r="J1316" s="34" t="str">
        <f t="shared" si="21"/>
        <v/>
      </c>
    </row>
    <row r="1317" spans="3:10">
      <c r="C1317" s="2" t="str">
        <f>IF(B1317="Chèque",LOOKUP(9^9,$C$5:$C1316)+1," ")</f>
        <v xml:space="preserve"> </v>
      </c>
      <c r="J1317" s="34" t="str">
        <f t="shared" si="21"/>
        <v/>
      </c>
    </row>
    <row r="1318" spans="3:10">
      <c r="C1318" s="2" t="str">
        <f>IF(B1318="Chèque",LOOKUP(9^9,$C$5:$C1317)+1," ")</f>
        <v xml:space="preserve"> </v>
      </c>
      <c r="J1318" s="34" t="str">
        <f t="shared" si="21"/>
        <v/>
      </c>
    </row>
    <row r="1319" spans="3:10">
      <c r="C1319" s="2" t="str">
        <f>IF(B1319="Chèque",LOOKUP(9^9,$C$5:$C1318)+1," ")</f>
        <v xml:space="preserve"> </v>
      </c>
      <c r="J1319" s="34" t="str">
        <f t="shared" si="21"/>
        <v/>
      </c>
    </row>
    <row r="1320" spans="3:10">
      <c r="C1320" s="2" t="str">
        <f>IF(B1320="Chèque",LOOKUP(9^9,$C$5:$C1319)+1," ")</f>
        <v xml:space="preserve"> </v>
      </c>
      <c r="J1320" s="34" t="str">
        <f t="shared" si="21"/>
        <v/>
      </c>
    </row>
    <row r="1321" spans="3:10">
      <c r="C1321" s="2" t="str">
        <f>IF(B1321="Chèque",LOOKUP(9^9,$C$5:$C1320)+1," ")</f>
        <v xml:space="preserve"> </v>
      </c>
      <c r="J1321" s="34" t="str">
        <f t="shared" si="21"/>
        <v/>
      </c>
    </row>
    <row r="1322" spans="3:10">
      <c r="C1322" s="2" t="str">
        <f>IF(B1322="Chèque",LOOKUP(9^9,$C$5:$C1321)+1," ")</f>
        <v xml:space="preserve"> </v>
      </c>
      <c r="J1322" s="34" t="str">
        <f t="shared" si="21"/>
        <v/>
      </c>
    </row>
    <row r="1323" spans="3:10">
      <c r="C1323" s="2" t="str">
        <f>IF(B1323="Chèque",LOOKUP(9^9,$C$5:$C1322)+1," ")</f>
        <v xml:space="preserve"> </v>
      </c>
      <c r="J1323" s="34" t="str">
        <f t="shared" si="21"/>
        <v/>
      </c>
    </row>
    <row r="1324" spans="3:10">
      <c r="C1324" s="2" t="str">
        <f>IF(B1324="Chèque",LOOKUP(9^9,$C$5:$C1323)+1," ")</f>
        <v xml:space="preserve"> </v>
      </c>
      <c r="J1324" s="34" t="str">
        <f t="shared" si="21"/>
        <v/>
      </c>
    </row>
    <row r="1325" spans="3:10">
      <c r="C1325" s="2" t="str">
        <f>IF(B1325="Chèque",LOOKUP(9^9,$C$5:$C1324)+1," ")</f>
        <v xml:space="preserve"> </v>
      </c>
      <c r="J1325" s="34" t="str">
        <f t="shared" si="21"/>
        <v/>
      </c>
    </row>
    <row r="1326" spans="3:10">
      <c r="C1326" s="2" t="str">
        <f>IF(B1326="Chèque",LOOKUP(9^9,$C$5:$C1325)+1," ")</f>
        <v xml:space="preserve"> </v>
      </c>
      <c r="J1326" s="34" t="str">
        <f t="shared" si="21"/>
        <v/>
      </c>
    </row>
    <row r="1327" spans="3:10">
      <c r="C1327" s="2" t="str">
        <f>IF(B1327="Chèque",LOOKUP(9^9,$C$5:$C1326)+1," ")</f>
        <v xml:space="preserve"> </v>
      </c>
      <c r="J1327" s="34" t="str">
        <f t="shared" si="21"/>
        <v/>
      </c>
    </row>
    <row r="1328" spans="3:10">
      <c r="C1328" s="2" t="str">
        <f>IF(B1328="Chèque",LOOKUP(9^9,$C$5:$C1327)+1," ")</f>
        <v xml:space="preserve"> </v>
      </c>
      <c r="J1328" s="34" t="str">
        <f t="shared" si="21"/>
        <v/>
      </c>
    </row>
    <row r="1329" spans="3:10">
      <c r="C1329" s="2" t="str">
        <f>IF(B1329="Chèque",LOOKUP(9^9,$C$5:$C1328)+1," ")</f>
        <v xml:space="preserve"> </v>
      </c>
      <c r="J1329" s="34" t="str">
        <f t="shared" si="21"/>
        <v/>
      </c>
    </row>
    <row r="1330" spans="3:10">
      <c r="C1330" s="2" t="str">
        <f>IF(B1330="Chèque",LOOKUP(9^9,$C$5:$C1329)+1," ")</f>
        <v xml:space="preserve"> </v>
      </c>
      <c r="J1330" s="34" t="str">
        <f t="shared" si="21"/>
        <v/>
      </c>
    </row>
    <row r="1331" spans="3:10">
      <c r="C1331" s="2" t="str">
        <f>IF(B1331="Chèque",LOOKUP(9^9,$C$5:$C1330)+1," ")</f>
        <v xml:space="preserve"> </v>
      </c>
      <c r="J1331" s="34" t="str">
        <f t="shared" si="21"/>
        <v/>
      </c>
    </row>
    <row r="1332" spans="3:10">
      <c r="C1332" s="2" t="str">
        <f>IF(B1332="Chèque",LOOKUP(9^9,$C$5:$C1331)+1," ")</f>
        <v xml:space="preserve"> </v>
      </c>
      <c r="J1332" s="34" t="str">
        <f t="shared" si="21"/>
        <v/>
      </c>
    </row>
    <row r="1333" spans="3:10">
      <c r="C1333" s="2" t="str">
        <f>IF(B1333="Chèque",LOOKUP(9^9,$C$5:$C1332)+1," ")</f>
        <v xml:space="preserve"> </v>
      </c>
      <c r="J1333" s="34" t="str">
        <f t="shared" si="21"/>
        <v/>
      </c>
    </row>
    <row r="1334" spans="3:10">
      <c r="C1334" s="2" t="str">
        <f>IF(B1334="Chèque",LOOKUP(9^9,$C$5:$C1333)+1," ")</f>
        <v xml:space="preserve"> </v>
      </c>
      <c r="J1334" s="34" t="str">
        <f t="shared" si="21"/>
        <v/>
      </c>
    </row>
    <row r="1335" spans="3:10">
      <c r="C1335" s="2" t="str">
        <f>IF(B1335="Chèque",LOOKUP(9^9,$C$5:$C1334)+1," ")</f>
        <v xml:space="preserve"> </v>
      </c>
      <c r="J1335" s="34" t="str">
        <f t="shared" si="21"/>
        <v/>
      </c>
    </row>
    <row r="1336" spans="3:10">
      <c r="C1336" s="2" t="str">
        <f>IF(B1336="Chèque",LOOKUP(9^9,$C$5:$C1335)+1," ")</f>
        <v xml:space="preserve"> </v>
      </c>
      <c r="J1336" s="34" t="str">
        <f t="shared" si="21"/>
        <v/>
      </c>
    </row>
    <row r="1337" spans="3:10">
      <c r="C1337" s="2" t="str">
        <f>IF(B1337="Chèque",LOOKUP(9^9,$C$5:$C1336)+1," ")</f>
        <v xml:space="preserve"> </v>
      </c>
      <c r="J1337" s="34" t="str">
        <f t="shared" si="21"/>
        <v/>
      </c>
    </row>
    <row r="1338" spans="3:10">
      <c r="C1338" s="2" t="str">
        <f>IF(B1338="Chèque",LOOKUP(9^9,$C$5:$C1337)+1," ")</f>
        <v xml:space="preserve"> </v>
      </c>
      <c r="J1338" s="34" t="str">
        <f t="shared" si="21"/>
        <v/>
      </c>
    </row>
    <row r="1339" spans="3:10">
      <c r="C1339" s="2" t="str">
        <f>IF(B1339="Chèque",LOOKUP(9^9,$C$5:$C1338)+1," ")</f>
        <v xml:space="preserve"> </v>
      </c>
      <c r="J1339" s="34" t="str">
        <f t="shared" si="21"/>
        <v/>
      </c>
    </row>
    <row r="1340" spans="3:10">
      <c r="C1340" s="2" t="str">
        <f>IF(B1340="Chèque",LOOKUP(9^9,$C$5:$C1339)+1," ")</f>
        <v xml:space="preserve"> </v>
      </c>
      <c r="J1340" s="34" t="str">
        <f t="shared" si="21"/>
        <v/>
      </c>
    </row>
    <row r="1341" spans="3:10">
      <c r="C1341" s="2" t="str">
        <f>IF(B1341="Chèque",LOOKUP(9^9,$C$5:$C1340)+1," ")</f>
        <v xml:space="preserve"> </v>
      </c>
      <c r="J1341" s="34" t="str">
        <f t="shared" si="21"/>
        <v/>
      </c>
    </row>
    <row r="1342" spans="3:10">
      <c r="C1342" s="2" t="str">
        <f>IF(B1342="Chèque",LOOKUP(9^9,$C$5:$C1341)+1," ")</f>
        <v xml:space="preserve"> </v>
      </c>
      <c r="J1342" s="34" t="str">
        <f t="shared" si="21"/>
        <v/>
      </c>
    </row>
    <row r="1343" spans="3:10">
      <c r="C1343" s="2" t="str">
        <f>IF(B1343="Chèque",LOOKUP(9^9,$C$5:$C1342)+1," ")</f>
        <v xml:space="preserve"> </v>
      </c>
      <c r="J1343" s="34" t="str">
        <f t="shared" si="21"/>
        <v/>
      </c>
    </row>
    <row r="1344" spans="3:10">
      <c r="C1344" s="2" t="str">
        <f>IF(B1344="Chèque",LOOKUP(9^9,$C$5:$C1343)+1," ")</f>
        <v xml:space="preserve"> </v>
      </c>
      <c r="J1344" s="34" t="str">
        <f t="shared" si="21"/>
        <v/>
      </c>
    </row>
    <row r="1345" spans="3:10">
      <c r="C1345" s="2" t="str">
        <f>IF(B1345="Chèque",LOOKUP(9^9,$C$5:$C1344)+1," ")</f>
        <v xml:space="preserve"> </v>
      </c>
      <c r="J1345" s="34" t="str">
        <f t="shared" si="21"/>
        <v/>
      </c>
    </row>
    <row r="1346" spans="3:10">
      <c r="C1346" s="2" t="str">
        <f>IF(B1346="Chèque",LOOKUP(9^9,$C$5:$C1345)+1," ")</f>
        <v xml:space="preserve"> </v>
      </c>
      <c r="J1346" s="34" t="str">
        <f t="shared" si="21"/>
        <v/>
      </c>
    </row>
    <row r="1347" spans="3:10">
      <c r="C1347" s="2" t="str">
        <f>IF(B1347="Chèque",LOOKUP(9^9,$C$5:$C1346)+1," ")</f>
        <v xml:space="preserve"> </v>
      </c>
      <c r="J1347" s="34" t="str">
        <f t="shared" si="21"/>
        <v/>
      </c>
    </row>
    <row r="1348" spans="3:10">
      <c r="C1348" s="2" t="str">
        <f>IF(B1348="Chèque",LOOKUP(9^9,$C$5:$C1347)+1," ")</f>
        <v xml:space="preserve"> </v>
      </c>
      <c r="J1348" s="34" t="str">
        <f t="shared" si="21"/>
        <v/>
      </c>
    </row>
    <row r="1349" spans="3:10">
      <c r="C1349" s="2" t="str">
        <f>IF(B1349="Chèque",LOOKUP(9^9,$C$5:$C1348)+1," ")</f>
        <v xml:space="preserve"> </v>
      </c>
      <c r="J1349" s="34" t="str">
        <f t="shared" si="21"/>
        <v/>
      </c>
    </row>
    <row r="1350" spans="3:10">
      <c r="C1350" s="2" t="str">
        <f>IF(B1350="Chèque",LOOKUP(9^9,$C$5:$C1349)+1," ")</f>
        <v xml:space="preserve"> </v>
      </c>
      <c r="J1350" s="34" t="str">
        <f t="shared" si="21"/>
        <v/>
      </c>
    </row>
    <row r="1351" spans="3:10">
      <c r="C1351" s="2" t="str">
        <f>IF(B1351="Chèque",LOOKUP(9^9,$C$5:$C1350)+1," ")</f>
        <v xml:space="preserve"> </v>
      </c>
      <c r="J1351" s="34" t="str">
        <f t="shared" si="21"/>
        <v/>
      </c>
    </row>
    <row r="1352" spans="3:10">
      <c r="C1352" s="2" t="str">
        <f>IF(B1352="Chèque",LOOKUP(9^9,$C$5:$C1351)+1," ")</f>
        <v xml:space="preserve"> </v>
      </c>
      <c r="J1352" s="34" t="str">
        <f t="shared" si="21"/>
        <v/>
      </c>
    </row>
    <row r="1353" spans="3:10">
      <c r="C1353" s="2" t="str">
        <f>IF(B1353="Chèque",LOOKUP(9^9,$C$5:$C1352)+1," ")</f>
        <v xml:space="preserve"> </v>
      </c>
      <c r="J1353" s="34" t="str">
        <f t="shared" si="21"/>
        <v/>
      </c>
    </row>
    <row r="1354" spans="3:10">
      <c r="C1354" s="2" t="str">
        <f>IF(B1354="Chèque",LOOKUP(9^9,$C$5:$C1353)+1," ")</f>
        <v xml:space="preserve"> </v>
      </c>
      <c r="J1354" s="34" t="str">
        <f t="shared" si="21"/>
        <v/>
      </c>
    </row>
    <row r="1355" spans="3:10">
      <c r="C1355" s="2" t="str">
        <f>IF(B1355="Chèque",LOOKUP(9^9,$C$5:$C1354)+1," ")</f>
        <v xml:space="preserve"> </v>
      </c>
      <c r="J1355" s="34" t="str">
        <f t="shared" si="21"/>
        <v/>
      </c>
    </row>
    <row r="1356" spans="3:10">
      <c r="C1356" s="2" t="str">
        <f>IF(B1356="Chèque",LOOKUP(9^9,$C$5:$C1355)+1," ")</f>
        <v xml:space="preserve"> </v>
      </c>
      <c r="J1356" s="34" t="str">
        <f t="shared" ref="J1356:J1419" si="22">IF(SUM(H1356:I1356)=0,"",(J1355+I1356-H1356))</f>
        <v/>
      </c>
    </row>
    <row r="1357" spans="3:10">
      <c r="C1357" s="2" t="str">
        <f>IF(B1357="Chèque",LOOKUP(9^9,$C$5:$C1356)+1," ")</f>
        <v xml:space="preserve"> </v>
      </c>
      <c r="J1357" s="34" t="str">
        <f t="shared" si="22"/>
        <v/>
      </c>
    </row>
    <row r="1358" spans="3:10">
      <c r="C1358" s="2" t="str">
        <f>IF(B1358="Chèque",LOOKUP(9^9,$C$5:$C1357)+1," ")</f>
        <v xml:space="preserve"> </v>
      </c>
      <c r="J1358" s="34" t="str">
        <f t="shared" si="22"/>
        <v/>
      </c>
    </row>
    <row r="1359" spans="3:10">
      <c r="C1359" s="2" t="str">
        <f>IF(B1359="Chèque",LOOKUP(9^9,$C$5:$C1358)+1," ")</f>
        <v xml:space="preserve"> </v>
      </c>
      <c r="J1359" s="34" t="str">
        <f t="shared" si="22"/>
        <v/>
      </c>
    </row>
    <row r="1360" spans="3:10">
      <c r="C1360" s="2" t="str">
        <f>IF(B1360="Chèque",LOOKUP(9^9,$C$5:$C1359)+1," ")</f>
        <v xml:space="preserve"> </v>
      </c>
      <c r="J1360" s="34" t="str">
        <f t="shared" si="22"/>
        <v/>
      </c>
    </row>
    <row r="1361" spans="3:10">
      <c r="C1361" s="2" t="str">
        <f>IF(B1361="Chèque",LOOKUP(9^9,$C$5:$C1360)+1," ")</f>
        <v xml:space="preserve"> </v>
      </c>
      <c r="J1361" s="34" t="str">
        <f t="shared" si="22"/>
        <v/>
      </c>
    </row>
    <row r="1362" spans="3:10">
      <c r="C1362" s="2" t="str">
        <f>IF(B1362="Chèque",LOOKUP(9^9,$C$5:$C1361)+1," ")</f>
        <v xml:space="preserve"> </v>
      </c>
      <c r="J1362" s="34" t="str">
        <f t="shared" si="22"/>
        <v/>
      </c>
    </row>
    <row r="1363" spans="3:10">
      <c r="C1363" s="2" t="str">
        <f>IF(B1363="Chèque",LOOKUP(9^9,$C$5:$C1362)+1," ")</f>
        <v xml:space="preserve"> </v>
      </c>
      <c r="J1363" s="34" t="str">
        <f t="shared" si="22"/>
        <v/>
      </c>
    </row>
    <row r="1364" spans="3:10">
      <c r="C1364" s="2" t="str">
        <f>IF(B1364="Chèque",LOOKUP(9^9,$C$5:$C1363)+1," ")</f>
        <v xml:space="preserve"> </v>
      </c>
      <c r="J1364" s="34" t="str">
        <f t="shared" si="22"/>
        <v/>
      </c>
    </row>
    <row r="1365" spans="3:10">
      <c r="C1365" s="2" t="str">
        <f>IF(B1365="Chèque",LOOKUP(9^9,$C$5:$C1364)+1," ")</f>
        <v xml:space="preserve"> </v>
      </c>
      <c r="J1365" s="34" t="str">
        <f t="shared" si="22"/>
        <v/>
      </c>
    </row>
    <row r="1366" spans="3:10">
      <c r="C1366" s="2" t="str">
        <f>IF(B1366="Chèque",LOOKUP(9^9,$C$5:$C1365)+1," ")</f>
        <v xml:space="preserve"> </v>
      </c>
      <c r="J1366" s="34" t="str">
        <f t="shared" si="22"/>
        <v/>
      </c>
    </row>
    <row r="1367" spans="3:10">
      <c r="C1367" s="2" t="str">
        <f>IF(B1367="Chèque",LOOKUP(9^9,$C$5:$C1366)+1," ")</f>
        <v xml:space="preserve"> </v>
      </c>
      <c r="J1367" s="34" t="str">
        <f t="shared" si="22"/>
        <v/>
      </c>
    </row>
    <row r="1368" spans="3:10">
      <c r="C1368" s="2" t="str">
        <f>IF(B1368="Chèque",LOOKUP(9^9,$C$5:$C1367)+1," ")</f>
        <v xml:space="preserve"> </v>
      </c>
      <c r="J1368" s="34" t="str">
        <f t="shared" si="22"/>
        <v/>
      </c>
    </row>
    <row r="1369" spans="3:10">
      <c r="C1369" s="2" t="str">
        <f>IF(B1369="Chèque",LOOKUP(9^9,$C$5:$C1368)+1," ")</f>
        <v xml:space="preserve"> </v>
      </c>
      <c r="J1369" s="34" t="str">
        <f t="shared" si="22"/>
        <v/>
      </c>
    </row>
    <row r="1370" spans="3:10">
      <c r="C1370" s="2" t="str">
        <f>IF(B1370="Chèque",LOOKUP(9^9,$C$5:$C1369)+1," ")</f>
        <v xml:space="preserve"> </v>
      </c>
      <c r="J1370" s="34" t="str">
        <f t="shared" si="22"/>
        <v/>
      </c>
    </row>
    <row r="1371" spans="3:10">
      <c r="C1371" s="2" t="str">
        <f>IF(B1371="Chèque",LOOKUP(9^9,$C$5:$C1370)+1," ")</f>
        <v xml:space="preserve"> </v>
      </c>
      <c r="J1371" s="34" t="str">
        <f t="shared" si="22"/>
        <v/>
      </c>
    </row>
    <row r="1372" spans="3:10">
      <c r="C1372" s="2" t="str">
        <f>IF(B1372="Chèque",LOOKUP(9^9,$C$5:$C1371)+1," ")</f>
        <v xml:space="preserve"> </v>
      </c>
      <c r="J1372" s="34" t="str">
        <f t="shared" si="22"/>
        <v/>
      </c>
    </row>
    <row r="1373" spans="3:10">
      <c r="C1373" s="2" t="str">
        <f>IF(B1373="Chèque",LOOKUP(9^9,$C$5:$C1372)+1," ")</f>
        <v xml:space="preserve"> </v>
      </c>
      <c r="J1373" s="34" t="str">
        <f t="shared" si="22"/>
        <v/>
      </c>
    </row>
    <row r="1374" spans="3:10">
      <c r="C1374" s="2" t="str">
        <f>IF(B1374="Chèque",LOOKUP(9^9,$C$5:$C1373)+1," ")</f>
        <v xml:space="preserve"> </v>
      </c>
      <c r="J1374" s="34" t="str">
        <f t="shared" si="22"/>
        <v/>
      </c>
    </row>
    <row r="1375" spans="3:10">
      <c r="C1375" s="2" t="str">
        <f>IF(B1375="Chèque",LOOKUP(9^9,$C$5:$C1374)+1," ")</f>
        <v xml:space="preserve"> </v>
      </c>
      <c r="J1375" s="34" t="str">
        <f t="shared" si="22"/>
        <v/>
      </c>
    </row>
    <row r="1376" spans="3:10">
      <c r="C1376" s="2" t="str">
        <f>IF(B1376="Chèque",LOOKUP(9^9,$C$5:$C1375)+1," ")</f>
        <v xml:space="preserve"> </v>
      </c>
      <c r="J1376" s="34" t="str">
        <f t="shared" si="22"/>
        <v/>
      </c>
    </row>
    <row r="1377" spans="3:10">
      <c r="C1377" s="2" t="str">
        <f>IF(B1377="Chèque",LOOKUP(9^9,$C$5:$C1376)+1," ")</f>
        <v xml:space="preserve"> </v>
      </c>
      <c r="J1377" s="34" t="str">
        <f t="shared" si="22"/>
        <v/>
      </c>
    </row>
    <row r="1378" spans="3:10">
      <c r="C1378" s="2" t="str">
        <f>IF(B1378="Chèque",LOOKUP(9^9,$C$5:$C1377)+1," ")</f>
        <v xml:space="preserve"> </v>
      </c>
      <c r="J1378" s="34" t="str">
        <f t="shared" si="22"/>
        <v/>
      </c>
    </row>
    <row r="1379" spans="3:10">
      <c r="C1379" s="2" t="str">
        <f>IF(B1379="Chèque",LOOKUP(9^9,$C$5:$C1378)+1," ")</f>
        <v xml:space="preserve"> </v>
      </c>
      <c r="J1379" s="34" t="str">
        <f t="shared" si="22"/>
        <v/>
      </c>
    </row>
    <row r="1380" spans="3:10">
      <c r="C1380" s="2" t="str">
        <f>IF(B1380="Chèque",LOOKUP(9^9,$C$5:$C1379)+1," ")</f>
        <v xml:space="preserve"> </v>
      </c>
      <c r="J1380" s="34" t="str">
        <f t="shared" si="22"/>
        <v/>
      </c>
    </row>
    <row r="1381" spans="3:10">
      <c r="C1381" s="2" t="str">
        <f>IF(B1381="Chèque",LOOKUP(9^9,$C$5:$C1380)+1," ")</f>
        <v xml:space="preserve"> </v>
      </c>
      <c r="J1381" s="34" t="str">
        <f t="shared" si="22"/>
        <v/>
      </c>
    </row>
    <row r="1382" spans="3:10">
      <c r="C1382" s="2" t="str">
        <f>IF(B1382="Chèque",LOOKUP(9^9,$C$5:$C1381)+1," ")</f>
        <v xml:space="preserve"> </v>
      </c>
      <c r="J1382" s="34" t="str">
        <f t="shared" si="22"/>
        <v/>
      </c>
    </row>
    <row r="1383" spans="3:10">
      <c r="C1383" s="2" t="str">
        <f>IF(B1383="Chèque",LOOKUP(9^9,$C$5:$C1382)+1," ")</f>
        <v xml:space="preserve"> </v>
      </c>
      <c r="J1383" s="34" t="str">
        <f t="shared" si="22"/>
        <v/>
      </c>
    </row>
    <row r="1384" spans="3:10">
      <c r="C1384" s="2" t="str">
        <f>IF(B1384="Chèque",LOOKUP(9^9,$C$5:$C1383)+1," ")</f>
        <v xml:space="preserve"> </v>
      </c>
      <c r="J1384" s="34" t="str">
        <f t="shared" si="22"/>
        <v/>
      </c>
    </row>
    <row r="1385" spans="3:10">
      <c r="C1385" s="2" t="str">
        <f>IF(B1385="Chèque",LOOKUP(9^9,$C$5:$C1384)+1," ")</f>
        <v xml:space="preserve"> </v>
      </c>
      <c r="J1385" s="34" t="str">
        <f t="shared" si="22"/>
        <v/>
      </c>
    </row>
    <row r="1386" spans="3:10">
      <c r="C1386" s="2" t="str">
        <f>IF(B1386="Chèque",LOOKUP(9^9,$C$5:$C1385)+1," ")</f>
        <v xml:space="preserve"> </v>
      </c>
      <c r="J1386" s="34" t="str">
        <f t="shared" si="22"/>
        <v/>
      </c>
    </row>
    <row r="1387" spans="3:10">
      <c r="C1387" s="2" t="str">
        <f>IF(B1387="Chèque",LOOKUP(9^9,$C$5:$C1386)+1," ")</f>
        <v xml:space="preserve"> </v>
      </c>
      <c r="J1387" s="34" t="str">
        <f t="shared" si="22"/>
        <v/>
      </c>
    </row>
    <row r="1388" spans="3:10">
      <c r="C1388" s="2" t="str">
        <f>IF(B1388="Chèque",LOOKUP(9^9,$C$5:$C1387)+1," ")</f>
        <v xml:space="preserve"> </v>
      </c>
      <c r="J1388" s="34" t="str">
        <f t="shared" si="22"/>
        <v/>
      </c>
    </row>
    <row r="1389" spans="3:10">
      <c r="C1389" s="2" t="str">
        <f>IF(B1389="Chèque",LOOKUP(9^9,$C$5:$C1388)+1," ")</f>
        <v xml:space="preserve"> </v>
      </c>
      <c r="J1389" s="34" t="str">
        <f t="shared" si="22"/>
        <v/>
      </c>
    </row>
    <row r="1390" spans="3:10">
      <c r="C1390" s="2" t="str">
        <f>IF(B1390="Chèque",LOOKUP(9^9,$C$5:$C1389)+1," ")</f>
        <v xml:space="preserve"> </v>
      </c>
      <c r="J1390" s="34" t="str">
        <f t="shared" si="22"/>
        <v/>
      </c>
    </row>
    <row r="1391" spans="3:10">
      <c r="C1391" s="2" t="str">
        <f>IF(B1391="Chèque",LOOKUP(9^9,$C$5:$C1390)+1," ")</f>
        <v xml:space="preserve"> </v>
      </c>
      <c r="J1391" s="34" t="str">
        <f t="shared" si="22"/>
        <v/>
      </c>
    </row>
    <row r="1392" spans="3:10">
      <c r="C1392" s="2" t="str">
        <f>IF(B1392="Chèque",LOOKUP(9^9,$C$5:$C1391)+1," ")</f>
        <v xml:space="preserve"> </v>
      </c>
      <c r="J1392" s="34" t="str">
        <f t="shared" si="22"/>
        <v/>
      </c>
    </row>
    <row r="1393" spans="3:10">
      <c r="C1393" s="2" t="str">
        <f>IF(B1393="Chèque",LOOKUP(9^9,$C$5:$C1392)+1," ")</f>
        <v xml:space="preserve"> </v>
      </c>
      <c r="J1393" s="34" t="str">
        <f t="shared" si="22"/>
        <v/>
      </c>
    </row>
    <row r="1394" spans="3:10">
      <c r="C1394" s="2" t="str">
        <f>IF(B1394="Chèque",LOOKUP(9^9,$C$5:$C1393)+1," ")</f>
        <v xml:space="preserve"> </v>
      </c>
      <c r="J1394" s="34" t="str">
        <f t="shared" si="22"/>
        <v/>
      </c>
    </row>
    <row r="1395" spans="3:10">
      <c r="C1395" s="2" t="str">
        <f>IF(B1395="Chèque",LOOKUP(9^9,$C$5:$C1394)+1," ")</f>
        <v xml:space="preserve"> </v>
      </c>
      <c r="J1395" s="34" t="str">
        <f t="shared" si="22"/>
        <v/>
      </c>
    </row>
    <row r="1396" spans="3:10">
      <c r="C1396" s="2" t="str">
        <f>IF(B1396="Chèque",LOOKUP(9^9,$C$5:$C1395)+1," ")</f>
        <v xml:space="preserve"> </v>
      </c>
      <c r="J1396" s="34" t="str">
        <f t="shared" si="22"/>
        <v/>
      </c>
    </row>
    <row r="1397" spans="3:10">
      <c r="C1397" s="2" t="str">
        <f>IF(B1397="Chèque",LOOKUP(9^9,$C$5:$C1396)+1," ")</f>
        <v xml:space="preserve"> </v>
      </c>
      <c r="J1397" s="34" t="str">
        <f t="shared" si="22"/>
        <v/>
      </c>
    </row>
    <row r="1398" spans="3:10">
      <c r="C1398" s="2" t="str">
        <f>IF(B1398="Chèque",LOOKUP(9^9,$C$5:$C1397)+1," ")</f>
        <v xml:space="preserve"> </v>
      </c>
      <c r="J1398" s="34" t="str">
        <f t="shared" si="22"/>
        <v/>
      </c>
    </row>
    <row r="1399" spans="3:10">
      <c r="C1399" s="2" t="str">
        <f>IF(B1399="Chèque",LOOKUP(9^9,$C$5:$C1398)+1," ")</f>
        <v xml:space="preserve"> </v>
      </c>
      <c r="J1399" s="34" t="str">
        <f t="shared" si="22"/>
        <v/>
      </c>
    </row>
    <row r="1400" spans="3:10">
      <c r="C1400" s="2" t="str">
        <f>IF(B1400="Chèque",LOOKUP(9^9,$C$5:$C1399)+1," ")</f>
        <v xml:space="preserve"> </v>
      </c>
      <c r="J1400" s="34" t="str">
        <f t="shared" si="22"/>
        <v/>
      </c>
    </row>
    <row r="1401" spans="3:10">
      <c r="C1401" s="2" t="str">
        <f>IF(B1401="Chèque",LOOKUP(9^9,$C$5:$C1400)+1," ")</f>
        <v xml:space="preserve"> </v>
      </c>
      <c r="J1401" s="34" t="str">
        <f t="shared" si="22"/>
        <v/>
      </c>
    </row>
    <row r="1402" spans="3:10">
      <c r="C1402" s="2" t="str">
        <f>IF(B1402="Chèque",LOOKUP(9^9,$C$5:$C1401)+1," ")</f>
        <v xml:space="preserve"> </v>
      </c>
      <c r="J1402" s="34" t="str">
        <f t="shared" si="22"/>
        <v/>
      </c>
    </row>
    <row r="1403" spans="3:10">
      <c r="C1403" s="2" t="str">
        <f>IF(B1403="Chèque",LOOKUP(9^9,$C$5:$C1402)+1," ")</f>
        <v xml:space="preserve"> </v>
      </c>
      <c r="J1403" s="34" t="str">
        <f t="shared" si="22"/>
        <v/>
      </c>
    </row>
    <row r="1404" spans="3:10">
      <c r="C1404" s="2" t="str">
        <f>IF(B1404="Chèque",LOOKUP(9^9,$C$5:$C1403)+1," ")</f>
        <v xml:space="preserve"> </v>
      </c>
      <c r="J1404" s="34" t="str">
        <f t="shared" si="22"/>
        <v/>
      </c>
    </row>
    <row r="1405" spans="3:10">
      <c r="C1405" s="2" t="str">
        <f>IF(B1405="Chèque",LOOKUP(9^9,$C$5:$C1404)+1," ")</f>
        <v xml:space="preserve"> </v>
      </c>
      <c r="J1405" s="34" t="str">
        <f t="shared" si="22"/>
        <v/>
      </c>
    </row>
    <row r="1406" spans="3:10">
      <c r="C1406" s="2" t="str">
        <f>IF(B1406="Chèque",LOOKUP(9^9,$C$5:$C1405)+1," ")</f>
        <v xml:space="preserve"> </v>
      </c>
      <c r="J1406" s="34" t="str">
        <f t="shared" si="22"/>
        <v/>
      </c>
    </row>
    <row r="1407" spans="3:10">
      <c r="C1407" s="2" t="str">
        <f>IF(B1407="Chèque",LOOKUP(9^9,$C$5:$C1406)+1," ")</f>
        <v xml:space="preserve"> </v>
      </c>
      <c r="J1407" s="34" t="str">
        <f t="shared" si="22"/>
        <v/>
      </c>
    </row>
    <row r="1408" spans="3:10">
      <c r="C1408" s="2" t="str">
        <f>IF(B1408="Chèque",LOOKUP(9^9,$C$5:$C1407)+1," ")</f>
        <v xml:space="preserve"> </v>
      </c>
      <c r="J1408" s="34" t="str">
        <f t="shared" si="22"/>
        <v/>
      </c>
    </row>
    <row r="1409" spans="3:10">
      <c r="C1409" s="2" t="str">
        <f>IF(B1409="Chèque",LOOKUP(9^9,$C$5:$C1408)+1," ")</f>
        <v xml:space="preserve"> </v>
      </c>
      <c r="J1409" s="34" t="str">
        <f t="shared" si="22"/>
        <v/>
      </c>
    </row>
    <row r="1410" spans="3:10">
      <c r="C1410" s="2" t="str">
        <f>IF(B1410="Chèque",LOOKUP(9^9,$C$5:$C1409)+1," ")</f>
        <v xml:space="preserve"> </v>
      </c>
      <c r="J1410" s="34" t="str">
        <f t="shared" si="22"/>
        <v/>
      </c>
    </row>
    <row r="1411" spans="3:10">
      <c r="C1411" s="2" t="str">
        <f>IF(B1411="Chèque",LOOKUP(9^9,$C$5:$C1410)+1," ")</f>
        <v xml:space="preserve"> </v>
      </c>
      <c r="J1411" s="34" t="str">
        <f t="shared" si="22"/>
        <v/>
      </c>
    </row>
    <row r="1412" spans="3:10">
      <c r="C1412" s="2" t="str">
        <f>IF(B1412="Chèque",LOOKUP(9^9,$C$5:$C1411)+1," ")</f>
        <v xml:space="preserve"> </v>
      </c>
      <c r="J1412" s="34" t="str">
        <f t="shared" si="22"/>
        <v/>
      </c>
    </row>
    <row r="1413" spans="3:10">
      <c r="C1413" s="2" t="str">
        <f>IF(B1413="Chèque",LOOKUP(9^9,$C$5:$C1412)+1," ")</f>
        <v xml:space="preserve"> </v>
      </c>
      <c r="J1413" s="34" t="str">
        <f t="shared" si="22"/>
        <v/>
      </c>
    </row>
    <row r="1414" spans="3:10">
      <c r="C1414" s="2" t="str">
        <f>IF(B1414="Chèque",LOOKUP(9^9,$C$5:$C1413)+1," ")</f>
        <v xml:space="preserve"> </v>
      </c>
      <c r="J1414" s="34" t="str">
        <f t="shared" si="22"/>
        <v/>
      </c>
    </row>
    <row r="1415" spans="3:10">
      <c r="C1415" s="2" t="str">
        <f>IF(B1415="Chèque",LOOKUP(9^9,$C$5:$C1414)+1," ")</f>
        <v xml:space="preserve"> </v>
      </c>
      <c r="J1415" s="34" t="str">
        <f t="shared" si="22"/>
        <v/>
      </c>
    </row>
    <row r="1416" spans="3:10">
      <c r="C1416" s="2" t="str">
        <f>IF(B1416="Chèque",LOOKUP(9^9,$C$5:$C1415)+1," ")</f>
        <v xml:space="preserve"> </v>
      </c>
      <c r="J1416" s="34" t="str">
        <f t="shared" si="22"/>
        <v/>
      </c>
    </row>
    <row r="1417" spans="3:10">
      <c r="C1417" s="2" t="str">
        <f>IF(B1417="Chèque",LOOKUP(9^9,$C$5:$C1416)+1," ")</f>
        <v xml:space="preserve"> </v>
      </c>
      <c r="J1417" s="34" t="str">
        <f t="shared" si="22"/>
        <v/>
      </c>
    </row>
    <row r="1418" spans="3:10">
      <c r="C1418" s="2" t="str">
        <f>IF(B1418="Chèque",LOOKUP(9^9,$C$5:$C1417)+1," ")</f>
        <v xml:space="preserve"> </v>
      </c>
      <c r="J1418" s="34" t="str">
        <f t="shared" si="22"/>
        <v/>
      </c>
    </row>
    <row r="1419" spans="3:10">
      <c r="C1419" s="2" t="str">
        <f>IF(B1419="Chèque",LOOKUP(9^9,$C$5:$C1418)+1," ")</f>
        <v xml:space="preserve"> </v>
      </c>
      <c r="J1419" s="34" t="str">
        <f t="shared" si="22"/>
        <v/>
      </c>
    </row>
    <row r="1420" spans="3:10">
      <c r="C1420" s="2" t="str">
        <f>IF(B1420="Chèque",LOOKUP(9^9,$C$5:$C1419)+1," ")</f>
        <v xml:space="preserve"> </v>
      </c>
      <c r="J1420" s="34" t="str">
        <f t="shared" ref="J1420:J1483" si="23">IF(SUM(H1420:I1420)=0,"",(J1419+I1420-H1420))</f>
        <v/>
      </c>
    </row>
    <row r="1421" spans="3:10">
      <c r="C1421" s="2" t="str">
        <f>IF(B1421="Chèque",LOOKUP(9^9,$C$5:$C1420)+1," ")</f>
        <v xml:space="preserve"> </v>
      </c>
      <c r="J1421" s="34" t="str">
        <f t="shared" si="23"/>
        <v/>
      </c>
    </row>
    <row r="1422" spans="3:10">
      <c r="C1422" s="2" t="str">
        <f>IF(B1422="Chèque",LOOKUP(9^9,$C$5:$C1421)+1," ")</f>
        <v xml:space="preserve"> </v>
      </c>
      <c r="J1422" s="34" t="str">
        <f t="shared" si="23"/>
        <v/>
      </c>
    </row>
    <row r="1423" spans="3:10">
      <c r="C1423" s="2" t="str">
        <f>IF(B1423="Chèque",LOOKUP(9^9,$C$5:$C1422)+1," ")</f>
        <v xml:space="preserve"> </v>
      </c>
      <c r="J1423" s="34" t="str">
        <f t="shared" si="23"/>
        <v/>
      </c>
    </row>
    <row r="1424" spans="3:10">
      <c r="C1424" s="2" t="str">
        <f>IF(B1424="Chèque",LOOKUP(9^9,$C$5:$C1423)+1," ")</f>
        <v xml:space="preserve"> </v>
      </c>
      <c r="J1424" s="34" t="str">
        <f t="shared" si="23"/>
        <v/>
      </c>
    </row>
    <row r="1425" spans="3:10">
      <c r="C1425" s="2" t="str">
        <f>IF(B1425="Chèque",LOOKUP(9^9,$C$5:$C1424)+1," ")</f>
        <v xml:space="preserve"> </v>
      </c>
      <c r="J1425" s="34" t="str">
        <f t="shared" si="23"/>
        <v/>
      </c>
    </row>
    <row r="1426" spans="3:10">
      <c r="C1426" s="2" t="str">
        <f>IF(B1426="Chèque",LOOKUP(9^9,$C$5:$C1425)+1," ")</f>
        <v xml:space="preserve"> </v>
      </c>
      <c r="J1426" s="34" t="str">
        <f t="shared" si="23"/>
        <v/>
      </c>
    </row>
    <row r="1427" spans="3:10">
      <c r="C1427" s="2" t="str">
        <f>IF(B1427="Chèque",LOOKUP(9^9,$C$5:$C1426)+1," ")</f>
        <v xml:space="preserve"> </v>
      </c>
      <c r="J1427" s="34" t="str">
        <f t="shared" si="23"/>
        <v/>
      </c>
    </row>
    <row r="1428" spans="3:10">
      <c r="C1428" s="2" t="str">
        <f>IF(B1428="Chèque",LOOKUP(9^9,$C$5:$C1427)+1," ")</f>
        <v xml:space="preserve"> </v>
      </c>
      <c r="J1428" s="34" t="str">
        <f t="shared" si="23"/>
        <v/>
      </c>
    </row>
    <row r="1429" spans="3:10">
      <c r="C1429" s="2" t="str">
        <f>IF(B1429="Chèque",LOOKUP(9^9,$C$5:$C1428)+1," ")</f>
        <v xml:space="preserve"> </v>
      </c>
      <c r="J1429" s="34" t="str">
        <f t="shared" si="23"/>
        <v/>
      </c>
    </row>
    <row r="1430" spans="3:10">
      <c r="C1430" s="2" t="str">
        <f>IF(B1430="Chèque",LOOKUP(9^9,$C$5:$C1429)+1," ")</f>
        <v xml:space="preserve"> </v>
      </c>
      <c r="J1430" s="34" t="str">
        <f t="shared" si="23"/>
        <v/>
      </c>
    </row>
    <row r="1431" spans="3:10">
      <c r="C1431" s="2" t="str">
        <f>IF(B1431="Chèque",LOOKUP(9^9,$C$5:$C1430)+1," ")</f>
        <v xml:space="preserve"> </v>
      </c>
      <c r="J1431" s="34" t="str">
        <f t="shared" si="23"/>
        <v/>
      </c>
    </row>
    <row r="1432" spans="3:10">
      <c r="C1432" s="2" t="str">
        <f>IF(B1432="Chèque",LOOKUP(9^9,$C$5:$C1431)+1," ")</f>
        <v xml:space="preserve"> </v>
      </c>
      <c r="J1432" s="34" t="str">
        <f t="shared" si="23"/>
        <v/>
      </c>
    </row>
    <row r="1433" spans="3:10">
      <c r="C1433" s="2" t="str">
        <f>IF(B1433="Chèque",LOOKUP(9^9,$C$5:$C1432)+1," ")</f>
        <v xml:space="preserve"> </v>
      </c>
      <c r="J1433" s="34" t="str">
        <f t="shared" si="23"/>
        <v/>
      </c>
    </row>
    <row r="1434" spans="3:10">
      <c r="C1434" s="2" t="str">
        <f>IF(B1434="Chèque",LOOKUP(9^9,$C$5:$C1433)+1," ")</f>
        <v xml:space="preserve"> </v>
      </c>
      <c r="J1434" s="34" t="str">
        <f t="shared" si="23"/>
        <v/>
      </c>
    </row>
    <row r="1435" spans="3:10">
      <c r="C1435" s="2" t="str">
        <f>IF(B1435="Chèque",LOOKUP(9^9,$C$5:$C1434)+1," ")</f>
        <v xml:space="preserve"> </v>
      </c>
      <c r="J1435" s="34" t="str">
        <f t="shared" si="23"/>
        <v/>
      </c>
    </row>
    <row r="1436" spans="3:10">
      <c r="C1436" s="2" t="str">
        <f>IF(B1436="Chèque",LOOKUP(9^9,$C$5:$C1435)+1," ")</f>
        <v xml:space="preserve"> </v>
      </c>
      <c r="J1436" s="34" t="str">
        <f t="shared" si="23"/>
        <v/>
      </c>
    </row>
    <row r="1437" spans="3:10">
      <c r="C1437" s="2" t="str">
        <f>IF(B1437="Chèque",LOOKUP(9^9,$C$5:$C1436)+1," ")</f>
        <v xml:space="preserve"> </v>
      </c>
      <c r="J1437" s="34" t="str">
        <f t="shared" si="23"/>
        <v/>
      </c>
    </row>
    <row r="1438" spans="3:10">
      <c r="C1438" s="2" t="str">
        <f>IF(B1438="Chèque",LOOKUP(9^9,$C$5:$C1437)+1," ")</f>
        <v xml:space="preserve"> </v>
      </c>
      <c r="J1438" s="34" t="str">
        <f t="shared" si="23"/>
        <v/>
      </c>
    </row>
    <row r="1439" spans="3:10">
      <c r="C1439" s="2" t="str">
        <f>IF(B1439="Chèque",LOOKUP(9^9,$C$5:$C1438)+1," ")</f>
        <v xml:space="preserve"> </v>
      </c>
      <c r="J1439" s="34" t="str">
        <f t="shared" si="23"/>
        <v/>
      </c>
    </row>
    <row r="1440" spans="3:10">
      <c r="C1440" s="2" t="str">
        <f>IF(B1440="Chèque",LOOKUP(9^9,$C$5:$C1439)+1," ")</f>
        <v xml:space="preserve"> </v>
      </c>
      <c r="J1440" s="34" t="str">
        <f t="shared" si="23"/>
        <v/>
      </c>
    </row>
    <row r="1441" spans="3:10">
      <c r="C1441" s="2" t="str">
        <f>IF(B1441="Chèque",LOOKUP(9^9,$C$5:$C1440)+1," ")</f>
        <v xml:space="preserve"> </v>
      </c>
      <c r="J1441" s="34" t="str">
        <f t="shared" si="23"/>
        <v/>
      </c>
    </row>
    <row r="1442" spans="3:10">
      <c r="C1442" s="2" t="str">
        <f>IF(B1442="Chèque",LOOKUP(9^9,$C$5:$C1441)+1," ")</f>
        <v xml:space="preserve"> </v>
      </c>
      <c r="J1442" s="34" t="str">
        <f t="shared" si="23"/>
        <v/>
      </c>
    </row>
    <row r="1443" spans="3:10">
      <c r="C1443" s="2" t="str">
        <f>IF(B1443="Chèque",LOOKUP(9^9,$C$5:$C1442)+1," ")</f>
        <v xml:space="preserve"> </v>
      </c>
      <c r="J1443" s="34" t="str">
        <f t="shared" si="23"/>
        <v/>
      </c>
    </row>
    <row r="1444" spans="3:10">
      <c r="C1444" s="2" t="str">
        <f>IF(B1444="Chèque",LOOKUP(9^9,$C$5:$C1443)+1," ")</f>
        <v xml:space="preserve"> </v>
      </c>
      <c r="J1444" s="34" t="str">
        <f t="shared" si="23"/>
        <v/>
      </c>
    </row>
    <row r="1445" spans="3:10">
      <c r="C1445" s="2" t="str">
        <f>IF(B1445="Chèque",LOOKUP(9^9,$C$5:$C1444)+1," ")</f>
        <v xml:space="preserve"> </v>
      </c>
      <c r="J1445" s="34" t="str">
        <f t="shared" si="23"/>
        <v/>
      </c>
    </row>
    <row r="1446" spans="3:10">
      <c r="C1446" s="2" t="str">
        <f>IF(B1446="Chèque",LOOKUP(9^9,$C$5:$C1445)+1," ")</f>
        <v xml:space="preserve"> </v>
      </c>
      <c r="J1446" s="34" t="str">
        <f t="shared" si="23"/>
        <v/>
      </c>
    </row>
    <row r="1447" spans="3:10">
      <c r="C1447" s="2" t="str">
        <f>IF(B1447="Chèque",LOOKUP(9^9,$C$5:$C1446)+1," ")</f>
        <v xml:space="preserve"> </v>
      </c>
      <c r="J1447" s="34" t="str">
        <f t="shared" si="23"/>
        <v/>
      </c>
    </row>
    <row r="1448" spans="3:10">
      <c r="C1448" s="2" t="str">
        <f>IF(B1448="Chèque",LOOKUP(9^9,$C$5:$C1447)+1," ")</f>
        <v xml:space="preserve"> </v>
      </c>
      <c r="J1448" s="34" t="str">
        <f t="shared" si="23"/>
        <v/>
      </c>
    </row>
    <row r="1449" spans="3:10">
      <c r="C1449" s="2" t="str">
        <f>IF(B1449="Chèque",LOOKUP(9^9,$C$5:$C1448)+1," ")</f>
        <v xml:space="preserve"> </v>
      </c>
      <c r="J1449" s="34" t="str">
        <f t="shared" si="23"/>
        <v/>
      </c>
    </row>
    <row r="1450" spans="3:10">
      <c r="C1450" s="2" t="str">
        <f>IF(B1450="Chèque",LOOKUP(9^9,$C$5:$C1449)+1," ")</f>
        <v xml:space="preserve"> </v>
      </c>
      <c r="J1450" s="34" t="str">
        <f t="shared" si="23"/>
        <v/>
      </c>
    </row>
    <row r="1451" spans="3:10">
      <c r="C1451" s="2" t="str">
        <f>IF(B1451="Chèque",LOOKUP(9^9,$C$5:$C1450)+1," ")</f>
        <v xml:space="preserve"> </v>
      </c>
      <c r="J1451" s="34" t="str">
        <f t="shared" si="23"/>
        <v/>
      </c>
    </row>
    <row r="1452" spans="3:10">
      <c r="C1452" s="2" t="str">
        <f>IF(B1452="Chèque",LOOKUP(9^9,$C$5:$C1451)+1," ")</f>
        <v xml:space="preserve"> </v>
      </c>
      <c r="J1452" s="34" t="str">
        <f t="shared" si="23"/>
        <v/>
      </c>
    </row>
    <row r="1453" spans="3:10">
      <c r="C1453" s="2" t="str">
        <f>IF(B1453="Chèque",LOOKUP(9^9,$C$5:$C1452)+1," ")</f>
        <v xml:space="preserve"> </v>
      </c>
      <c r="J1453" s="34" t="str">
        <f t="shared" si="23"/>
        <v/>
      </c>
    </row>
    <row r="1454" spans="3:10">
      <c r="C1454" s="2" t="str">
        <f>IF(B1454="Chèque",LOOKUP(9^9,$C$5:$C1453)+1," ")</f>
        <v xml:space="preserve"> </v>
      </c>
      <c r="J1454" s="34" t="str">
        <f t="shared" si="23"/>
        <v/>
      </c>
    </row>
    <row r="1455" spans="3:10">
      <c r="C1455" s="2" t="str">
        <f>IF(B1455="Chèque",LOOKUP(9^9,$C$5:$C1454)+1," ")</f>
        <v xml:space="preserve"> </v>
      </c>
      <c r="J1455" s="34" t="str">
        <f t="shared" si="23"/>
        <v/>
      </c>
    </row>
    <row r="1456" spans="3:10">
      <c r="C1456" s="2" t="str">
        <f>IF(B1456="Chèque",LOOKUP(9^9,$C$5:$C1455)+1," ")</f>
        <v xml:space="preserve"> </v>
      </c>
      <c r="J1456" s="34" t="str">
        <f t="shared" si="23"/>
        <v/>
      </c>
    </row>
    <row r="1457" spans="3:10">
      <c r="C1457" s="2" t="str">
        <f>IF(B1457="Chèque",LOOKUP(9^9,$C$5:$C1456)+1," ")</f>
        <v xml:space="preserve"> </v>
      </c>
      <c r="J1457" s="34" t="str">
        <f t="shared" si="23"/>
        <v/>
      </c>
    </row>
    <row r="1458" spans="3:10">
      <c r="C1458" s="2" t="str">
        <f>IF(B1458="Chèque",LOOKUP(9^9,$C$5:$C1457)+1," ")</f>
        <v xml:space="preserve"> </v>
      </c>
      <c r="J1458" s="34" t="str">
        <f t="shared" si="23"/>
        <v/>
      </c>
    </row>
    <row r="1459" spans="3:10">
      <c r="C1459" s="2" t="str">
        <f>IF(B1459="Chèque",LOOKUP(9^9,$C$5:$C1458)+1," ")</f>
        <v xml:space="preserve"> </v>
      </c>
      <c r="J1459" s="34" t="str">
        <f t="shared" si="23"/>
        <v/>
      </c>
    </row>
    <row r="1460" spans="3:10">
      <c r="C1460" s="2" t="str">
        <f>IF(B1460="Chèque",LOOKUP(9^9,$C$5:$C1459)+1," ")</f>
        <v xml:space="preserve"> </v>
      </c>
      <c r="J1460" s="34" t="str">
        <f t="shared" si="23"/>
        <v/>
      </c>
    </row>
    <row r="1461" spans="3:10">
      <c r="C1461" s="2" t="str">
        <f>IF(B1461="Chèque",LOOKUP(9^9,$C$5:$C1460)+1," ")</f>
        <v xml:space="preserve"> </v>
      </c>
      <c r="J1461" s="34" t="str">
        <f t="shared" si="23"/>
        <v/>
      </c>
    </row>
    <row r="1462" spans="3:10">
      <c r="C1462" s="2" t="str">
        <f>IF(B1462="Chèque",LOOKUP(9^9,$C$5:$C1461)+1," ")</f>
        <v xml:space="preserve"> </v>
      </c>
      <c r="J1462" s="34" t="str">
        <f t="shared" si="23"/>
        <v/>
      </c>
    </row>
    <row r="1463" spans="3:10">
      <c r="C1463" s="2" t="str">
        <f>IF(B1463="Chèque",LOOKUP(9^9,$C$5:$C1462)+1," ")</f>
        <v xml:space="preserve"> </v>
      </c>
      <c r="J1463" s="34" t="str">
        <f t="shared" si="23"/>
        <v/>
      </c>
    </row>
    <row r="1464" spans="3:10">
      <c r="C1464" s="2" t="str">
        <f>IF(B1464="Chèque",LOOKUP(9^9,$C$5:$C1463)+1," ")</f>
        <v xml:space="preserve"> </v>
      </c>
      <c r="J1464" s="34" t="str">
        <f t="shared" si="23"/>
        <v/>
      </c>
    </row>
    <row r="1465" spans="3:10">
      <c r="C1465" s="2" t="str">
        <f>IF(B1465="Chèque",LOOKUP(9^9,$C$5:$C1464)+1," ")</f>
        <v xml:space="preserve"> </v>
      </c>
      <c r="J1465" s="34" t="str">
        <f t="shared" si="23"/>
        <v/>
      </c>
    </row>
    <row r="1466" spans="3:10">
      <c r="C1466" s="2" t="str">
        <f>IF(B1466="Chèque",LOOKUP(9^9,$C$5:$C1465)+1," ")</f>
        <v xml:space="preserve"> </v>
      </c>
      <c r="J1466" s="34" t="str">
        <f t="shared" si="23"/>
        <v/>
      </c>
    </row>
    <row r="1467" spans="3:10">
      <c r="C1467" s="2" t="str">
        <f>IF(B1467="Chèque",LOOKUP(9^9,$C$5:$C1466)+1," ")</f>
        <v xml:space="preserve"> </v>
      </c>
      <c r="J1467" s="34" t="str">
        <f t="shared" si="23"/>
        <v/>
      </c>
    </row>
    <row r="1468" spans="3:10">
      <c r="C1468" s="2" t="str">
        <f>IF(B1468="Chèque",LOOKUP(9^9,$C$5:$C1467)+1," ")</f>
        <v xml:space="preserve"> </v>
      </c>
      <c r="J1468" s="34" t="str">
        <f t="shared" si="23"/>
        <v/>
      </c>
    </row>
    <row r="1469" spans="3:10">
      <c r="C1469" s="2" t="str">
        <f>IF(B1469="Chèque",LOOKUP(9^9,$C$5:$C1468)+1," ")</f>
        <v xml:space="preserve"> </v>
      </c>
      <c r="J1469" s="34" t="str">
        <f t="shared" si="23"/>
        <v/>
      </c>
    </row>
    <row r="1470" spans="3:10">
      <c r="C1470" s="2" t="str">
        <f>IF(B1470="Chèque",LOOKUP(9^9,$C$5:$C1469)+1," ")</f>
        <v xml:space="preserve"> </v>
      </c>
      <c r="J1470" s="34" t="str">
        <f t="shared" si="23"/>
        <v/>
      </c>
    </row>
    <row r="1471" spans="3:10">
      <c r="C1471" s="2" t="str">
        <f>IF(B1471="Chèque",LOOKUP(9^9,$C$5:$C1470)+1," ")</f>
        <v xml:space="preserve"> </v>
      </c>
      <c r="J1471" s="34" t="str">
        <f t="shared" si="23"/>
        <v/>
      </c>
    </row>
    <row r="1472" spans="3:10">
      <c r="C1472" s="2" t="str">
        <f>IF(B1472="Chèque",LOOKUP(9^9,$C$5:$C1471)+1," ")</f>
        <v xml:space="preserve"> </v>
      </c>
      <c r="J1472" s="34" t="str">
        <f t="shared" si="23"/>
        <v/>
      </c>
    </row>
    <row r="1473" spans="3:10">
      <c r="C1473" s="2" t="str">
        <f>IF(B1473="Chèque",LOOKUP(9^9,$C$5:$C1472)+1," ")</f>
        <v xml:space="preserve"> </v>
      </c>
      <c r="J1473" s="34" t="str">
        <f t="shared" si="23"/>
        <v/>
      </c>
    </row>
    <row r="1474" spans="3:10">
      <c r="C1474" s="2" t="str">
        <f>IF(B1474="Chèque",LOOKUP(9^9,$C$5:$C1473)+1," ")</f>
        <v xml:space="preserve"> </v>
      </c>
      <c r="J1474" s="34" t="str">
        <f t="shared" si="23"/>
        <v/>
      </c>
    </row>
    <row r="1475" spans="3:10">
      <c r="C1475" s="2" t="str">
        <f>IF(B1475="Chèque",LOOKUP(9^9,$C$5:$C1474)+1," ")</f>
        <v xml:space="preserve"> </v>
      </c>
      <c r="J1475" s="34" t="str">
        <f t="shared" si="23"/>
        <v/>
      </c>
    </row>
    <row r="1476" spans="3:10">
      <c r="C1476" s="2" t="str">
        <f>IF(B1476="Chèque",LOOKUP(9^9,$C$5:$C1475)+1," ")</f>
        <v xml:space="preserve"> </v>
      </c>
      <c r="J1476" s="34" t="str">
        <f t="shared" si="23"/>
        <v/>
      </c>
    </row>
    <row r="1477" spans="3:10">
      <c r="C1477" s="2" t="str">
        <f>IF(B1477="Chèque",LOOKUP(9^9,$C$5:$C1476)+1," ")</f>
        <v xml:space="preserve"> </v>
      </c>
      <c r="J1477" s="34" t="str">
        <f t="shared" si="23"/>
        <v/>
      </c>
    </row>
    <row r="1478" spans="3:10">
      <c r="C1478" s="2" t="str">
        <f>IF(B1478="Chèque",LOOKUP(9^9,$C$5:$C1477)+1," ")</f>
        <v xml:space="preserve"> </v>
      </c>
      <c r="J1478" s="34" t="str">
        <f t="shared" si="23"/>
        <v/>
      </c>
    </row>
    <row r="1479" spans="3:10">
      <c r="C1479" s="2" t="str">
        <f>IF(B1479="Chèque",LOOKUP(9^9,$C$5:$C1478)+1," ")</f>
        <v xml:space="preserve"> </v>
      </c>
      <c r="J1479" s="34" t="str">
        <f t="shared" si="23"/>
        <v/>
      </c>
    </row>
    <row r="1480" spans="3:10">
      <c r="C1480" s="2" t="str">
        <f>IF(B1480="Chèque",LOOKUP(9^9,$C$5:$C1479)+1," ")</f>
        <v xml:space="preserve"> </v>
      </c>
      <c r="J1480" s="34" t="str">
        <f t="shared" si="23"/>
        <v/>
      </c>
    </row>
    <row r="1481" spans="3:10">
      <c r="C1481" s="2" t="str">
        <f>IF(B1481="Chèque",LOOKUP(9^9,$C$5:$C1480)+1," ")</f>
        <v xml:space="preserve"> </v>
      </c>
      <c r="J1481" s="34" t="str">
        <f t="shared" si="23"/>
        <v/>
      </c>
    </row>
    <row r="1482" spans="3:10">
      <c r="C1482" s="2" t="str">
        <f>IF(B1482="Chèque",LOOKUP(9^9,$C$5:$C1481)+1," ")</f>
        <v xml:space="preserve"> </v>
      </c>
      <c r="J1482" s="34" t="str">
        <f t="shared" si="23"/>
        <v/>
      </c>
    </row>
    <row r="1483" spans="3:10">
      <c r="C1483" s="2" t="str">
        <f>IF(B1483="Chèque",LOOKUP(9^9,$C$5:$C1482)+1," ")</f>
        <v xml:space="preserve"> </v>
      </c>
      <c r="J1483" s="34" t="str">
        <f t="shared" si="23"/>
        <v/>
      </c>
    </row>
    <row r="1484" spans="3:10">
      <c r="C1484" s="2" t="str">
        <f>IF(B1484="Chèque",LOOKUP(9^9,$C$5:$C1483)+1," ")</f>
        <v xml:space="preserve"> </v>
      </c>
      <c r="J1484" s="34" t="str">
        <f t="shared" ref="J1484:J1504" si="24">IF(SUM(H1484:I1484)=0,"",(J1483+I1484-H1484))</f>
        <v/>
      </c>
    </row>
    <row r="1485" spans="3:10">
      <c r="C1485" s="2" t="str">
        <f>IF(B1485="Chèque",LOOKUP(9^9,$C$5:$C1484)+1," ")</f>
        <v xml:space="preserve"> </v>
      </c>
      <c r="J1485" s="34" t="str">
        <f t="shared" si="24"/>
        <v/>
      </c>
    </row>
    <row r="1486" spans="3:10">
      <c r="C1486" s="2" t="str">
        <f>IF(B1486="Chèque",LOOKUP(9^9,$C$5:$C1485)+1," ")</f>
        <v xml:space="preserve"> </v>
      </c>
      <c r="J1486" s="34" t="str">
        <f t="shared" si="24"/>
        <v/>
      </c>
    </row>
    <row r="1487" spans="3:10">
      <c r="C1487" s="2" t="str">
        <f>IF(B1487="Chèque",LOOKUP(9^9,$C$5:$C1486)+1," ")</f>
        <v xml:space="preserve"> </v>
      </c>
      <c r="J1487" s="34" t="str">
        <f t="shared" si="24"/>
        <v/>
      </c>
    </row>
    <row r="1488" spans="3:10">
      <c r="C1488" s="2" t="str">
        <f>IF(B1488="Chèque",LOOKUP(9^9,$C$5:$C1487)+1," ")</f>
        <v xml:space="preserve"> </v>
      </c>
      <c r="J1488" s="34" t="str">
        <f t="shared" si="24"/>
        <v/>
      </c>
    </row>
    <row r="1489" spans="3:10">
      <c r="C1489" s="2" t="str">
        <f>IF(B1489="Chèque",LOOKUP(9^9,$C$5:$C1488)+1," ")</f>
        <v xml:space="preserve"> </v>
      </c>
      <c r="J1489" s="34" t="str">
        <f t="shared" si="24"/>
        <v/>
      </c>
    </row>
    <row r="1490" spans="3:10">
      <c r="C1490" s="2" t="str">
        <f>IF(B1490="Chèque",LOOKUP(9^9,$C$5:$C1489)+1," ")</f>
        <v xml:space="preserve"> </v>
      </c>
      <c r="J1490" s="34" t="str">
        <f t="shared" si="24"/>
        <v/>
      </c>
    </row>
    <row r="1491" spans="3:10">
      <c r="C1491" s="2" t="str">
        <f>IF(B1491="Chèque",LOOKUP(9^9,$C$5:$C1490)+1," ")</f>
        <v xml:space="preserve"> </v>
      </c>
      <c r="J1491" s="34" t="str">
        <f t="shared" si="24"/>
        <v/>
      </c>
    </row>
    <row r="1492" spans="3:10">
      <c r="C1492" s="2" t="str">
        <f>IF(B1492="Chèque",LOOKUP(9^9,$C$5:$C1491)+1," ")</f>
        <v xml:space="preserve"> </v>
      </c>
      <c r="J1492" s="34" t="str">
        <f t="shared" si="24"/>
        <v/>
      </c>
    </row>
    <row r="1493" spans="3:10">
      <c r="C1493" s="2" t="str">
        <f>IF(B1493="Chèque",LOOKUP(9^9,$C$5:$C1492)+1," ")</f>
        <v xml:space="preserve"> </v>
      </c>
      <c r="J1493" s="34" t="str">
        <f t="shared" si="24"/>
        <v/>
      </c>
    </row>
    <row r="1494" spans="3:10">
      <c r="C1494" s="2" t="str">
        <f>IF(B1494="Chèque",LOOKUP(9^9,$C$5:$C1493)+1," ")</f>
        <v xml:space="preserve"> </v>
      </c>
      <c r="J1494" s="34" t="str">
        <f t="shared" si="24"/>
        <v/>
      </c>
    </row>
    <row r="1495" spans="3:10">
      <c r="C1495" s="2" t="str">
        <f>IF(B1495="Chèque",LOOKUP(9^9,$C$5:$C1494)+1," ")</f>
        <v xml:space="preserve"> </v>
      </c>
      <c r="J1495" s="34" t="str">
        <f t="shared" si="24"/>
        <v/>
      </c>
    </row>
    <row r="1496" spans="3:10">
      <c r="C1496" s="2" t="str">
        <f>IF(B1496="Chèque",LOOKUP(9^9,$C$5:$C1495)+1," ")</f>
        <v xml:space="preserve"> </v>
      </c>
      <c r="J1496" s="34" t="str">
        <f t="shared" si="24"/>
        <v/>
      </c>
    </row>
    <row r="1497" spans="3:10">
      <c r="C1497" s="2" t="str">
        <f>IF(B1497="Chèque",LOOKUP(9^9,$C$5:$C1496)+1," ")</f>
        <v xml:space="preserve"> </v>
      </c>
      <c r="J1497" s="34" t="str">
        <f t="shared" si="24"/>
        <v/>
      </c>
    </row>
    <row r="1498" spans="3:10">
      <c r="C1498" s="2" t="str">
        <f>IF(B1498="Chèque",LOOKUP(9^9,$C$5:$C1497)+1," ")</f>
        <v xml:space="preserve"> </v>
      </c>
      <c r="J1498" s="34" t="str">
        <f t="shared" si="24"/>
        <v/>
      </c>
    </row>
    <row r="1499" spans="3:10">
      <c r="C1499" s="2" t="str">
        <f>IF(B1499="Chèque",LOOKUP(9^9,$C$5:$C1498)+1," ")</f>
        <v xml:space="preserve"> </v>
      </c>
      <c r="J1499" s="34" t="str">
        <f t="shared" si="24"/>
        <v/>
      </c>
    </row>
    <row r="1500" spans="3:10">
      <c r="C1500" s="2" t="str">
        <f>IF(B1500="Chèque",LOOKUP(9^9,$C$5:$C1499)+1," ")</f>
        <v xml:space="preserve"> </v>
      </c>
      <c r="J1500" s="34" t="str">
        <f t="shared" si="24"/>
        <v/>
      </c>
    </row>
    <row r="1501" spans="3:10">
      <c r="C1501" s="2" t="str">
        <f>IF(B1501="Chèque",LOOKUP(9^9,$C$5:$C1500)+1," ")</f>
        <v xml:space="preserve"> </v>
      </c>
      <c r="J1501" s="34" t="str">
        <f t="shared" si="24"/>
        <v/>
      </c>
    </row>
    <row r="1502" spans="3:10">
      <c r="C1502" s="2" t="str">
        <f>IF(B1502="Chèque",LOOKUP(9^9,$C$5:$C1501)+1," ")</f>
        <v xml:space="preserve"> </v>
      </c>
      <c r="J1502" s="34" t="str">
        <f t="shared" si="24"/>
        <v/>
      </c>
    </row>
    <row r="1503" spans="3:10">
      <c r="C1503" s="2" t="str">
        <f>IF(B1503="Chèque",LOOKUP(9^9,$C$5:$C1502)+1," ")</f>
        <v xml:space="preserve"> </v>
      </c>
      <c r="J1503" s="34" t="str">
        <f t="shared" si="24"/>
        <v/>
      </c>
    </row>
    <row r="1504" spans="3:10">
      <c r="C1504" s="2" t="str">
        <f>IF(B1504="Chèque",LOOKUP(9^9,$C$5:$C1503)+1," ")</f>
        <v xml:space="preserve"> </v>
      </c>
      <c r="J1504" s="34" t="str">
        <f t="shared" si="24"/>
        <v/>
      </c>
    </row>
  </sheetData>
  <mergeCells count="1">
    <mergeCell ref="A1:J3"/>
  </mergeCells>
  <conditionalFormatting sqref="J1:J1048576">
    <cfRule type="cellIs" dxfId="107" priority="2" operator="lessThan">
      <formula>0</formula>
    </cfRule>
  </conditionalFormatting>
  <dataValidations count="3">
    <dataValidation type="list" allowBlank="1" showInputMessage="1" showErrorMessage="1" sqref="E6:E1504">
      <formula1>INDIRECT(D6)</formula1>
    </dataValidation>
    <dataValidation type="list" allowBlank="1" showInputMessage="1" showErrorMessage="1" sqref="D6:D1504">
      <formula1>categorie</formula1>
    </dataValidation>
    <dataValidation type="list" allowBlank="1" showInputMessage="1" showErrorMessage="1" sqref="B6:B1504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3" tint="-0.249977111117893"/>
  </sheetPr>
  <dimension ref="A1:L1520"/>
  <sheetViews>
    <sheetView showZeros="0" zoomScaleNormal="100" workbookViewId="0">
      <pane ySplit="4" topLeftCell="A5" activePane="bottomLeft" state="frozen"/>
      <selection activeCell="B27" sqref="B27"/>
      <selection pane="bottomLeft" activeCell="F12" sqref="F12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>
      <c r="A1" s="103" t="s">
        <v>87</v>
      </c>
      <c r="B1" s="104"/>
      <c r="C1" s="104"/>
      <c r="D1" s="104"/>
      <c r="E1" s="104"/>
      <c r="F1" s="104"/>
      <c r="G1" s="104"/>
      <c r="H1" s="104"/>
      <c r="I1" s="104"/>
      <c r="J1" s="104"/>
      <c r="K1" s="6"/>
      <c r="L1" s="41"/>
    </row>
    <row r="2" spans="1:12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7" t="s">
        <v>82</v>
      </c>
      <c r="L2" s="42">
        <v>91.75</v>
      </c>
    </row>
    <row r="3" spans="1:12" ht="14.4" customHeight="1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8" t="s">
        <v>83</v>
      </c>
      <c r="L3" s="43">
        <v>86.45</v>
      </c>
    </row>
    <row r="4" spans="1:12" ht="29.4" thickBot="1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134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 xml:space="preserve"> L3-L2+((SUMIF(G6:G1520,"x", H6:H1520)-(SUMIF(G6:G1520,"x", I6:I1520))))</f>
        <v>-5.2999999999999972</v>
      </c>
    </row>
    <row r="5" spans="1:12">
      <c r="B5" s="5" t="s">
        <v>85</v>
      </c>
      <c r="G5" t="s">
        <v>137</v>
      </c>
      <c r="J5" s="33">
        <v>27.74</v>
      </c>
      <c r="K5" s="9"/>
      <c r="L5" s="45"/>
    </row>
    <row r="6" spans="1:12">
      <c r="A6" s="27">
        <v>41978</v>
      </c>
      <c r="B6" s="5" t="s">
        <v>108</v>
      </c>
      <c r="D6" s="5" t="s">
        <v>120</v>
      </c>
      <c r="E6" s="4" t="s">
        <v>148</v>
      </c>
      <c r="G6" t="s">
        <v>137</v>
      </c>
      <c r="H6" s="33">
        <v>5</v>
      </c>
      <c r="J6" s="34">
        <f>IF(SUM(H6:I6)=0,"",(J5+I6-H6))</f>
        <v>22.74</v>
      </c>
      <c r="K6" s="9"/>
      <c r="L6" s="45"/>
    </row>
    <row r="7" spans="1:12">
      <c r="A7" s="27">
        <v>41982</v>
      </c>
      <c r="B7" s="5" t="s">
        <v>107</v>
      </c>
      <c r="D7" s="5" t="s">
        <v>153</v>
      </c>
      <c r="G7" t="s">
        <v>137</v>
      </c>
      <c r="I7" s="33">
        <v>100</v>
      </c>
      <c r="J7" s="34">
        <f>IF(SUM(H7:I7)=0,"",(J6+I7-H7))</f>
        <v>122.74</v>
      </c>
      <c r="K7" s="9"/>
      <c r="L7" s="45"/>
    </row>
    <row r="8" spans="1:12">
      <c r="A8" s="27">
        <v>42009</v>
      </c>
      <c r="B8" s="5" t="s">
        <v>65</v>
      </c>
      <c r="F8" s="5" t="s">
        <v>173</v>
      </c>
      <c r="G8" t="s">
        <v>137</v>
      </c>
      <c r="H8" s="33">
        <v>45</v>
      </c>
      <c r="J8" s="34">
        <f>IF(SUM(H8:I8)=0,"",(J7+I8-H8))</f>
        <v>77.739999999999995</v>
      </c>
    </row>
    <row r="9" spans="1:12">
      <c r="A9" s="27">
        <v>42129</v>
      </c>
      <c r="B9" s="5" t="s">
        <v>66</v>
      </c>
      <c r="G9" t="s">
        <v>137</v>
      </c>
      <c r="H9" s="33">
        <v>35</v>
      </c>
      <c r="J9" s="34">
        <f t="shared" ref="J9:J82" si="0">IF(SUM(H9:I9)=0,"",(J8+I9-H9))</f>
        <v>42.739999999999995</v>
      </c>
    </row>
    <row r="10" spans="1:12">
      <c r="A10" s="27">
        <v>42370</v>
      </c>
      <c r="B10" s="5" t="s">
        <v>108</v>
      </c>
      <c r="G10" t="s">
        <v>137</v>
      </c>
      <c r="H10" s="33">
        <v>45</v>
      </c>
      <c r="J10" s="34">
        <f t="shared" si="0"/>
        <v>-2.2600000000000051</v>
      </c>
    </row>
    <row r="11" spans="1:12">
      <c r="A11" s="27">
        <v>42371</v>
      </c>
      <c r="B11" s="5" t="s">
        <v>67</v>
      </c>
      <c r="F11" s="5" t="s">
        <v>172</v>
      </c>
      <c r="G11" t="s">
        <v>137</v>
      </c>
      <c r="H11" s="33">
        <v>150</v>
      </c>
      <c r="J11" s="34">
        <f t="shared" si="0"/>
        <v>-152.26</v>
      </c>
    </row>
    <row r="12" spans="1:12">
      <c r="J12" s="34" t="str">
        <f t="shared" si="0"/>
        <v/>
      </c>
    </row>
    <row r="13" spans="1:12">
      <c r="J13" s="34" t="str">
        <f t="shared" si="0"/>
        <v/>
      </c>
    </row>
    <row r="14" spans="1:12">
      <c r="J14" s="34" t="str">
        <f t="shared" si="0"/>
        <v/>
      </c>
    </row>
    <row r="15" spans="1:12">
      <c r="J15" s="34" t="str">
        <f t="shared" si="0"/>
        <v/>
      </c>
    </row>
    <row r="16" spans="1:12">
      <c r="J16" s="34" t="str">
        <f t="shared" si="0"/>
        <v/>
      </c>
    </row>
    <row r="17" spans="6:10">
      <c r="J17" s="34" t="str">
        <f t="shared" si="0"/>
        <v/>
      </c>
    </row>
    <row r="18" spans="6:10">
      <c r="J18" s="34" t="str">
        <f t="shared" si="0"/>
        <v/>
      </c>
    </row>
    <row r="19" spans="6:10">
      <c r="J19" s="34" t="str">
        <f t="shared" si="0"/>
        <v/>
      </c>
    </row>
    <row r="20" spans="6:10">
      <c r="J20" s="34" t="str">
        <f t="shared" si="0"/>
        <v/>
      </c>
    </row>
    <row r="21" spans="6:10">
      <c r="J21" s="34" t="str">
        <f t="shared" si="0"/>
        <v/>
      </c>
    </row>
    <row r="22" spans="6:10">
      <c r="J22" s="34" t="str">
        <f t="shared" si="0"/>
        <v/>
      </c>
    </row>
    <row r="23" spans="6:10">
      <c r="J23" s="34" t="str">
        <f t="shared" si="0"/>
        <v/>
      </c>
    </row>
    <row r="24" spans="6:10">
      <c r="F24" s="78"/>
      <c r="J24" s="34" t="str">
        <f t="shared" si="0"/>
        <v/>
      </c>
    </row>
    <row r="25" spans="6:10">
      <c r="J25" s="34" t="str">
        <f t="shared" si="0"/>
        <v/>
      </c>
    </row>
    <row r="26" spans="6:10">
      <c r="J26" s="34" t="str">
        <f t="shared" si="0"/>
        <v/>
      </c>
    </row>
    <row r="27" spans="6:10">
      <c r="J27" s="34" t="str">
        <f t="shared" si="0"/>
        <v/>
      </c>
    </row>
    <row r="28" spans="6:10">
      <c r="J28" s="34" t="str">
        <f t="shared" si="0"/>
        <v/>
      </c>
    </row>
    <row r="29" spans="6:10">
      <c r="J29" s="34" t="str">
        <f t="shared" si="0"/>
        <v/>
      </c>
    </row>
    <row r="30" spans="6:10">
      <c r="J30" s="34" t="str">
        <f t="shared" si="0"/>
        <v/>
      </c>
    </row>
    <row r="31" spans="6:10">
      <c r="F31" s="78"/>
      <c r="J31" s="34" t="str">
        <f t="shared" si="0"/>
        <v/>
      </c>
    </row>
    <row r="32" spans="6:10">
      <c r="J32" s="34" t="str">
        <f t="shared" si="0"/>
        <v/>
      </c>
    </row>
    <row r="33" spans="6:10">
      <c r="J33" s="34" t="str">
        <f t="shared" si="0"/>
        <v/>
      </c>
    </row>
    <row r="34" spans="6:10">
      <c r="J34" s="34" t="str">
        <f t="shared" si="0"/>
        <v/>
      </c>
    </row>
    <row r="35" spans="6:10">
      <c r="J35" s="34" t="str">
        <f t="shared" si="0"/>
        <v/>
      </c>
    </row>
    <row r="36" spans="6:10">
      <c r="J36" s="34" t="str">
        <f t="shared" si="0"/>
        <v/>
      </c>
    </row>
    <row r="37" spans="6:10">
      <c r="F37" s="78"/>
      <c r="J37" s="34" t="str">
        <f t="shared" si="0"/>
        <v/>
      </c>
    </row>
    <row r="38" spans="6:10">
      <c r="J38" s="34" t="str">
        <f t="shared" si="0"/>
        <v/>
      </c>
    </row>
    <row r="39" spans="6:10">
      <c r="J39" s="34" t="str">
        <f>IF(SUM(H39:I39)=0,"",(J38+I39-H39))</f>
        <v/>
      </c>
    </row>
    <row r="40" spans="6:10">
      <c r="J40" s="34" t="str">
        <f t="shared" si="0"/>
        <v/>
      </c>
    </row>
    <row r="41" spans="6:10">
      <c r="J41" s="34" t="str">
        <f t="shared" si="0"/>
        <v/>
      </c>
    </row>
    <row r="42" spans="6:10">
      <c r="J42" s="34" t="str">
        <f t="shared" si="0"/>
        <v/>
      </c>
    </row>
    <row r="43" spans="6:10">
      <c r="J43" s="34" t="str">
        <f t="shared" si="0"/>
        <v/>
      </c>
    </row>
    <row r="44" spans="6:10">
      <c r="F44" s="78"/>
      <c r="J44" s="34" t="str">
        <f t="shared" si="0"/>
        <v/>
      </c>
    </row>
    <row r="45" spans="6:10">
      <c r="J45" s="34" t="str">
        <f t="shared" si="0"/>
        <v/>
      </c>
    </row>
    <row r="46" spans="6:10">
      <c r="J46" s="34" t="str">
        <f t="shared" si="0"/>
        <v/>
      </c>
    </row>
    <row r="47" spans="6:10">
      <c r="J47" s="34" t="str">
        <f t="shared" si="0"/>
        <v/>
      </c>
    </row>
    <row r="48" spans="6:10">
      <c r="F48" s="78"/>
      <c r="J48" s="34" t="str">
        <f t="shared" si="0"/>
        <v/>
      </c>
    </row>
    <row r="49" spans="6:10">
      <c r="J49" s="34" t="str">
        <f t="shared" si="0"/>
        <v/>
      </c>
    </row>
    <row r="50" spans="6:10">
      <c r="J50" s="34" t="str">
        <f t="shared" si="0"/>
        <v/>
      </c>
    </row>
    <row r="51" spans="6:10">
      <c r="J51" s="34" t="str">
        <f t="shared" si="0"/>
        <v/>
      </c>
    </row>
    <row r="52" spans="6:10">
      <c r="J52" s="34" t="str">
        <f t="shared" si="0"/>
        <v/>
      </c>
    </row>
    <row r="53" spans="6:10">
      <c r="J53" s="34" t="str">
        <f t="shared" si="0"/>
        <v/>
      </c>
    </row>
    <row r="54" spans="6:10">
      <c r="J54" s="34" t="str">
        <f t="shared" si="0"/>
        <v/>
      </c>
    </row>
    <row r="55" spans="6:10">
      <c r="J55" s="34" t="str">
        <f t="shared" si="0"/>
        <v/>
      </c>
    </row>
    <row r="56" spans="6:10">
      <c r="J56" s="34" t="str">
        <f t="shared" si="0"/>
        <v/>
      </c>
    </row>
    <row r="57" spans="6:10">
      <c r="F57" s="78"/>
      <c r="J57" s="34" t="str">
        <f t="shared" si="0"/>
        <v/>
      </c>
    </row>
    <row r="58" spans="6:10">
      <c r="J58" s="34" t="str">
        <f t="shared" si="0"/>
        <v/>
      </c>
    </row>
    <row r="59" spans="6:10">
      <c r="J59" s="34" t="str">
        <f t="shared" si="0"/>
        <v/>
      </c>
    </row>
    <row r="60" spans="6:10">
      <c r="J60" s="34" t="str">
        <f t="shared" si="0"/>
        <v/>
      </c>
    </row>
    <row r="61" spans="6:10">
      <c r="J61" s="34" t="str">
        <f t="shared" si="0"/>
        <v/>
      </c>
    </row>
    <row r="62" spans="6:10">
      <c r="J62" s="34" t="str">
        <f t="shared" si="0"/>
        <v/>
      </c>
    </row>
    <row r="63" spans="6:10">
      <c r="J63" s="34" t="str">
        <f t="shared" si="0"/>
        <v/>
      </c>
    </row>
    <row r="64" spans="6:10">
      <c r="J64" s="34" t="str">
        <f t="shared" si="0"/>
        <v/>
      </c>
    </row>
    <row r="65" spans="6:10">
      <c r="J65" s="34" t="str">
        <f t="shared" si="0"/>
        <v/>
      </c>
    </row>
    <row r="66" spans="6:10">
      <c r="J66" s="34" t="str">
        <f t="shared" si="0"/>
        <v/>
      </c>
    </row>
    <row r="67" spans="6:10">
      <c r="J67" s="34" t="str">
        <f t="shared" si="0"/>
        <v/>
      </c>
    </row>
    <row r="68" spans="6:10">
      <c r="J68" s="34" t="str">
        <f t="shared" si="0"/>
        <v/>
      </c>
    </row>
    <row r="69" spans="6:10">
      <c r="J69" s="34" t="str">
        <f t="shared" si="0"/>
        <v/>
      </c>
    </row>
    <row r="70" spans="6:10">
      <c r="J70" s="34" t="str">
        <f t="shared" si="0"/>
        <v/>
      </c>
    </row>
    <row r="71" spans="6:10">
      <c r="F71" s="78"/>
      <c r="J71" s="34" t="str">
        <f t="shared" si="0"/>
        <v/>
      </c>
    </row>
    <row r="72" spans="6:10">
      <c r="F72" s="78"/>
      <c r="J72" s="34" t="str">
        <f t="shared" si="0"/>
        <v/>
      </c>
    </row>
    <row r="73" spans="6:10">
      <c r="F73" s="78"/>
      <c r="J73" s="34" t="str">
        <f t="shared" si="0"/>
        <v/>
      </c>
    </row>
    <row r="74" spans="6:10">
      <c r="J74" s="34" t="str">
        <f t="shared" si="0"/>
        <v/>
      </c>
    </row>
    <row r="75" spans="6:10">
      <c r="J75" s="34" t="str">
        <f t="shared" si="0"/>
        <v/>
      </c>
    </row>
    <row r="76" spans="6:10">
      <c r="J76" s="34" t="str">
        <f t="shared" si="0"/>
        <v/>
      </c>
    </row>
    <row r="77" spans="6:10">
      <c r="J77" s="34" t="str">
        <f t="shared" si="0"/>
        <v/>
      </c>
    </row>
    <row r="78" spans="6:10">
      <c r="J78" s="34" t="str">
        <f t="shared" si="0"/>
        <v/>
      </c>
    </row>
    <row r="79" spans="6:10">
      <c r="J79" s="34" t="str">
        <f t="shared" si="0"/>
        <v/>
      </c>
    </row>
    <row r="80" spans="6:10">
      <c r="J80" s="34" t="str">
        <f t="shared" si="0"/>
        <v/>
      </c>
    </row>
    <row r="81" spans="6:10">
      <c r="J81" s="34" t="str">
        <f t="shared" si="0"/>
        <v/>
      </c>
    </row>
    <row r="82" spans="6:10">
      <c r="F82" s="78"/>
      <c r="J82" s="34" t="str">
        <f t="shared" si="0"/>
        <v/>
      </c>
    </row>
    <row r="83" spans="6:10">
      <c r="J83" s="34" t="str">
        <f t="shared" ref="J83:J91" si="1">IF(SUM(H83:I83)=0,"",(J82+I83-H83))</f>
        <v/>
      </c>
    </row>
    <row r="84" spans="6:10">
      <c r="J84" s="34" t="str">
        <f t="shared" si="1"/>
        <v/>
      </c>
    </row>
    <row r="85" spans="6:10">
      <c r="J85" s="34" t="str">
        <f t="shared" si="1"/>
        <v/>
      </c>
    </row>
    <row r="86" spans="6:10">
      <c r="J86" s="34" t="str">
        <f t="shared" si="1"/>
        <v/>
      </c>
    </row>
    <row r="87" spans="6:10">
      <c r="J87" s="34" t="str">
        <f t="shared" si="1"/>
        <v/>
      </c>
    </row>
    <row r="88" spans="6:10">
      <c r="J88" s="34" t="str">
        <f t="shared" si="1"/>
        <v/>
      </c>
    </row>
    <row r="89" spans="6:10">
      <c r="J89" s="34" t="str">
        <f t="shared" si="1"/>
        <v/>
      </c>
    </row>
    <row r="90" spans="6:10">
      <c r="J90" s="34" t="str">
        <f t="shared" si="1"/>
        <v/>
      </c>
    </row>
    <row r="91" spans="6:10">
      <c r="J91" s="34" t="str">
        <f t="shared" si="1"/>
        <v/>
      </c>
    </row>
    <row r="92" spans="6:10">
      <c r="J92" s="34" t="str">
        <f t="shared" ref="J92:J154" si="2">IF(SUM(H92:I92)=0,"",(J91+I92-H92))</f>
        <v/>
      </c>
    </row>
    <row r="93" spans="6:10">
      <c r="J93" s="34" t="str">
        <f t="shared" si="2"/>
        <v/>
      </c>
    </row>
    <row r="94" spans="6:10">
      <c r="J94" s="34" t="str">
        <f t="shared" si="2"/>
        <v/>
      </c>
    </row>
    <row r="95" spans="6:10">
      <c r="J95" s="34" t="str">
        <f t="shared" si="2"/>
        <v/>
      </c>
    </row>
    <row r="96" spans="6:10">
      <c r="J96" s="34" t="str">
        <f t="shared" si="2"/>
        <v/>
      </c>
    </row>
    <row r="97" spans="10:10">
      <c r="J97" s="34" t="str">
        <f t="shared" si="2"/>
        <v/>
      </c>
    </row>
    <row r="98" spans="10:10">
      <c r="J98" s="34" t="str">
        <f t="shared" si="2"/>
        <v/>
      </c>
    </row>
    <row r="99" spans="10:10">
      <c r="J99" s="34" t="str">
        <f t="shared" si="2"/>
        <v/>
      </c>
    </row>
    <row r="100" spans="10:10">
      <c r="J100" s="34" t="str">
        <f t="shared" si="2"/>
        <v/>
      </c>
    </row>
    <row r="101" spans="10:10">
      <c r="J101" s="34" t="str">
        <f t="shared" si="2"/>
        <v/>
      </c>
    </row>
    <row r="102" spans="10:10">
      <c r="J102" s="34" t="str">
        <f t="shared" si="2"/>
        <v/>
      </c>
    </row>
    <row r="103" spans="10:10">
      <c r="J103" s="34" t="str">
        <f t="shared" si="2"/>
        <v/>
      </c>
    </row>
    <row r="104" spans="10:10">
      <c r="J104" s="34" t="str">
        <f t="shared" si="2"/>
        <v/>
      </c>
    </row>
    <row r="105" spans="10:10">
      <c r="J105" s="34" t="str">
        <f t="shared" si="2"/>
        <v/>
      </c>
    </row>
    <row r="106" spans="10:10">
      <c r="J106" s="34" t="str">
        <f t="shared" si="2"/>
        <v/>
      </c>
    </row>
    <row r="107" spans="10:10">
      <c r="J107" s="34" t="str">
        <f t="shared" si="2"/>
        <v/>
      </c>
    </row>
    <row r="108" spans="10:10">
      <c r="J108" s="34" t="str">
        <f t="shared" si="2"/>
        <v/>
      </c>
    </row>
    <row r="109" spans="10:10">
      <c r="J109" s="34" t="str">
        <f t="shared" si="2"/>
        <v/>
      </c>
    </row>
    <row r="110" spans="10:10">
      <c r="J110" s="34" t="str">
        <f t="shared" si="2"/>
        <v/>
      </c>
    </row>
    <row r="111" spans="10:10">
      <c r="J111" s="34" t="str">
        <f t="shared" si="2"/>
        <v/>
      </c>
    </row>
    <row r="112" spans="10:10">
      <c r="J112" s="34" t="str">
        <f t="shared" si="2"/>
        <v/>
      </c>
    </row>
    <row r="113" spans="10:10">
      <c r="J113" s="34" t="str">
        <f t="shared" si="2"/>
        <v/>
      </c>
    </row>
    <row r="114" spans="10:10">
      <c r="J114" s="34" t="str">
        <f t="shared" si="2"/>
        <v/>
      </c>
    </row>
    <row r="115" spans="10:10">
      <c r="J115" s="34" t="str">
        <f t="shared" si="2"/>
        <v/>
      </c>
    </row>
    <row r="116" spans="10:10">
      <c r="J116" s="34" t="str">
        <f t="shared" si="2"/>
        <v/>
      </c>
    </row>
    <row r="117" spans="10:10">
      <c r="J117" s="34" t="str">
        <f t="shared" si="2"/>
        <v/>
      </c>
    </row>
    <row r="118" spans="10:10">
      <c r="J118" s="34" t="str">
        <f t="shared" si="2"/>
        <v/>
      </c>
    </row>
    <row r="119" spans="10:10">
      <c r="J119" s="34" t="str">
        <f t="shared" si="2"/>
        <v/>
      </c>
    </row>
    <row r="120" spans="10:10">
      <c r="J120" s="34" t="str">
        <f t="shared" si="2"/>
        <v/>
      </c>
    </row>
    <row r="121" spans="10:10">
      <c r="J121" s="34" t="str">
        <f t="shared" si="2"/>
        <v/>
      </c>
    </row>
    <row r="122" spans="10:10">
      <c r="J122" s="34" t="str">
        <f t="shared" si="2"/>
        <v/>
      </c>
    </row>
    <row r="123" spans="10:10">
      <c r="J123" s="34" t="str">
        <f t="shared" si="2"/>
        <v/>
      </c>
    </row>
    <row r="124" spans="10:10">
      <c r="J124" s="34" t="str">
        <f t="shared" si="2"/>
        <v/>
      </c>
    </row>
    <row r="125" spans="10:10">
      <c r="J125" s="34" t="str">
        <f t="shared" si="2"/>
        <v/>
      </c>
    </row>
    <row r="126" spans="10:10">
      <c r="J126" s="34" t="str">
        <f t="shared" si="2"/>
        <v/>
      </c>
    </row>
    <row r="127" spans="10:10">
      <c r="J127" s="34" t="str">
        <f t="shared" si="2"/>
        <v/>
      </c>
    </row>
    <row r="128" spans="10:10">
      <c r="J128" s="34" t="str">
        <f t="shared" si="2"/>
        <v/>
      </c>
    </row>
    <row r="129" spans="10:10">
      <c r="J129" s="34" t="str">
        <f t="shared" si="2"/>
        <v/>
      </c>
    </row>
    <row r="130" spans="10:10">
      <c r="J130" s="34" t="str">
        <f t="shared" si="2"/>
        <v/>
      </c>
    </row>
    <row r="131" spans="10:10">
      <c r="J131" s="34" t="str">
        <f t="shared" si="2"/>
        <v/>
      </c>
    </row>
    <row r="132" spans="10:10">
      <c r="J132" s="34" t="str">
        <f t="shared" si="2"/>
        <v/>
      </c>
    </row>
    <row r="133" spans="10:10">
      <c r="J133" s="34" t="str">
        <f t="shared" si="2"/>
        <v/>
      </c>
    </row>
    <row r="134" spans="10:10">
      <c r="J134" s="34" t="str">
        <f t="shared" si="2"/>
        <v/>
      </c>
    </row>
    <row r="135" spans="10:10">
      <c r="J135" s="34" t="str">
        <f t="shared" si="2"/>
        <v/>
      </c>
    </row>
    <row r="136" spans="10:10">
      <c r="J136" s="34" t="str">
        <f t="shared" si="2"/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ref="J155:J218" si="3">IF(SUM(H155:I155)=0,"",(J154+I155-H155))</f>
        <v/>
      </c>
    </row>
    <row r="156" spans="10:10">
      <c r="J156" s="34" t="str">
        <f t="shared" si="3"/>
        <v/>
      </c>
    </row>
    <row r="157" spans="10:10">
      <c r="J157" s="34" t="str">
        <f t="shared" si="3"/>
        <v/>
      </c>
    </row>
    <row r="158" spans="10:10">
      <c r="J158" s="34" t="str">
        <f t="shared" si="3"/>
        <v/>
      </c>
    </row>
    <row r="159" spans="10:10">
      <c r="J159" s="34" t="str">
        <f t="shared" si="3"/>
        <v/>
      </c>
    </row>
    <row r="160" spans="10:10">
      <c r="J160" s="34" t="str">
        <f t="shared" si="3"/>
        <v/>
      </c>
    </row>
    <row r="161" spans="10:10">
      <c r="J161" s="34" t="str">
        <f t="shared" si="3"/>
        <v/>
      </c>
    </row>
    <row r="162" spans="10:10">
      <c r="J162" s="34" t="str">
        <f t="shared" si="3"/>
        <v/>
      </c>
    </row>
    <row r="163" spans="10:10">
      <c r="J163" s="34" t="str">
        <f t="shared" si="3"/>
        <v/>
      </c>
    </row>
    <row r="164" spans="10:10">
      <c r="J164" s="34" t="str">
        <f t="shared" si="3"/>
        <v/>
      </c>
    </row>
    <row r="165" spans="10:10">
      <c r="J165" s="34" t="str">
        <f t="shared" si="3"/>
        <v/>
      </c>
    </row>
    <row r="166" spans="10:10">
      <c r="J166" s="34" t="str">
        <f t="shared" si="3"/>
        <v/>
      </c>
    </row>
    <row r="167" spans="10:10">
      <c r="J167" s="34" t="str">
        <f t="shared" si="3"/>
        <v/>
      </c>
    </row>
    <row r="168" spans="10:10">
      <c r="J168" s="34" t="str">
        <f t="shared" si="3"/>
        <v/>
      </c>
    </row>
    <row r="169" spans="10:10">
      <c r="J169" s="34" t="str">
        <f t="shared" si="3"/>
        <v/>
      </c>
    </row>
    <row r="170" spans="10:10">
      <c r="J170" s="34" t="str">
        <f t="shared" si="3"/>
        <v/>
      </c>
    </row>
    <row r="171" spans="10:10">
      <c r="J171" s="34" t="str">
        <f t="shared" si="3"/>
        <v/>
      </c>
    </row>
    <row r="172" spans="10:10">
      <c r="J172" s="34" t="str">
        <f t="shared" si="3"/>
        <v/>
      </c>
    </row>
    <row r="173" spans="10:10">
      <c r="J173" s="34" t="str">
        <f t="shared" si="3"/>
        <v/>
      </c>
    </row>
    <row r="174" spans="10:10">
      <c r="J174" s="34" t="str">
        <f t="shared" si="3"/>
        <v/>
      </c>
    </row>
    <row r="175" spans="10:10">
      <c r="J175" s="34" t="str">
        <f t="shared" si="3"/>
        <v/>
      </c>
    </row>
    <row r="176" spans="10:10">
      <c r="J176" s="34" t="str">
        <f t="shared" si="3"/>
        <v/>
      </c>
    </row>
    <row r="177" spans="10:10">
      <c r="J177" s="34" t="str">
        <f t="shared" si="3"/>
        <v/>
      </c>
    </row>
    <row r="178" spans="10:10">
      <c r="J178" s="34" t="str">
        <f t="shared" si="3"/>
        <v/>
      </c>
    </row>
    <row r="179" spans="10:10">
      <c r="J179" s="34" t="str">
        <f t="shared" si="3"/>
        <v/>
      </c>
    </row>
    <row r="180" spans="10:10">
      <c r="J180" s="34" t="str">
        <f t="shared" si="3"/>
        <v/>
      </c>
    </row>
    <row r="181" spans="10:10">
      <c r="J181" s="34" t="str">
        <f t="shared" si="3"/>
        <v/>
      </c>
    </row>
    <row r="182" spans="10:10">
      <c r="J182" s="34" t="str">
        <f t="shared" si="3"/>
        <v/>
      </c>
    </row>
    <row r="183" spans="10:10">
      <c r="J183" s="34" t="str">
        <f t="shared" si="3"/>
        <v/>
      </c>
    </row>
    <row r="184" spans="10:10">
      <c r="J184" s="34" t="str">
        <f t="shared" si="3"/>
        <v/>
      </c>
    </row>
    <row r="185" spans="10:10">
      <c r="J185" s="34" t="str">
        <f t="shared" si="3"/>
        <v/>
      </c>
    </row>
    <row r="186" spans="10:10">
      <c r="J186" s="34" t="str">
        <f t="shared" si="3"/>
        <v/>
      </c>
    </row>
    <row r="187" spans="10:10">
      <c r="J187" s="34" t="str">
        <f t="shared" si="3"/>
        <v/>
      </c>
    </row>
    <row r="188" spans="10:10">
      <c r="J188" s="34" t="str">
        <f t="shared" si="3"/>
        <v/>
      </c>
    </row>
    <row r="189" spans="10:10">
      <c r="J189" s="34" t="str">
        <f t="shared" si="3"/>
        <v/>
      </c>
    </row>
    <row r="190" spans="10:10">
      <c r="J190" s="34" t="str">
        <f t="shared" si="3"/>
        <v/>
      </c>
    </row>
    <row r="191" spans="10:10">
      <c r="J191" s="34" t="str">
        <f t="shared" si="3"/>
        <v/>
      </c>
    </row>
    <row r="192" spans="10:10">
      <c r="J192" s="34" t="str">
        <f t="shared" si="3"/>
        <v/>
      </c>
    </row>
    <row r="193" spans="10:10">
      <c r="J193" s="34" t="str">
        <f t="shared" si="3"/>
        <v/>
      </c>
    </row>
    <row r="194" spans="10:10">
      <c r="J194" s="34" t="str">
        <f t="shared" si="3"/>
        <v/>
      </c>
    </row>
    <row r="195" spans="10:10">
      <c r="J195" s="34" t="str">
        <f t="shared" si="3"/>
        <v/>
      </c>
    </row>
    <row r="196" spans="10:10">
      <c r="J196" s="34" t="str">
        <f t="shared" si="3"/>
        <v/>
      </c>
    </row>
    <row r="197" spans="10:10">
      <c r="J197" s="34" t="str">
        <f t="shared" si="3"/>
        <v/>
      </c>
    </row>
    <row r="198" spans="10:10">
      <c r="J198" s="34" t="str">
        <f t="shared" si="3"/>
        <v/>
      </c>
    </row>
    <row r="199" spans="10:10">
      <c r="J199" s="34" t="str">
        <f t="shared" si="3"/>
        <v/>
      </c>
    </row>
    <row r="200" spans="10:10">
      <c r="J200" s="34" t="str">
        <f t="shared" si="3"/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ref="J219:J282" si="4">IF(SUM(H219:I219)=0,"",(J218+I219-H219))</f>
        <v/>
      </c>
    </row>
    <row r="220" spans="10:10">
      <c r="J220" s="34" t="str">
        <f t="shared" si="4"/>
        <v/>
      </c>
    </row>
    <row r="221" spans="10:10">
      <c r="J221" s="34" t="str">
        <f t="shared" si="4"/>
        <v/>
      </c>
    </row>
    <row r="222" spans="10:10">
      <c r="J222" s="34" t="str">
        <f t="shared" si="4"/>
        <v/>
      </c>
    </row>
    <row r="223" spans="10:10">
      <c r="J223" s="34" t="str">
        <f t="shared" si="4"/>
        <v/>
      </c>
    </row>
    <row r="224" spans="10:10">
      <c r="J224" s="34" t="str">
        <f t="shared" si="4"/>
        <v/>
      </c>
    </row>
    <row r="225" spans="10:10">
      <c r="J225" s="34" t="str">
        <f t="shared" si="4"/>
        <v/>
      </c>
    </row>
    <row r="226" spans="10:10">
      <c r="J226" s="34" t="str">
        <f t="shared" si="4"/>
        <v/>
      </c>
    </row>
    <row r="227" spans="10:10">
      <c r="J227" s="34" t="str">
        <f t="shared" si="4"/>
        <v/>
      </c>
    </row>
    <row r="228" spans="10:10">
      <c r="J228" s="34" t="str">
        <f t="shared" si="4"/>
        <v/>
      </c>
    </row>
    <row r="229" spans="10:10">
      <c r="J229" s="34" t="str">
        <f t="shared" si="4"/>
        <v/>
      </c>
    </row>
    <row r="230" spans="10:10">
      <c r="J230" s="34" t="str">
        <f t="shared" si="4"/>
        <v/>
      </c>
    </row>
    <row r="231" spans="10:10">
      <c r="J231" s="34" t="str">
        <f t="shared" si="4"/>
        <v/>
      </c>
    </row>
    <row r="232" spans="10:10">
      <c r="J232" s="34" t="str">
        <f t="shared" si="4"/>
        <v/>
      </c>
    </row>
    <row r="233" spans="10:10">
      <c r="J233" s="34" t="str">
        <f t="shared" si="4"/>
        <v/>
      </c>
    </row>
    <row r="234" spans="10:10">
      <c r="J234" s="34" t="str">
        <f t="shared" si="4"/>
        <v/>
      </c>
    </row>
    <row r="235" spans="10:10">
      <c r="J235" s="34" t="str">
        <f t="shared" si="4"/>
        <v/>
      </c>
    </row>
    <row r="236" spans="10:10">
      <c r="J236" s="34" t="str">
        <f t="shared" si="4"/>
        <v/>
      </c>
    </row>
    <row r="237" spans="10:10">
      <c r="J237" s="34" t="str">
        <f t="shared" si="4"/>
        <v/>
      </c>
    </row>
    <row r="238" spans="10:10">
      <c r="J238" s="34" t="str">
        <f t="shared" si="4"/>
        <v/>
      </c>
    </row>
    <row r="239" spans="10:10">
      <c r="J239" s="34" t="str">
        <f t="shared" si="4"/>
        <v/>
      </c>
    </row>
    <row r="240" spans="10:10">
      <c r="J240" s="34" t="str">
        <f t="shared" si="4"/>
        <v/>
      </c>
    </row>
    <row r="241" spans="10:10">
      <c r="J241" s="34" t="str">
        <f t="shared" si="4"/>
        <v/>
      </c>
    </row>
    <row r="242" spans="10:10">
      <c r="J242" s="34" t="str">
        <f t="shared" si="4"/>
        <v/>
      </c>
    </row>
    <row r="243" spans="10:10">
      <c r="J243" s="34" t="str">
        <f t="shared" si="4"/>
        <v/>
      </c>
    </row>
    <row r="244" spans="10:10">
      <c r="J244" s="34" t="str">
        <f t="shared" si="4"/>
        <v/>
      </c>
    </row>
    <row r="245" spans="10:10">
      <c r="J245" s="34" t="str">
        <f t="shared" si="4"/>
        <v/>
      </c>
    </row>
    <row r="246" spans="10:10">
      <c r="J246" s="34" t="str">
        <f t="shared" si="4"/>
        <v/>
      </c>
    </row>
    <row r="247" spans="10:10">
      <c r="J247" s="34" t="str">
        <f t="shared" si="4"/>
        <v/>
      </c>
    </row>
    <row r="248" spans="10:10">
      <c r="J248" s="34" t="str">
        <f t="shared" si="4"/>
        <v/>
      </c>
    </row>
    <row r="249" spans="10:10">
      <c r="J249" s="34" t="str">
        <f t="shared" si="4"/>
        <v/>
      </c>
    </row>
    <row r="250" spans="10:10">
      <c r="J250" s="34" t="str">
        <f t="shared" si="4"/>
        <v/>
      </c>
    </row>
    <row r="251" spans="10:10">
      <c r="J251" s="34" t="str">
        <f t="shared" si="4"/>
        <v/>
      </c>
    </row>
    <row r="252" spans="10:10">
      <c r="J252" s="34" t="str">
        <f t="shared" si="4"/>
        <v/>
      </c>
    </row>
    <row r="253" spans="10:10">
      <c r="J253" s="34" t="str">
        <f t="shared" si="4"/>
        <v/>
      </c>
    </row>
    <row r="254" spans="10:10">
      <c r="J254" s="34" t="str">
        <f t="shared" si="4"/>
        <v/>
      </c>
    </row>
    <row r="255" spans="10:10">
      <c r="J255" s="34" t="str">
        <f t="shared" si="4"/>
        <v/>
      </c>
    </row>
    <row r="256" spans="10:10">
      <c r="J256" s="34" t="str">
        <f t="shared" si="4"/>
        <v/>
      </c>
    </row>
    <row r="257" spans="10:10">
      <c r="J257" s="34" t="str">
        <f t="shared" si="4"/>
        <v/>
      </c>
    </row>
    <row r="258" spans="10:10">
      <c r="J258" s="34" t="str">
        <f t="shared" si="4"/>
        <v/>
      </c>
    </row>
    <row r="259" spans="10:10">
      <c r="J259" s="34" t="str">
        <f t="shared" si="4"/>
        <v/>
      </c>
    </row>
    <row r="260" spans="10:10">
      <c r="J260" s="34" t="str">
        <f t="shared" si="4"/>
        <v/>
      </c>
    </row>
    <row r="261" spans="10:10">
      <c r="J261" s="34" t="str">
        <f t="shared" si="4"/>
        <v/>
      </c>
    </row>
    <row r="262" spans="10:10">
      <c r="J262" s="34" t="str">
        <f t="shared" si="4"/>
        <v/>
      </c>
    </row>
    <row r="263" spans="10:10">
      <c r="J263" s="34" t="str">
        <f t="shared" si="4"/>
        <v/>
      </c>
    </row>
    <row r="264" spans="10:10">
      <c r="J264" s="34" t="str">
        <f t="shared" si="4"/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ref="J283:J346" si="5">IF(SUM(H283:I283)=0,"",(J282+I283-H283))</f>
        <v/>
      </c>
    </row>
    <row r="284" spans="10:10">
      <c r="J284" s="34" t="str">
        <f t="shared" si="5"/>
        <v/>
      </c>
    </row>
    <row r="285" spans="10:10">
      <c r="J285" s="34" t="str">
        <f t="shared" si="5"/>
        <v/>
      </c>
    </row>
    <row r="286" spans="10:10">
      <c r="J286" s="34" t="str">
        <f t="shared" si="5"/>
        <v/>
      </c>
    </row>
    <row r="287" spans="10:10">
      <c r="J287" s="34" t="str">
        <f t="shared" si="5"/>
        <v/>
      </c>
    </row>
    <row r="288" spans="10:10">
      <c r="J288" s="34" t="str">
        <f t="shared" si="5"/>
        <v/>
      </c>
    </row>
    <row r="289" spans="10:10">
      <c r="J289" s="34" t="str">
        <f t="shared" si="5"/>
        <v/>
      </c>
    </row>
    <row r="290" spans="10:10">
      <c r="J290" s="34" t="str">
        <f t="shared" si="5"/>
        <v/>
      </c>
    </row>
    <row r="291" spans="10:10">
      <c r="J291" s="34" t="str">
        <f t="shared" si="5"/>
        <v/>
      </c>
    </row>
    <row r="292" spans="10:10">
      <c r="J292" s="34" t="str">
        <f t="shared" si="5"/>
        <v/>
      </c>
    </row>
    <row r="293" spans="10:10">
      <c r="J293" s="34" t="str">
        <f t="shared" si="5"/>
        <v/>
      </c>
    </row>
    <row r="294" spans="10:10">
      <c r="J294" s="34" t="str">
        <f t="shared" si="5"/>
        <v/>
      </c>
    </row>
    <row r="295" spans="10:10">
      <c r="J295" s="34" t="str">
        <f t="shared" si="5"/>
        <v/>
      </c>
    </row>
    <row r="296" spans="10:10">
      <c r="J296" s="34" t="str">
        <f t="shared" si="5"/>
        <v/>
      </c>
    </row>
    <row r="297" spans="10:10">
      <c r="J297" s="34" t="str">
        <f t="shared" si="5"/>
        <v/>
      </c>
    </row>
    <row r="298" spans="10:10">
      <c r="J298" s="34" t="str">
        <f t="shared" si="5"/>
        <v/>
      </c>
    </row>
    <row r="299" spans="10:10">
      <c r="J299" s="34" t="str">
        <f t="shared" si="5"/>
        <v/>
      </c>
    </row>
    <row r="300" spans="10:10">
      <c r="J300" s="34" t="str">
        <f t="shared" si="5"/>
        <v/>
      </c>
    </row>
    <row r="301" spans="10:10">
      <c r="J301" s="34" t="str">
        <f t="shared" si="5"/>
        <v/>
      </c>
    </row>
    <row r="302" spans="10:10">
      <c r="J302" s="34" t="str">
        <f t="shared" si="5"/>
        <v/>
      </c>
    </row>
    <row r="303" spans="10:10">
      <c r="J303" s="34" t="str">
        <f t="shared" si="5"/>
        <v/>
      </c>
    </row>
    <row r="304" spans="10:10">
      <c r="J304" s="34" t="str">
        <f t="shared" si="5"/>
        <v/>
      </c>
    </row>
    <row r="305" spans="10:10">
      <c r="J305" s="34" t="str">
        <f t="shared" si="5"/>
        <v/>
      </c>
    </row>
    <row r="306" spans="10:10">
      <c r="J306" s="34" t="str">
        <f t="shared" si="5"/>
        <v/>
      </c>
    </row>
    <row r="307" spans="10:10">
      <c r="J307" s="34" t="str">
        <f t="shared" si="5"/>
        <v/>
      </c>
    </row>
    <row r="308" spans="10:10">
      <c r="J308" s="34" t="str">
        <f t="shared" si="5"/>
        <v/>
      </c>
    </row>
    <row r="309" spans="10:10">
      <c r="J309" s="34" t="str">
        <f t="shared" si="5"/>
        <v/>
      </c>
    </row>
    <row r="310" spans="10:10">
      <c r="J310" s="34" t="str">
        <f t="shared" si="5"/>
        <v/>
      </c>
    </row>
    <row r="311" spans="10:10">
      <c r="J311" s="34" t="str">
        <f t="shared" si="5"/>
        <v/>
      </c>
    </row>
    <row r="312" spans="10:10">
      <c r="J312" s="34" t="str">
        <f t="shared" si="5"/>
        <v/>
      </c>
    </row>
    <row r="313" spans="10:10">
      <c r="J313" s="34" t="str">
        <f t="shared" si="5"/>
        <v/>
      </c>
    </row>
    <row r="314" spans="10:10">
      <c r="J314" s="34" t="str">
        <f t="shared" si="5"/>
        <v/>
      </c>
    </row>
    <row r="315" spans="10:10">
      <c r="J315" s="34" t="str">
        <f t="shared" si="5"/>
        <v/>
      </c>
    </row>
    <row r="316" spans="10:10">
      <c r="J316" s="34" t="str">
        <f t="shared" si="5"/>
        <v/>
      </c>
    </row>
    <row r="317" spans="10:10">
      <c r="J317" s="34" t="str">
        <f t="shared" si="5"/>
        <v/>
      </c>
    </row>
    <row r="318" spans="10:10">
      <c r="J318" s="34" t="str">
        <f t="shared" si="5"/>
        <v/>
      </c>
    </row>
    <row r="319" spans="10:10">
      <c r="J319" s="34" t="str">
        <f t="shared" si="5"/>
        <v/>
      </c>
    </row>
    <row r="320" spans="10:10">
      <c r="J320" s="34" t="str">
        <f t="shared" si="5"/>
        <v/>
      </c>
    </row>
    <row r="321" spans="10:10">
      <c r="J321" s="34" t="str">
        <f t="shared" si="5"/>
        <v/>
      </c>
    </row>
    <row r="322" spans="10:10">
      <c r="J322" s="34" t="str">
        <f t="shared" si="5"/>
        <v/>
      </c>
    </row>
    <row r="323" spans="10:10">
      <c r="J323" s="34" t="str">
        <f t="shared" si="5"/>
        <v/>
      </c>
    </row>
    <row r="324" spans="10:10">
      <c r="J324" s="34" t="str">
        <f t="shared" si="5"/>
        <v/>
      </c>
    </row>
    <row r="325" spans="10:10">
      <c r="J325" s="34" t="str">
        <f t="shared" si="5"/>
        <v/>
      </c>
    </row>
    <row r="326" spans="10:10">
      <c r="J326" s="34" t="str">
        <f t="shared" si="5"/>
        <v/>
      </c>
    </row>
    <row r="327" spans="10:10">
      <c r="J327" s="34" t="str">
        <f t="shared" si="5"/>
        <v/>
      </c>
    </row>
    <row r="328" spans="10:10">
      <c r="J328" s="34" t="str">
        <f t="shared" si="5"/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ref="J347:J410" si="6">IF(SUM(H347:I347)=0,"",(J346+I347-H347))</f>
        <v/>
      </c>
    </row>
    <row r="348" spans="10:10">
      <c r="J348" s="34" t="str">
        <f t="shared" si="6"/>
        <v/>
      </c>
    </row>
    <row r="349" spans="10:10">
      <c r="J349" s="34" t="str">
        <f t="shared" si="6"/>
        <v/>
      </c>
    </row>
    <row r="350" spans="10:10">
      <c r="J350" s="34" t="str">
        <f t="shared" si="6"/>
        <v/>
      </c>
    </row>
    <row r="351" spans="10:10">
      <c r="J351" s="34" t="str">
        <f t="shared" si="6"/>
        <v/>
      </c>
    </row>
    <row r="352" spans="10:10">
      <c r="J352" s="34" t="str">
        <f t="shared" si="6"/>
        <v/>
      </c>
    </row>
    <row r="353" spans="10:10">
      <c r="J353" s="34" t="str">
        <f t="shared" si="6"/>
        <v/>
      </c>
    </row>
    <row r="354" spans="10:10">
      <c r="J354" s="34" t="str">
        <f t="shared" si="6"/>
        <v/>
      </c>
    </row>
    <row r="355" spans="10:10">
      <c r="J355" s="34" t="str">
        <f t="shared" si="6"/>
        <v/>
      </c>
    </row>
    <row r="356" spans="10:10">
      <c r="J356" s="34" t="str">
        <f t="shared" si="6"/>
        <v/>
      </c>
    </row>
    <row r="357" spans="10:10">
      <c r="J357" s="34" t="str">
        <f t="shared" si="6"/>
        <v/>
      </c>
    </row>
    <row r="358" spans="10:10">
      <c r="J358" s="34" t="str">
        <f t="shared" si="6"/>
        <v/>
      </c>
    </row>
    <row r="359" spans="10:10">
      <c r="J359" s="34" t="str">
        <f t="shared" si="6"/>
        <v/>
      </c>
    </row>
    <row r="360" spans="10:10">
      <c r="J360" s="34" t="str">
        <f t="shared" si="6"/>
        <v/>
      </c>
    </row>
    <row r="361" spans="10:10">
      <c r="J361" s="34" t="str">
        <f t="shared" si="6"/>
        <v/>
      </c>
    </row>
    <row r="362" spans="10:10">
      <c r="J362" s="34" t="str">
        <f t="shared" si="6"/>
        <v/>
      </c>
    </row>
    <row r="363" spans="10:10">
      <c r="J363" s="34" t="str">
        <f t="shared" si="6"/>
        <v/>
      </c>
    </row>
    <row r="364" spans="10:10">
      <c r="J364" s="34" t="str">
        <f t="shared" si="6"/>
        <v/>
      </c>
    </row>
    <row r="365" spans="10:10">
      <c r="J365" s="34" t="str">
        <f t="shared" si="6"/>
        <v/>
      </c>
    </row>
    <row r="366" spans="10:10">
      <c r="J366" s="34" t="str">
        <f t="shared" si="6"/>
        <v/>
      </c>
    </row>
    <row r="367" spans="10:10">
      <c r="J367" s="34" t="str">
        <f t="shared" si="6"/>
        <v/>
      </c>
    </row>
    <row r="368" spans="10:10">
      <c r="J368" s="34" t="str">
        <f t="shared" si="6"/>
        <v/>
      </c>
    </row>
    <row r="369" spans="10:10">
      <c r="J369" s="34" t="str">
        <f t="shared" si="6"/>
        <v/>
      </c>
    </row>
    <row r="370" spans="10:10">
      <c r="J370" s="34" t="str">
        <f t="shared" si="6"/>
        <v/>
      </c>
    </row>
    <row r="371" spans="10:10">
      <c r="J371" s="34" t="str">
        <f t="shared" si="6"/>
        <v/>
      </c>
    </row>
    <row r="372" spans="10:10">
      <c r="J372" s="34" t="str">
        <f t="shared" si="6"/>
        <v/>
      </c>
    </row>
    <row r="373" spans="10:10">
      <c r="J373" s="34" t="str">
        <f t="shared" si="6"/>
        <v/>
      </c>
    </row>
    <row r="374" spans="10:10">
      <c r="J374" s="34" t="str">
        <f t="shared" si="6"/>
        <v/>
      </c>
    </row>
    <row r="375" spans="10:10">
      <c r="J375" s="34" t="str">
        <f t="shared" si="6"/>
        <v/>
      </c>
    </row>
    <row r="376" spans="10:10">
      <c r="J376" s="34" t="str">
        <f t="shared" si="6"/>
        <v/>
      </c>
    </row>
    <row r="377" spans="10:10">
      <c r="J377" s="34" t="str">
        <f t="shared" si="6"/>
        <v/>
      </c>
    </row>
    <row r="378" spans="10:10">
      <c r="J378" s="34" t="str">
        <f t="shared" si="6"/>
        <v/>
      </c>
    </row>
    <row r="379" spans="10:10">
      <c r="J379" s="34" t="str">
        <f t="shared" si="6"/>
        <v/>
      </c>
    </row>
    <row r="380" spans="10:10">
      <c r="J380" s="34" t="str">
        <f t="shared" si="6"/>
        <v/>
      </c>
    </row>
    <row r="381" spans="10:10">
      <c r="J381" s="34" t="str">
        <f t="shared" si="6"/>
        <v/>
      </c>
    </row>
    <row r="382" spans="10:10">
      <c r="J382" s="34" t="str">
        <f t="shared" si="6"/>
        <v/>
      </c>
    </row>
    <row r="383" spans="10:10">
      <c r="J383" s="34" t="str">
        <f t="shared" si="6"/>
        <v/>
      </c>
    </row>
    <row r="384" spans="10:10">
      <c r="J384" s="34" t="str">
        <f t="shared" si="6"/>
        <v/>
      </c>
    </row>
    <row r="385" spans="10:10">
      <c r="J385" s="34" t="str">
        <f t="shared" si="6"/>
        <v/>
      </c>
    </row>
    <row r="386" spans="10:10">
      <c r="J386" s="34" t="str">
        <f t="shared" si="6"/>
        <v/>
      </c>
    </row>
    <row r="387" spans="10:10">
      <c r="J387" s="34" t="str">
        <f t="shared" si="6"/>
        <v/>
      </c>
    </row>
    <row r="388" spans="10:10">
      <c r="J388" s="34" t="str">
        <f t="shared" si="6"/>
        <v/>
      </c>
    </row>
    <row r="389" spans="10:10">
      <c r="J389" s="34" t="str">
        <f t="shared" si="6"/>
        <v/>
      </c>
    </row>
    <row r="390" spans="10:10">
      <c r="J390" s="34" t="str">
        <f t="shared" si="6"/>
        <v/>
      </c>
    </row>
    <row r="391" spans="10:10">
      <c r="J391" s="34" t="str">
        <f t="shared" si="6"/>
        <v/>
      </c>
    </row>
    <row r="392" spans="10:10">
      <c r="J392" s="34" t="str">
        <f t="shared" si="6"/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ref="J411:J474" si="7">IF(SUM(H411:I411)=0,"",(J410+I411-H411))</f>
        <v/>
      </c>
    </row>
    <row r="412" spans="10:10">
      <c r="J412" s="34" t="str">
        <f t="shared" si="7"/>
        <v/>
      </c>
    </row>
    <row r="413" spans="10:10">
      <c r="J413" s="34" t="str">
        <f t="shared" si="7"/>
        <v/>
      </c>
    </row>
    <row r="414" spans="10:10">
      <c r="J414" s="34" t="str">
        <f t="shared" si="7"/>
        <v/>
      </c>
    </row>
    <row r="415" spans="10:10">
      <c r="J415" s="34" t="str">
        <f t="shared" si="7"/>
        <v/>
      </c>
    </row>
    <row r="416" spans="10:10">
      <c r="J416" s="34" t="str">
        <f t="shared" si="7"/>
        <v/>
      </c>
    </row>
    <row r="417" spans="10:10">
      <c r="J417" s="34" t="str">
        <f t="shared" si="7"/>
        <v/>
      </c>
    </row>
    <row r="418" spans="10:10">
      <c r="J418" s="34" t="str">
        <f t="shared" si="7"/>
        <v/>
      </c>
    </row>
    <row r="419" spans="10:10">
      <c r="J419" s="34" t="str">
        <f t="shared" si="7"/>
        <v/>
      </c>
    </row>
    <row r="420" spans="10:10">
      <c r="J420" s="34" t="str">
        <f t="shared" si="7"/>
        <v/>
      </c>
    </row>
    <row r="421" spans="10:10">
      <c r="J421" s="34" t="str">
        <f t="shared" si="7"/>
        <v/>
      </c>
    </row>
    <row r="422" spans="10:10">
      <c r="J422" s="34" t="str">
        <f t="shared" si="7"/>
        <v/>
      </c>
    </row>
    <row r="423" spans="10:10">
      <c r="J423" s="34" t="str">
        <f t="shared" si="7"/>
        <v/>
      </c>
    </row>
    <row r="424" spans="10:10">
      <c r="J424" s="34" t="str">
        <f t="shared" si="7"/>
        <v/>
      </c>
    </row>
    <row r="425" spans="10:10">
      <c r="J425" s="34" t="str">
        <f t="shared" si="7"/>
        <v/>
      </c>
    </row>
    <row r="426" spans="10:10">
      <c r="J426" s="34" t="str">
        <f t="shared" si="7"/>
        <v/>
      </c>
    </row>
    <row r="427" spans="10:10">
      <c r="J427" s="34" t="str">
        <f t="shared" si="7"/>
        <v/>
      </c>
    </row>
    <row r="428" spans="10:10">
      <c r="J428" s="34" t="str">
        <f t="shared" si="7"/>
        <v/>
      </c>
    </row>
    <row r="429" spans="10:10">
      <c r="J429" s="34" t="str">
        <f t="shared" si="7"/>
        <v/>
      </c>
    </row>
    <row r="430" spans="10:10">
      <c r="J430" s="34" t="str">
        <f t="shared" si="7"/>
        <v/>
      </c>
    </row>
    <row r="431" spans="10:10">
      <c r="J431" s="34" t="str">
        <f t="shared" si="7"/>
        <v/>
      </c>
    </row>
    <row r="432" spans="10:10">
      <c r="J432" s="34" t="str">
        <f t="shared" si="7"/>
        <v/>
      </c>
    </row>
    <row r="433" spans="10:10">
      <c r="J433" s="34" t="str">
        <f t="shared" si="7"/>
        <v/>
      </c>
    </row>
    <row r="434" spans="10:10">
      <c r="J434" s="34" t="str">
        <f t="shared" si="7"/>
        <v/>
      </c>
    </row>
    <row r="435" spans="10:10">
      <c r="J435" s="34" t="str">
        <f t="shared" si="7"/>
        <v/>
      </c>
    </row>
    <row r="436" spans="10:10">
      <c r="J436" s="34" t="str">
        <f t="shared" si="7"/>
        <v/>
      </c>
    </row>
    <row r="437" spans="10:10">
      <c r="J437" s="34" t="str">
        <f t="shared" si="7"/>
        <v/>
      </c>
    </row>
    <row r="438" spans="10:10">
      <c r="J438" s="34" t="str">
        <f t="shared" si="7"/>
        <v/>
      </c>
    </row>
    <row r="439" spans="10:10">
      <c r="J439" s="34" t="str">
        <f t="shared" si="7"/>
        <v/>
      </c>
    </row>
    <row r="440" spans="10:10">
      <c r="J440" s="34" t="str">
        <f t="shared" si="7"/>
        <v/>
      </c>
    </row>
    <row r="441" spans="10:10">
      <c r="J441" s="34" t="str">
        <f t="shared" si="7"/>
        <v/>
      </c>
    </row>
    <row r="442" spans="10:10">
      <c r="J442" s="34" t="str">
        <f t="shared" si="7"/>
        <v/>
      </c>
    </row>
    <row r="443" spans="10:10">
      <c r="J443" s="34" t="str">
        <f t="shared" si="7"/>
        <v/>
      </c>
    </row>
    <row r="444" spans="10:10">
      <c r="J444" s="34" t="str">
        <f t="shared" si="7"/>
        <v/>
      </c>
    </row>
    <row r="445" spans="10:10">
      <c r="J445" s="34" t="str">
        <f t="shared" si="7"/>
        <v/>
      </c>
    </row>
    <row r="446" spans="10:10">
      <c r="J446" s="34" t="str">
        <f t="shared" si="7"/>
        <v/>
      </c>
    </row>
    <row r="447" spans="10:10">
      <c r="J447" s="34" t="str">
        <f t="shared" si="7"/>
        <v/>
      </c>
    </row>
    <row r="448" spans="10:10">
      <c r="J448" s="34" t="str">
        <f t="shared" si="7"/>
        <v/>
      </c>
    </row>
    <row r="449" spans="10:10">
      <c r="J449" s="34" t="str">
        <f t="shared" si="7"/>
        <v/>
      </c>
    </row>
    <row r="450" spans="10:10">
      <c r="J450" s="34" t="str">
        <f t="shared" si="7"/>
        <v/>
      </c>
    </row>
    <row r="451" spans="10:10">
      <c r="J451" s="34" t="str">
        <f t="shared" si="7"/>
        <v/>
      </c>
    </row>
    <row r="452" spans="10:10">
      <c r="J452" s="34" t="str">
        <f t="shared" si="7"/>
        <v/>
      </c>
    </row>
    <row r="453" spans="10:10">
      <c r="J453" s="34" t="str">
        <f t="shared" si="7"/>
        <v/>
      </c>
    </row>
    <row r="454" spans="10:10">
      <c r="J454" s="34" t="str">
        <f t="shared" si="7"/>
        <v/>
      </c>
    </row>
    <row r="455" spans="10:10">
      <c r="J455" s="34" t="str">
        <f t="shared" si="7"/>
        <v/>
      </c>
    </row>
    <row r="456" spans="10:10">
      <c r="J456" s="34" t="str">
        <f t="shared" si="7"/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ref="J475:J538" si="8">IF(SUM(H475:I475)=0,"",(J474+I475-H475))</f>
        <v/>
      </c>
    </row>
    <row r="476" spans="10:10">
      <c r="J476" s="34" t="str">
        <f t="shared" si="8"/>
        <v/>
      </c>
    </row>
    <row r="477" spans="10:10">
      <c r="J477" s="34" t="str">
        <f t="shared" si="8"/>
        <v/>
      </c>
    </row>
    <row r="478" spans="10:10">
      <c r="J478" s="34" t="str">
        <f t="shared" si="8"/>
        <v/>
      </c>
    </row>
    <row r="479" spans="10:10">
      <c r="J479" s="34" t="str">
        <f t="shared" si="8"/>
        <v/>
      </c>
    </row>
    <row r="480" spans="10:10">
      <c r="J480" s="34" t="str">
        <f t="shared" si="8"/>
        <v/>
      </c>
    </row>
    <row r="481" spans="10:10">
      <c r="J481" s="34" t="str">
        <f t="shared" si="8"/>
        <v/>
      </c>
    </row>
    <row r="482" spans="10:10">
      <c r="J482" s="34" t="str">
        <f t="shared" si="8"/>
        <v/>
      </c>
    </row>
    <row r="483" spans="10:10">
      <c r="J483" s="34" t="str">
        <f t="shared" si="8"/>
        <v/>
      </c>
    </row>
    <row r="484" spans="10:10">
      <c r="J484" s="34" t="str">
        <f t="shared" si="8"/>
        <v/>
      </c>
    </row>
    <row r="485" spans="10:10">
      <c r="J485" s="34" t="str">
        <f t="shared" si="8"/>
        <v/>
      </c>
    </row>
    <row r="486" spans="10:10">
      <c r="J486" s="34" t="str">
        <f t="shared" si="8"/>
        <v/>
      </c>
    </row>
    <row r="487" spans="10:10">
      <c r="J487" s="34" t="str">
        <f t="shared" si="8"/>
        <v/>
      </c>
    </row>
    <row r="488" spans="10:10">
      <c r="J488" s="34" t="str">
        <f t="shared" si="8"/>
        <v/>
      </c>
    </row>
    <row r="489" spans="10:10">
      <c r="J489" s="34" t="str">
        <f t="shared" si="8"/>
        <v/>
      </c>
    </row>
    <row r="490" spans="10:10">
      <c r="J490" s="34" t="str">
        <f t="shared" si="8"/>
        <v/>
      </c>
    </row>
    <row r="491" spans="10:10">
      <c r="J491" s="34" t="str">
        <f t="shared" si="8"/>
        <v/>
      </c>
    </row>
    <row r="492" spans="10:10">
      <c r="J492" s="34" t="str">
        <f t="shared" si="8"/>
        <v/>
      </c>
    </row>
    <row r="493" spans="10:10">
      <c r="J493" s="34" t="str">
        <f t="shared" si="8"/>
        <v/>
      </c>
    </row>
    <row r="494" spans="10:10">
      <c r="J494" s="34" t="str">
        <f t="shared" si="8"/>
        <v/>
      </c>
    </row>
    <row r="495" spans="10:10">
      <c r="J495" s="34" t="str">
        <f t="shared" si="8"/>
        <v/>
      </c>
    </row>
    <row r="496" spans="10:10">
      <c r="J496" s="34" t="str">
        <f t="shared" si="8"/>
        <v/>
      </c>
    </row>
    <row r="497" spans="10:10">
      <c r="J497" s="34" t="str">
        <f t="shared" si="8"/>
        <v/>
      </c>
    </row>
    <row r="498" spans="10:10">
      <c r="J498" s="34" t="str">
        <f t="shared" si="8"/>
        <v/>
      </c>
    </row>
    <row r="499" spans="10:10">
      <c r="J499" s="34" t="str">
        <f t="shared" si="8"/>
        <v/>
      </c>
    </row>
    <row r="500" spans="10:10">
      <c r="J500" s="34" t="str">
        <f t="shared" si="8"/>
        <v/>
      </c>
    </row>
    <row r="501" spans="10:10">
      <c r="J501" s="34" t="str">
        <f t="shared" si="8"/>
        <v/>
      </c>
    </row>
    <row r="502" spans="10:10">
      <c r="J502" s="34" t="str">
        <f t="shared" si="8"/>
        <v/>
      </c>
    </row>
    <row r="503" spans="10:10">
      <c r="J503" s="34" t="str">
        <f t="shared" si="8"/>
        <v/>
      </c>
    </row>
    <row r="504" spans="10:10">
      <c r="J504" s="34" t="str">
        <f t="shared" si="8"/>
        <v/>
      </c>
    </row>
    <row r="505" spans="10:10">
      <c r="J505" s="34" t="str">
        <f t="shared" si="8"/>
        <v/>
      </c>
    </row>
    <row r="506" spans="10:10">
      <c r="J506" s="34" t="str">
        <f t="shared" si="8"/>
        <v/>
      </c>
    </row>
    <row r="507" spans="10:10">
      <c r="J507" s="34" t="str">
        <f t="shared" si="8"/>
        <v/>
      </c>
    </row>
    <row r="508" spans="10:10">
      <c r="J508" s="34" t="str">
        <f t="shared" si="8"/>
        <v/>
      </c>
    </row>
    <row r="509" spans="10:10">
      <c r="J509" s="34" t="str">
        <f t="shared" si="8"/>
        <v/>
      </c>
    </row>
    <row r="510" spans="10:10">
      <c r="J510" s="34" t="str">
        <f t="shared" si="8"/>
        <v/>
      </c>
    </row>
    <row r="511" spans="10:10">
      <c r="J511" s="34" t="str">
        <f t="shared" si="8"/>
        <v/>
      </c>
    </row>
    <row r="512" spans="10:10">
      <c r="J512" s="34" t="str">
        <f t="shared" si="8"/>
        <v/>
      </c>
    </row>
    <row r="513" spans="10:10">
      <c r="J513" s="34" t="str">
        <f t="shared" si="8"/>
        <v/>
      </c>
    </row>
    <row r="514" spans="10:10">
      <c r="J514" s="34" t="str">
        <f t="shared" si="8"/>
        <v/>
      </c>
    </row>
    <row r="515" spans="10:10">
      <c r="J515" s="34" t="str">
        <f t="shared" si="8"/>
        <v/>
      </c>
    </row>
    <row r="516" spans="10:10">
      <c r="J516" s="34" t="str">
        <f t="shared" si="8"/>
        <v/>
      </c>
    </row>
    <row r="517" spans="10:10">
      <c r="J517" s="34" t="str">
        <f t="shared" si="8"/>
        <v/>
      </c>
    </row>
    <row r="518" spans="10:10">
      <c r="J518" s="34" t="str">
        <f t="shared" si="8"/>
        <v/>
      </c>
    </row>
    <row r="519" spans="10:10">
      <c r="J519" s="34" t="str">
        <f t="shared" si="8"/>
        <v/>
      </c>
    </row>
    <row r="520" spans="10:10">
      <c r="J520" s="34" t="str">
        <f t="shared" si="8"/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ref="J539:J602" si="9">IF(SUM(H539:I539)=0,"",(J538+I539-H539))</f>
        <v/>
      </c>
    </row>
    <row r="540" spans="10:10">
      <c r="J540" s="34" t="str">
        <f t="shared" si="9"/>
        <v/>
      </c>
    </row>
    <row r="541" spans="10:10">
      <c r="J541" s="34" t="str">
        <f t="shared" si="9"/>
        <v/>
      </c>
    </row>
    <row r="542" spans="10:10">
      <c r="J542" s="34" t="str">
        <f t="shared" si="9"/>
        <v/>
      </c>
    </row>
    <row r="543" spans="10:10">
      <c r="J543" s="34" t="str">
        <f t="shared" si="9"/>
        <v/>
      </c>
    </row>
    <row r="544" spans="10:10">
      <c r="J544" s="34" t="str">
        <f t="shared" si="9"/>
        <v/>
      </c>
    </row>
    <row r="545" spans="10:10">
      <c r="J545" s="34" t="str">
        <f t="shared" si="9"/>
        <v/>
      </c>
    </row>
    <row r="546" spans="10:10">
      <c r="J546" s="34" t="str">
        <f t="shared" si="9"/>
        <v/>
      </c>
    </row>
    <row r="547" spans="10:10">
      <c r="J547" s="34" t="str">
        <f t="shared" si="9"/>
        <v/>
      </c>
    </row>
    <row r="548" spans="10:10">
      <c r="J548" s="34" t="str">
        <f t="shared" si="9"/>
        <v/>
      </c>
    </row>
    <row r="549" spans="10:10">
      <c r="J549" s="34" t="str">
        <f t="shared" si="9"/>
        <v/>
      </c>
    </row>
    <row r="550" spans="10:10">
      <c r="J550" s="34" t="str">
        <f t="shared" si="9"/>
        <v/>
      </c>
    </row>
    <row r="551" spans="10:10">
      <c r="J551" s="34" t="str">
        <f t="shared" si="9"/>
        <v/>
      </c>
    </row>
    <row r="552" spans="10:10">
      <c r="J552" s="34" t="str">
        <f t="shared" si="9"/>
        <v/>
      </c>
    </row>
    <row r="553" spans="10:10">
      <c r="J553" s="34" t="str">
        <f t="shared" si="9"/>
        <v/>
      </c>
    </row>
    <row r="554" spans="10:10">
      <c r="J554" s="34" t="str">
        <f t="shared" si="9"/>
        <v/>
      </c>
    </row>
    <row r="555" spans="10:10">
      <c r="J555" s="34" t="str">
        <f t="shared" si="9"/>
        <v/>
      </c>
    </row>
    <row r="556" spans="10:10">
      <c r="J556" s="34" t="str">
        <f t="shared" si="9"/>
        <v/>
      </c>
    </row>
    <row r="557" spans="10:10">
      <c r="J557" s="34" t="str">
        <f t="shared" si="9"/>
        <v/>
      </c>
    </row>
    <row r="558" spans="10:10">
      <c r="J558" s="34" t="str">
        <f t="shared" si="9"/>
        <v/>
      </c>
    </row>
    <row r="559" spans="10:10">
      <c r="J559" s="34" t="str">
        <f t="shared" si="9"/>
        <v/>
      </c>
    </row>
    <row r="560" spans="10:10">
      <c r="J560" s="34" t="str">
        <f t="shared" si="9"/>
        <v/>
      </c>
    </row>
    <row r="561" spans="10:10">
      <c r="J561" s="34" t="str">
        <f t="shared" si="9"/>
        <v/>
      </c>
    </row>
    <row r="562" spans="10:10">
      <c r="J562" s="34" t="str">
        <f t="shared" si="9"/>
        <v/>
      </c>
    </row>
    <row r="563" spans="10:10">
      <c r="J563" s="34" t="str">
        <f t="shared" si="9"/>
        <v/>
      </c>
    </row>
    <row r="564" spans="10:10">
      <c r="J564" s="34" t="str">
        <f t="shared" si="9"/>
        <v/>
      </c>
    </row>
    <row r="565" spans="10:10">
      <c r="J565" s="34" t="str">
        <f t="shared" si="9"/>
        <v/>
      </c>
    </row>
    <row r="566" spans="10:10">
      <c r="J566" s="34" t="str">
        <f t="shared" si="9"/>
        <v/>
      </c>
    </row>
    <row r="567" spans="10:10">
      <c r="J567" s="34" t="str">
        <f t="shared" si="9"/>
        <v/>
      </c>
    </row>
    <row r="568" spans="10:10">
      <c r="J568" s="34" t="str">
        <f t="shared" si="9"/>
        <v/>
      </c>
    </row>
    <row r="569" spans="10:10">
      <c r="J569" s="34" t="str">
        <f t="shared" si="9"/>
        <v/>
      </c>
    </row>
    <row r="570" spans="10:10">
      <c r="J570" s="34" t="str">
        <f t="shared" si="9"/>
        <v/>
      </c>
    </row>
    <row r="571" spans="10:10">
      <c r="J571" s="34" t="str">
        <f t="shared" si="9"/>
        <v/>
      </c>
    </row>
    <row r="572" spans="10:10">
      <c r="J572" s="34" t="str">
        <f t="shared" si="9"/>
        <v/>
      </c>
    </row>
    <row r="573" spans="10:10">
      <c r="J573" s="34" t="str">
        <f t="shared" si="9"/>
        <v/>
      </c>
    </row>
    <row r="574" spans="10:10">
      <c r="J574" s="34" t="str">
        <f t="shared" si="9"/>
        <v/>
      </c>
    </row>
    <row r="575" spans="10:10">
      <c r="J575" s="34" t="str">
        <f t="shared" si="9"/>
        <v/>
      </c>
    </row>
    <row r="576" spans="10:10">
      <c r="J576" s="34" t="str">
        <f t="shared" si="9"/>
        <v/>
      </c>
    </row>
    <row r="577" spans="10:10">
      <c r="J577" s="34" t="str">
        <f t="shared" si="9"/>
        <v/>
      </c>
    </row>
    <row r="578" spans="10:10">
      <c r="J578" s="34" t="str">
        <f t="shared" si="9"/>
        <v/>
      </c>
    </row>
    <row r="579" spans="10:10">
      <c r="J579" s="34" t="str">
        <f t="shared" si="9"/>
        <v/>
      </c>
    </row>
    <row r="580" spans="10:10">
      <c r="J580" s="34" t="str">
        <f t="shared" si="9"/>
        <v/>
      </c>
    </row>
    <row r="581" spans="10:10">
      <c r="J581" s="34" t="str">
        <f t="shared" si="9"/>
        <v/>
      </c>
    </row>
    <row r="582" spans="10:10">
      <c r="J582" s="34" t="str">
        <f t="shared" si="9"/>
        <v/>
      </c>
    </row>
    <row r="583" spans="10:10">
      <c r="J583" s="34" t="str">
        <f t="shared" si="9"/>
        <v/>
      </c>
    </row>
    <row r="584" spans="10:10">
      <c r="J584" s="34" t="str">
        <f t="shared" si="9"/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ref="J603:J666" si="10">IF(SUM(H603:I603)=0,"",(J602+I603-H603))</f>
        <v/>
      </c>
    </row>
    <row r="604" spans="10:10">
      <c r="J604" s="34" t="str">
        <f t="shared" si="10"/>
        <v/>
      </c>
    </row>
    <row r="605" spans="10:10">
      <c r="J605" s="34" t="str">
        <f t="shared" si="10"/>
        <v/>
      </c>
    </row>
    <row r="606" spans="10:10">
      <c r="J606" s="34" t="str">
        <f t="shared" si="10"/>
        <v/>
      </c>
    </row>
    <row r="607" spans="10:10">
      <c r="J607" s="34" t="str">
        <f t="shared" si="10"/>
        <v/>
      </c>
    </row>
    <row r="608" spans="10:10">
      <c r="J608" s="34" t="str">
        <f t="shared" si="10"/>
        <v/>
      </c>
    </row>
    <row r="609" spans="10:10">
      <c r="J609" s="34" t="str">
        <f t="shared" si="10"/>
        <v/>
      </c>
    </row>
    <row r="610" spans="10:10">
      <c r="J610" s="34" t="str">
        <f t="shared" si="10"/>
        <v/>
      </c>
    </row>
    <row r="611" spans="10:10">
      <c r="J611" s="34" t="str">
        <f t="shared" si="10"/>
        <v/>
      </c>
    </row>
    <row r="612" spans="10:10">
      <c r="J612" s="34" t="str">
        <f t="shared" si="10"/>
        <v/>
      </c>
    </row>
    <row r="613" spans="10:10">
      <c r="J613" s="34" t="str">
        <f t="shared" si="10"/>
        <v/>
      </c>
    </row>
    <row r="614" spans="10:10">
      <c r="J614" s="34" t="str">
        <f t="shared" si="10"/>
        <v/>
      </c>
    </row>
    <row r="615" spans="10:10">
      <c r="J615" s="34" t="str">
        <f t="shared" si="10"/>
        <v/>
      </c>
    </row>
    <row r="616" spans="10:10">
      <c r="J616" s="34" t="str">
        <f t="shared" si="10"/>
        <v/>
      </c>
    </row>
    <row r="617" spans="10:10">
      <c r="J617" s="34" t="str">
        <f t="shared" si="10"/>
        <v/>
      </c>
    </row>
    <row r="618" spans="10:10">
      <c r="J618" s="34" t="str">
        <f t="shared" si="10"/>
        <v/>
      </c>
    </row>
    <row r="619" spans="10:10">
      <c r="J619" s="34" t="str">
        <f t="shared" si="10"/>
        <v/>
      </c>
    </row>
    <row r="620" spans="10:10">
      <c r="J620" s="34" t="str">
        <f t="shared" si="10"/>
        <v/>
      </c>
    </row>
    <row r="621" spans="10:10">
      <c r="J621" s="34" t="str">
        <f t="shared" si="10"/>
        <v/>
      </c>
    </row>
    <row r="622" spans="10:10">
      <c r="J622" s="34" t="str">
        <f t="shared" si="10"/>
        <v/>
      </c>
    </row>
    <row r="623" spans="10:10">
      <c r="J623" s="34" t="str">
        <f t="shared" si="10"/>
        <v/>
      </c>
    </row>
    <row r="624" spans="10:10">
      <c r="J624" s="34" t="str">
        <f t="shared" si="10"/>
        <v/>
      </c>
    </row>
    <row r="625" spans="10:10">
      <c r="J625" s="34" t="str">
        <f t="shared" si="10"/>
        <v/>
      </c>
    </row>
    <row r="626" spans="10:10">
      <c r="J626" s="34" t="str">
        <f t="shared" si="10"/>
        <v/>
      </c>
    </row>
    <row r="627" spans="10:10">
      <c r="J627" s="34" t="str">
        <f t="shared" si="10"/>
        <v/>
      </c>
    </row>
    <row r="628" spans="10:10">
      <c r="J628" s="34" t="str">
        <f t="shared" si="10"/>
        <v/>
      </c>
    </row>
    <row r="629" spans="10:10">
      <c r="J629" s="34" t="str">
        <f t="shared" si="10"/>
        <v/>
      </c>
    </row>
    <row r="630" spans="10:10">
      <c r="J630" s="34" t="str">
        <f t="shared" si="10"/>
        <v/>
      </c>
    </row>
    <row r="631" spans="10:10">
      <c r="J631" s="34" t="str">
        <f t="shared" si="10"/>
        <v/>
      </c>
    </row>
    <row r="632" spans="10:10">
      <c r="J632" s="34" t="str">
        <f t="shared" si="10"/>
        <v/>
      </c>
    </row>
    <row r="633" spans="10:10">
      <c r="J633" s="34" t="str">
        <f t="shared" si="10"/>
        <v/>
      </c>
    </row>
    <row r="634" spans="10:10">
      <c r="J634" s="34" t="str">
        <f t="shared" si="10"/>
        <v/>
      </c>
    </row>
    <row r="635" spans="10:10">
      <c r="J635" s="34" t="str">
        <f t="shared" si="10"/>
        <v/>
      </c>
    </row>
    <row r="636" spans="10:10">
      <c r="J636" s="34" t="str">
        <f t="shared" si="10"/>
        <v/>
      </c>
    </row>
    <row r="637" spans="10:10">
      <c r="J637" s="34" t="str">
        <f t="shared" si="10"/>
        <v/>
      </c>
    </row>
    <row r="638" spans="10:10">
      <c r="J638" s="34" t="str">
        <f t="shared" si="10"/>
        <v/>
      </c>
    </row>
    <row r="639" spans="10:10">
      <c r="J639" s="34" t="str">
        <f t="shared" si="10"/>
        <v/>
      </c>
    </row>
    <row r="640" spans="10:10">
      <c r="J640" s="34" t="str">
        <f t="shared" si="10"/>
        <v/>
      </c>
    </row>
    <row r="641" spans="10:10">
      <c r="J641" s="34" t="str">
        <f t="shared" si="10"/>
        <v/>
      </c>
    </row>
    <row r="642" spans="10:10">
      <c r="J642" s="34" t="str">
        <f t="shared" si="10"/>
        <v/>
      </c>
    </row>
    <row r="643" spans="10:10">
      <c r="J643" s="34" t="str">
        <f t="shared" si="10"/>
        <v/>
      </c>
    </row>
    <row r="644" spans="10:10">
      <c r="J644" s="34" t="str">
        <f t="shared" si="10"/>
        <v/>
      </c>
    </row>
    <row r="645" spans="10:10">
      <c r="J645" s="34" t="str">
        <f t="shared" si="10"/>
        <v/>
      </c>
    </row>
    <row r="646" spans="10:10">
      <c r="J646" s="34" t="str">
        <f t="shared" si="10"/>
        <v/>
      </c>
    </row>
    <row r="647" spans="10:10">
      <c r="J647" s="34" t="str">
        <f t="shared" si="10"/>
        <v/>
      </c>
    </row>
    <row r="648" spans="10:10">
      <c r="J648" s="34" t="str">
        <f t="shared" si="10"/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ref="J667:J730" si="11">IF(SUM(H667:I667)=0,"",(J666+I667-H667))</f>
        <v/>
      </c>
    </row>
    <row r="668" spans="10:10">
      <c r="J668" s="34" t="str">
        <f t="shared" si="11"/>
        <v/>
      </c>
    </row>
    <row r="669" spans="10:10">
      <c r="J669" s="34" t="str">
        <f t="shared" si="11"/>
        <v/>
      </c>
    </row>
    <row r="670" spans="10:10">
      <c r="J670" s="34" t="str">
        <f t="shared" si="11"/>
        <v/>
      </c>
    </row>
    <row r="671" spans="10:10">
      <c r="J671" s="34" t="str">
        <f t="shared" si="11"/>
        <v/>
      </c>
    </row>
    <row r="672" spans="10:10">
      <c r="J672" s="34" t="str">
        <f t="shared" si="11"/>
        <v/>
      </c>
    </row>
    <row r="673" spans="10:10">
      <c r="J673" s="34" t="str">
        <f t="shared" si="11"/>
        <v/>
      </c>
    </row>
    <row r="674" spans="10:10">
      <c r="J674" s="34" t="str">
        <f t="shared" si="11"/>
        <v/>
      </c>
    </row>
    <row r="675" spans="10:10">
      <c r="J675" s="34" t="str">
        <f t="shared" si="11"/>
        <v/>
      </c>
    </row>
    <row r="676" spans="10:10">
      <c r="J676" s="34" t="str">
        <f t="shared" si="11"/>
        <v/>
      </c>
    </row>
    <row r="677" spans="10:10">
      <c r="J677" s="34" t="str">
        <f t="shared" si="11"/>
        <v/>
      </c>
    </row>
    <row r="678" spans="10:10">
      <c r="J678" s="34" t="str">
        <f t="shared" si="11"/>
        <v/>
      </c>
    </row>
    <row r="679" spans="10:10">
      <c r="J679" s="34" t="str">
        <f t="shared" si="11"/>
        <v/>
      </c>
    </row>
    <row r="680" spans="10:10">
      <c r="J680" s="34" t="str">
        <f t="shared" si="11"/>
        <v/>
      </c>
    </row>
    <row r="681" spans="10:10">
      <c r="J681" s="34" t="str">
        <f t="shared" si="11"/>
        <v/>
      </c>
    </row>
    <row r="682" spans="10:10">
      <c r="J682" s="34" t="str">
        <f t="shared" si="11"/>
        <v/>
      </c>
    </row>
    <row r="683" spans="10:10">
      <c r="J683" s="34" t="str">
        <f t="shared" si="11"/>
        <v/>
      </c>
    </row>
    <row r="684" spans="10:10">
      <c r="J684" s="34" t="str">
        <f t="shared" si="11"/>
        <v/>
      </c>
    </row>
    <row r="685" spans="10:10">
      <c r="J685" s="34" t="str">
        <f t="shared" si="11"/>
        <v/>
      </c>
    </row>
    <row r="686" spans="10:10">
      <c r="J686" s="34" t="str">
        <f t="shared" si="11"/>
        <v/>
      </c>
    </row>
    <row r="687" spans="10:10">
      <c r="J687" s="34" t="str">
        <f t="shared" si="11"/>
        <v/>
      </c>
    </row>
    <row r="688" spans="10:10">
      <c r="J688" s="34" t="str">
        <f t="shared" si="11"/>
        <v/>
      </c>
    </row>
    <row r="689" spans="10:10">
      <c r="J689" s="34" t="str">
        <f t="shared" si="11"/>
        <v/>
      </c>
    </row>
    <row r="690" spans="10:10">
      <c r="J690" s="34" t="str">
        <f t="shared" si="11"/>
        <v/>
      </c>
    </row>
    <row r="691" spans="10:10">
      <c r="J691" s="34" t="str">
        <f t="shared" si="11"/>
        <v/>
      </c>
    </row>
    <row r="692" spans="10:10">
      <c r="J692" s="34" t="str">
        <f t="shared" si="11"/>
        <v/>
      </c>
    </row>
    <row r="693" spans="10:10">
      <c r="J693" s="34" t="str">
        <f t="shared" si="11"/>
        <v/>
      </c>
    </row>
    <row r="694" spans="10:10">
      <c r="J694" s="34" t="str">
        <f t="shared" si="11"/>
        <v/>
      </c>
    </row>
    <row r="695" spans="10:10">
      <c r="J695" s="34" t="str">
        <f t="shared" si="11"/>
        <v/>
      </c>
    </row>
    <row r="696" spans="10:10">
      <c r="J696" s="34" t="str">
        <f t="shared" si="11"/>
        <v/>
      </c>
    </row>
    <row r="697" spans="10:10">
      <c r="J697" s="34" t="str">
        <f t="shared" si="11"/>
        <v/>
      </c>
    </row>
    <row r="698" spans="10:10">
      <c r="J698" s="34" t="str">
        <f t="shared" si="11"/>
        <v/>
      </c>
    </row>
    <row r="699" spans="10:10">
      <c r="J699" s="34" t="str">
        <f t="shared" si="11"/>
        <v/>
      </c>
    </row>
    <row r="700" spans="10:10">
      <c r="J700" s="34" t="str">
        <f t="shared" si="11"/>
        <v/>
      </c>
    </row>
    <row r="701" spans="10:10">
      <c r="J701" s="34" t="str">
        <f t="shared" si="11"/>
        <v/>
      </c>
    </row>
    <row r="702" spans="10:10">
      <c r="J702" s="34" t="str">
        <f t="shared" si="11"/>
        <v/>
      </c>
    </row>
    <row r="703" spans="10:10">
      <c r="J703" s="34" t="str">
        <f t="shared" si="11"/>
        <v/>
      </c>
    </row>
    <row r="704" spans="10:10">
      <c r="J704" s="34" t="str">
        <f t="shared" si="11"/>
        <v/>
      </c>
    </row>
    <row r="705" spans="10:10">
      <c r="J705" s="34" t="str">
        <f t="shared" si="11"/>
        <v/>
      </c>
    </row>
    <row r="706" spans="10:10">
      <c r="J706" s="34" t="str">
        <f t="shared" si="11"/>
        <v/>
      </c>
    </row>
    <row r="707" spans="10:10">
      <c r="J707" s="34" t="str">
        <f t="shared" si="11"/>
        <v/>
      </c>
    </row>
    <row r="708" spans="10:10">
      <c r="J708" s="34" t="str">
        <f t="shared" si="11"/>
        <v/>
      </c>
    </row>
    <row r="709" spans="10:10">
      <c r="J709" s="34" t="str">
        <f t="shared" si="11"/>
        <v/>
      </c>
    </row>
    <row r="710" spans="10:10">
      <c r="J710" s="34" t="str">
        <f t="shared" si="11"/>
        <v/>
      </c>
    </row>
    <row r="711" spans="10:10">
      <c r="J711" s="34" t="str">
        <f t="shared" si="11"/>
        <v/>
      </c>
    </row>
    <row r="712" spans="10:10">
      <c r="J712" s="34" t="str">
        <f t="shared" si="11"/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ref="J731:J794" si="12">IF(SUM(H731:I731)=0,"",(J730+I731-H731))</f>
        <v/>
      </c>
    </row>
    <row r="732" spans="10:10">
      <c r="J732" s="34" t="str">
        <f t="shared" si="12"/>
        <v/>
      </c>
    </row>
    <row r="733" spans="10:10">
      <c r="J733" s="34" t="str">
        <f t="shared" si="12"/>
        <v/>
      </c>
    </row>
    <row r="734" spans="10:10">
      <c r="J734" s="34" t="str">
        <f t="shared" si="12"/>
        <v/>
      </c>
    </row>
    <row r="735" spans="10:10">
      <c r="J735" s="34" t="str">
        <f t="shared" si="12"/>
        <v/>
      </c>
    </row>
    <row r="736" spans="10:10">
      <c r="J736" s="34" t="str">
        <f t="shared" si="12"/>
        <v/>
      </c>
    </row>
    <row r="737" spans="10:10">
      <c r="J737" s="34" t="str">
        <f t="shared" si="12"/>
        <v/>
      </c>
    </row>
    <row r="738" spans="10:10">
      <c r="J738" s="34" t="str">
        <f t="shared" si="12"/>
        <v/>
      </c>
    </row>
    <row r="739" spans="10:10">
      <c r="J739" s="34" t="str">
        <f t="shared" si="12"/>
        <v/>
      </c>
    </row>
    <row r="740" spans="10:10">
      <c r="J740" s="34" t="str">
        <f t="shared" si="12"/>
        <v/>
      </c>
    </row>
    <row r="741" spans="10:10">
      <c r="J741" s="34" t="str">
        <f t="shared" si="12"/>
        <v/>
      </c>
    </row>
    <row r="742" spans="10:10">
      <c r="J742" s="34" t="str">
        <f t="shared" si="12"/>
        <v/>
      </c>
    </row>
    <row r="743" spans="10:10">
      <c r="J743" s="34" t="str">
        <f t="shared" si="12"/>
        <v/>
      </c>
    </row>
    <row r="744" spans="10:10">
      <c r="J744" s="34" t="str">
        <f t="shared" si="12"/>
        <v/>
      </c>
    </row>
    <row r="745" spans="10:10">
      <c r="J745" s="34" t="str">
        <f t="shared" si="12"/>
        <v/>
      </c>
    </row>
    <row r="746" spans="10:10">
      <c r="J746" s="34" t="str">
        <f t="shared" si="12"/>
        <v/>
      </c>
    </row>
    <row r="747" spans="10:10">
      <c r="J747" s="34" t="str">
        <f t="shared" si="12"/>
        <v/>
      </c>
    </row>
    <row r="748" spans="10:10">
      <c r="J748" s="34" t="str">
        <f t="shared" si="12"/>
        <v/>
      </c>
    </row>
    <row r="749" spans="10:10">
      <c r="J749" s="34" t="str">
        <f t="shared" si="12"/>
        <v/>
      </c>
    </row>
    <row r="750" spans="10:10">
      <c r="J750" s="34" t="str">
        <f t="shared" si="12"/>
        <v/>
      </c>
    </row>
    <row r="751" spans="10:10">
      <c r="J751" s="34" t="str">
        <f t="shared" si="12"/>
        <v/>
      </c>
    </row>
    <row r="752" spans="10:10">
      <c r="J752" s="34" t="str">
        <f t="shared" si="12"/>
        <v/>
      </c>
    </row>
    <row r="753" spans="10:10">
      <c r="J753" s="34" t="str">
        <f t="shared" si="12"/>
        <v/>
      </c>
    </row>
    <row r="754" spans="10:10">
      <c r="J754" s="34" t="str">
        <f t="shared" si="12"/>
        <v/>
      </c>
    </row>
    <row r="755" spans="10:10">
      <c r="J755" s="34" t="str">
        <f t="shared" si="12"/>
        <v/>
      </c>
    </row>
    <row r="756" spans="10:10">
      <c r="J756" s="34" t="str">
        <f t="shared" si="12"/>
        <v/>
      </c>
    </row>
    <row r="757" spans="10:10">
      <c r="J757" s="34" t="str">
        <f t="shared" si="12"/>
        <v/>
      </c>
    </row>
    <row r="758" spans="10:10">
      <c r="J758" s="34" t="str">
        <f t="shared" si="12"/>
        <v/>
      </c>
    </row>
    <row r="759" spans="10:10">
      <c r="J759" s="34" t="str">
        <f t="shared" si="12"/>
        <v/>
      </c>
    </row>
    <row r="760" spans="10:10">
      <c r="J760" s="34" t="str">
        <f t="shared" si="12"/>
        <v/>
      </c>
    </row>
    <row r="761" spans="10:10">
      <c r="J761" s="34" t="str">
        <f t="shared" si="12"/>
        <v/>
      </c>
    </row>
    <row r="762" spans="10:10">
      <c r="J762" s="34" t="str">
        <f t="shared" si="12"/>
        <v/>
      </c>
    </row>
    <row r="763" spans="10:10">
      <c r="J763" s="34" t="str">
        <f t="shared" si="12"/>
        <v/>
      </c>
    </row>
    <row r="764" spans="10:10">
      <c r="J764" s="34" t="str">
        <f t="shared" si="12"/>
        <v/>
      </c>
    </row>
    <row r="765" spans="10:10">
      <c r="J765" s="34" t="str">
        <f t="shared" si="12"/>
        <v/>
      </c>
    </row>
    <row r="766" spans="10:10">
      <c r="J766" s="34" t="str">
        <f t="shared" si="12"/>
        <v/>
      </c>
    </row>
    <row r="767" spans="10:10">
      <c r="J767" s="34" t="str">
        <f t="shared" si="12"/>
        <v/>
      </c>
    </row>
    <row r="768" spans="10:10">
      <c r="J768" s="34" t="str">
        <f t="shared" si="12"/>
        <v/>
      </c>
    </row>
    <row r="769" spans="10:10">
      <c r="J769" s="34" t="str">
        <f t="shared" si="12"/>
        <v/>
      </c>
    </row>
    <row r="770" spans="10:10">
      <c r="J770" s="34" t="str">
        <f t="shared" si="12"/>
        <v/>
      </c>
    </row>
    <row r="771" spans="10:10">
      <c r="J771" s="34" t="str">
        <f t="shared" si="12"/>
        <v/>
      </c>
    </row>
    <row r="772" spans="10:10">
      <c r="J772" s="34" t="str">
        <f t="shared" si="12"/>
        <v/>
      </c>
    </row>
    <row r="773" spans="10:10">
      <c r="J773" s="34" t="str">
        <f t="shared" si="12"/>
        <v/>
      </c>
    </row>
    <row r="774" spans="10:10">
      <c r="J774" s="34" t="str">
        <f t="shared" si="12"/>
        <v/>
      </c>
    </row>
    <row r="775" spans="10:10">
      <c r="J775" s="34" t="str">
        <f t="shared" si="12"/>
        <v/>
      </c>
    </row>
    <row r="776" spans="10:10">
      <c r="J776" s="34" t="str">
        <f t="shared" si="12"/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ref="J795:J858" si="13">IF(SUM(H795:I795)=0,"",(J794+I795-H795))</f>
        <v/>
      </c>
    </row>
    <row r="796" spans="10:10">
      <c r="J796" s="34" t="str">
        <f t="shared" si="13"/>
        <v/>
      </c>
    </row>
    <row r="797" spans="10:10">
      <c r="J797" s="34" t="str">
        <f t="shared" si="13"/>
        <v/>
      </c>
    </row>
    <row r="798" spans="10:10">
      <c r="J798" s="34" t="str">
        <f t="shared" si="13"/>
        <v/>
      </c>
    </row>
    <row r="799" spans="10:10">
      <c r="J799" s="34" t="str">
        <f t="shared" si="13"/>
        <v/>
      </c>
    </row>
    <row r="800" spans="10:10">
      <c r="J800" s="34" t="str">
        <f t="shared" si="13"/>
        <v/>
      </c>
    </row>
    <row r="801" spans="10:10">
      <c r="J801" s="34" t="str">
        <f t="shared" si="13"/>
        <v/>
      </c>
    </row>
    <row r="802" spans="10:10">
      <c r="J802" s="34" t="str">
        <f t="shared" si="13"/>
        <v/>
      </c>
    </row>
    <row r="803" spans="10:10">
      <c r="J803" s="34" t="str">
        <f t="shared" si="13"/>
        <v/>
      </c>
    </row>
    <row r="804" spans="10:10">
      <c r="J804" s="34" t="str">
        <f t="shared" si="13"/>
        <v/>
      </c>
    </row>
    <row r="805" spans="10:10">
      <c r="J805" s="34" t="str">
        <f t="shared" si="13"/>
        <v/>
      </c>
    </row>
    <row r="806" spans="10:10">
      <c r="J806" s="34" t="str">
        <f t="shared" si="13"/>
        <v/>
      </c>
    </row>
    <row r="807" spans="10:10">
      <c r="J807" s="34" t="str">
        <f t="shared" si="13"/>
        <v/>
      </c>
    </row>
    <row r="808" spans="10:10">
      <c r="J808" s="34" t="str">
        <f t="shared" si="13"/>
        <v/>
      </c>
    </row>
    <row r="809" spans="10:10">
      <c r="J809" s="34" t="str">
        <f t="shared" si="13"/>
        <v/>
      </c>
    </row>
    <row r="810" spans="10:10">
      <c r="J810" s="34" t="str">
        <f t="shared" si="13"/>
        <v/>
      </c>
    </row>
    <row r="811" spans="10:10">
      <c r="J811" s="34" t="str">
        <f t="shared" si="13"/>
        <v/>
      </c>
    </row>
    <row r="812" spans="10:10">
      <c r="J812" s="34" t="str">
        <f t="shared" si="13"/>
        <v/>
      </c>
    </row>
    <row r="813" spans="10:10">
      <c r="J813" s="34" t="str">
        <f t="shared" si="13"/>
        <v/>
      </c>
    </row>
    <row r="814" spans="10:10">
      <c r="J814" s="34" t="str">
        <f t="shared" si="13"/>
        <v/>
      </c>
    </row>
    <row r="815" spans="10:10">
      <c r="J815" s="34" t="str">
        <f t="shared" si="13"/>
        <v/>
      </c>
    </row>
    <row r="816" spans="10:10">
      <c r="J816" s="34" t="str">
        <f t="shared" si="13"/>
        <v/>
      </c>
    </row>
    <row r="817" spans="10:10">
      <c r="J817" s="34" t="str">
        <f t="shared" si="13"/>
        <v/>
      </c>
    </row>
    <row r="818" spans="10:10">
      <c r="J818" s="34" t="str">
        <f t="shared" si="13"/>
        <v/>
      </c>
    </row>
    <row r="819" spans="10:10">
      <c r="J819" s="34" t="str">
        <f t="shared" si="13"/>
        <v/>
      </c>
    </row>
    <row r="820" spans="10:10">
      <c r="J820" s="34" t="str">
        <f t="shared" si="13"/>
        <v/>
      </c>
    </row>
    <row r="821" spans="10:10">
      <c r="J821" s="34" t="str">
        <f t="shared" si="13"/>
        <v/>
      </c>
    </row>
    <row r="822" spans="10:10">
      <c r="J822" s="34" t="str">
        <f t="shared" si="13"/>
        <v/>
      </c>
    </row>
    <row r="823" spans="10:10">
      <c r="J823" s="34" t="str">
        <f t="shared" si="13"/>
        <v/>
      </c>
    </row>
    <row r="824" spans="10:10">
      <c r="J824" s="34" t="str">
        <f t="shared" si="13"/>
        <v/>
      </c>
    </row>
    <row r="825" spans="10:10">
      <c r="J825" s="34" t="str">
        <f t="shared" si="13"/>
        <v/>
      </c>
    </row>
    <row r="826" spans="10:10">
      <c r="J826" s="34" t="str">
        <f t="shared" si="13"/>
        <v/>
      </c>
    </row>
    <row r="827" spans="10:10">
      <c r="J827" s="34" t="str">
        <f t="shared" si="13"/>
        <v/>
      </c>
    </row>
    <row r="828" spans="10:10">
      <c r="J828" s="34" t="str">
        <f t="shared" si="13"/>
        <v/>
      </c>
    </row>
    <row r="829" spans="10:10">
      <c r="J829" s="34" t="str">
        <f t="shared" si="13"/>
        <v/>
      </c>
    </row>
    <row r="830" spans="10:10">
      <c r="J830" s="34" t="str">
        <f t="shared" si="13"/>
        <v/>
      </c>
    </row>
    <row r="831" spans="10:10">
      <c r="J831" s="34" t="str">
        <f t="shared" si="13"/>
        <v/>
      </c>
    </row>
    <row r="832" spans="10:10">
      <c r="J832" s="34" t="str">
        <f t="shared" si="13"/>
        <v/>
      </c>
    </row>
    <row r="833" spans="10:10">
      <c r="J833" s="34" t="str">
        <f t="shared" si="13"/>
        <v/>
      </c>
    </row>
    <row r="834" spans="10:10">
      <c r="J834" s="34" t="str">
        <f t="shared" si="13"/>
        <v/>
      </c>
    </row>
    <row r="835" spans="10:10">
      <c r="J835" s="34" t="str">
        <f t="shared" si="13"/>
        <v/>
      </c>
    </row>
    <row r="836" spans="10:10">
      <c r="J836" s="34" t="str">
        <f t="shared" si="13"/>
        <v/>
      </c>
    </row>
    <row r="837" spans="10:10">
      <c r="J837" s="34" t="str">
        <f t="shared" si="13"/>
        <v/>
      </c>
    </row>
    <row r="838" spans="10:10">
      <c r="J838" s="34" t="str">
        <f t="shared" si="13"/>
        <v/>
      </c>
    </row>
    <row r="839" spans="10:10">
      <c r="J839" s="34" t="str">
        <f t="shared" si="13"/>
        <v/>
      </c>
    </row>
    <row r="840" spans="10:10">
      <c r="J840" s="34" t="str">
        <f t="shared" si="13"/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ref="J859:J922" si="14">IF(SUM(H859:I859)=0,"",(J858+I859-H859))</f>
        <v/>
      </c>
    </row>
    <row r="860" spans="10:10">
      <c r="J860" s="34" t="str">
        <f t="shared" si="14"/>
        <v/>
      </c>
    </row>
    <row r="861" spans="10:10">
      <c r="J861" s="34" t="str">
        <f t="shared" si="14"/>
        <v/>
      </c>
    </row>
    <row r="862" spans="10:10">
      <c r="J862" s="34" t="str">
        <f t="shared" si="14"/>
        <v/>
      </c>
    </row>
    <row r="863" spans="10:10">
      <c r="J863" s="34" t="str">
        <f t="shared" si="14"/>
        <v/>
      </c>
    </row>
    <row r="864" spans="10:10">
      <c r="J864" s="34" t="str">
        <f t="shared" si="14"/>
        <v/>
      </c>
    </row>
    <row r="865" spans="10:10">
      <c r="J865" s="34" t="str">
        <f t="shared" si="14"/>
        <v/>
      </c>
    </row>
    <row r="866" spans="10:10">
      <c r="J866" s="34" t="str">
        <f t="shared" si="14"/>
        <v/>
      </c>
    </row>
    <row r="867" spans="10:10">
      <c r="J867" s="34" t="str">
        <f t="shared" si="14"/>
        <v/>
      </c>
    </row>
    <row r="868" spans="10:10">
      <c r="J868" s="34" t="str">
        <f t="shared" si="14"/>
        <v/>
      </c>
    </row>
    <row r="869" spans="10:10">
      <c r="J869" s="34" t="str">
        <f t="shared" si="14"/>
        <v/>
      </c>
    </row>
    <row r="870" spans="10:10">
      <c r="J870" s="34" t="str">
        <f t="shared" si="14"/>
        <v/>
      </c>
    </row>
    <row r="871" spans="10:10">
      <c r="J871" s="34" t="str">
        <f t="shared" si="14"/>
        <v/>
      </c>
    </row>
    <row r="872" spans="10:10">
      <c r="J872" s="34" t="str">
        <f t="shared" si="14"/>
        <v/>
      </c>
    </row>
    <row r="873" spans="10:10">
      <c r="J873" s="34" t="str">
        <f t="shared" si="14"/>
        <v/>
      </c>
    </row>
    <row r="874" spans="10:10">
      <c r="J874" s="34" t="str">
        <f t="shared" si="14"/>
        <v/>
      </c>
    </row>
    <row r="875" spans="10:10">
      <c r="J875" s="34" t="str">
        <f t="shared" si="14"/>
        <v/>
      </c>
    </row>
    <row r="876" spans="10:10">
      <c r="J876" s="34" t="str">
        <f t="shared" si="14"/>
        <v/>
      </c>
    </row>
    <row r="877" spans="10:10">
      <c r="J877" s="34" t="str">
        <f t="shared" si="14"/>
        <v/>
      </c>
    </row>
    <row r="878" spans="10:10">
      <c r="J878" s="34" t="str">
        <f t="shared" si="14"/>
        <v/>
      </c>
    </row>
    <row r="879" spans="10:10">
      <c r="J879" s="34" t="str">
        <f t="shared" si="14"/>
        <v/>
      </c>
    </row>
    <row r="880" spans="10:10">
      <c r="J880" s="34" t="str">
        <f t="shared" si="14"/>
        <v/>
      </c>
    </row>
    <row r="881" spans="10:10">
      <c r="J881" s="34" t="str">
        <f t="shared" si="14"/>
        <v/>
      </c>
    </row>
    <row r="882" spans="10:10">
      <c r="J882" s="34" t="str">
        <f t="shared" si="14"/>
        <v/>
      </c>
    </row>
    <row r="883" spans="10:10">
      <c r="J883" s="34" t="str">
        <f t="shared" si="14"/>
        <v/>
      </c>
    </row>
    <row r="884" spans="10:10">
      <c r="J884" s="34" t="str">
        <f t="shared" si="14"/>
        <v/>
      </c>
    </row>
    <row r="885" spans="10:10">
      <c r="J885" s="34" t="str">
        <f t="shared" si="14"/>
        <v/>
      </c>
    </row>
    <row r="886" spans="10:10">
      <c r="J886" s="34" t="str">
        <f t="shared" si="14"/>
        <v/>
      </c>
    </row>
    <row r="887" spans="10:10">
      <c r="J887" s="34" t="str">
        <f t="shared" si="14"/>
        <v/>
      </c>
    </row>
    <row r="888" spans="10:10">
      <c r="J888" s="34" t="str">
        <f t="shared" si="14"/>
        <v/>
      </c>
    </row>
    <row r="889" spans="10:10">
      <c r="J889" s="34" t="str">
        <f t="shared" si="14"/>
        <v/>
      </c>
    </row>
    <row r="890" spans="10:10">
      <c r="J890" s="34" t="str">
        <f t="shared" si="14"/>
        <v/>
      </c>
    </row>
    <row r="891" spans="10:10">
      <c r="J891" s="34" t="str">
        <f t="shared" si="14"/>
        <v/>
      </c>
    </row>
    <row r="892" spans="10:10">
      <c r="J892" s="34" t="str">
        <f t="shared" si="14"/>
        <v/>
      </c>
    </row>
    <row r="893" spans="10:10">
      <c r="J893" s="34" t="str">
        <f t="shared" si="14"/>
        <v/>
      </c>
    </row>
    <row r="894" spans="10:10">
      <c r="J894" s="34" t="str">
        <f t="shared" si="14"/>
        <v/>
      </c>
    </row>
    <row r="895" spans="10:10">
      <c r="J895" s="34" t="str">
        <f t="shared" si="14"/>
        <v/>
      </c>
    </row>
    <row r="896" spans="10:10">
      <c r="J896" s="34" t="str">
        <f t="shared" si="14"/>
        <v/>
      </c>
    </row>
    <row r="897" spans="10:10">
      <c r="J897" s="34" t="str">
        <f t="shared" si="14"/>
        <v/>
      </c>
    </row>
    <row r="898" spans="10:10">
      <c r="J898" s="34" t="str">
        <f t="shared" si="14"/>
        <v/>
      </c>
    </row>
    <row r="899" spans="10:10">
      <c r="J899" s="34" t="str">
        <f t="shared" si="14"/>
        <v/>
      </c>
    </row>
    <row r="900" spans="10:10">
      <c r="J900" s="34" t="str">
        <f t="shared" si="14"/>
        <v/>
      </c>
    </row>
    <row r="901" spans="10:10">
      <c r="J901" s="34" t="str">
        <f t="shared" si="14"/>
        <v/>
      </c>
    </row>
    <row r="902" spans="10:10">
      <c r="J902" s="34" t="str">
        <f t="shared" si="14"/>
        <v/>
      </c>
    </row>
    <row r="903" spans="10:10">
      <c r="J903" s="34" t="str">
        <f t="shared" si="14"/>
        <v/>
      </c>
    </row>
    <row r="904" spans="10:10">
      <c r="J904" s="34" t="str">
        <f t="shared" si="14"/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ref="J923:J986" si="15">IF(SUM(H923:I923)=0,"",(J922+I923-H923))</f>
        <v/>
      </c>
    </row>
    <row r="924" spans="10:10">
      <c r="J924" s="34" t="str">
        <f t="shared" si="15"/>
        <v/>
      </c>
    </row>
    <row r="925" spans="10:10">
      <c r="J925" s="34" t="str">
        <f t="shared" si="15"/>
        <v/>
      </c>
    </row>
    <row r="926" spans="10:10">
      <c r="J926" s="34" t="str">
        <f t="shared" si="15"/>
        <v/>
      </c>
    </row>
    <row r="927" spans="10:10">
      <c r="J927" s="34" t="str">
        <f t="shared" si="15"/>
        <v/>
      </c>
    </row>
    <row r="928" spans="10:10">
      <c r="J928" s="34" t="str">
        <f t="shared" si="15"/>
        <v/>
      </c>
    </row>
    <row r="929" spans="10:10">
      <c r="J929" s="34" t="str">
        <f t="shared" si="15"/>
        <v/>
      </c>
    </row>
    <row r="930" spans="10:10">
      <c r="J930" s="34" t="str">
        <f t="shared" si="15"/>
        <v/>
      </c>
    </row>
    <row r="931" spans="10:10">
      <c r="J931" s="34" t="str">
        <f t="shared" si="15"/>
        <v/>
      </c>
    </row>
    <row r="932" spans="10:10">
      <c r="J932" s="34" t="str">
        <f t="shared" si="15"/>
        <v/>
      </c>
    </row>
    <row r="933" spans="10:10">
      <c r="J933" s="34" t="str">
        <f t="shared" si="15"/>
        <v/>
      </c>
    </row>
    <row r="934" spans="10:10">
      <c r="J934" s="34" t="str">
        <f t="shared" si="15"/>
        <v/>
      </c>
    </row>
    <row r="935" spans="10:10">
      <c r="J935" s="34" t="str">
        <f t="shared" si="15"/>
        <v/>
      </c>
    </row>
    <row r="936" spans="10:10">
      <c r="J936" s="34" t="str">
        <f t="shared" si="15"/>
        <v/>
      </c>
    </row>
    <row r="937" spans="10:10">
      <c r="J937" s="34" t="str">
        <f t="shared" si="15"/>
        <v/>
      </c>
    </row>
    <row r="938" spans="10:10">
      <c r="J938" s="34" t="str">
        <f t="shared" si="15"/>
        <v/>
      </c>
    </row>
    <row r="939" spans="10:10">
      <c r="J939" s="34" t="str">
        <f t="shared" si="15"/>
        <v/>
      </c>
    </row>
    <row r="940" spans="10:10">
      <c r="J940" s="34" t="str">
        <f t="shared" si="15"/>
        <v/>
      </c>
    </row>
    <row r="941" spans="10:10">
      <c r="J941" s="34" t="str">
        <f t="shared" si="15"/>
        <v/>
      </c>
    </row>
    <row r="942" spans="10:10">
      <c r="J942" s="34" t="str">
        <f t="shared" si="15"/>
        <v/>
      </c>
    </row>
    <row r="943" spans="10:10">
      <c r="J943" s="34" t="str">
        <f t="shared" si="15"/>
        <v/>
      </c>
    </row>
    <row r="944" spans="10:10">
      <c r="J944" s="34" t="str">
        <f t="shared" si="15"/>
        <v/>
      </c>
    </row>
    <row r="945" spans="10:10">
      <c r="J945" s="34" t="str">
        <f t="shared" si="15"/>
        <v/>
      </c>
    </row>
    <row r="946" spans="10:10">
      <c r="J946" s="34" t="str">
        <f t="shared" si="15"/>
        <v/>
      </c>
    </row>
    <row r="947" spans="10:10">
      <c r="J947" s="34" t="str">
        <f t="shared" si="15"/>
        <v/>
      </c>
    </row>
    <row r="948" spans="10:10">
      <c r="J948" s="34" t="str">
        <f t="shared" si="15"/>
        <v/>
      </c>
    </row>
    <row r="949" spans="10:10">
      <c r="J949" s="34" t="str">
        <f t="shared" si="15"/>
        <v/>
      </c>
    </row>
    <row r="950" spans="10:10">
      <c r="J950" s="34" t="str">
        <f t="shared" si="15"/>
        <v/>
      </c>
    </row>
    <row r="951" spans="10:10">
      <c r="J951" s="34" t="str">
        <f t="shared" si="15"/>
        <v/>
      </c>
    </row>
    <row r="952" spans="10:10">
      <c r="J952" s="34" t="str">
        <f t="shared" si="15"/>
        <v/>
      </c>
    </row>
    <row r="953" spans="10:10">
      <c r="J953" s="34" t="str">
        <f t="shared" si="15"/>
        <v/>
      </c>
    </row>
    <row r="954" spans="10:10">
      <c r="J954" s="34" t="str">
        <f t="shared" si="15"/>
        <v/>
      </c>
    </row>
    <row r="955" spans="10:10">
      <c r="J955" s="34" t="str">
        <f t="shared" si="15"/>
        <v/>
      </c>
    </row>
    <row r="956" spans="10:10">
      <c r="J956" s="34" t="str">
        <f t="shared" si="15"/>
        <v/>
      </c>
    </row>
    <row r="957" spans="10:10">
      <c r="J957" s="34" t="str">
        <f t="shared" si="15"/>
        <v/>
      </c>
    </row>
    <row r="958" spans="10:10">
      <c r="J958" s="34" t="str">
        <f t="shared" si="15"/>
        <v/>
      </c>
    </row>
    <row r="959" spans="10:10">
      <c r="J959" s="34" t="str">
        <f t="shared" si="15"/>
        <v/>
      </c>
    </row>
    <row r="960" spans="10:10">
      <c r="J960" s="34" t="str">
        <f t="shared" si="15"/>
        <v/>
      </c>
    </row>
    <row r="961" spans="10:10">
      <c r="J961" s="34" t="str">
        <f t="shared" si="15"/>
        <v/>
      </c>
    </row>
    <row r="962" spans="10:10">
      <c r="J962" s="34" t="str">
        <f t="shared" si="15"/>
        <v/>
      </c>
    </row>
    <row r="963" spans="10:10">
      <c r="J963" s="34" t="str">
        <f t="shared" si="15"/>
        <v/>
      </c>
    </row>
    <row r="964" spans="10:10">
      <c r="J964" s="34" t="str">
        <f t="shared" si="15"/>
        <v/>
      </c>
    </row>
    <row r="965" spans="10:10">
      <c r="J965" s="34" t="str">
        <f t="shared" si="15"/>
        <v/>
      </c>
    </row>
    <row r="966" spans="10:10">
      <c r="J966" s="34" t="str">
        <f t="shared" si="15"/>
        <v/>
      </c>
    </row>
    <row r="967" spans="10:10">
      <c r="J967" s="34" t="str">
        <f t="shared" si="15"/>
        <v/>
      </c>
    </row>
    <row r="968" spans="10:10">
      <c r="J968" s="34" t="str">
        <f t="shared" si="15"/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ref="J987:J1050" si="16">IF(SUM(H987:I987)=0,"",(J986+I987-H987))</f>
        <v/>
      </c>
    </row>
    <row r="988" spans="10:10">
      <c r="J988" s="34" t="str">
        <f t="shared" si="16"/>
        <v/>
      </c>
    </row>
    <row r="989" spans="10:10">
      <c r="J989" s="34" t="str">
        <f t="shared" si="16"/>
        <v/>
      </c>
    </row>
    <row r="990" spans="10:10">
      <c r="J990" s="34" t="str">
        <f t="shared" si="16"/>
        <v/>
      </c>
    </row>
    <row r="991" spans="10:10">
      <c r="J991" s="34" t="str">
        <f t="shared" si="16"/>
        <v/>
      </c>
    </row>
    <row r="992" spans="10:10">
      <c r="J992" s="34" t="str">
        <f t="shared" si="16"/>
        <v/>
      </c>
    </row>
    <row r="993" spans="10:10">
      <c r="J993" s="34" t="str">
        <f t="shared" si="16"/>
        <v/>
      </c>
    </row>
    <row r="994" spans="10:10">
      <c r="J994" s="34" t="str">
        <f t="shared" si="16"/>
        <v/>
      </c>
    </row>
    <row r="995" spans="10:10">
      <c r="J995" s="34" t="str">
        <f t="shared" si="16"/>
        <v/>
      </c>
    </row>
    <row r="996" spans="10:10">
      <c r="J996" s="34" t="str">
        <f t="shared" si="16"/>
        <v/>
      </c>
    </row>
    <row r="997" spans="10:10">
      <c r="J997" s="34" t="str">
        <f t="shared" si="16"/>
        <v/>
      </c>
    </row>
    <row r="998" spans="10:10">
      <c r="J998" s="34" t="str">
        <f t="shared" si="16"/>
        <v/>
      </c>
    </row>
    <row r="999" spans="10:10">
      <c r="J999" s="34" t="str">
        <f t="shared" si="16"/>
        <v/>
      </c>
    </row>
    <row r="1000" spans="10:10">
      <c r="J1000" s="34" t="str">
        <f t="shared" si="16"/>
        <v/>
      </c>
    </row>
    <row r="1001" spans="10:10">
      <c r="J1001" s="34" t="str">
        <f t="shared" si="16"/>
        <v/>
      </c>
    </row>
    <row r="1002" spans="10:10">
      <c r="J1002" s="34" t="str">
        <f t="shared" si="16"/>
        <v/>
      </c>
    </row>
    <row r="1003" spans="10:10">
      <c r="J1003" s="34" t="str">
        <f t="shared" si="16"/>
        <v/>
      </c>
    </row>
    <row r="1004" spans="10:10">
      <c r="J1004" s="34" t="str">
        <f t="shared" si="16"/>
        <v/>
      </c>
    </row>
    <row r="1005" spans="10:10">
      <c r="J1005" s="34" t="str">
        <f t="shared" si="16"/>
        <v/>
      </c>
    </row>
    <row r="1006" spans="10:10">
      <c r="J1006" s="34" t="str">
        <f t="shared" si="16"/>
        <v/>
      </c>
    </row>
    <row r="1007" spans="10:10">
      <c r="J1007" s="34" t="str">
        <f t="shared" si="16"/>
        <v/>
      </c>
    </row>
    <row r="1008" spans="10:10">
      <c r="J1008" s="34" t="str">
        <f t="shared" si="16"/>
        <v/>
      </c>
    </row>
    <row r="1009" spans="10:10">
      <c r="J1009" s="34" t="str">
        <f t="shared" si="16"/>
        <v/>
      </c>
    </row>
    <row r="1010" spans="10:10">
      <c r="J1010" s="34" t="str">
        <f t="shared" si="16"/>
        <v/>
      </c>
    </row>
    <row r="1011" spans="10:10">
      <c r="J1011" s="34" t="str">
        <f t="shared" si="16"/>
        <v/>
      </c>
    </row>
    <row r="1012" spans="10:10">
      <c r="J1012" s="34" t="str">
        <f t="shared" si="16"/>
        <v/>
      </c>
    </row>
    <row r="1013" spans="10:10">
      <c r="J1013" s="34" t="str">
        <f t="shared" si="16"/>
        <v/>
      </c>
    </row>
    <row r="1014" spans="10:10">
      <c r="J1014" s="34" t="str">
        <f t="shared" si="16"/>
        <v/>
      </c>
    </row>
    <row r="1015" spans="10:10">
      <c r="J1015" s="34" t="str">
        <f t="shared" si="16"/>
        <v/>
      </c>
    </row>
    <row r="1016" spans="10:10">
      <c r="J1016" s="34" t="str">
        <f t="shared" si="16"/>
        <v/>
      </c>
    </row>
    <row r="1017" spans="10:10">
      <c r="J1017" s="34" t="str">
        <f t="shared" si="16"/>
        <v/>
      </c>
    </row>
    <row r="1018" spans="10:10">
      <c r="J1018" s="34" t="str">
        <f t="shared" si="16"/>
        <v/>
      </c>
    </row>
    <row r="1019" spans="10:10">
      <c r="J1019" s="34" t="str">
        <f t="shared" si="16"/>
        <v/>
      </c>
    </row>
    <row r="1020" spans="10:10">
      <c r="J1020" s="34" t="str">
        <f t="shared" si="16"/>
        <v/>
      </c>
    </row>
    <row r="1021" spans="10:10">
      <c r="J1021" s="34" t="str">
        <f t="shared" si="16"/>
        <v/>
      </c>
    </row>
    <row r="1022" spans="10:10">
      <c r="J1022" s="34" t="str">
        <f t="shared" si="16"/>
        <v/>
      </c>
    </row>
    <row r="1023" spans="10:10">
      <c r="J1023" s="34" t="str">
        <f t="shared" si="16"/>
        <v/>
      </c>
    </row>
    <row r="1024" spans="10:10">
      <c r="J1024" s="34" t="str">
        <f t="shared" si="16"/>
        <v/>
      </c>
    </row>
    <row r="1025" spans="10:10">
      <c r="J1025" s="34" t="str">
        <f t="shared" si="16"/>
        <v/>
      </c>
    </row>
    <row r="1026" spans="10:10">
      <c r="J1026" s="34" t="str">
        <f t="shared" si="16"/>
        <v/>
      </c>
    </row>
    <row r="1027" spans="10:10">
      <c r="J1027" s="34" t="str">
        <f t="shared" si="16"/>
        <v/>
      </c>
    </row>
    <row r="1028" spans="10:10">
      <c r="J1028" s="34" t="str">
        <f t="shared" si="16"/>
        <v/>
      </c>
    </row>
    <row r="1029" spans="10:10">
      <c r="J1029" s="34" t="str">
        <f t="shared" si="16"/>
        <v/>
      </c>
    </row>
    <row r="1030" spans="10:10">
      <c r="J1030" s="34" t="str">
        <f t="shared" si="16"/>
        <v/>
      </c>
    </row>
    <row r="1031" spans="10:10">
      <c r="J1031" s="34" t="str">
        <f t="shared" si="16"/>
        <v/>
      </c>
    </row>
    <row r="1032" spans="10:10">
      <c r="J1032" s="34" t="str">
        <f t="shared" si="16"/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ref="J1051:J1114" si="17">IF(SUM(H1051:I1051)=0,"",(J1050+I1051-H1051))</f>
        <v/>
      </c>
    </row>
    <row r="1052" spans="10:10">
      <c r="J1052" s="34" t="str">
        <f t="shared" si="17"/>
        <v/>
      </c>
    </row>
    <row r="1053" spans="10:10">
      <c r="J1053" s="34" t="str">
        <f t="shared" si="17"/>
        <v/>
      </c>
    </row>
    <row r="1054" spans="10:10">
      <c r="J1054" s="34" t="str">
        <f t="shared" si="17"/>
        <v/>
      </c>
    </row>
    <row r="1055" spans="10:10">
      <c r="J1055" s="34" t="str">
        <f t="shared" si="17"/>
        <v/>
      </c>
    </row>
    <row r="1056" spans="10:10">
      <c r="J1056" s="34" t="str">
        <f t="shared" si="17"/>
        <v/>
      </c>
    </row>
    <row r="1057" spans="10:10">
      <c r="J1057" s="34" t="str">
        <f t="shared" si="17"/>
        <v/>
      </c>
    </row>
    <row r="1058" spans="10:10">
      <c r="J1058" s="34" t="str">
        <f t="shared" si="17"/>
        <v/>
      </c>
    </row>
    <row r="1059" spans="10:10">
      <c r="J1059" s="34" t="str">
        <f t="shared" si="17"/>
        <v/>
      </c>
    </row>
    <row r="1060" spans="10:10">
      <c r="J1060" s="34" t="str">
        <f t="shared" si="17"/>
        <v/>
      </c>
    </row>
    <row r="1061" spans="10:10">
      <c r="J1061" s="34" t="str">
        <f t="shared" si="17"/>
        <v/>
      </c>
    </row>
    <row r="1062" spans="10:10">
      <c r="J1062" s="34" t="str">
        <f t="shared" si="17"/>
        <v/>
      </c>
    </row>
    <row r="1063" spans="10:10">
      <c r="J1063" s="34" t="str">
        <f t="shared" si="17"/>
        <v/>
      </c>
    </row>
    <row r="1064" spans="10:10">
      <c r="J1064" s="34" t="str">
        <f t="shared" si="17"/>
        <v/>
      </c>
    </row>
    <row r="1065" spans="10:10">
      <c r="J1065" s="34" t="str">
        <f t="shared" si="17"/>
        <v/>
      </c>
    </row>
    <row r="1066" spans="10:10">
      <c r="J1066" s="34" t="str">
        <f t="shared" si="17"/>
        <v/>
      </c>
    </row>
    <row r="1067" spans="10:10">
      <c r="J1067" s="34" t="str">
        <f t="shared" si="17"/>
        <v/>
      </c>
    </row>
    <row r="1068" spans="10:10">
      <c r="J1068" s="34" t="str">
        <f t="shared" si="17"/>
        <v/>
      </c>
    </row>
    <row r="1069" spans="10:10">
      <c r="J1069" s="34" t="str">
        <f t="shared" si="17"/>
        <v/>
      </c>
    </row>
    <row r="1070" spans="10:10">
      <c r="J1070" s="34" t="str">
        <f t="shared" si="17"/>
        <v/>
      </c>
    </row>
    <row r="1071" spans="10:10">
      <c r="J1071" s="34" t="str">
        <f t="shared" si="17"/>
        <v/>
      </c>
    </row>
    <row r="1072" spans="10:10">
      <c r="J1072" s="34" t="str">
        <f t="shared" si="17"/>
        <v/>
      </c>
    </row>
    <row r="1073" spans="10:10">
      <c r="J1073" s="34" t="str">
        <f t="shared" si="17"/>
        <v/>
      </c>
    </row>
    <row r="1074" spans="10:10">
      <c r="J1074" s="34" t="str">
        <f t="shared" si="17"/>
        <v/>
      </c>
    </row>
    <row r="1075" spans="10:10">
      <c r="J1075" s="34" t="str">
        <f t="shared" si="17"/>
        <v/>
      </c>
    </row>
    <row r="1076" spans="10:10">
      <c r="J1076" s="34" t="str">
        <f t="shared" si="17"/>
        <v/>
      </c>
    </row>
    <row r="1077" spans="10:10">
      <c r="J1077" s="34" t="str">
        <f t="shared" si="17"/>
        <v/>
      </c>
    </row>
    <row r="1078" spans="10:10">
      <c r="J1078" s="34" t="str">
        <f t="shared" si="17"/>
        <v/>
      </c>
    </row>
    <row r="1079" spans="10:10">
      <c r="J1079" s="34" t="str">
        <f t="shared" si="17"/>
        <v/>
      </c>
    </row>
    <row r="1080" spans="10:10">
      <c r="J1080" s="34" t="str">
        <f t="shared" si="17"/>
        <v/>
      </c>
    </row>
    <row r="1081" spans="10:10">
      <c r="J1081" s="34" t="str">
        <f t="shared" si="17"/>
        <v/>
      </c>
    </row>
    <row r="1082" spans="10:10">
      <c r="J1082" s="34" t="str">
        <f t="shared" si="17"/>
        <v/>
      </c>
    </row>
    <row r="1083" spans="10:10">
      <c r="J1083" s="34" t="str">
        <f t="shared" si="17"/>
        <v/>
      </c>
    </row>
    <row r="1084" spans="10:10">
      <c r="J1084" s="34" t="str">
        <f t="shared" si="17"/>
        <v/>
      </c>
    </row>
    <row r="1085" spans="10:10">
      <c r="J1085" s="34" t="str">
        <f t="shared" si="17"/>
        <v/>
      </c>
    </row>
    <row r="1086" spans="10:10">
      <c r="J1086" s="34" t="str">
        <f t="shared" si="17"/>
        <v/>
      </c>
    </row>
    <row r="1087" spans="10:10">
      <c r="J1087" s="34" t="str">
        <f t="shared" si="17"/>
        <v/>
      </c>
    </row>
    <row r="1088" spans="10:10">
      <c r="J1088" s="34" t="str">
        <f t="shared" si="17"/>
        <v/>
      </c>
    </row>
    <row r="1089" spans="10:10">
      <c r="J1089" s="34" t="str">
        <f t="shared" si="17"/>
        <v/>
      </c>
    </row>
    <row r="1090" spans="10:10">
      <c r="J1090" s="34" t="str">
        <f t="shared" si="17"/>
        <v/>
      </c>
    </row>
    <row r="1091" spans="10:10">
      <c r="J1091" s="34" t="str">
        <f t="shared" si="17"/>
        <v/>
      </c>
    </row>
    <row r="1092" spans="10:10">
      <c r="J1092" s="34" t="str">
        <f t="shared" si="17"/>
        <v/>
      </c>
    </row>
    <row r="1093" spans="10:10">
      <c r="J1093" s="34" t="str">
        <f t="shared" si="17"/>
        <v/>
      </c>
    </row>
    <row r="1094" spans="10:10">
      <c r="J1094" s="34" t="str">
        <f t="shared" si="17"/>
        <v/>
      </c>
    </row>
    <row r="1095" spans="10:10">
      <c r="J1095" s="34" t="str">
        <f t="shared" si="17"/>
        <v/>
      </c>
    </row>
    <row r="1096" spans="10:10">
      <c r="J1096" s="34" t="str">
        <f t="shared" si="17"/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ref="J1115:J1178" si="18">IF(SUM(H1115:I1115)=0,"",(J1114+I1115-H1115))</f>
        <v/>
      </c>
    </row>
    <row r="1116" spans="10:10">
      <c r="J1116" s="34" t="str">
        <f t="shared" si="18"/>
        <v/>
      </c>
    </row>
    <row r="1117" spans="10:10">
      <c r="J1117" s="34" t="str">
        <f t="shared" si="18"/>
        <v/>
      </c>
    </row>
    <row r="1118" spans="10:10">
      <c r="J1118" s="34" t="str">
        <f t="shared" si="18"/>
        <v/>
      </c>
    </row>
    <row r="1119" spans="10:10">
      <c r="J1119" s="34" t="str">
        <f t="shared" si="18"/>
        <v/>
      </c>
    </row>
    <row r="1120" spans="10:10">
      <c r="J1120" s="34" t="str">
        <f t="shared" si="18"/>
        <v/>
      </c>
    </row>
    <row r="1121" spans="10:10">
      <c r="J1121" s="34" t="str">
        <f t="shared" si="18"/>
        <v/>
      </c>
    </row>
    <row r="1122" spans="10:10">
      <c r="J1122" s="34" t="str">
        <f t="shared" si="18"/>
        <v/>
      </c>
    </row>
    <row r="1123" spans="10:10">
      <c r="J1123" s="34" t="str">
        <f t="shared" si="18"/>
        <v/>
      </c>
    </row>
    <row r="1124" spans="10:10">
      <c r="J1124" s="34" t="str">
        <f t="shared" si="18"/>
        <v/>
      </c>
    </row>
    <row r="1125" spans="10:10">
      <c r="J1125" s="34" t="str">
        <f t="shared" si="18"/>
        <v/>
      </c>
    </row>
    <row r="1126" spans="10:10">
      <c r="J1126" s="34" t="str">
        <f t="shared" si="18"/>
        <v/>
      </c>
    </row>
    <row r="1127" spans="10:10">
      <c r="J1127" s="34" t="str">
        <f t="shared" si="18"/>
        <v/>
      </c>
    </row>
    <row r="1128" spans="10:10">
      <c r="J1128" s="34" t="str">
        <f t="shared" si="18"/>
        <v/>
      </c>
    </row>
    <row r="1129" spans="10:10">
      <c r="J1129" s="34" t="str">
        <f t="shared" si="18"/>
        <v/>
      </c>
    </row>
    <row r="1130" spans="10:10">
      <c r="J1130" s="34" t="str">
        <f t="shared" si="18"/>
        <v/>
      </c>
    </row>
    <row r="1131" spans="10:10">
      <c r="J1131" s="34" t="str">
        <f t="shared" si="18"/>
        <v/>
      </c>
    </row>
    <row r="1132" spans="10:10">
      <c r="J1132" s="34" t="str">
        <f t="shared" si="18"/>
        <v/>
      </c>
    </row>
    <row r="1133" spans="10:10">
      <c r="J1133" s="34" t="str">
        <f t="shared" si="18"/>
        <v/>
      </c>
    </row>
    <row r="1134" spans="10:10">
      <c r="J1134" s="34" t="str">
        <f t="shared" si="18"/>
        <v/>
      </c>
    </row>
    <row r="1135" spans="10:10">
      <c r="J1135" s="34" t="str">
        <f t="shared" si="18"/>
        <v/>
      </c>
    </row>
    <row r="1136" spans="10:10">
      <c r="J1136" s="34" t="str">
        <f t="shared" si="18"/>
        <v/>
      </c>
    </row>
    <row r="1137" spans="10:10">
      <c r="J1137" s="34" t="str">
        <f t="shared" si="18"/>
        <v/>
      </c>
    </row>
    <row r="1138" spans="10:10">
      <c r="J1138" s="34" t="str">
        <f t="shared" si="18"/>
        <v/>
      </c>
    </row>
    <row r="1139" spans="10:10">
      <c r="J1139" s="34" t="str">
        <f t="shared" si="18"/>
        <v/>
      </c>
    </row>
    <row r="1140" spans="10:10">
      <c r="J1140" s="34" t="str">
        <f t="shared" si="18"/>
        <v/>
      </c>
    </row>
    <row r="1141" spans="10:10">
      <c r="J1141" s="34" t="str">
        <f t="shared" si="18"/>
        <v/>
      </c>
    </row>
    <row r="1142" spans="10:10">
      <c r="J1142" s="34" t="str">
        <f t="shared" si="18"/>
        <v/>
      </c>
    </row>
    <row r="1143" spans="10:10">
      <c r="J1143" s="34" t="str">
        <f t="shared" si="18"/>
        <v/>
      </c>
    </row>
    <row r="1144" spans="10:10">
      <c r="J1144" s="34" t="str">
        <f t="shared" si="18"/>
        <v/>
      </c>
    </row>
    <row r="1145" spans="10:10">
      <c r="J1145" s="34" t="str">
        <f t="shared" si="18"/>
        <v/>
      </c>
    </row>
    <row r="1146" spans="10:10">
      <c r="J1146" s="34" t="str">
        <f t="shared" si="18"/>
        <v/>
      </c>
    </row>
    <row r="1147" spans="10:10">
      <c r="J1147" s="34" t="str">
        <f t="shared" si="18"/>
        <v/>
      </c>
    </row>
    <row r="1148" spans="10:10">
      <c r="J1148" s="34" t="str">
        <f t="shared" si="18"/>
        <v/>
      </c>
    </row>
    <row r="1149" spans="10:10">
      <c r="J1149" s="34" t="str">
        <f t="shared" si="18"/>
        <v/>
      </c>
    </row>
    <row r="1150" spans="10:10">
      <c r="J1150" s="34" t="str">
        <f t="shared" si="18"/>
        <v/>
      </c>
    </row>
    <row r="1151" spans="10:10">
      <c r="J1151" s="34" t="str">
        <f t="shared" si="18"/>
        <v/>
      </c>
    </row>
    <row r="1152" spans="10:10">
      <c r="J1152" s="34" t="str">
        <f t="shared" si="18"/>
        <v/>
      </c>
    </row>
    <row r="1153" spans="10:10">
      <c r="J1153" s="34" t="str">
        <f t="shared" si="18"/>
        <v/>
      </c>
    </row>
    <row r="1154" spans="10:10">
      <c r="J1154" s="34" t="str">
        <f t="shared" si="18"/>
        <v/>
      </c>
    </row>
    <row r="1155" spans="10:10">
      <c r="J1155" s="34" t="str">
        <f t="shared" si="18"/>
        <v/>
      </c>
    </row>
    <row r="1156" spans="10:10">
      <c r="J1156" s="34" t="str">
        <f t="shared" si="18"/>
        <v/>
      </c>
    </row>
    <row r="1157" spans="10:10">
      <c r="J1157" s="34" t="str">
        <f t="shared" si="18"/>
        <v/>
      </c>
    </row>
    <row r="1158" spans="10:10">
      <c r="J1158" s="34" t="str">
        <f t="shared" si="18"/>
        <v/>
      </c>
    </row>
    <row r="1159" spans="10:10">
      <c r="J1159" s="34" t="str">
        <f t="shared" si="18"/>
        <v/>
      </c>
    </row>
    <row r="1160" spans="10:10">
      <c r="J1160" s="34" t="str">
        <f t="shared" si="18"/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ref="J1179:J1242" si="19">IF(SUM(H1179:I1179)=0,"",(J1178+I1179-H1179))</f>
        <v/>
      </c>
    </row>
    <row r="1180" spans="10:10">
      <c r="J1180" s="34" t="str">
        <f t="shared" si="19"/>
        <v/>
      </c>
    </row>
    <row r="1181" spans="10:10">
      <c r="J1181" s="34" t="str">
        <f t="shared" si="19"/>
        <v/>
      </c>
    </row>
    <row r="1182" spans="10:10">
      <c r="J1182" s="34" t="str">
        <f t="shared" si="19"/>
        <v/>
      </c>
    </row>
    <row r="1183" spans="10:10">
      <c r="J1183" s="34" t="str">
        <f t="shared" si="19"/>
        <v/>
      </c>
    </row>
    <row r="1184" spans="10:10">
      <c r="J1184" s="34" t="str">
        <f t="shared" si="19"/>
        <v/>
      </c>
    </row>
    <row r="1185" spans="10:10">
      <c r="J1185" s="34" t="str">
        <f t="shared" si="19"/>
        <v/>
      </c>
    </row>
    <row r="1186" spans="10:10">
      <c r="J1186" s="34" t="str">
        <f t="shared" si="19"/>
        <v/>
      </c>
    </row>
    <row r="1187" spans="10:10">
      <c r="J1187" s="34" t="str">
        <f t="shared" si="19"/>
        <v/>
      </c>
    </row>
    <row r="1188" spans="10:10">
      <c r="J1188" s="34" t="str">
        <f t="shared" si="19"/>
        <v/>
      </c>
    </row>
    <row r="1189" spans="10:10">
      <c r="J1189" s="34" t="str">
        <f t="shared" si="19"/>
        <v/>
      </c>
    </row>
    <row r="1190" spans="10:10">
      <c r="J1190" s="34" t="str">
        <f t="shared" si="19"/>
        <v/>
      </c>
    </row>
    <row r="1191" spans="10:10">
      <c r="J1191" s="34" t="str">
        <f t="shared" si="19"/>
        <v/>
      </c>
    </row>
    <row r="1192" spans="10:10">
      <c r="J1192" s="34" t="str">
        <f t="shared" si="19"/>
        <v/>
      </c>
    </row>
    <row r="1193" spans="10:10">
      <c r="J1193" s="34" t="str">
        <f t="shared" si="19"/>
        <v/>
      </c>
    </row>
    <row r="1194" spans="10:10">
      <c r="J1194" s="34" t="str">
        <f t="shared" si="19"/>
        <v/>
      </c>
    </row>
    <row r="1195" spans="10:10">
      <c r="J1195" s="34" t="str">
        <f t="shared" si="19"/>
        <v/>
      </c>
    </row>
    <row r="1196" spans="10:10">
      <c r="J1196" s="34" t="str">
        <f t="shared" si="19"/>
        <v/>
      </c>
    </row>
    <row r="1197" spans="10:10">
      <c r="J1197" s="34" t="str">
        <f t="shared" si="19"/>
        <v/>
      </c>
    </row>
    <row r="1198" spans="10:10">
      <c r="J1198" s="34" t="str">
        <f t="shared" si="19"/>
        <v/>
      </c>
    </row>
    <row r="1199" spans="10:10">
      <c r="J1199" s="34" t="str">
        <f t="shared" si="19"/>
        <v/>
      </c>
    </row>
    <row r="1200" spans="10:10">
      <c r="J1200" s="34" t="str">
        <f t="shared" si="19"/>
        <v/>
      </c>
    </row>
    <row r="1201" spans="10:10">
      <c r="J1201" s="34" t="str">
        <f t="shared" si="19"/>
        <v/>
      </c>
    </row>
    <row r="1202" spans="10:10">
      <c r="J1202" s="34" t="str">
        <f t="shared" si="19"/>
        <v/>
      </c>
    </row>
    <row r="1203" spans="10:10">
      <c r="J1203" s="34" t="str">
        <f t="shared" si="19"/>
        <v/>
      </c>
    </row>
    <row r="1204" spans="10:10">
      <c r="J1204" s="34" t="str">
        <f t="shared" si="19"/>
        <v/>
      </c>
    </row>
    <row r="1205" spans="10:10">
      <c r="J1205" s="34" t="str">
        <f t="shared" si="19"/>
        <v/>
      </c>
    </row>
    <row r="1206" spans="10:10">
      <c r="J1206" s="34" t="str">
        <f t="shared" si="19"/>
        <v/>
      </c>
    </row>
    <row r="1207" spans="10:10">
      <c r="J1207" s="34" t="str">
        <f t="shared" si="19"/>
        <v/>
      </c>
    </row>
    <row r="1208" spans="10:10">
      <c r="J1208" s="34" t="str">
        <f t="shared" si="19"/>
        <v/>
      </c>
    </row>
    <row r="1209" spans="10:10">
      <c r="J1209" s="34" t="str">
        <f t="shared" si="19"/>
        <v/>
      </c>
    </row>
    <row r="1210" spans="10:10">
      <c r="J1210" s="34" t="str">
        <f t="shared" si="19"/>
        <v/>
      </c>
    </row>
    <row r="1211" spans="10:10">
      <c r="J1211" s="34" t="str">
        <f t="shared" si="19"/>
        <v/>
      </c>
    </row>
    <row r="1212" spans="10:10">
      <c r="J1212" s="34" t="str">
        <f t="shared" si="19"/>
        <v/>
      </c>
    </row>
    <row r="1213" spans="10:10">
      <c r="J1213" s="34" t="str">
        <f t="shared" si="19"/>
        <v/>
      </c>
    </row>
    <row r="1214" spans="10:10">
      <c r="J1214" s="34" t="str">
        <f t="shared" si="19"/>
        <v/>
      </c>
    </row>
    <row r="1215" spans="10:10">
      <c r="J1215" s="34" t="str">
        <f t="shared" si="19"/>
        <v/>
      </c>
    </row>
    <row r="1216" spans="10:10">
      <c r="J1216" s="34" t="str">
        <f t="shared" si="19"/>
        <v/>
      </c>
    </row>
    <row r="1217" spans="10:10">
      <c r="J1217" s="34" t="str">
        <f t="shared" si="19"/>
        <v/>
      </c>
    </row>
    <row r="1218" spans="10:10">
      <c r="J1218" s="34" t="str">
        <f t="shared" si="19"/>
        <v/>
      </c>
    </row>
    <row r="1219" spans="10:10">
      <c r="J1219" s="34" t="str">
        <f t="shared" si="19"/>
        <v/>
      </c>
    </row>
    <row r="1220" spans="10:10">
      <c r="J1220" s="34" t="str">
        <f t="shared" si="19"/>
        <v/>
      </c>
    </row>
    <row r="1221" spans="10:10">
      <c r="J1221" s="34" t="str">
        <f t="shared" si="19"/>
        <v/>
      </c>
    </row>
    <row r="1222" spans="10:10">
      <c r="J1222" s="34" t="str">
        <f t="shared" si="19"/>
        <v/>
      </c>
    </row>
    <row r="1223" spans="10:10">
      <c r="J1223" s="34" t="str">
        <f t="shared" si="19"/>
        <v/>
      </c>
    </row>
    <row r="1224" spans="10:10">
      <c r="J1224" s="34" t="str">
        <f t="shared" si="19"/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ref="J1243:J1306" si="20">IF(SUM(H1243:I1243)=0,"",(J1242+I1243-H1243))</f>
        <v/>
      </c>
    </row>
    <row r="1244" spans="10:10">
      <c r="J1244" s="34" t="str">
        <f t="shared" si="20"/>
        <v/>
      </c>
    </row>
    <row r="1245" spans="10:10">
      <c r="J1245" s="34" t="str">
        <f t="shared" si="20"/>
        <v/>
      </c>
    </row>
    <row r="1246" spans="10:10">
      <c r="J1246" s="34" t="str">
        <f t="shared" si="20"/>
        <v/>
      </c>
    </row>
    <row r="1247" spans="10:10">
      <c r="J1247" s="34" t="str">
        <f t="shared" si="20"/>
        <v/>
      </c>
    </row>
    <row r="1248" spans="10:10">
      <c r="J1248" s="34" t="str">
        <f t="shared" si="20"/>
        <v/>
      </c>
    </row>
    <row r="1249" spans="10:10">
      <c r="J1249" s="34" t="str">
        <f t="shared" si="20"/>
        <v/>
      </c>
    </row>
    <row r="1250" spans="10:10">
      <c r="J1250" s="34" t="str">
        <f t="shared" si="20"/>
        <v/>
      </c>
    </row>
    <row r="1251" spans="10:10">
      <c r="J1251" s="34" t="str">
        <f t="shared" si="20"/>
        <v/>
      </c>
    </row>
    <row r="1252" spans="10:10">
      <c r="J1252" s="34" t="str">
        <f t="shared" si="20"/>
        <v/>
      </c>
    </row>
    <row r="1253" spans="10:10">
      <c r="J1253" s="34" t="str">
        <f t="shared" si="20"/>
        <v/>
      </c>
    </row>
    <row r="1254" spans="10:10">
      <c r="J1254" s="34" t="str">
        <f t="shared" si="20"/>
        <v/>
      </c>
    </row>
    <row r="1255" spans="10:10">
      <c r="J1255" s="34" t="str">
        <f t="shared" si="20"/>
        <v/>
      </c>
    </row>
    <row r="1256" spans="10:10">
      <c r="J1256" s="34" t="str">
        <f t="shared" si="20"/>
        <v/>
      </c>
    </row>
    <row r="1257" spans="10:10">
      <c r="J1257" s="34" t="str">
        <f t="shared" si="20"/>
        <v/>
      </c>
    </row>
    <row r="1258" spans="10:10">
      <c r="J1258" s="34" t="str">
        <f t="shared" si="20"/>
        <v/>
      </c>
    </row>
    <row r="1259" spans="10:10">
      <c r="J1259" s="34" t="str">
        <f t="shared" si="20"/>
        <v/>
      </c>
    </row>
    <row r="1260" spans="10:10">
      <c r="J1260" s="34" t="str">
        <f t="shared" si="20"/>
        <v/>
      </c>
    </row>
    <row r="1261" spans="10:10">
      <c r="J1261" s="34" t="str">
        <f t="shared" si="20"/>
        <v/>
      </c>
    </row>
    <row r="1262" spans="10:10">
      <c r="J1262" s="34" t="str">
        <f t="shared" si="20"/>
        <v/>
      </c>
    </row>
    <row r="1263" spans="10:10">
      <c r="J1263" s="34" t="str">
        <f t="shared" si="20"/>
        <v/>
      </c>
    </row>
    <row r="1264" spans="10:10">
      <c r="J1264" s="34" t="str">
        <f t="shared" si="20"/>
        <v/>
      </c>
    </row>
    <row r="1265" spans="10:10">
      <c r="J1265" s="34" t="str">
        <f t="shared" si="20"/>
        <v/>
      </c>
    </row>
    <row r="1266" spans="10:10">
      <c r="J1266" s="34" t="str">
        <f t="shared" si="20"/>
        <v/>
      </c>
    </row>
    <row r="1267" spans="10:10">
      <c r="J1267" s="34" t="str">
        <f t="shared" si="20"/>
        <v/>
      </c>
    </row>
    <row r="1268" spans="10:10">
      <c r="J1268" s="34" t="str">
        <f t="shared" si="20"/>
        <v/>
      </c>
    </row>
    <row r="1269" spans="10:10">
      <c r="J1269" s="34" t="str">
        <f t="shared" si="20"/>
        <v/>
      </c>
    </row>
    <row r="1270" spans="10:10">
      <c r="J1270" s="34" t="str">
        <f t="shared" si="20"/>
        <v/>
      </c>
    </row>
    <row r="1271" spans="10:10">
      <c r="J1271" s="34" t="str">
        <f t="shared" si="20"/>
        <v/>
      </c>
    </row>
    <row r="1272" spans="10:10">
      <c r="J1272" s="34" t="str">
        <f t="shared" si="20"/>
        <v/>
      </c>
    </row>
    <row r="1273" spans="10:10">
      <c r="J1273" s="34" t="str">
        <f t="shared" si="20"/>
        <v/>
      </c>
    </row>
    <row r="1274" spans="10:10">
      <c r="J1274" s="34" t="str">
        <f t="shared" si="20"/>
        <v/>
      </c>
    </row>
    <row r="1275" spans="10:10">
      <c r="J1275" s="34" t="str">
        <f t="shared" si="20"/>
        <v/>
      </c>
    </row>
    <row r="1276" spans="10:10">
      <c r="J1276" s="34" t="str">
        <f t="shared" si="20"/>
        <v/>
      </c>
    </row>
    <row r="1277" spans="10:10">
      <c r="J1277" s="34" t="str">
        <f t="shared" si="20"/>
        <v/>
      </c>
    </row>
    <row r="1278" spans="10:10">
      <c r="J1278" s="34" t="str">
        <f t="shared" si="20"/>
        <v/>
      </c>
    </row>
    <row r="1279" spans="10:10">
      <c r="J1279" s="34" t="str">
        <f t="shared" si="20"/>
        <v/>
      </c>
    </row>
    <row r="1280" spans="10:10">
      <c r="J1280" s="34" t="str">
        <f t="shared" si="20"/>
        <v/>
      </c>
    </row>
    <row r="1281" spans="10:10">
      <c r="J1281" s="34" t="str">
        <f t="shared" si="20"/>
        <v/>
      </c>
    </row>
    <row r="1282" spans="10:10">
      <c r="J1282" s="34" t="str">
        <f t="shared" si="20"/>
        <v/>
      </c>
    </row>
    <row r="1283" spans="10:10">
      <c r="J1283" s="34" t="str">
        <f t="shared" si="20"/>
        <v/>
      </c>
    </row>
    <row r="1284" spans="10:10">
      <c r="J1284" s="34" t="str">
        <f t="shared" si="20"/>
        <v/>
      </c>
    </row>
    <row r="1285" spans="10:10">
      <c r="J1285" s="34" t="str">
        <f t="shared" si="20"/>
        <v/>
      </c>
    </row>
    <row r="1286" spans="10:10">
      <c r="J1286" s="34" t="str">
        <f t="shared" si="20"/>
        <v/>
      </c>
    </row>
    <row r="1287" spans="10:10">
      <c r="J1287" s="34" t="str">
        <f t="shared" si="20"/>
        <v/>
      </c>
    </row>
    <row r="1288" spans="10:10">
      <c r="J1288" s="34" t="str">
        <f t="shared" si="20"/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ref="J1307:J1370" si="21">IF(SUM(H1307:I1307)=0,"",(J1306+I1307-H1307))</f>
        <v/>
      </c>
    </row>
    <row r="1308" spans="10:10">
      <c r="J1308" s="34" t="str">
        <f t="shared" si="21"/>
        <v/>
      </c>
    </row>
    <row r="1309" spans="10:10">
      <c r="J1309" s="34" t="str">
        <f t="shared" si="21"/>
        <v/>
      </c>
    </row>
    <row r="1310" spans="10:10">
      <c r="J1310" s="34" t="str">
        <f t="shared" si="21"/>
        <v/>
      </c>
    </row>
    <row r="1311" spans="10:10">
      <c r="J1311" s="34" t="str">
        <f t="shared" si="21"/>
        <v/>
      </c>
    </row>
    <row r="1312" spans="10:10">
      <c r="J1312" s="34" t="str">
        <f t="shared" si="21"/>
        <v/>
      </c>
    </row>
    <row r="1313" spans="10:10">
      <c r="J1313" s="34" t="str">
        <f t="shared" si="21"/>
        <v/>
      </c>
    </row>
    <row r="1314" spans="10:10">
      <c r="J1314" s="34" t="str">
        <f t="shared" si="21"/>
        <v/>
      </c>
    </row>
    <row r="1315" spans="10:10">
      <c r="J1315" s="34" t="str">
        <f t="shared" si="21"/>
        <v/>
      </c>
    </row>
    <row r="1316" spans="10:10">
      <c r="J1316" s="34" t="str">
        <f t="shared" si="21"/>
        <v/>
      </c>
    </row>
    <row r="1317" spans="10:10">
      <c r="J1317" s="34" t="str">
        <f t="shared" si="21"/>
        <v/>
      </c>
    </row>
    <row r="1318" spans="10:10">
      <c r="J1318" s="34" t="str">
        <f t="shared" si="21"/>
        <v/>
      </c>
    </row>
    <row r="1319" spans="10:10">
      <c r="J1319" s="34" t="str">
        <f t="shared" si="21"/>
        <v/>
      </c>
    </row>
    <row r="1320" spans="10:10">
      <c r="J1320" s="34" t="str">
        <f t="shared" si="21"/>
        <v/>
      </c>
    </row>
    <row r="1321" spans="10:10">
      <c r="J1321" s="34" t="str">
        <f t="shared" si="21"/>
        <v/>
      </c>
    </row>
    <row r="1322" spans="10:10">
      <c r="J1322" s="34" t="str">
        <f t="shared" si="21"/>
        <v/>
      </c>
    </row>
    <row r="1323" spans="10:10">
      <c r="J1323" s="34" t="str">
        <f t="shared" si="21"/>
        <v/>
      </c>
    </row>
    <row r="1324" spans="10:10">
      <c r="J1324" s="34" t="str">
        <f t="shared" si="21"/>
        <v/>
      </c>
    </row>
    <row r="1325" spans="10:10">
      <c r="J1325" s="34" t="str">
        <f t="shared" si="21"/>
        <v/>
      </c>
    </row>
    <row r="1326" spans="10:10">
      <c r="J1326" s="34" t="str">
        <f t="shared" si="21"/>
        <v/>
      </c>
    </row>
    <row r="1327" spans="10:10">
      <c r="J1327" s="34" t="str">
        <f t="shared" si="21"/>
        <v/>
      </c>
    </row>
    <row r="1328" spans="10:10">
      <c r="J1328" s="34" t="str">
        <f t="shared" si="21"/>
        <v/>
      </c>
    </row>
    <row r="1329" spans="10:10">
      <c r="J1329" s="34" t="str">
        <f t="shared" si="21"/>
        <v/>
      </c>
    </row>
    <row r="1330" spans="10:10">
      <c r="J1330" s="34" t="str">
        <f t="shared" si="21"/>
        <v/>
      </c>
    </row>
    <row r="1331" spans="10:10">
      <c r="J1331" s="34" t="str">
        <f t="shared" si="21"/>
        <v/>
      </c>
    </row>
    <row r="1332" spans="10:10">
      <c r="J1332" s="34" t="str">
        <f t="shared" si="21"/>
        <v/>
      </c>
    </row>
    <row r="1333" spans="10:10">
      <c r="J1333" s="34" t="str">
        <f t="shared" si="21"/>
        <v/>
      </c>
    </row>
    <row r="1334" spans="10:10">
      <c r="J1334" s="34" t="str">
        <f t="shared" si="21"/>
        <v/>
      </c>
    </row>
    <row r="1335" spans="10:10">
      <c r="J1335" s="34" t="str">
        <f t="shared" si="21"/>
        <v/>
      </c>
    </row>
    <row r="1336" spans="10:10">
      <c r="J1336" s="34" t="str">
        <f t="shared" si="21"/>
        <v/>
      </c>
    </row>
    <row r="1337" spans="10:10">
      <c r="J1337" s="34" t="str">
        <f t="shared" si="21"/>
        <v/>
      </c>
    </row>
    <row r="1338" spans="10:10">
      <c r="J1338" s="34" t="str">
        <f t="shared" si="21"/>
        <v/>
      </c>
    </row>
    <row r="1339" spans="10:10">
      <c r="J1339" s="34" t="str">
        <f t="shared" si="21"/>
        <v/>
      </c>
    </row>
    <row r="1340" spans="10:10">
      <c r="J1340" s="34" t="str">
        <f t="shared" si="21"/>
        <v/>
      </c>
    </row>
    <row r="1341" spans="10:10">
      <c r="J1341" s="34" t="str">
        <f t="shared" si="21"/>
        <v/>
      </c>
    </row>
    <row r="1342" spans="10:10">
      <c r="J1342" s="34" t="str">
        <f t="shared" si="21"/>
        <v/>
      </c>
    </row>
    <row r="1343" spans="10:10">
      <c r="J1343" s="34" t="str">
        <f t="shared" si="21"/>
        <v/>
      </c>
    </row>
    <row r="1344" spans="10:10">
      <c r="J1344" s="34" t="str">
        <f t="shared" si="21"/>
        <v/>
      </c>
    </row>
    <row r="1345" spans="10:10">
      <c r="J1345" s="34" t="str">
        <f t="shared" si="21"/>
        <v/>
      </c>
    </row>
    <row r="1346" spans="10:10">
      <c r="J1346" s="34" t="str">
        <f t="shared" si="21"/>
        <v/>
      </c>
    </row>
    <row r="1347" spans="10:10">
      <c r="J1347" s="34" t="str">
        <f t="shared" si="21"/>
        <v/>
      </c>
    </row>
    <row r="1348" spans="10:10">
      <c r="J1348" s="34" t="str">
        <f t="shared" si="21"/>
        <v/>
      </c>
    </row>
    <row r="1349" spans="10:10">
      <c r="J1349" s="34" t="str">
        <f t="shared" si="21"/>
        <v/>
      </c>
    </row>
    <row r="1350" spans="10:10">
      <c r="J1350" s="34" t="str">
        <f t="shared" si="21"/>
        <v/>
      </c>
    </row>
    <row r="1351" spans="10:10">
      <c r="J1351" s="34" t="str">
        <f t="shared" si="21"/>
        <v/>
      </c>
    </row>
    <row r="1352" spans="10:10">
      <c r="J1352" s="34" t="str">
        <f t="shared" si="21"/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ref="J1371:J1434" si="22">IF(SUM(H1371:I1371)=0,"",(J1370+I1371-H1371))</f>
        <v/>
      </c>
    </row>
    <row r="1372" spans="10:10">
      <c r="J1372" s="34" t="str">
        <f t="shared" si="22"/>
        <v/>
      </c>
    </row>
    <row r="1373" spans="10:10">
      <c r="J1373" s="34" t="str">
        <f t="shared" si="22"/>
        <v/>
      </c>
    </row>
    <row r="1374" spans="10:10">
      <c r="J1374" s="34" t="str">
        <f t="shared" si="22"/>
        <v/>
      </c>
    </row>
    <row r="1375" spans="10:10">
      <c r="J1375" s="34" t="str">
        <f t="shared" si="22"/>
        <v/>
      </c>
    </row>
    <row r="1376" spans="10:10">
      <c r="J1376" s="34" t="str">
        <f t="shared" si="22"/>
        <v/>
      </c>
    </row>
    <row r="1377" spans="10:10">
      <c r="J1377" s="34" t="str">
        <f t="shared" si="22"/>
        <v/>
      </c>
    </row>
    <row r="1378" spans="10:10">
      <c r="J1378" s="34" t="str">
        <f t="shared" si="22"/>
        <v/>
      </c>
    </row>
    <row r="1379" spans="10:10">
      <c r="J1379" s="34" t="str">
        <f t="shared" si="22"/>
        <v/>
      </c>
    </row>
    <row r="1380" spans="10:10">
      <c r="J1380" s="34" t="str">
        <f t="shared" si="22"/>
        <v/>
      </c>
    </row>
    <row r="1381" spans="10:10">
      <c r="J1381" s="34" t="str">
        <f t="shared" si="22"/>
        <v/>
      </c>
    </row>
    <row r="1382" spans="10:10">
      <c r="J1382" s="34" t="str">
        <f t="shared" si="22"/>
        <v/>
      </c>
    </row>
    <row r="1383" spans="10:10">
      <c r="J1383" s="34" t="str">
        <f t="shared" si="22"/>
        <v/>
      </c>
    </row>
    <row r="1384" spans="10:10">
      <c r="J1384" s="34" t="str">
        <f t="shared" si="22"/>
        <v/>
      </c>
    </row>
    <row r="1385" spans="10:10">
      <c r="J1385" s="34" t="str">
        <f t="shared" si="22"/>
        <v/>
      </c>
    </row>
    <row r="1386" spans="10:10">
      <c r="J1386" s="34" t="str">
        <f t="shared" si="22"/>
        <v/>
      </c>
    </row>
    <row r="1387" spans="10:10">
      <c r="J1387" s="34" t="str">
        <f t="shared" si="22"/>
        <v/>
      </c>
    </row>
    <row r="1388" spans="10:10">
      <c r="J1388" s="34" t="str">
        <f t="shared" si="22"/>
        <v/>
      </c>
    </row>
    <row r="1389" spans="10:10">
      <c r="J1389" s="34" t="str">
        <f t="shared" si="22"/>
        <v/>
      </c>
    </row>
    <row r="1390" spans="10:10">
      <c r="J1390" s="34" t="str">
        <f t="shared" si="22"/>
        <v/>
      </c>
    </row>
    <row r="1391" spans="10:10">
      <c r="J1391" s="34" t="str">
        <f t="shared" si="22"/>
        <v/>
      </c>
    </row>
    <row r="1392" spans="10:10">
      <c r="J1392" s="34" t="str">
        <f t="shared" si="22"/>
        <v/>
      </c>
    </row>
    <row r="1393" spans="10:10">
      <c r="J1393" s="34" t="str">
        <f t="shared" si="22"/>
        <v/>
      </c>
    </row>
    <row r="1394" spans="10:10">
      <c r="J1394" s="34" t="str">
        <f t="shared" si="22"/>
        <v/>
      </c>
    </row>
    <row r="1395" spans="10:10">
      <c r="J1395" s="34" t="str">
        <f t="shared" si="22"/>
        <v/>
      </c>
    </row>
    <row r="1396" spans="10:10">
      <c r="J1396" s="34" t="str">
        <f t="shared" si="22"/>
        <v/>
      </c>
    </row>
    <row r="1397" spans="10:10">
      <c r="J1397" s="34" t="str">
        <f t="shared" si="22"/>
        <v/>
      </c>
    </row>
    <row r="1398" spans="10:10">
      <c r="J1398" s="34" t="str">
        <f t="shared" si="22"/>
        <v/>
      </c>
    </row>
    <row r="1399" spans="10:10">
      <c r="J1399" s="34" t="str">
        <f t="shared" si="22"/>
        <v/>
      </c>
    </row>
    <row r="1400" spans="10:10">
      <c r="J1400" s="34" t="str">
        <f t="shared" si="22"/>
        <v/>
      </c>
    </row>
    <row r="1401" spans="10:10">
      <c r="J1401" s="34" t="str">
        <f t="shared" si="22"/>
        <v/>
      </c>
    </row>
    <row r="1402" spans="10:10">
      <c r="J1402" s="34" t="str">
        <f t="shared" si="22"/>
        <v/>
      </c>
    </row>
    <row r="1403" spans="10:10">
      <c r="J1403" s="34" t="str">
        <f t="shared" si="22"/>
        <v/>
      </c>
    </row>
    <row r="1404" spans="10:10">
      <c r="J1404" s="34" t="str">
        <f t="shared" si="22"/>
        <v/>
      </c>
    </row>
    <row r="1405" spans="10:10">
      <c r="J1405" s="34" t="str">
        <f t="shared" si="22"/>
        <v/>
      </c>
    </row>
    <row r="1406" spans="10:10">
      <c r="J1406" s="34" t="str">
        <f t="shared" si="22"/>
        <v/>
      </c>
    </row>
    <row r="1407" spans="10:10">
      <c r="J1407" s="34" t="str">
        <f t="shared" si="22"/>
        <v/>
      </c>
    </row>
    <row r="1408" spans="10:10">
      <c r="J1408" s="34" t="str">
        <f t="shared" si="22"/>
        <v/>
      </c>
    </row>
    <row r="1409" spans="10:10">
      <c r="J1409" s="34" t="str">
        <f t="shared" si="22"/>
        <v/>
      </c>
    </row>
    <row r="1410" spans="10:10">
      <c r="J1410" s="34" t="str">
        <f t="shared" si="22"/>
        <v/>
      </c>
    </row>
    <row r="1411" spans="10:10">
      <c r="J1411" s="34" t="str">
        <f t="shared" si="22"/>
        <v/>
      </c>
    </row>
    <row r="1412" spans="10:10">
      <c r="J1412" s="34" t="str">
        <f t="shared" si="22"/>
        <v/>
      </c>
    </row>
    <row r="1413" spans="10:10">
      <c r="J1413" s="34" t="str">
        <f t="shared" si="22"/>
        <v/>
      </c>
    </row>
    <row r="1414" spans="10:10">
      <c r="J1414" s="34" t="str">
        <f t="shared" si="22"/>
        <v/>
      </c>
    </row>
    <row r="1415" spans="10:10">
      <c r="J1415" s="34" t="str">
        <f t="shared" si="22"/>
        <v/>
      </c>
    </row>
    <row r="1416" spans="10:10">
      <c r="J1416" s="34" t="str">
        <f t="shared" si="22"/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ref="J1435:J1498" si="23">IF(SUM(H1435:I1435)=0,"",(J1434+I1435-H1435))</f>
        <v/>
      </c>
    </row>
    <row r="1436" spans="10:10">
      <c r="J1436" s="34" t="str">
        <f t="shared" si="23"/>
        <v/>
      </c>
    </row>
    <row r="1437" spans="10:10">
      <c r="J1437" s="34" t="str">
        <f t="shared" si="23"/>
        <v/>
      </c>
    </row>
    <row r="1438" spans="10:10">
      <c r="J1438" s="34" t="str">
        <f t="shared" si="23"/>
        <v/>
      </c>
    </row>
    <row r="1439" spans="10:10">
      <c r="J1439" s="34" t="str">
        <f t="shared" si="23"/>
        <v/>
      </c>
    </row>
    <row r="1440" spans="10:10">
      <c r="J1440" s="34" t="str">
        <f t="shared" si="23"/>
        <v/>
      </c>
    </row>
    <row r="1441" spans="10:10">
      <c r="J1441" s="34" t="str">
        <f t="shared" si="23"/>
        <v/>
      </c>
    </row>
    <row r="1442" spans="10:10">
      <c r="J1442" s="34" t="str">
        <f t="shared" si="23"/>
        <v/>
      </c>
    </row>
    <row r="1443" spans="10:10">
      <c r="J1443" s="34" t="str">
        <f t="shared" si="23"/>
        <v/>
      </c>
    </row>
    <row r="1444" spans="10:10">
      <c r="J1444" s="34" t="str">
        <f t="shared" si="23"/>
        <v/>
      </c>
    </row>
    <row r="1445" spans="10:10">
      <c r="J1445" s="34" t="str">
        <f t="shared" si="23"/>
        <v/>
      </c>
    </row>
    <row r="1446" spans="10:10">
      <c r="J1446" s="34" t="str">
        <f t="shared" si="23"/>
        <v/>
      </c>
    </row>
    <row r="1447" spans="10:10">
      <c r="J1447" s="34" t="str">
        <f t="shared" si="23"/>
        <v/>
      </c>
    </row>
    <row r="1448" spans="10:10">
      <c r="J1448" s="34" t="str">
        <f t="shared" si="23"/>
        <v/>
      </c>
    </row>
    <row r="1449" spans="10:10">
      <c r="J1449" s="34" t="str">
        <f t="shared" si="23"/>
        <v/>
      </c>
    </row>
    <row r="1450" spans="10:10">
      <c r="J1450" s="34" t="str">
        <f t="shared" si="23"/>
        <v/>
      </c>
    </row>
    <row r="1451" spans="10:10">
      <c r="J1451" s="34" t="str">
        <f t="shared" si="23"/>
        <v/>
      </c>
    </row>
    <row r="1452" spans="10:10">
      <c r="J1452" s="34" t="str">
        <f t="shared" si="23"/>
        <v/>
      </c>
    </row>
    <row r="1453" spans="10:10">
      <c r="J1453" s="34" t="str">
        <f t="shared" si="23"/>
        <v/>
      </c>
    </row>
    <row r="1454" spans="10:10">
      <c r="J1454" s="34" t="str">
        <f t="shared" si="23"/>
        <v/>
      </c>
    </row>
    <row r="1455" spans="10:10">
      <c r="J1455" s="34" t="str">
        <f t="shared" si="23"/>
        <v/>
      </c>
    </row>
    <row r="1456" spans="10:10">
      <c r="J1456" s="34" t="str">
        <f t="shared" si="23"/>
        <v/>
      </c>
    </row>
    <row r="1457" spans="10:10">
      <c r="J1457" s="34" t="str">
        <f t="shared" si="23"/>
        <v/>
      </c>
    </row>
    <row r="1458" spans="10:10">
      <c r="J1458" s="34" t="str">
        <f t="shared" si="23"/>
        <v/>
      </c>
    </row>
    <row r="1459" spans="10:10">
      <c r="J1459" s="34" t="str">
        <f t="shared" si="23"/>
        <v/>
      </c>
    </row>
    <row r="1460" spans="10:10">
      <c r="J1460" s="34" t="str">
        <f t="shared" si="23"/>
        <v/>
      </c>
    </row>
    <row r="1461" spans="10:10">
      <c r="J1461" s="34" t="str">
        <f t="shared" si="23"/>
        <v/>
      </c>
    </row>
    <row r="1462" spans="10:10">
      <c r="J1462" s="34" t="str">
        <f t="shared" si="23"/>
        <v/>
      </c>
    </row>
    <row r="1463" spans="10:10">
      <c r="J1463" s="34" t="str">
        <f t="shared" si="23"/>
        <v/>
      </c>
    </row>
    <row r="1464" spans="10:10">
      <c r="J1464" s="34" t="str">
        <f t="shared" si="23"/>
        <v/>
      </c>
    </row>
    <row r="1465" spans="10:10">
      <c r="J1465" s="34" t="str">
        <f t="shared" si="23"/>
        <v/>
      </c>
    </row>
    <row r="1466" spans="10:10">
      <c r="J1466" s="34" t="str">
        <f t="shared" si="23"/>
        <v/>
      </c>
    </row>
    <row r="1467" spans="10:10">
      <c r="J1467" s="34" t="str">
        <f t="shared" si="23"/>
        <v/>
      </c>
    </row>
    <row r="1468" spans="10:10">
      <c r="J1468" s="34" t="str">
        <f t="shared" si="23"/>
        <v/>
      </c>
    </row>
    <row r="1469" spans="10:10">
      <c r="J1469" s="34" t="str">
        <f t="shared" si="23"/>
        <v/>
      </c>
    </row>
    <row r="1470" spans="10:10">
      <c r="J1470" s="34" t="str">
        <f t="shared" si="23"/>
        <v/>
      </c>
    </row>
    <row r="1471" spans="10:10">
      <c r="J1471" s="34" t="str">
        <f t="shared" si="23"/>
        <v/>
      </c>
    </row>
    <row r="1472" spans="10:10">
      <c r="J1472" s="34" t="str">
        <f t="shared" si="23"/>
        <v/>
      </c>
    </row>
    <row r="1473" spans="10:10">
      <c r="J1473" s="34" t="str">
        <f t="shared" si="23"/>
        <v/>
      </c>
    </row>
    <row r="1474" spans="10:10">
      <c r="J1474" s="34" t="str">
        <f t="shared" si="23"/>
        <v/>
      </c>
    </row>
    <row r="1475" spans="10:10">
      <c r="J1475" s="34" t="str">
        <f t="shared" si="23"/>
        <v/>
      </c>
    </row>
    <row r="1476" spans="10:10">
      <c r="J1476" s="34" t="str">
        <f t="shared" si="23"/>
        <v/>
      </c>
    </row>
    <row r="1477" spans="10:10">
      <c r="J1477" s="34" t="str">
        <f t="shared" si="23"/>
        <v/>
      </c>
    </row>
    <row r="1478" spans="10:10">
      <c r="J1478" s="34" t="str">
        <f t="shared" si="23"/>
        <v/>
      </c>
    </row>
    <row r="1479" spans="10:10">
      <c r="J1479" s="34" t="str">
        <f t="shared" si="23"/>
        <v/>
      </c>
    </row>
    <row r="1480" spans="10:10">
      <c r="J1480" s="34" t="str">
        <f t="shared" si="23"/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ref="J1499:J1519" si="24">IF(SUM(H1499:I1499)=0,"",(J1498+I1499-H1499))</f>
        <v/>
      </c>
    </row>
    <row r="1500" spans="10:10">
      <c r="J1500" s="34" t="str">
        <f t="shared" si="24"/>
        <v/>
      </c>
    </row>
    <row r="1501" spans="10:10">
      <c r="J1501" s="34" t="str">
        <f t="shared" si="24"/>
        <v/>
      </c>
    </row>
    <row r="1502" spans="10:10">
      <c r="J1502" s="34" t="str">
        <f t="shared" si="24"/>
        <v/>
      </c>
    </row>
    <row r="1503" spans="10:10">
      <c r="J1503" s="34" t="str">
        <f t="shared" si="24"/>
        <v/>
      </c>
    </row>
    <row r="1504" spans="10:10">
      <c r="J1504" s="34" t="str">
        <f t="shared" si="24"/>
        <v/>
      </c>
    </row>
    <row r="1505" spans="1:10">
      <c r="J1505" s="34" t="str">
        <f t="shared" si="24"/>
        <v/>
      </c>
    </row>
    <row r="1506" spans="1:10">
      <c r="J1506" s="34" t="str">
        <f t="shared" si="24"/>
        <v/>
      </c>
    </row>
    <row r="1507" spans="1:10">
      <c r="J1507" s="34" t="str">
        <f t="shared" si="24"/>
        <v/>
      </c>
    </row>
    <row r="1508" spans="1:10">
      <c r="J1508" s="34" t="str">
        <f t="shared" si="24"/>
        <v/>
      </c>
    </row>
    <row r="1509" spans="1:10">
      <c r="J1509" s="34" t="str">
        <f t="shared" si="24"/>
        <v/>
      </c>
    </row>
    <row r="1510" spans="1:10">
      <c r="J1510" s="34" t="str">
        <f t="shared" si="24"/>
        <v/>
      </c>
    </row>
    <row r="1511" spans="1:10">
      <c r="J1511" s="34" t="str">
        <f t="shared" si="24"/>
        <v/>
      </c>
    </row>
    <row r="1512" spans="1:10">
      <c r="J1512" s="34" t="str">
        <f t="shared" si="24"/>
        <v/>
      </c>
    </row>
    <row r="1513" spans="1:10">
      <c r="J1513" s="34" t="str">
        <f t="shared" si="24"/>
        <v/>
      </c>
    </row>
    <row r="1514" spans="1:10">
      <c r="J1514" s="34" t="str">
        <f t="shared" si="24"/>
        <v/>
      </c>
    </row>
    <row r="1515" spans="1:10">
      <c r="J1515" s="34" t="str">
        <f t="shared" si="24"/>
        <v/>
      </c>
    </row>
    <row r="1516" spans="1:10">
      <c r="J1516" s="34" t="str">
        <f t="shared" si="24"/>
        <v/>
      </c>
    </row>
    <row r="1517" spans="1:10">
      <c r="J1517" s="34" t="str">
        <f t="shared" si="24"/>
        <v/>
      </c>
    </row>
    <row r="1518" spans="1:10">
      <c r="J1518" s="34" t="str">
        <f t="shared" si="24"/>
        <v/>
      </c>
    </row>
    <row r="1519" spans="1:10">
      <c r="J1519" s="34" t="str">
        <f t="shared" si="24"/>
        <v/>
      </c>
    </row>
    <row r="1520" spans="1:10">
      <c r="A1520" s="73">
        <v>42043</v>
      </c>
      <c r="B1520" s="74"/>
      <c r="C1520" s="75"/>
      <c r="D1520" s="74"/>
      <c r="E1520" s="76"/>
      <c r="F1520" s="74"/>
      <c r="G1520" s="9"/>
      <c r="H1520" s="77"/>
      <c r="I1520" s="77"/>
      <c r="J1520" s="77"/>
    </row>
  </sheetData>
  <mergeCells count="1">
    <mergeCell ref="A1:J3"/>
  </mergeCells>
  <conditionalFormatting sqref="J1:J1048576">
    <cfRule type="cellIs" dxfId="96" priority="2" operator="lessThan">
      <formula>0</formula>
    </cfRule>
  </conditionalFormatting>
  <dataValidations count="3">
    <dataValidation type="list" allowBlank="1" showInputMessage="1" showErrorMessage="1" sqref="E6:E1519">
      <formula1>INDIRECT(D6)</formula1>
    </dataValidation>
    <dataValidation type="list" allowBlank="1" showInputMessage="1" showErrorMessage="1" sqref="B6:B1519">
      <formula1>operation</formula1>
    </dataValidation>
    <dataValidation type="list" allowBlank="1" showInputMessage="1" showErrorMessage="1" sqref="D6:D1519">
      <formula1>categorie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00B050"/>
  </sheetPr>
  <dimension ref="A1:L1501"/>
  <sheetViews>
    <sheetView showZeros="0" zoomScaleNormal="100" workbookViewId="0">
      <pane ySplit="4" topLeftCell="A5" activePane="bottomLeft" state="frozen"/>
      <selection activeCell="B27" sqref="B27"/>
      <selection pane="bottomLeft" activeCell="H9" sqref="H9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2" ht="17.399999999999999" customHeight="1">
      <c r="A1" s="105" t="s">
        <v>86</v>
      </c>
      <c r="B1" s="106"/>
      <c r="C1" s="106"/>
      <c r="D1" s="106"/>
      <c r="E1" s="106"/>
      <c r="F1" s="106"/>
      <c r="G1" s="106"/>
      <c r="H1" s="106"/>
      <c r="I1" s="106"/>
      <c r="J1" s="106"/>
      <c r="K1" s="12"/>
      <c r="L1" s="41"/>
    </row>
    <row r="2" spans="1:12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3" t="s">
        <v>82</v>
      </c>
      <c r="L2" s="42">
        <v>232.6</v>
      </c>
    </row>
    <row r="3" spans="1:12" ht="14.4" customHeight="1">
      <c r="A3" s="106"/>
      <c r="B3" s="106"/>
      <c r="C3" s="106"/>
      <c r="D3" s="106"/>
      <c r="E3" s="106"/>
      <c r="F3" s="106"/>
      <c r="G3" s="106"/>
      <c r="H3" s="106"/>
      <c r="I3" s="106"/>
      <c r="J3" s="106"/>
      <c r="K3" s="14" t="s">
        <v>83</v>
      </c>
      <c r="L3" s="43"/>
    </row>
    <row r="4" spans="1:12" ht="29.4" thickBot="1">
      <c r="A4" s="30" t="s">
        <v>64</v>
      </c>
      <c r="B4" s="18" t="s">
        <v>77</v>
      </c>
      <c r="C4" s="18" t="s">
        <v>78</v>
      </c>
      <c r="D4" s="17" t="s">
        <v>79</v>
      </c>
      <c r="E4" s="18" t="s">
        <v>80</v>
      </c>
      <c r="F4" s="17" t="s">
        <v>72</v>
      </c>
      <c r="G4" s="17" t="s">
        <v>134</v>
      </c>
      <c r="H4" s="37" t="s">
        <v>70</v>
      </c>
      <c r="I4" s="37" t="s">
        <v>71</v>
      </c>
      <c r="J4" s="38" t="s">
        <v>81</v>
      </c>
      <c r="K4" s="15" t="s">
        <v>84</v>
      </c>
      <c r="L4" s="44">
        <f>L2-L3-(SUMIF(G5:G1502,"p",H5:I1502))</f>
        <v>232.6</v>
      </c>
    </row>
    <row r="5" spans="1:12">
      <c r="B5" s="5" t="s">
        <v>85</v>
      </c>
      <c r="J5" s="34">
        <v>232.6</v>
      </c>
    </row>
    <row r="6" spans="1:12">
      <c r="A6" s="27">
        <v>41974</v>
      </c>
      <c r="B6" s="5" t="s">
        <v>135</v>
      </c>
      <c r="D6" s="5" t="s">
        <v>153</v>
      </c>
      <c r="E6" s="4" t="s">
        <v>160</v>
      </c>
      <c r="I6" s="33">
        <v>110</v>
      </c>
      <c r="J6" s="34">
        <f>IF(SUM(H6:I6)=0,"",(J5+I6-H6))</f>
        <v>342.6</v>
      </c>
    </row>
    <row r="7" spans="1:12">
      <c r="A7" s="27">
        <v>42006</v>
      </c>
      <c r="D7" s="5" t="s">
        <v>114</v>
      </c>
      <c r="H7" s="33">
        <v>50</v>
      </c>
      <c r="J7" s="34">
        <f t="shared" ref="J7:J70" si="0">IF(SUM(H7:I7)=0,"",(J6+I7-H7))</f>
        <v>292.60000000000002</v>
      </c>
    </row>
    <row r="8" spans="1:12">
      <c r="A8" s="27">
        <v>42371</v>
      </c>
      <c r="D8" s="5" t="s">
        <v>114</v>
      </c>
      <c r="H8" s="33">
        <v>60</v>
      </c>
      <c r="J8" s="34">
        <f t="shared" si="0"/>
        <v>232.60000000000002</v>
      </c>
    </row>
    <row r="9" spans="1:12">
      <c r="J9" s="34" t="str">
        <f t="shared" si="0"/>
        <v/>
      </c>
    </row>
    <row r="10" spans="1:12">
      <c r="J10" s="34" t="str">
        <f t="shared" si="0"/>
        <v/>
      </c>
    </row>
    <row r="11" spans="1:12">
      <c r="D11" s="19"/>
      <c r="J11" s="34" t="str">
        <f t="shared" si="0"/>
        <v/>
      </c>
    </row>
    <row r="12" spans="1:12">
      <c r="J12" s="34" t="str">
        <f t="shared" si="0"/>
        <v/>
      </c>
    </row>
    <row r="13" spans="1:12">
      <c r="J13" s="34" t="str">
        <f t="shared" si="0"/>
        <v/>
      </c>
    </row>
    <row r="14" spans="1:12">
      <c r="J14" s="34" t="str">
        <f t="shared" si="0"/>
        <v/>
      </c>
    </row>
    <row r="15" spans="1:12">
      <c r="J15" s="34" t="str">
        <f t="shared" si="0"/>
        <v/>
      </c>
    </row>
    <row r="16" spans="1:12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ref="J71:J135" si="1">IF(SUM(H71:I71)=0,"",(J70+I71-H71))</f>
        <v/>
      </c>
    </row>
    <row r="72" spans="10:10">
      <c r="J72" s="34" t="str">
        <f t="shared" si="1"/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200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si="2"/>
        <v/>
      </c>
    </row>
    <row r="201" spans="10:10">
      <c r="J201" s="34" t="str">
        <f t="shared" ref="J201:J264" si="3">IF(SUM(H201:I201)=0,"",(J200+I201-H201))</f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si="3"/>
        <v/>
      </c>
    </row>
    <row r="265" spans="10:10">
      <c r="J265" s="34" t="str">
        <f t="shared" ref="J265:J328" si="4">IF(SUM(H265:I265)=0,"",(J264+I265-H265))</f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si="4"/>
        <v/>
      </c>
    </row>
    <row r="329" spans="10:10">
      <c r="J329" s="34" t="str">
        <f t="shared" ref="J329:J392" si="5">IF(SUM(H329:I329)=0,"",(J328+I329-H329))</f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si="5"/>
        <v/>
      </c>
    </row>
    <row r="393" spans="10:10">
      <c r="J393" s="34" t="str">
        <f t="shared" ref="J393:J456" si="6">IF(SUM(H393:I393)=0,"",(J392+I393-H393))</f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si="6"/>
        <v/>
      </c>
    </row>
    <row r="457" spans="10:10">
      <c r="J457" s="34" t="str">
        <f t="shared" ref="J457:J520" si="7">IF(SUM(H457:I457)=0,"",(J456+I457-H457))</f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si="7"/>
        <v/>
      </c>
    </row>
    <row r="521" spans="10:10">
      <c r="J521" s="34" t="str">
        <f t="shared" ref="J521:J584" si="8">IF(SUM(H521:I521)=0,"",(J520+I521-H521))</f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si="8"/>
        <v/>
      </c>
    </row>
    <row r="585" spans="10:10">
      <c r="J585" s="34" t="str">
        <f t="shared" ref="J585:J648" si="9">IF(SUM(H585:I585)=0,"",(J584+I585-H585))</f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si="9"/>
        <v/>
      </c>
    </row>
    <row r="649" spans="10:10">
      <c r="J649" s="34" t="str">
        <f t="shared" ref="J649:J712" si="10">IF(SUM(H649:I649)=0,"",(J648+I649-H649))</f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si="10"/>
        <v/>
      </c>
    </row>
    <row r="713" spans="10:10">
      <c r="J713" s="34" t="str">
        <f t="shared" ref="J713:J776" si="11">IF(SUM(H713:I713)=0,"",(J712+I713-H713))</f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si="11"/>
        <v/>
      </c>
    </row>
    <row r="777" spans="10:10">
      <c r="J777" s="34" t="str">
        <f t="shared" ref="J777:J840" si="12">IF(SUM(H777:I777)=0,"",(J776+I777-H777))</f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si="12"/>
        <v/>
      </c>
    </row>
    <row r="841" spans="10:10">
      <c r="J841" s="34" t="str">
        <f t="shared" ref="J841:J904" si="13">IF(SUM(H841:I841)=0,"",(J840+I841-H841))</f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si="13"/>
        <v/>
      </c>
    </row>
    <row r="905" spans="10:10">
      <c r="J905" s="34" t="str">
        <f t="shared" ref="J905:J968" si="14">IF(SUM(H905:I905)=0,"",(J904+I905-H905))</f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si="14"/>
        <v/>
      </c>
    </row>
    <row r="969" spans="10:10">
      <c r="J969" s="34" t="str">
        <f t="shared" ref="J969:J1032" si="15">IF(SUM(H969:I969)=0,"",(J968+I969-H969))</f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si="15"/>
        <v/>
      </c>
    </row>
    <row r="1033" spans="10:10">
      <c r="J1033" s="34" t="str">
        <f t="shared" ref="J1033:J1096" si="16">IF(SUM(H1033:I1033)=0,"",(J1032+I1033-H1033))</f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si="16"/>
        <v/>
      </c>
    </row>
    <row r="1097" spans="10:10">
      <c r="J1097" s="34" t="str">
        <f t="shared" ref="J1097:J1160" si="17">IF(SUM(H1097:I1097)=0,"",(J1096+I1097-H1097))</f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si="17"/>
        <v/>
      </c>
    </row>
    <row r="1161" spans="10:10">
      <c r="J1161" s="34" t="str">
        <f t="shared" ref="J1161:J1224" si="18">IF(SUM(H1161:I1161)=0,"",(J1160+I1161-H1161))</f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si="18"/>
        <v/>
      </c>
    </row>
    <row r="1225" spans="10:10">
      <c r="J1225" s="34" t="str">
        <f t="shared" ref="J1225:J1288" si="19">IF(SUM(H1225:I1225)=0,"",(J1224+I1225-H1225))</f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si="19"/>
        <v/>
      </c>
    </row>
    <row r="1289" spans="10:10">
      <c r="J1289" s="34" t="str">
        <f t="shared" ref="J1289:J1352" si="20">IF(SUM(H1289:I1289)=0,"",(J1288+I1289-H1289))</f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si="20"/>
        <v/>
      </c>
    </row>
    <row r="1353" spans="10:10">
      <c r="J1353" s="34" t="str">
        <f t="shared" ref="J1353:J1416" si="21">IF(SUM(H1353:I1353)=0,"",(J1352+I1353-H1353))</f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si="21"/>
        <v/>
      </c>
    </row>
    <row r="1417" spans="10:10">
      <c r="J1417" s="34" t="str">
        <f t="shared" ref="J1417:J1480" si="22">IF(SUM(H1417:I1417)=0,"",(J1416+I1417-H1417))</f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 t="str">
        <f t="shared" si="22"/>
        <v/>
      </c>
    </row>
    <row r="1479" spans="10:10">
      <c r="J1479" s="34" t="str">
        <f t="shared" si="22"/>
        <v/>
      </c>
    </row>
    <row r="1480" spans="10:10">
      <c r="J1480" s="34" t="str">
        <f t="shared" si="22"/>
        <v/>
      </c>
    </row>
    <row r="1481" spans="10:10">
      <c r="J1481" s="34" t="str">
        <f t="shared" ref="J1481:J1501" si="23">IF(SUM(H1481:I1481)=0,"",(J1480+I1481-H1481))</f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  <row r="1501" spans="10:10">
      <c r="J1501" s="34" t="str">
        <f t="shared" si="23"/>
        <v/>
      </c>
    </row>
  </sheetData>
  <mergeCells count="1">
    <mergeCell ref="A1:J3"/>
  </mergeCells>
  <conditionalFormatting sqref="J1:J1048576">
    <cfRule type="cellIs" dxfId="85" priority="2" operator="lessThan">
      <formula>0</formula>
    </cfRule>
  </conditionalFormatting>
  <dataValidations count="3">
    <dataValidation type="list" allowBlank="1" showInputMessage="1" showErrorMessage="1" sqref="E5:E1501">
      <formula1>INDIRECT(D5)</formula1>
    </dataValidation>
    <dataValidation type="list" allowBlank="1" showInputMessage="1" showErrorMessage="1" sqref="D5:D1501">
      <formula1>categorie</formula1>
    </dataValidation>
    <dataValidation type="list" allowBlank="1" showInputMessage="1" showErrorMessage="1" sqref="B5:B1501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7" sqref="L7"/>
    </sheetView>
  </sheetViews>
  <sheetFormatPr baseColWidth="10" defaultRowHeight="14.4"/>
  <cols>
    <col min="1" max="1" width="10.33203125" style="27" customWidth="1"/>
    <col min="2" max="2" width="17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1.10937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7" t="s">
        <v>90</v>
      </c>
      <c r="B1" s="108"/>
      <c r="C1" s="108"/>
      <c r="D1" s="108"/>
      <c r="E1" s="108"/>
      <c r="F1" s="108"/>
      <c r="G1" s="108"/>
      <c r="H1" s="108"/>
      <c r="I1" s="108"/>
      <c r="J1" s="108"/>
      <c r="K1" s="6"/>
      <c r="L1" s="41"/>
    </row>
    <row r="2" spans="1:14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7" t="s">
        <v>82</v>
      </c>
      <c r="L2" s="42">
        <v>500</v>
      </c>
    </row>
    <row r="3" spans="1:14" ht="14.4" customHeight="1">
      <c r="A3" s="108"/>
      <c r="B3" s="108"/>
      <c r="C3" s="108"/>
      <c r="D3" s="108"/>
      <c r="E3" s="108"/>
      <c r="F3" s="108"/>
      <c r="G3" s="108"/>
      <c r="H3" s="108"/>
      <c r="I3" s="108"/>
      <c r="J3" s="108"/>
      <c r="K3" s="8" t="s">
        <v>83</v>
      </c>
      <c r="L3" s="43"/>
    </row>
    <row r="4" spans="1:14" ht="29.4" thickBot="1">
      <c r="A4" s="79" t="s">
        <v>64</v>
      </c>
      <c r="B4" s="21" t="s">
        <v>77</v>
      </c>
      <c r="C4" s="21" t="s">
        <v>78</v>
      </c>
      <c r="D4" s="20" t="s">
        <v>79</v>
      </c>
      <c r="E4" s="21" t="s">
        <v>80</v>
      </c>
      <c r="F4" s="20" t="s">
        <v>72</v>
      </c>
      <c r="G4" s="20" t="s">
        <v>134</v>
      </c>
      <c r="H4" s="35" t="s">
        <v>70</v>
      </c>
      <c r="I4" s="35" t="s">
        <v>71</v>
      </c>
      <c r="J4" s="36" t="s">
        <v>81</v>
      </c>
      <c r="K4" s="10" t="s">
        <v>84</v>
      </c>
      <c r="L4" s="44">
        <f>L2-L3-(SUMIF(G6:G1501,"p",H6:I1501))</f>
        <v>500</v>
      </c>
    </row>
    <row r="5" spans="1:14">
      <c r="B5" s="5" t="s">
        <v>85</v>
      </c>
      <c r="J5" s="33">
        <v>350</v>
      </c>
      <c r="K5" s="9"/>
      <c r="L5" s="45"/>
    </row>
    <row r="6" spans="1:14">
      <c r="A6" s="27">
        <v>42004</v>
      </c>
      <c r="B6" s="5" t="s">
        <v>107</v>
      </c>
      <c r="D6" s="5" t="s">
        <v>112</v>
      </c>
      <c r="F6" s="5" t="s">
        <v>138</v>
      </c>
      <c r="G6" t="s">
        <v>137</v>
      </c>
      <c r="I6" s="33">
        <v>12</v>
      </c>
      <c r="J6" s="34">
        <f>IF(SUM(H6:I6)=0,"",(J5+I6-H6))</f>
        <v>362</v>
      </c>
      <c r="K6" s="9"/>
      <c r="L6" s="45"/>
    </row>
    <row r="7" spans="1:14">
      <c r="A7" s="27">
        <v>42198</v>
      </c>
      <c r="B7" s="5" t="s">
        <v>136</v>
      </c>
      <c r="D7" s="5" t="s">
        <v>136</v>
      </c>
      <c r="E7" s="4" t="s">
        <v>157</v>
      </c>
      <c r="F7" s="5" t="s">
        <v>156</v>
      </c>
      <c r="I7" s="33">
        <v>250</v>
      </c>
      <c r="J7" s="34">
        <f>IF(SUM(H7:I7)=0,"",(J6+I7-H7))</f>
        <v>612</v>
      </c>
    </row>
    <row r="8" spans="1:14">
      <c r="A8" s="27">
        <v>42325</v>
      </c>
      <c r="B8" s="5" t="s">
        <v>136</v>
      </c>
      <c r="D8" s="5" t="s">
        <v>136</v>
      </c>
      <c r="E8" s="4" t="s">
        <v>157</v>
      </c>
      <c r="F8" s="5" t="s">
        <v>145</v>
      </c>
      <c r="H8" s="33">
        <v>150</v>
      </c>
      <c r="J8" s="34">
        <f t="shared" ref="J8:J71" si="0">IF(SUM(H8:I8)=0,"",(J7+I8-H8))</f>
        <v>462</v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si="0"/>
        <v/>
      </c>
    </row>
    <row r="14" spans="1:14">
      <c r="J14" s="34" t="str">
        <f t="shared" si="0"/>
        <v/>
      </c>
      <c r="N14" s="11">
        <f ca="1">OFFSET($J$5,COUNTA($J:$J)-1,,)</f>
        <v>0</v>
      </c>
    </row>
    <row r="15" spans="1:14">
      <c r="J15" s="34" t="str">
        <f t="shared" si="0"/>
        <v/>
      </c>
    </row>
    <row r="16" spans="1:14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ref="J72:J135" si="1">IF(SUM(H72:I72)=0,"",(J71+I72-H72))</f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199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ref="J200:J263" si="3">IF(SUM(H200:I200)=0,"",(J199+I200-H200))</f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ref="J264:J327" si="4">IF(SUM(H264:I264)=0,"",(J263+I264-H264))</f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ref="J328:J391" si="5">IF(SUM(H328:I328)=0,"",(J327+I328-H328))</f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ref="J392:J455" si="6">IF(SUM(H392:I392)=0,"",(J391+I392-H392))</f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ref="J456:J519" si="7">IF(SUM(H456:I456)=0,"",(J455+I456-H456))</f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ref="J520:J583" si="8">IF(SUM(H520:I520)=0,"",(J519+I520-H520))</f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ref="J584:J647" si="9">IF(SUM(H584:I584)=0,"",(J583+I584-H584))</f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ref="J648:J711" si="10">IF(SUM(H648:I648)=0,"",(J647+I648-H648))</f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ref="J712:J775" si="11">IF(SUM(H712:I712)=0,"",(J711+I712-H712))</f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ref="J776:J839" si="12">IF(SUM(H776:I776)=0,"",(J775+I776-H776))</f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ref="J840:J903" si="13">IF(SUM(H840:I840)=0,"",(J839+I840-H840))</f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ref="J904:J967" si="14">IF(SUM(H904:I904)=0,"",(J903+I904-H904))</f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ref="J968:J1031" si="15">IF(SUM(H968:I968)=0,"",(J967+I968-H968))</f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ref="J1032:J1095" si="16">IF(SUM(H1032:I1032)=0,"",(J1031+I1032-H1032))</f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ref="J1096:J1159" si="17">IF(SUM(H1096:I1096)=0,"",(J1095+I1096-H1096))</f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ref="J1160:J1223" si="18">IF(SUM(H1160:I1160)=0,"",(J1159+I1160-H1160))</f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ref="J1224:J1287" si="19">IF(SUM(H1224:I1224)=0,"",(J1223+I1224-H1224))</f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ref="J1288:J1351" si="20">IF(SUM(H1288:I1288)=0,"",(J1287+I1288-H1288))</f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ref="J1352:J1415" si="21">IF(SUM(H1352:I1352)=0,"",(J1351+I1352-H1352))</f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ref="J1416:J1479" si="22">IF(SUM(H1416:I1416)=0,"",(J1415+I1416-H1416))</f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 t="str">
        <f t="shared" si="22"/>
        <v/>
      </c>
    </row>
    <row r="1479" spans="10:10">
      <c r="J1479" s="34" t="str">
        <f t="shared" si="22"/>
        <v/>
      </c>
    </row>
    <row r="1480" spans="10:10">
      <c r="J1480" s="34" t="str">
        <f t="shared" ref="J1480:J1500" si="23">IF(SUM(H1480:I1480)=0,"",(J1479+I1480-H1480))</f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</sheetData>
  <mergeCells count="1">
    <mergeCell ref="A1:J3"/>
  </mergeCells>
  <conditionalFormatting sqref="J5:J1500">
    <cfRule type="cellIs" dxfId="73" priority="2" operator="lessThan">
      <formula>0</formula>
    </cfRule>
  </conditionalFormatting>
  <conditionalFormatting sqref="J1:J1048576">
    <cfRule type="cellIs" dxfId="72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9" sqref="L9"/>
    </sheetView>
  </sheetViews>
  <sheetFormatPr baseColWidth="10" defaultRowHeight="14.4"/>
  <cols>
    <col min="1" max="1" width="10.33203125" style="27" customWidth="1"/>
    <col min="2" max="2" width="17.66406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0.10937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3" t="s">
        <v>91</v>
      </c>
      <c r="B1" s="104"/>
      <c r="C1" s="104"/>
      <c r="D1" s="104"/>
      <c r="E1" s="104"/>
      <c r="F1" s="104"/>
      <c r="G1" s="104"/>
      <c r="H1" s="104"/>
      <c r="I1" s="104"/>
      <c r="J1" s="104"/>
      <c r="K1" s="6"/>
      <c r="L1" s="41"/>
    </row>
    <row r="2" spans="1:14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7" t="s">
        <v>82</v>
      </c>
      <c r="L2" s="42">
        <v>200</v>
      </c>
    </row>
    <row r="3" spans="1:14" ht="14.4" customHeight="1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8" t="s">
        <v>83</v>
      </c>
      <c r="L3" s="43"/>
    </row>
    <row r="4" spans="1:14" ht="29.4" thickBot="1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134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>L2-L3-(SUMIF(G6:G1501,"p",H6:I1501))</f>
        <v>200</v>
      </c>
    </row>
    <row r="5" spans="1:14">
      <c r="B5" s="5" t="s">
        <v>85</v>
      </c>
      <c r="J5" s="33">
        <v>200</v>
      </c>
      <c r="K5" s="9"/>
      <c r="L5" s="45"/>
    </row>
    <row r="6" spans="1:14">
      <c r="A6" s="27">
        <v>42004</v>
      </c>
      <c r="B6" s="5" t="s">
        <v>107</v>
      </c>
      <c r="D6" s="5" t="s">
        <v>112</v>
      </c>
      <c r="F6" s="5" t="s">
        <v>138</v>
      </c>
      <c r="G6" t="s">
        <v>137</v>
      </c>
      <c r="I6" s="33">
        <v>12</v>
      </c>
      <c r="J6" s="34">
        <f>IF(SUM(H6:I6)=0,"",(J5+I6-H6))</f>
        <v>212</v>
      </c>
      <c r="K6" s="9"/>
      <c r="L6" s="45"/>
    </row>
    <row r="7" spans="1:14">
      <c r="A7" s="27">
        <v>42198</v>
      </c>
      <c r="B7" s="5" t="s">
        <v>136</v>
      </c>
      <c r="D7" s="5" t="s">
        <v>136</v>
      </c>
      <c r="E7" s="4" t="s">
        <v>157</v>
      </c>
      <c r="I7" s="33">
        <v>100</v>
      </c>
      <c r="J7" s="34">
        <f>IF(SUM(H7:I7)=0,"",(J6+I7-H7))</f>
        <v>312</v>
      </c>
    </row>
    <row r="8" spans="1:14">
      <c r="H8" s="33">
        <v>50</v>
      </c>
      <c r="J8" s="34">
        <f t="shared" ref="J8:J71" si="0">IF(SUM(H8:I8)=0,"",(J7+I8-H8))</f>
        <v>262</v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si="0"/>
        <v/>
      </c>
    </row>
    <row r="14" spans="1:14">
      <c r="J14" s="34" t="str">
        <f t="shared" si="0"/>
        <v/>
      </c>
      <c r="N14" s="11">
        <f ca="1">OFFSET($J$5,COUNTA($J:$J)-1,,)</f>
        <v>0</v>
      </c>
    </row>
    <row r="15" spans="1:14">
      <c r="J15" s="34" t="str">
        <f t="shared" si="0"/>
        <v/>
      </c>
    </row>
    <row r="16" spans="1:14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ref="J72:J135" si="1">IF(SUM(H72:I72)=0,"",(J71+I72-H72))</f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199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ref="J200:J263" si="3">IF(SUM(H200:I200)=0,"",(J199+I200-H200))</f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ref="J264:J327" si="4">IF(SUM(H264:I264)=0,"",(J263+I264-H264))</f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ref="J328:J391" si="5">IF(SUM(H328:I328)=0,"",(J327+I328-H328))</f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ref="J392:J455" si="6">IF(SUM(H392:I392)=0,"",(J391+I392-H392))</f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ref="J456:J519" si="7">IF(SUM(H456:I456)=0,"",(J455+I456-H456))</f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ref="J520:J583" si="8">IF(SUM(H520:I520)=0,"",(J519+I520-H520))</f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ref="J584:J647" si="9">IF(SUM(H584:I584)=0,"",(J583+I584-H584))</f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ref="J648:J711" si="10">IF(SUM(H648:I648)=0,"",(J647+I648-H648))</f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ref="J712:J775" si="11">IF(SUM(H712:I712)=0,"",(J711+I712-H712))</f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ref="J776:J839" si="12">IF(SUM(H776:I776)=0,"",(J775+I776-H776))</f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ref="J840:J903" si="13">IF(SUM(H840:I840)=0,"",(J839+I840-H840))</f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ref="J904:J967" si="14">IF(SUM(H904:I904)=0,"",(J903+I904-H904))</f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ref="J968:J1031" si="15">IF(SUM(H968:I968)=0,"",(J967+I968-H968))</f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ref="J1032:J1095" si="16">IF(SUM(H1032:I1032)=0,"",(J1031+I1032-H1032))</f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ref="J1096:J1159" si="17">IF(SUM(H1096:I1096)=0,"",(J1095+I1096-H1096))</f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ref="J1160:J1223" si="18">IF(SUM(H1160:I1160)=0,"",(J1159+I1160-H1160))</f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ref="J1224:J1287" si="19">IF(SUM(H1224:I1224)=0,"",(J1223+I1224-H1224))</f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ref="J1288:J1351" si="20">IF(SUM(H1288:I1288)=0,"",(J1287+I1288-H1288))</f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ref="J1352:J1415" si="21">IF(SUM(H1352:I1352)=0,"",(J1351+I1352-H1352))</f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ref="J1416:J1479" si="22">IF(SUM(H1416:I1416)=0,"",(J1415+I1416-H1416))</f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 t="str">
        <f t="shared" si="22"/>
        <v/>
      </c>
    </row>
    <row r="1479" spans="10:10">
      <c r="J1479" s="34" t="str">
        <f t="shared" si="22"/>
        <v/>
      </c>
    </row>
    <row r="1480" spans="10:10">
      <c r="J1480" s="34" t="str">
        <f t="shared" ref="J1480:J1500" si="23">IF(SUM(H1480:I1480)=0,"",(J1479+I1480-H1480))</f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</sheetData>
  <mergeCells count="1">
    <mergeCell ref="A1:J3"/>
  </mergeCells>
  <conditionalFormatting sqref="J5:J1500">
    <cfRule type="cellIs" dxfId="61" priority="2" operator="lessThan">
      <formula>0</formula>
    </cfRule>
  </conditionalFormatting>
  <conditionalFormatting sqref="J1:J1048576">
    <cfRule type="cellIs" dxfId="60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3" sqref="L3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3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1" t="s">
        <v>92</v>
      </c>
      <c r="B1" s="102"/>
      <c r="C1" s="102"/>
      <c r="D1" s="102"/>
      <c r="E1" s="102"/>
      <c r="F1" s="102"/>
      <c r="G1" s="102"/>
      <c r="H1" s="102"/>
      <c r="I1" s="102"/>
      <c r="J1" s="102"/>
      <c r="K1" s="6"/>
      <c r="L1" s="41"/>
    </row>
    <row r="2" spans="1:14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7" t="s">
        <v>82</v>
      </c>
      <c r="L2" s="42">
        <v>0</v>
      </c>
    </row>
    <row r="3" spans="1:14" ht="14.4" customHeigh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8" t="s">
        <v>83</v>
      </c>
      <c r="L3" s="43"/>
    </row>
    <row r="4" spans="1:14" ht="29.4" thickBot="1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23" t="s">
        <v>134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L2-L3-(SUMIF(G6:G1501,"p",H6:I1501))</f>
        <v>0</v>
      </c>
    </row>
    <row r="5" spans="1:14">
      <c r="B5" s="5" t="s">
        <v>85</v>
      </c>
      <c r="J5" s="33">
        <v>200</v>
      </c>
      <c r="K5" s="9"/>
      <c r="L5" s="45"/>
    </row>
    <row r="6" spans="1:14">
      <c r="A6" s="27">
        <v>42013</v>
      </c>
      <c r="B6" s="5" t="s">
        <v>107</v>
      </c>
      <c r="D6" s="5" t="s">
        <v>112</v>
      </c>
      <c r="F6" s="5" t="s">
        <v>140</v>
      </c>
      <c r="G6" s="3" t="s">
        <v>142</v>
      </c>
      <c r="I6" s="33">
        <v>100</v>
      </c>
      <c r="J6" s="34">
        <f>IF(SUM(H6:I6)=0,"",(J5+I6-H6))</f>
        <v>300</v>
      </c>
      <c r="K6" s="9"/>
      <c r="L6" s="45"/>
    </row>
    <row r="7" spans="1:14">
      <c r="A7" s="27">
        <v>42150</v>
      </c>
      <c r="B7" s="5" t="s">
        <v>133</v>
      </c>
      <c r="D7" s="5" t="s">
        <v>136</v>
      </c>
      <c r="E7" s="4" t="s">
        <v>160</v>
      </c>
      <c r="F7" s="5" t="s">
        <v>174</v>
      </c>
      <c r="G7" s="3" t="s">
        <v>142</v>
      </c>
      <c r="H7" s="33">
        <v>145</v>
      </c>
      <c r="J7" s="34">
        <f>IF(SUM(H7:I7)=0,"",(J6+I7-H7))</f>
        <v>155</v>
      </c>
    </row>
    <row r="8" spans="1:14">
      <c r="A8" s="27">
        <v>42553</v>
      </c>
      <c r="B8" s="5" t="s">
        <v>108</v>
      </c>
      <c r="D8" s="5" t="s">
        <v>120</v>
      </c>
      <c r="E8" s="4" t="s">
        <v>15</v>
      </c>
      <c r="G8" s="3" t="s">
        <v>142</v>
      </c>
      <c r="H8" s="33">
        <v>7</v>
      </c>
      <c r="J8" s="34">
        <f t="shared" ref="J8:J71" si="0">IF(SUM(H8:I8)=0,"",(J7+I8-H8))</f>
        <v>148</v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si="0"/>
        <v/>
      </c>
    </row>
    <row r="14" spans="1:14">
      <c r="J14" s="34" t="str">
        <f t="shared" si="0"/>
        <v/>
      </c>
      <c r="N14" s="11" t="str">
        <f ca="1">OFFSET($J$5,COUNTA($J:$J)-1,,)</f>
        <v/>
      </c>
    </row>
    <row r="15" spans="1:14">
      <c r="J15" s="34" t="str">
        <f t="shared" si="0"/>
        <v/>
      </c>
    </row>
    <row r="16" spans="1:14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ref="J72:J135" si="1">IF(SUM(H72:I72)=0,"",(J71+I72-H72))</f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199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ref="J200:J263" si="3">IF(SUM(H200:I200)=0,"",(J199+I200-H200))</f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ref="J264:J327" si="4">IF(SUM(H264:I264)=0,"",(J263+I264-H264))</f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ref="J328:J391" si="5">IF(SUM(H328:I328)=0,"",(J327+I328-H328))</f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ref="J392:J455" si="6">IF(SUM(H392:I392)=0,"",(J391+I392-H392))</f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ref="J456:J519" si="7">IF(SUM(H456:I456)=0,"",(J455+I456-H456))</f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ref="J520:J583" si="8">IF(SUM(H520:I520)=0,"",(J519+I520-H520))</f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ref="J584:J647" si="9">IF(SUM(H584:I584)=0,"",(J583+I584-H584))</f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ref="J648:J711" si="10">IF(SUM(H648:I648)=0,"",(J647+I648-H648))</f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ref="J712:J775" si="11">IF(SUM(H712:I712)=0,"",(J711+I712-H712))</f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ref="J776:J839" si="12">IF(SUM(H776:I776)=0,"",(J775+I776-H776))</f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ref="J840:J903" si="13">IF(SUM(H840:I840)=0,"",(J839+I840-H840))</f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ref="J904:J967" si="14">IF(SUM(H904:I904)=0,"",(J903+I904-H904))</f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ref="J968:J1031" si="15">IF(SUM(H968:I968)=0,"",(J967+I968-H968))</f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ref="J1032:J1095" si="16">IF(SUM(H1032:I1032)=0,"",(J1031+I1032-H1032))</f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ref="J1096:J1159" si="17">IF(SUM(H1096:I1096)=0,"",(J1095+I1096-H1096))</f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ref="J1160:J1223" si="18">IF(SUM(H1160:I1160)=0,"",(J1159+I1160-H1160))</f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ref="J1224:J1287" si="19">IF(SUM(H1224:I1224)=0,"",(J1223+I1224-H1224))</f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ref="J1288:J1351" si="20">IF(SUM(H1288:I1288)=0,"",(J1287+I1288-H1288))</f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ref="J1352:J1415" si="21">IF(SUM(H1352:I1352)=0,"",(J1351+I1352-H1352))</f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ref="J1416:J1479" si="22">IF(SUM(H1416:I1416)=0,"",(J1415+I1416-H1416))</f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/>
    </row>
    <row r="1479" spans="10:10">
      <c r="J1479" s="34" t="str">
        <f t="shared" si="22"/>
        <v/>
      </c>
    </row>
    <row r="1480" spans="10:10">
      <c r="J1480" s="34" t="str">
        <f t="shared" ref="J1480:J1500" si="23">IF(SUM(H1480:I1480)=0,"",(J1479+I1480-H1480))</f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</sheetData>
  <mergeCells count="1">
    <mergeCell ref="A1:J3"/>
  </mergeCells>
  <conditionalFormatting sqref="J5:J1500">
    <cfRule type="cellIs" dxfId="49" priority="2" operator="lessThan">
      <formula>0</formula>
    </cfRule>
  </conditionalFormatting>
  <conditionalFormatting sqref="J1:J1048576">
    <cfRule type="cellIs" dxfId="48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L9" sqref="L9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style="2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1" t="s">
        <v>93</v>
      </c>
      <c r="B1" s="102"/>
      <c r="C1" s="102"/>
      <c r="D1" s="102"/>
      <c r="E1" s="102"/>
      <c r="F1" s="102"/>
      <c r="G1" s="102"/>
      <c r="H1" s="102"/>
      <c r="I1" s="102"/>
      <c r="J1" s="102"/>
      <c r="K1" s="6"/>
      <c r="L1" s="41"/>
    </row>
    <row r="2" spans="1:14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7" t="s">
        <v>82</v>
      </c>
      <c r="L2" s="42">
        <v>100</v>
      </c>
    </row>
    <row r="3" spans="1:14" ht="14.4" customHeight="1">
      <c r="A3" s="102"/>
      <c r="B3" s="102"/>
      <c r="C3" s="102"/>
      <c r="D3" s="102"/>
      <c r="E3" s="102"/>
      <c r="F3" s="102"/>
      <c r="G3" s="102"/>
      <c r="H3" s="102"/>
      <c r="I3" s="102"/>
      <c r="J3" s="102"/>
      <c r="K3" s="8" t="s">
        <v>83</v>
      </c>
      <c r="L3" s="43"/>
    </row>
    <row r="4" spans="1:14" ht="29.4" thickBot="1">
      <c r="A4" s="28" t="s">
        <v>64</v>
      </c>
      <c r="B4" s="24" t="s">
        <v>77</v>
      </c>
      <c r="C4" s="24" t="s">
        <v>78</v>
      </c>
      <c r="D4" s="23" t="s">
        <v>79</v>
      </c>
      <c r="E4" s="24" t="s">
        <v>80</v>
      </c>
      <c r="F4" s="23" t="s">
        <v>72</v>
      </c>
      <c r="G4" s="80" t="s">
        <v>134</v>
      </c>
      <c r="H4" s="39" t="s">
        <v>70</v>
      </c>
      <c r="I4" s="39" t="s">
        <v>71</v>
      </c>
      <c r="J4" s="40" t="s">
        <v>81</v>
      </c>
      <c r="K4" s="10" t="s">
        <v>84</v>
      </c>
      <c r="L4" s="44">
        <f>L2-L3-(SUMIF(G6:G1501,"p",H6:I1501))</f>
        <v>100</v>
      </c>
    </row>
    <row r="5" spans="1:14">
      <c r="B5" s="5" t="s">
        <v>85</v>
      </c>
      <c r="J5" s="33">
        <v>350</v>
      </c>
      <c r="K5" s="9"/>
      <c r="L5" s="45"/>
    </row>
    <row r="6" spans="1:14">
      <c r="A6" s="27">
        <v>42011</v>
      </c>
      <c r="B6" s="5" t="s">
        <v>107</v>
      </c>
      <c r="D6" s="5" t="s">
        <v>112</v>
      </c>
      <c r="F6" s="5" t="s">
        <v>141</v>
      </c>
      <c r="G6" s="2" t="s">
        <v>142</v>
      </c>
      <c r="I6" s="33">
        <v>10</v>
      </c>
      <c r="J6" s="34">
        <f>IF(SUM(H6:I6)=0,"",(J5+I6-H6))</f>
        <v>360</v>
      </c>
      <c r="K6" s="9"/>
      <c r="L6" s="45"/>
    </row>
    <row r="7" spans="1:14">
      <c r="A7" s="27">
        <v>42150</v>
      </c>
      <c r="B7" s="5" t="s">
        <v>133</v>
      </c>
      <c r="D7" s="5" t="s">
        <v>136</v>
      </c>
      <c r="E7" s="4" t="s">
        <v>160</v>
      </c>
      <c r="F7" s="5" t="s">
        <v>176</v>
      </c>
      <c r="G7" s="2" t="s">
        <v>142</v>
      </c>
      <c r="H7" s="33">
        <v>150</v>
      </c>
      <c r="J7" s="34">
        <f>IF(SUM(H7:I7)=0,"",(J6+I7-H7))</f>
        <v>210</v>
      </c>
    </row>
    <row r="8" spans="1:14">
      <c r="A8" s="27">
        <v>42187</v>
      </c>
      <c r="B8" s="5" t="s">
        <v>108</v>
      </c>
      <c r="D8" s="5" t="s">
        <v>120</v>
      </c>
      <c r="E8" s="4" t="s">
        <v>15</v>
      </c>
      <c r="F8" s="5" t="s">
        <v>175</v>
      </c>
      <c r="G8" s="2" t="s">
        <v>142</v>
      </c>
      <c r="H8" s="33">
        <v>14</v>
      </c>
      <c r="J8" s="34">
        <f t="shared" ref="J8:J71" si="0">IF(SUM(H8:I8)=0,"",(J7+I8-H8))</f>
        <v>196</v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si="0"/>
        <v/>
      </c>
    </row>
    <row r="14" spans="1:14">
      <c r="J14" s="34" t="str">
        <f t="shared" si="0"/>
        <v/>
      </c>
      <c r="N14" s="11">
        <f ca="1">OFFSET($J$5,COUNTA($J:$J)-1,,)</f>
        <v>0</v>
      </c>
    </row>
    <row r="15" spans="1:14">
      <c r="J15" s="34" t="str">
        <f t="shared" si="0"/>
        <v/>
      </c>
    </row>
    <row r="16" spans="1:14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ref="J72:J135" si="1">IF(SUM(H72:I72)=0,"",(J71+I72-H72))</f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199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ref="J200:J263" si="3">IF(SUM(H200:I200)=0,"",(J199+I200-H200))</f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ref="J264:J327" si="4">IF(SUM(H264:I264)=0,"",(J263+I264-H264))</f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ref="J328:J391" si="5">IF(SUM(H328:I328)=0,"",(J327+I328-H328))</f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ref="J392:J455" si="6">IF(SUM(H392:I392)=0,"",(J391+I392-H392))</f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ref="J456:J519" si="7">IF(SUM(H456:I456)=0,"",(J455+I456-H456))</f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ref="J520:J583" si="8">IF(SUM(H520:I520)=0,"",(J519+I520-H520))</f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ref="J584:J647" si="9">IF(SUM(H584:I584)=0,"",(J583+I584-H584))</f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ref="J648:J711" si="10">IF(SUM(H648:I648)=0,"",(J647+I648-H648))</f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ref="J712:J775" si="11">IF(SUM(H712:I712)=0,"",(J711+I712-H712))</f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ref="J776:J839" si="12">IF(SUM(H776:I776)=0,"",(J775+I776-H776))</f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ref="J840:J903" si="13">IF(SUM(H840:I840)=0,"",(J839+I840-H840))</f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ref="J904:J967" si="14">IF(SUM(H904:I904)=0,"",(J903+I904-H904))</f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ref="J968:J1031" si="15">IF(SUM(H968:I968)=0,"",(J967+I968-H968))</f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ref="J1032:J1095" si="16">IF(SUM(H1032:I1032)=0,"",(J1031+I1032-H1032))</f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ref="J1096:J1159" si="17">IF(SUM(H1096:I1096)=0,"",(J1095+I1096-H1096))</f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ref="J1160:J1223" si="18">IF(SUM(H1160:I1160)=0,"",(J1159+I1160-H1160))</f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ref="J1224:J1287" si="19">IF(SUM(H1224:I1224)=0,"",(J1223+I1224-H1224))</f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ref="J1288:J1351" si="20">IF(SUM(H1288:I1288)=0,"",(J1287+I1288-H1288))</f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ref="J1352:J1415" si="21">IF(SUM(H1352:I1352)=0,"",(J1351+I1352-H1352))</f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ref="J1416:J1479" si="22">IF(SUM(H1416:I1416)=0,"",(J1415+I1416-H1416))</f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 t="str">
        <f t="shared" si="22"/>
        <v/>
      </c>
    </row>
    <row r="1479" spans="10:10">
      <c r="J1479" s="34" t="str">
        <f t="shared" si="22"/>
        <v/>
      </c>
    </row>
    <row r="1480" spans="10:10">
      <c r="J1480" s="34" t="str">
        <f t="shared" ref="J1480:J1500" si="23">IF(SUM(H1480:I1480)=0,"",(J1479+I1480-H1480))</f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</sheetData>
  <mergeCells count="1">
    <mergeCell ref="A1:J3"/>
  </mergeCells>
  <conditionalFormatting sqref="J5:J1500">
    <cfRule type="cellIs" dxfId="36" priority="2" operator="lessThan">
      <formula>0</formula>
    </cfRule>
  </conditionalFormatting>
  <conditionalFormatting sqref="J1:J1048576">
    <cfRule type="cellIs" dxfId="35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tabColor theme="3" tint="-0.249977111117893"/>
  </sheetPr>
  <dimension ref="A1:N1500"/>
  <sheetViews>
    <sheetView showZeros="0" zoomScale="110" zoomScaleNormal="110" workbookViewId="0">
      <pane ySplit="4" topLeftCell="A5" activePane="bottomLeft" state="frozen"/>
      <selection activeCell="K29" sqref="K29"/>
      <selection pane="bottomLeft" activeCell="J6" sqref="J6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3" t="s">
        <v>102</v>
      </c>
      <c r="B1" s="104"/>
      <c r="C1" s="104"/>
      <c r="D1" s="104"/>
      <c r="E1" s="104"/>
      <c r="F1" s="104"/>
      <c r="G1" s="104"/>
      <c r="H1" s="104"/>
      <c r="I1" s="104"/>
      <c r="J1" s="104"/>
      <c r="K1" s="6"/>
      <c r="L1" s="41"/>
    </row>
    <row r="2" spans="1:14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7" t="s">
        <v>82</v>
      </c>
      <c r="L2" s="42">
        <v>10.14</v>
      </c>
    </row>
    <row r="3" spans="1:14" ht="14.4" customHeight="1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8" t="s">
        <v>83</v>
      </c>
      <c r="L3" s="43"/>
    </row>
    <row r="4" spans="1:14" ht="29.4" thickBot="1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134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>L2-L3-(SUMIF(G6:G1501,"p",H6:I1501))</f>
        <v>10.14</v>
      </c>
    </row>
    <row r="5" spans="1:14">
      <c r="B5" s="5" t="s">
        <v>85</v>
      </c>
      <c r="J5" s="33">
        <v>10.14</v>
      </c>
      <c r="K5" s="9"/>
      <c r="L5" s="45"/>
    </row>
    <row r="6" spans="1:14">
      <c r="A6" s="27">
        <v>42004</v>
      </c>
      <c r="B6" s="5" t="s">
        <v>107</v>
      </c>
      <c r="D6" s="5" t="s">
        <v>112</v>
      </c>
      <c r="F6" s="5" t="s">
        <v>138</v>
      </c>
      <c r="G6" t="s">
        <v>137</v>
      </c>
      <c r="I6" s="33">
        <v>7.0000000000000007E-2</v>
      </c>
      <c r="J6" s="34">
        <f>IF(SUM(H6:I6)=0,"",(J5+I6-H6))</f>
        <v>10.210000000000001</v>
      </c>
      <c r="K6" s="9"/>
      <c r="L6" s="45"/>
    </row>
    <row r="7" spans="1:14">
      <c r="J7" s="34" t="str">
        <f>IF(SUM(H7:I7)=0,"",(J6+I7-H7))</f>
        <v/>
      </c>
    </row>
    <row r="8" spans="1:14">
      <c r="J8" s="34" t="str">
        <f t="shared" ref="J8:J12" si="0">IF(SUM(H8:I8)=0,"",(J7+I8-H8))</f>
        <v/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ref="J13:J71" si="1">IF(SUM(H13:I13)=0,"",(J12+I13-H13))</f>
        <v/>
      </c>
    </row>
    <row r="14" spans="1:14">
      <c r="J14" s="34" t="str">
        <f t="shared" si="1"/>
        <v/>
      </c>
      <c r="N14" s="11">
        <f ca="1">OFFSET($J$5,COUNTA($J:$J)-1,,)</f>
        <v>0</v>
      </c>
    </row>
    <row r="15" spans="1:14">
      <c r="J15" s="34" t="str">
        <f t="shared" si="1"/>
        <v/>
      </c>
    </row>
    <row r="16" spans="1:14">
      <c r="J16" s="34" t="str">
        <f t="shared" si="1"/>
        <v/>
      </c>
    </row>
    <row r="17" spans="10:10">
      <c r="J17" s="34" t="str">
        <f t="shared" si="1"/>
        <v/>
      </c>
    </row>
    <row r="18" spans="10:10">
      <c r="J18" s="34" t="str">
        <f t="shared" si="1"/>
        <v/>
      </c>
    </row>
    <row r="19" spans="10:10">
      <c r="J19" s="34" t="str">
        <f t="shared" si="1"/>
        <v/>
      </c>
    </row>
    <row r="20" spans="10:10">
      <c r="J20" s="34" t="str">
        <f t="shared" si="1"/>
        <v/>
      </c>
    </row>
    <row r="21" spans="10:10">
      <c r="J21" s="34" t="str">
        <f t="shared" si="1"/>
        <v/>
      </c>
    </row>
    <row r="22" spans="10:10">
      <c r="J22" s="34" t="str">
        <f t="shared" si="1"/>
        <v/>
      </c>
    </row>
    <row r="23" spans="10:10">
      <c r="J23" s="34" t="str">
        <f t="shared" si="1"/>
        <v/>
      </c>
    </row>
    <row r="24" spans="10:10">
      <c r="J24" s="34" t="str">
        <f t="shared" si="1"/>
        <v/>
      </c>
    </row>
    <row r="25" spans="10:10">
      <c r="J25" s="34" t="str">
        <f t="shared" si="1"/>
        <v/>
      </c>
    </row>
    <row r="26" spans="10:10">
      <c r="J26" s="34" t="str">
        <f t="shared" si="1"/>
        <v/>
      </c>
    </row>
    <row r="27" spans="10:10">
      <c r="J27" s="34" t="str">
        <f t="shared" si="1"/>
        <v/>
      </c>
    </row>
    <row r="28" spans="10:10">
      <c r="J28" s="34" t="str">
        <f t="shared" si="1"/>
        <v/>
      </c>
    </row>
    <row r="29" spans="10:10">
      <c r="J29" s="34" t="str">
        <f t="shared" si="1"/>
        <v/>
      </c>
    </row>
    <row r="30" spans="10:10">
      <c r="J30" s="34" t="str">
        <f t="shared" si="1"/>
        <v/>
      </c>
    </row>
    <row r="31" spans="10:10">
      <c r="J31" s="34" t="str">
        <f t="shared" si="1"/>
        <v/>
      </c>
    </row>
    <row r="32" spans="10:10">
      <c r="J32" s="34" t="str">
        <f t="shared" si="1"/>
        <v/>
      </c>
    </row>
    <row r="33" spans="10:10">
      <c r="J33" s="34" t="str">
        <f t="shared" si="1"/>
        <v/>
      </c>
    </row>
    <row r="34" spans="10:10">
      <c r="J34" s="34" t="str">
        <f t="shared" si="1"/>
        <v/>
      </c>
    </row>
    <row r="35" spans="10:10">
      <c r="J35" s="34" t="str">
        <f t="shared" si="1"/>
        <v/>
      </c>
    </row>
    <row r="36" spans="10:10">
      <c r="J36" s="34" t="str">
        <f t="shared" si="1"/>
        <v/>
      </c>
    </row>
    <row r="37" spans="10:10">
      <c r="J37" s="34" t="str">
        <f t="shared" si="1"/>
        <v/>
      </c>
    </row>
    <row r="38" spans="10:10">
      <c r="J38" s="34" t="str">
        <f t="shared" si="1"/>
        <v/>
      </c>
    </row>
    <row r="39" spans="10:10">
      <c r="J39" s="34" t="str">
        <f t="shared" si="1"/>
        <v/>
      </c>
    </row>
    <row r="40" spans="10:10">
      <c r="J40" s="34" t="str">
        <f t="shared" si="1"/>
        <v/>
      </c>
    </row>
    <row r="41" spans="10:10">
      <c r="J41" s="34" t="str">
        <f t="shared" si="1"/>
        <v/>
      </c>
    </row>
    <row r="42" spans="10:10">
      <c r="J42" s="34" t="str">
        <f t="shared" si="1"/>
        <v/>
      </c>
    </row>
    <row r="43" spans="10:10">
      <c r="J43" s="34" t="str">
        <f t="shared" si="1"/>
        <v/>
      </c>
    </row>
    <row r="44" spans="10:10">
      <c r="J44" s="34" t="str">
        <f t="shared" si="1"/>
        <v/>
      </c>
    </row>
    <row r="45" spans="10:10">
      <c r="J45" s="34" t="str">
        <f t="shared" si="1"/>
        <v/>
      </c>
    </row>
    <row r="46" spans="10:10">
      <c r="J46" s="34" t="str">
        <f t="shared" si="1"/>
        <v/>
      </c>
    </row>
    <row r="47" spans="10:10">
      <c r="J47" s="34" t="str">
        <f t="shared" si="1"/>
        <v/>
      </c>
    </row>
    <row r="48" spans="10:10">
      <c r="J48" s="34" t="str">
        <f t="shared" si="1"/>
        <v/>
      </c>
    </row>
    <row r="49" spans="10:10">
      <c r="J49" s="34" t="str">
        <f t="shared" si="1"/>
        <v/>
      </c>
    </row>
    <row r="50" spans="10:10">
      <c r="J50" s="34" t="str">
        <f t="shared" si="1"/>
        <v/>
      </c>
    </row>
    <row r="51" spans="10:10">
      <c r="J51" s="34" t="str">
        <f t="shared" si="1"/>
        <v/>
      </c>
    </row>
    <row r="52" spans="10:10">
      <c r="J52" s="34" t="str">
        <f t="shared" si="1"/>
        <v/>
      </c>
    </row>
    <row r="53" spans="10:10">
      <c r="J53" s="34" t="str">
        <f t="shared" si="1"/>
        <v/>
      </c>
    </row>
    <row r="54" spans="10:10">
      <c r="J54" s="34" t="str">
        <f t="shared" si="1"/>
        <v/>
      </c>
    </row>
    <row r="55" spans="10:10">
      <c r="J55" s="34" t="str">
        <f t="shared" si="1"/>
        <v/>
      </c>
    </row>
    <row r="56" spans="10:10">
      <c r="J56" s="34" t="str">
        <f t="shared" si="1"/>
        <v/>
      </c>
    </row>
    <row r="57" spans="10:10">
      <c r="J57" s="34" t="str">
        <f t="shared" si="1"/>
        <v/>
      </c>
    </row>
    <row r="58" spans="10:10">
      <c r="J58" s="34" t="str">
        <f t="shared" si="1"/>
        <v/>
      </c>
    </row>
    <row r="59" spans="10:10">
      <c r="J59" s="34" t="str">
        <f t="shared" si="1"/>
        <v/>
      </c>
    </row>
    <row r="60" spans="10:10">
      <c r="J60" s="34" t="str">
        <f t="shared" si="1"/>
        <v/>
      </c>
    </row>
    <row r="61" spans="10:10">
      <c r="J61" s="34" t="str">
        <f t="shared" si="1"/>
        <v/>
      </c>
    </row>
    <row r="62" spans="10:10">
      <c r="J62" s="34" t="str">
        <f t="shared" si="1"/>
        <v/>
      </c>
    </row>
    <row r="63" spans="10:10">
      <c r="J63" s="34" t="str">
        <f t="shared" si="1"/>
        <v/>
      </c>
    </row>
    <row r="64" spans="10:10">
      <c r="J64" s="34" t="str">
        <f t="shared" si="1"/>
        <v/>
      </c>
    </row>
    <row r="65" spans="10:10">
      <c r="J65" s="34" t="str">
        <f t="shared" si="1"/>
        <v/>
      </c>
    </row>
    <row r="66" spans="10:10">
      <c r="J66" s="34" t="str">
        <f t="shared" si="1"/>
        <v/>
      </c>
    </row>
    <row r="67" spans="10:10">
      <c r="J67" s="34" t="str">
        <f t="shared" si="1"/>
        <v/>
      </c>
    </row>
    <row r="68" spans="10:10">
      <c r="J68" s="34" t="str">
        <f t="shared" si="1"/>
        <v/>
      </c>
    </row>
    <row r="69" spans="10:10">
      <c r="J69" s="34" t="str">
        <f t="shared" si="1"/>
        <v/>
      </c>
    </row>
    <row r="70" spans="10:10">
      <c r="J70" s="34" t="str">
        <f t="shared" si="1"/>
        <v/>
      </c>
    </row>
    <row r="71" spans="10:10">
      <c r="J71" s="34" t="str">
        <f t="shared" si="1"/>
        <v/>
      </c>
    </row>
    <row r="72" spans="10:10">
      <c r="J72" s="34" t="str">
        <f t="shared" ref="J72:J135" si="2">IF(SUM(H72:I72)=0,"",(J71+I72-H72))</f>
        <v/>
      </c>
    </row>
    <row r="73" spans="10:10">
      <c r="J73" s="34" t="str">
        <f t="shared" si="2"/>
        <v/>
      </c>
    </row>
    <row r="74" spans="10:10">
      <c r="J74" s="34" t="str">
        <f t="shared" si="2"/>
        <v/>
      </c>
    </row>
    <row r="75" spans="10:10">
      <c r="J75" s="34" t="str">
        <f t="shared" si="2"/>
        <v/>
      </c>
    </row>
    <row r="76" spans="10:10">
      <c r="J76" s="34" t="str">
        <f t="shared" si="2"/>
        <v/>
      </c>
    </row>
    <row r="77" spans="10:10">
      <c r="J77" s="34" t="str">
        <f t="shared" si="2"/>
        <v/>
      </c>
    </row>
    <row r="78" spans="10:10">
      <c r="J78" s="34" t="str">
        <f t="shared" si="2"/>
        <v/>
      </c>
    </row>
    <row r="79" spans="10:10">
      <c r="J79" s="34" t="str">
        <f t="shared" si="2"/>
        <v/>
      </c>
    </row>
    <row r="80" spans="10:10">
      <c r="J80" s="34" t="str">
        <f t="shared" si="2"/>
        <v/>
      </c>
    </row>
    <row r="81" spans="10:10">
      <c r="J81" s="34" t="str">
        <f t="shared" si="2"/>
        <v/>
      </c>
    </row>
    <row r="82" spans="10:10">
      <c r="J82" s="34" t="str">
        <f t="shared" si="2"/>
        <v/>
      </c>
    </row>
    <row r="83" spans="10:10">
      <c r="J83" s="34" t="str">
        <f t="shared" si="2"/>
        <v/>
      </c>
    </row>
    <row r="84" spans="10:10">
      <c r="J84" s="34" t="str">
        <f t="shared" si="2"/>
        <v/>
      </c>
    </row>
    <row r="85" spans="10:10">
      <c r="J85" s="34" t="str">
        <f t="shared" si="2"/>
        <v/>
      </c>
    </row>
    <row r="86" spans="10:10">
      <c r="J86" s="34" t="str">
        <f t="shared" si="2"/>
        <v/>
      </c>
    </row>
    <row r="87" spans="10:10">
      <c r="J87" s="34" t="str">
        <f t="shared" si="2"/>
        <v/>
      </c>
    </row>
    <row r="88" spans="10:10">
      <c r="J88" s="34" t="str">
        <f t="shared" si="2"/>
        <v/>
      </c>
    </row>
    <row r="89" spans="10:10">
      <c r="J89" s="34" t="str">
        <f t="shared" si="2"/>
        <v/>
      </c>
    </row>
    <row r="90" spans="10:10">
      <c r="J90" s="34" t="str">
        <f t="shared" si="2"/>
        <v/>
      </c>
    </row>
    <row r="91" spans="10:10">
      <c r="J91" s="34" t="str">
        <f t="shared" si="2"/>
        <v/>
      </c>
    </row>
    <row r="92" spans="10:10">
      <c r="J92" s="34" t="str">
        <f t="shared" si="2"/>
        <v/>
      </c>
    </row>
    <row r="93" spans="10:10">
      <c r="J93" s="34" t="str">
        <f t="shared" si="2"/>
        <v/>
      </c>
    </row>
    <row r="94" spans="10:10">
      <c r="J94" s="34" t="str">
        <f t="shared" si="2"/>
        <v/>
      </c>
    </row>
    <row r="95" spans="10:10">
      <c r="J95" s="34" t="str">
        <f t="shared" si="2"/>
        <v/>
      </c>
    </row>
    <row r="96" spans="10:10">
      <c r="J96" s="34" t="str">
        <f t="shared" si="2"/>
        <v/>
      </c>
    </row>
    <row r="97" spans="10:10">
      <c r="J97" s="34" t="str">
        <f t="shared" si="2"/>
        <v/>
      </c>
    </row>
    <row r="98" spans="10:10">
      <c r="J98" s="34" t="str">
        <f t="shared" si="2"/>
        <v/>
      </c>
    </row>
    <row r="99" spans="10:10">
      <c r="J99" s="34" t="str">
        <f t="shared" si="2"/>
        <v/>
      </c>
    </row>
    <row r="100" spans="10:10">
      <c r="J100" s="34" t="str">
        <f t="shared" si="2"/>
        <v/>
      </c>
    </row>
    <row r="101" spans="10:10">
      <c r="J101" s="34" t="str">
        <f t="shared" si="2"/>
        <v/>
      </c>
    </row>
    <row r="102" spans="10:10">
      <c r="J102" s="34" t="str">
        <f t="shared" si="2"/>
        <v/>
      </c>
    </row>
    <row r="103" spans="10:10">
      <c r="J103" s="34" t="str">
        <f t="shared" si="2"/>
        <v/>
      </c>
    </row>
    <row r="104" spans="10:10">
      <c r="J104" s="34" t="str">
        <f t="shared" si="2"/>
        <v/>
      </c>
    </row>
    <row r="105" spans="10:10">
      <c r="J105" s="34" t="str">
        <f t="shared" si="2"/>
        <v/>
      </c>
    </row>
    <row r="106" spans="10:10">
      <c r="J106" s="34" t="str">
        <f t="shared" si="2"/>
        <v/>
      </c>
    </row>
    <row r="107" spans="10:10">
      <c r="J107" s="34" t="str">
        <f t="shared" si="2"/>
        <v/>
      </c>
    </row>
    <row r="108" spans="10:10">
      <c r="J108" s="34" t="str">
        <f t="shared" si="2"/>
        <v/>
      </c>
    </row>
    <row r="109" spans="10:10">
      <c r="J109" s="34" t="str">
        <f t="shared" si="2"/>
        <v/>
      </c>
    </row>
    <row r="110" spans="10:10">
      <c r="J110" s="34" t="str">
        <f t="shared" si="2"/>
        <v/>
      </c>
    </row>
    <row r="111" spans="10:10">
      <c r="J111" s="34" t="str">
        <f t="shared" si="2"/>
        <v/>
      </c>
    </row>
    <row r="112" spans="10:10">
      <c r="J112" s="34" t="str">
        <f t="shared" si="2"/>
        <v/>
      </c>
    </row>
    <row r="113" spans="10:10">
      <c r="J113" s="34" t="str">
        <f t="shared" si="2"/>
        <v/>
      </c>
    </row>
    <row r="114" spans="10:10">
      <c r="J114" s="34" t="str">
        <f t="shared" si="2"/>
        <v/>
      </c>
    </row>
    <row r="115" spans="10:10">
      <c r="J115" s="34" t="str">
        <f t="shared" si="2"/>
        <v/>
      </c>
    </row>
    <row r="116" spans="10:10">
      <c r="J116" s="34" t="str">
        <f t="shared" si="2"/>
        <v/>
      </c>
    </row>
    <row r="117" spans="10:10">
      <c r="J117" s="34" t="str">
        <f t="shared" si="2"/>
        <v/>
      </c>
    </row>
    <row r="118" spans="10:10">
      <c r="J118" s="34" t="str">
        <f t="shared" si="2"/>
        <v/>
      </c>
    </row>
    <row r="119" spans="10:10">
      <c r="J119" s="34" t="str">
        <f t="shared" si="2"/>
        <v/>
      </c>
    </row>
    <row r="120" spans="10:10">
      <c r="J120" s="34" t="str">
        <f t="shared" si="2"/>
        <v/>
      </c>
    </row>
    <row r="121" spans="10:10">
      <c r="J121" s="34" t="str">
        <f t="shared" si="2"/>
        <v/>
      </c>
    </row>
    <row r="122" spans="10:10">
      <c r="J122" s="34" t="str">
        <f t="shared" si="2"/>
        <v/>
      </c>
    </row>
    <row r="123" spans="10:10">
      <c r="J123" s="34" t="str">
        <f t="shared" si="2"/>
        <v/>
      </c>
    </row>
    <row r="124" spans="10:10">
      <c r="J124" s="34" t="str">
        <f t="shared" si="2"/>
        <v/>
      </c>
    </row>
    <row r="125" spans="10:10">
      <c r="J125" s="34" t="str">
        <f t="shared" si="2"/>
        <v/>
      </c>
    </row>
    <row r="126" spans="10:10">
      <c r="J126" s="34" t="str">
        <f t="shared" si="2"/>
        <v/>
      </c>
    </row>
    <row r="127" spans="10:10">
      <c r="J127" s="34" t="str">
        <f t="shared" si="2"/>
        <v/>
      </c>
    </row>
    <row r="128" spans="10:10">
      <c r="J128" s="34" t="str">
        <f t="shared" si="2"/>
        <v/>
      </c>
    </row>
    <row r="129" spans="10:10">
      <c r="J129" s="34" t="str">
        <f t="shared" si="2"/>
        <v/>
      </c>
    </row>
    <row r="130" spans="10:10">
      <c r="J130" s="34" t="str">
        <f t="shared" si="2"/>
        <v/>
      </c>
    </row>
    <row r="131" spans="10:10">
      <c r="J131" s="34" t="str">
        <f t="shared" si="2"/>
        <v/>
      </c>
    </row>
    <row r="132" spans="10:10">
      <c r="J132" s="34" t="str">
        <f t="shared" si="2"/>
        <v/>
      </c>
    </row>
    <row r="133" spans="10:10">
      <c r="J133" s="34" t="str">
        <f t="shared" si="2"/>
        <v/>
      </c>
    </row>
    <row r="134" spans="10:10">
      <c r="J134" s="34" t="str">
        <f t="shared" si="2"/>
        <v/>
      </c>
    </row>
    <row r="135" spans="10:10">
      <c r="J135" s="34" t="str">
        <f t="shared" si="2"/>
        <v/>
      </c>
    </row>
    <row r="136" spans="10:10">
      <c r="J136" s="34" t="str">
        <f t="shared" ref="J136:J199" si="3">IF(SUM(H136:I136)=0,"",(J135+I136-H136))</f>
        <v/>
      </c>
    </row>
    <row r="137" spans="10:10">
      <c r="J137" s="34" t="str">
        <f t="shared" si="3"/>
        <v/>
      </c>
    </row>
    <row r="138" spans="10:10">
      <c r="J138" s="34" t="str">
        <f t="shared" si="3"/>
        <v/>
      </c>
    </row>
    <row r="139" spans="10:10">
      <c r="J139" s="34" t="str">
        <f t="shared" si="3"/>
        <v/>
      </c>
    </row>
    <row r="140" spans="10:10">
      <c r="J140" s="34" t="str">
        <f t="shared" si="3"/>
        <v/>
      </c>
    </row>
    <row r="141" spans="10:10">
      <c r="J141" s="34" t="str">
        <f t="shared" si="3"/>
        <v/>
      </c>
    </row>
    <row r="142" spans="10:10">
      <c r="J142" s="34" t="str">
        <f t="shared" si="3"/>
        <v/>
      </c>
    </row>
    <row r="143" spans="10:10">
      <c r="J143" s="34" t="str">
        <f t="shared" si="3"/>
        <v/>
      </c>
    </row>
    <row r="144" spans="10:10">
      <c r="J144" s="34" t="str">
        <f t="shared" si="3"/>
        <v/>
      </c>
    </row>
    <row r="145" spans="10:10">
      <c r="J145" s="34" t="str">
        <f t="shared" si="3"/>
        <v/>
      </c>
    </row>
    <row r="146" spans="10:10">
      <c r="J146" s="34" t="str">
        <f t="shared" si="3"/>
        <v/>
      </c>
    </row>
    <row r="147" spans="10:10">
      <c r="J147" s="34" t="str">
        <f t="shared" si="3"/>
        <v/>
      </c>
    </row>
    <row r="148" spans="10:10">
      <c r="J148" s="34" t="str">
        <f t="shared" si="3"/>
        <v/>
      </c>
    </row>
    <row r="149" spans="10:10">
      <c r="J149" s="34" t="str">
        <f t="shared" si="3"/>
        <v/>
      </c>
    </row>
    <row r="150" spans="10:10">
      <c r="J150" s="34" t="str">
        <f t="shared" si="3"/>
        <v/>
      </c>
    </row>
    <row r="151" spans="10:10">
      <c r="J151" s="34" t="str">
        <f t="shared" si="3"/>
        <v/>
      </c>
    </row>
    <row r="152" spans="10:10">
      <c r="J152" s="34" t="str">
        <f t="shared" si="3"/>
        <v/>
      </c>
    </row>
    <row r="153" spans="10:10">
      <c r="J153" s="34" t="str">
        <f t="shared" si="3"/>
        <v/>
      </c>
    </row>
    <row r="154" spans="10:10">
      <c r="J154" s="34" t="str">
        <f t="shared" si="3"/>
        <v/>
      </c>
    </row>
    <row r="155" spans="10:10">
      <c r="J155" s="34" t="str">
        <f t="shared" si="3"/>
        <v/>
      </c>
    </row>
    <row r="156" spans="10:10">
      <c r="J156" s="34" t="str">
        <f t="shared" si="3"/>
        <v/>
      </c>
    </row>
    <row r="157" spans="10:10">
      <c r="J157" s="34" t="str">
        <f t="shared" si="3"/>
        <v/>
      </c>
    </row>
    <row r="158" spans="10:10">
      <c r="J158" s="34" t="str">
        <f t="shared" si="3"/>
        <v/>
      </c>
    </row>
    <row r="159" spans="10:10">
      <c r="J159" s="34" t="str">
        <f t="shared" si="3"/>
        <v/>
      </c>
    </row>
    <row r="160" spans="10:10">
      <c r="J160" s="34" t="str">
        <f t="shared" si="3"/>
        <v/>
      </c>
    </row>
    <row r="161" spans="10:10">
      <c r="J161" s="34" t="str">
        <f t="shared" si="3"/>
        <v/>
      </c>
    </row>
    <row r="162" spans="10:10">
      <c r="J162" s="34" t="str">
        <f t="shared" si="3"/>
        <v/>
      </c>
    </row>
    <row r="163" spans="10:10">
      <c r="J163" s="34" t="str">
        <f t="shared" si="3"/>
        <v/>
      </c>
    </row>
    <row r="164" spans="10:10">
      <c r="J164" s="34" t="str">
        <f t="shared" si="3"/>
        <v/>
      </c>
    </row>
    <row r="165" spans="10:10">
      <c r="J165" s="34" t="str">
        <f t="shared" si="3"/>
        <v/>
      </c>
    </row>
    <row r="166" spans="10:10">
      <c r="J166" s="34" t="str">
        <f t="shared" si="3"/>
        <v/>
      </c>
    </row>
    <row r="167" spans="10:10">
      <c r="J167" s="34" t="str">
        <f t="shared" si="3"/>
        <v/>
      </c>
    </row>
    <row r="168" spans="10:10">
      <c r="J168" s="34" t="str">
        <f t="shared" si="3"/>
        <v/>
      </c>
    </row>
    <row r="169" spans="10:10">
      <c r="J169" s="34" t="str">
        <f t="shared" si="3"/>
        <v/>
      </c>
    </row>
    <row r="170" spans="10:10">
      <c r="J170" s="34" t="str">
        <f t="shared" si="3"/>
        <v/>
      </c>
    </row>
    <row r="171" spans="10:10">
      <c r="J171" s="34" t="str">
        <f t="shared" si="3"/>
        <v/>
      </c>
    </row>
    <row r="172" spans="10:10">
      <c r="J172" s="34" t="str">
        <f t="shared" si="3"/>
        <v/>
      </c>
    </row>
    <row r="173" spans="10:10">
      <c r="J173" s="34" t="str">
        <f t="shared" si="3"/>
        <v/>
      </c>
    </row>
    <row r="174" spans="10:10">
      <c r="J174" s="34" t="str">
        <f t="shared" si="3"/>
        <v/>
      </c>
    </row>
    <row r="175" spans="10:10">
      <c r="J175" s="34" t="str">
        <f t="shared" si="3"/>
        <v/>
      </c>
    </row>
    <row r="176" spans="10:10">
      <c r="J176" s="34" t="str">
        <f t="shared" si="3"/>
        <v/>
      </c>
    </row>
    <row r="177" spans="10:10">
      <c r="J177" s="34" t="str">
        <f t="shared" si="3"/>
        <v/>
      </c>
    </row>
    <row r="178" spans="10:10">
      <c r="J178" s="34" t="str">
        <f t="shared" si="3"/>
        <v/>
      </c>
    </row>
    <row r="179" spans="10:10">
      <c r="J179" s="34" t="str">
        <f t="shared" si="3"/>
        <v/>
      </c>
    </row>
    <row r="180" spans="10:10">
      <c r="J180" s="34" t="str">
        <f t="shared" si="3"/>
        <v/>
      </c>
    </row>
    <row r="181" spans="10:10">
      <c r="J181" s="34" t="str">
        <f t="shared" si="3"/>
        <v/>
      </c>
    </row>
    <row r="182" spans="10:10">
      <c r="J182" s="34" t="str">
        <f t="shared" si="3"/>
        <v/>
      </c>
    </row>
    <row r="183" spans="10:10">
      <c r="J183" s="34" t="str">
        <f t="shared" si="3"/>
        <v/>
      </c>
    </row>
    <row r="184" spans="10:10">
      <c r="J184" s="34" t="str">
        <f t="shared" si="3"/>
        <v/>
      </c>
    </row>
    <row r="185" spans="10:10">
      <c r="J185" s="34" t="str">
        <f t="shared" si="3"/>
        <v/>
      </c>
    </row>
    <row r="186" spans="10:10">
      <c r="J186" s="34" t="str">
        <f t="shared" si="3"/>
        <v/>
      </c>
    </row>
    <row r="187" spans="10:10">
      <c r="J187" s="34" t="str">
        <f t="shared" si="3"/>
        <v/>
      </c>
    </row>
    <row r="188" spans="10:10">
      <c r="J188" s="34" t="str">
        <f t="shared" si="3"/>
        <v/>
      </c>
    </row>
    <row r="189" spans="10:10">
      <c r="J189" s="34" t="str">
        <f t="shared" si="3"/>
        <v/>
      </c>
    </row>
    <row r="190" spans="10:10">
      <c r="J190" s="34" t="str">
        <f t="shared" si="3"/>
        <v/>
      </c>
    </row>
    <row r="191" spans="10:10">
      <c r="J191" s="34" t="str">
        <f t="shared" si="3"/>
        <v/>
      </c>
    </row>
    <row r="192" spans="10:10">
      <c r="J192" s="34" t="str">
        <f t="shared" si="3"/>
        <v/>
      </c>
    </row>
    <row r="193" spans="10:10">
      <c r="J193" s="34" t="str">
        <f t="shared" si="3"/>
        <v/>
      </c>
    </row>
    <row r="194" spans="10:10">
      <c r="J194" s="34" t="str">
        <f t="shared" si="3"/>
        <v/>
      </c>
    </row>
    <row r="195" spans="10:10">
      <c r="J195" s="34" t="str">
        <f t="shared" si="3"/>
        <v/>
      </c>
    </row>
    <row r="196" spans="10:10">
      <c r="J196" s="34" t="str">
        <f t="shared" si="3"/>
        <v/>
      </c>
    </row>
    <row r="197" spans="10:10">
      <c r="J197" s="34" t="str">
        <f t="shared" si="3"/>
        <v/>
      </c>
    </row>
    <row r="198" spans="10:10">
      <c r="J198" s="34" t="str">
        <f t="shared" si="3"/>
        <v/>
      </c>
    </row>
    <row r="199" spans="10:10">
      <c r="J199" s="34" t="str">
        <f t="shared" si="3"/>
        <v/>
      </c>
    </row>
    <row r="200" spans="10:10">
      <c r="J200" s="34" t="str">
        <f t="shared" ref="J200:J263" si="4">IF(SUM(H200:I200)=0,"",(J199+I200-H200))</f>
        <v/>
      </c>
    </row>
    <row r="201" spans="10:10">
      <c r="J201" s="34" t="str">
        <f t="shared" si="4"/>
        <v/>
      </c>
    </row>
    <row r="202" spans="10:10">
      <c r="J202" s="34" t="str">
        <f t="shared" si="4"/>
        <v/>
      </c>
    </row>
    <row r="203" spans="10:10">
      <c r="J203" s="34" t="str">
        <f t="shared" si="4"/>
        <v/>
      </c>
    </row>
    <row r="204" spans="10:10">
      <c r="J204" s="34" t="str">
        <f t="shared" si="4"/>
        <v/>
      </c>
    </row>
    <row r="205" spans="10:10">
      <c r="J205" s="34" t="str">
        <f t="shared" si="4"/>
        <v/>
      </c>
    </row>
    <row r="206" spans="10:10">
      <c r="J206" s="34" t="str">
        <f t="shared" si="4"/>
        <v/>
      </c>
    </row>
    <row r="207" spans="10:10">
      <c r="J207" s="34" t="str">
        <f t="shared" si="4"/>
        <v/>
      </c>
    </row>
    <row r="208" spans="10:10">
      <c r="J208" s="34" t="str">
        <f t="shared" si="4"/>
        <v/>
      </c>
    </row>
    <row r="209" spans="10:10">
      <c r="J209" s="34" t="str">
        <f t="shared" si="4"/>
        <v/>
      </c>
    </row>
    <row r="210" spans="10:10">
      <c r="J210" s="34" t="str">
        <f t="shared" si="4"/>
        <v/>
      </c>
    </row>
    <row r="211" spans="10:10">
      <c r="J211" s="34" t="str">
        <f t="shared" si="4"/>
        <v/>
      </c>
    </row>
    <row r="212" spans="10:10">
      <c r="J212" s="34" t="str">
        <f t="shared" si="4"/>
        <v/>
      </c>
    </row>
    <row r="213" spans="10:10">
      <c r="J213" s="34" t="str">
        <f t="shared" si="4"/>
        <v/>
      </c>
    </row>
    <row r="214" spans="10:10">
      <c r="J214" s="34" t="str">
        <f t="shared" si="4"/>
        <v/>
      </c>
    </row>
    <row r="215" spans="10:10">
      <c r="J215" s="34" t="str">
        <f t="shared" si="4"/>
        <v/>
      </c>
    </row>
    <row r="216" spans="10:10">
      <c r="J216" s="34" t="str">
        <f t="shared" si="4"/>
        <v/>
      </c>
    </row>
    <row r="217" spans="10:10">
      <c r="J217" s="34" t="str">
        <f t="shared" si="4"/>
        <v/>
      </c>
    </row>
    <row r="218" spans="10:10">
      <c r="J218" s="34" t="str">
        <f t="shared" si="4"/>
        <v/>
      </c>
    </row>
    <row r="219" spans="10:10">
      <c r="J219" s="34" t="str">
        <f t="shared" si="4"/>
        <v/>
      </c>
    </row>
    <row r="220" spans="10:10">
      <c r="J220" s="34" t="str">
        <f t="shared" si="4"/>
        <v/>
      </c>
    </row>
    <row r="221" spans="10:10">
      <c r="J221" s="34" t="str">
        <f t="shared" si="4"/>
        <v/>
      </c>
    </row>
    <row r="222" spans="10:10">
      <c r="J222" s="34" t="str">
        <f t="shared" si="4"/>
        <v/>
      </c>
    </row>
    <row r="223" spans="10:10">
      <c r="J223" s="34" t="str">
        <f t="shared" si="4"/>
        <v/>
      </c>
    </row>
    <row r="224" spans="10:10">
      <c r="J224" s="34" t="str">
        <f t="shared" si="4"/>
        <v/>
      </c>
    </row>
    <row r="225" spans="10:10">
      <c r="J225" s="34" t="str">
        <f t="shared" si="4"/>
        <v/>
      </c>
    </row>
    <row r="226" spans="10:10">
      <c r="J226" s="34" t="str">
        <f t="shared" si="4"/>
        <v/>
      </c>
    </row>
    <row r="227" spans="10:10">
      <c r="J227" s="34" t="str">
        <f t="shared" si="4"/>
        <v/>
      </c>
    </row>
    <row r="228" spans="10:10">
      <c r="J228" s="34" t="str">
        <f t="shared" si="4"/>
        <v/>
      </c>
    </row>
    <row r="229" spans="10:10">
      <c r="J229" s="34" t="str">
        <f t="shared" si="4"/>
        <v/>
      </c>
    </row>
    <row r="230" spans="10:10">
      <c r="J230" s="34" t="str">
        <f t="shared" si="4"/>
        <v/>
      </c>
    </row>
    <row r="231" spans="10:10">
      <c r="J231" s="34" t="str">
        <f t="shared" si="4"/>
        <v/>
      </c>
    </row>
    <row r="232" spans="10:10">
      <c r="J232" s="34" t="str">
        <f t="shared" si="4"/>
        <v/>
      </c>
    </row>
    <row r="233" spans="10:10">
      <c r="J233" s="34" t="str">
        <f t="shared" si="4"/>
        <v/>
      </c>
    </row>
    <row r="234" spans="10:10">
      <c r="J234" s="34" t="str">
        <f t="shared" si="4"/>
        <v/>
      </c>
    </row>
    <row r="235" spans="10:10">
      <c r="J235" s="34" t="str">
        <f t="shared" si="4"/>
        <v/>
      </c>
    </row>
    <row r="236" spans="10:10">
      <c r="J236" s="34" t="str">
        <f t="shared" si="4"/>
        <v/>
      </c>
    </row>
    <row r="237" spans="10:10">
      <c r="J237" s="34" t="str">
        <f t="shared" si="4"/>
        <v/>
      </c>
    </row>
    <row r="238" spans="10:10">
      <c r="J238" s="34" t="str">
        <f t="shared" si="4"/>
        <v/>
      </c>
    </row>
    <row r="239" spans="10:10">
      <c r="J239" s="34" t="str">
        <f t="shared" si="4"/>
        <v/>
      </c>
    </row>
    <row r="240" spans="10:10">
      <c r="J240" s="34" t="str">
        <f t="shared" si="4"/>
        <v/>
      </c>
    </row>
    <row r="241" spans="10:10">
      <c r="J241" s="34" t="str">
        <f t="shared" si="4"/>
        <v/>
      </c>
    </row>
    <row r="242" spans="10:10">
      <c r="J242" s="34" t="str">
        <f t="shared" si="4"/>
        <v/>
      </c>
    </row>
    <row r="243" spans="10:10">
      <c r="J243" s="34" t="str">
        <f t="shared" si="4"/>
        <v/>
      </c>
    </row>
    <row r="244" spans="10:10">
      <c r="J244" s="34" t="str">
        <f t="shared" si="4"/>
        <v/>
      </c>
    </row>
    <row r="245" spans="10:10">
      <c r="J245" s="34" t="str">
        <f t="shared" si="4"/>
        <v/>
      </c>
    </row>
    <row r="246" spans="10:10">
      <c r="J246" s="34" t="str">
        <f t="shared" si="4"/>
        <v/>
      </c>
    </row>
    <row r="247" spans="10:10">
      <c r="J247" s="34" t="str">
        <f t="shared" si="4"/>
        <v/>
      </c>
    </row>
    <row r="248" spans="10:10">
      <c r="J248" s="34" t="str">
        <f t="shared" si="4"/>
        <v/>
      </c>
    </row>
    <row r="249" spans="10:10">
      <c r="J249" s="34" t="str">
        <f t="shared" si="4"/>
        <v/>
      </c>
    </row>
    <row r="250" spans="10:10">
      <c r="J250" s="34" t="str">
        <f t="shared" si="4"/>
        <v/>
      </c>
    </row>
    <row r="251" spans="10:10">
      <c r="J251" s="34" t="str">
        <f t="shared" si="4"/>
        <v/>
      </c>
    </row>
    <row r="252" spans="10:10">
      <c r="J252" s="34" t="str">
        <f t="shared" si="4"/>
        <v/>
      </c>
    </row>
    <row r="253" spans="10:10">
      <c r="J253" s="34" t="str">
        <f t="shared" si="4"/>
        <v/>
      </c>
    </row>
    <row r="254" spans="10:10">
      <c r="J254" s="34" t="str">
        <f t="shared" si="4"/>
        <v/>
      </c>
    </row>
    <row r="255" spans="10:10">
      <c r="J255" s="34" t="str">
        <f t="shared" si="4"/>
        <v/>
      </c>
    </row>
    <row r="256" spans="10:10">
      <c r="J256" s="34" t="str">
        <f t="shared" si="4"/>
        <v/>
      </c>
    </row>
    <row r="257" spans="10:10">
      <c r="J257" s="34" t="str">
        <f t="shared" si="4"/>
        <v/>
      </c>
    </row>
    <row r="258" spans="10:10">
      <c r="J258" s="34" t="str">
        <f t="shared" si="4"/>
        <v/>
      </c>
    </row>
    <row r="259" spans="10:10">
      <c r="J259" s="34" t="str">
        <f t="shared" si="4"/>
        <v/>
      </c>
    </row>
    <row r="260" spans="10:10">
      <c r="J260" s="34" t="str">
        <f t="shared" si="4"/>
        <v/>
      </c>
    </row>
    <row r="261" spans="10:10">
      <c r="J261" s="34" t="str">
        <f t="shared" si="4"/>
        <v/>
      </c>
    </row>
    <row r="262" spans="10:10">
      <c r="J262" s="34" t="str">
        <f t="shared" si="4"/>
        <v/>
      </c>
    </row>
    <row r="263" spans="10:10">
      <c r="J263" s="34" t="str">
        <f t="shared" si="4"/>
        <v/>
      </c>
    </row>
    <row r="264" spans="10:10">
      <c r="J264" s="34" t="str">
        <f t="shared" ref="J264:J327" si="5">IF(SUM(H264:I264)=0,"",(J263+I264-H264))</f>
        <v/>
      </c>
    </row>
    <row r="265" spans="10:10">
      <c r="J265" s="34" t="str">
        <f t="shared" si="5"/>
        <v/>
      </c>
    </row>
    <row r="266" spans="10:10">
      <c r="J266" s="34" t="str">
        <f t="shared" si="5"/>
        <v/>
      </c>
    </row>
    <row r="267" spans="10:10">
      <c r="J267" s="34" t="str">
        <f t="shared" si="5"/>
        <v/>
      </c>
    </row>
    <row r="268" spans="10:10">
      <c r="J268" s="34" t="str">
        <f t="shared" si="5"/>
        <v/>
      </c>
    </row>
    <row r="269" spans="10:10">
      <c r="J269" s="34" t="str">
        <f t="shared" si="5"/>
        <v/>
      </c>
    </row>
    <row r="270" spans="10:10">
      <c r="J270" s="34" t="str">
        <f t="shared" si="5"/>
        <v/>
      </c>
    </row>
    <row r="271" spans="10:10">
      <c r="J271" s="34" t="str">
        <f t="shared" si="5"/>
        <v/>
      </c>
    </row>
    <row r="272" spans="10:10">
      <c r="J272" s="34" t="str">
        <f t="shared" si="5"/>
        <v/>
      </c>
    </row>
    <row r="273" spans="10:10">
      <c r="J273" s="34" t="str">
        <f t="shared" si="5"/>
        <v/>
      </c>
    </row>
    <row r="274" spans="10:10">
      <c r="J274" s="34" t="str">
        <f t="shared" si="5"/>
        <v/>
      </c>
    </row>
    <row r="275" spans="10:10">
      <c r="J275" s="34" t="str">
        <f t="shared" si="5"/>
        <v/>
      </c>
    </row>
    <row r="276" spans="10:10">
      <c r="J276" s="34" t="str">
        <f t="shared" si="5"/>
        <v/>
      </c>
    </row>
    <row r="277" spans="10:10">
      <c r="J277" s="34" t="str">
        <f t="shared" si="5"/>
        <v/>
      </c>
    </row>
    <row r="278" spans="10:10">
      <c r="J278" s="34" t="str">
        <f t="shared" si="5"/>
        <v/>
      </c>
    </row>
    <row r="279" spans="10:10">
      <c r="J279" s="34" t="str">
        <f t="shared" si="5"/>
        <v/>
      </c>
    </row>
    <row r="280" spans="10:10">
      <c r="J280" s="34" t="str">
        <f t="shared" si="5"/>
        <v/>
      </c>
    </row>
    <row r="281" spans="10:10">
      <c r="J281" s="34" t="str">
        <f t="shared" si="5"/>
        <v/>
      </c>
    </row>
    <row r="282" spans="10:10">
      <c r="J282" s="34" t="str">
        <f t="shared" si="5"/>
        <v/>
      </c>
    </row>
    <row r="283" spans="10:10">
      <c r="J283" s="34" t="str">
        <f t="shared" si="5"/>
        <v/>
      </c>
    </row>
    <row r="284" spans="10:10">
      <c r="J284" s="34" t="str">
        <f t="shared" si="5"/>
        <v/>
      </c>
    </row>
    <row r="285" spans="10:10">
      <c r="J285" s="34" t="str">
        <f t="shared" si="5"/>
        <v/>
      </c>
    </row>
    <row r="286" spans="10:10">
      <c r="J286" s="34" t="str">
        <f t="shared" si="5"/>
        <v/>
      </c>
    </row>
    <row r="287" spans="10:10">
      <c r="J287" s="34" t="str">
        <f t="shared" si="5"/>
        <v/>
      </c>
    </row>
    <row r="288" spans="10:10">
      <c r="J288" s="34" t="str">
        <f t="shared" si="5"/>
        <v/>
      </c>
    </row>
    <row r="289" spans="10:10">
      <c r="J289" s="34" t="str">
        <f t="shared" si="5"/>
        <v/>
      </c>
    </row>
    <row r="290" spans="10:10">
      <c r="J290" s="34" t="str">
        <f t="shared" si="5"/>
        <v/>
      </c>
    </row>
    <row r="291" spans="10:10">
      <c r="J291" s="34" t="str">
        <f t="shared" si="5"/>
        <v/>
      </c>
    </row>
    <row r="292" spans="10:10">
      <c r="J292" s="34" t="str">
        <f t="shared" si="5"/>
        <v/>
      </c>
    </row>
    <row r="293" spans="10:10">
      <c r="J293" s="34" t="str">
        <f t="shared" si="5"/>
        <v/>
      </c>
    </row>
    <row r="294" spans="10:10">
      <c r="J294" s="34" t="str">
        <f t="shared" si="5"/>
        <v/>
      </c>
    </row>
    <row r="295" spans="10:10">
      <c r="J295" s="34" t="str">
        <f t="shared" si="5"/>
        <v/>
      </c>
    </row>
    <row r="296" spans="10:10">
      <c r="J296" s="34" t="str">
        <f t="shared" si="5"/>
        <v/>
      </c>
    </row>
    <row r="297" spans="10:10">
      <c r="J297" s="34" t="str">
        <f t="shared" si="5"/>
        <v/>
      </c>
    </row>
    <row r="298" spans="10:10">
      <c r="J298" s="34" t="str">
        <f t="shared" si="5"/>
        <v/>
      </c>
    </row>
    <row r="299" spans="10:10">
      <c r="J299" s="34" t="str">
        <f t="shared" si="5"/>
        <v/>
      </c>
    </row>
    <row r="300" spans="10:10">
      <c r="J300" s="34" t="str">
        <f t="shared" si="5"/>
        <v/>
      </c>
    </row>
    <row r="301" spans="10:10">
      <c r="J301" s="34" t="str">
        <f t="shared" si="5"/>
        <v/>
      </c>
    </row>
    <row r="302" spans="10:10">
      <c r="J302" s="34" t="str">
        <f t="shared" si="5"/>
        <v/>
      </c>
    </row>
    <row r="303" spans="10:10">
      <c r="J303" s="34" t="str">
        <f t="shared" si="5"/>
        <v/>
      </c>
    </row>
    <row r="304" spans="10:10">
      <c r="J304" s="34" t="str">
        <f t="shared" si="5"/>
        <v/>
      </c>
    </row>
    <row r="305" spans="10:10">
      <c r="J305" s="34" t="str">
        <f t="shared" si="5"/>
        <v/>
      </c>
    </row>
    <row r="306" spans="10:10">
      <c r="J306" s="34" t="str">
        <f t="shared" si="5"/>
        <v/>
      </c>
    </row>
    <row r="307" spans="10:10">
      <c r="J307" s="34" t="str">
        <f t="shared" si="5"/>
        <v/>
      </c>
    </row>
    <row r="308" spans="10:10">
      <c r="J308" s="34" t="str">
        <f t="shared" si="5"/>
        <v/>
      </c>
    </row>
    <row r="309" spans="10:10">
      <c r="J309" s="34" t="str">
        <f t="shared" si="5"/>
        <v/>
      </c>
    </row>
    <row r="310" spans="10:10">
      <c r="J310" s="34" t="str">
        <f t="shared" si="5"/>
        <v/>
      </c>
    </row>
    <row r="311" spans="10:10">
      <c r="J311" s="34" t="str">
        <f t="shared" si="5"/>
        <v/>
      </c>
    </row>
    <row r="312" spans="10:10">
      <c r="J312" s="34" t="str">
        <f t="shared" si="5"/>
        <v/>
      </c>
    </row>
    <row r="313" spans="10:10">
      <c r="J313" s="34" t="str">
        <f t="shared" si="5"/>
        <v/>
      </c>
    </row>
    <row r="314" spans="10:10">
      <c r="J314" s="34" t="str">
        <f t="shared" si="5"/>
        <v/>
      </c>
    </row>
    <row r="315" spans="10:10">
      <c r="J315" s="34" t="str">
        <f t="shared" si="5"/>
        <v/>
      </c>
    </row>
    <row r="316" spans="10:10">
      <c r="J316" s="34" t="str">
        <f t="shared" si="5"/>
        <v/>
      </c>
    </row>
    <row r="317" spans="10:10">
      <c r="J317" s="34" t="str">
        <f t="shared" si="5"/>
        <v/>
      </c>
    </row>
    <row r="318" spans="10:10">
      <c r="J318" s="34" t="str">
        <f t="shared" si="5"/>
        <v/>
      </c>
    </row>
    <row r="319" spans="10:10">
      <c r="J319" s="34" t="str">
        <f t="shared" si="5"/>
        <v/>
      </c>
    </row>
    <row r="320" spans="10:10">
      <c r="J320" s="34" t="str">
        <f t="shared" si="5"/>
        <v/>
      </c>
    </row>
    <row r="321" spans="10:10">
      <c r="J321" s="34" t="str">
        <f t="shared" si="5"/>
        <v/>
      </c>
    </row>
    <row r="322" spans="10:10">
      <c r="J322" s="34" t="str">
        <f t="shared" si="5"/>
        <v/>
      </c>
    </row>
    <row r="323" spans="10:10">
      <c r="J323" s="34" t="str">
        <f t="shared" si="5"/>
        <v/>
      </c>
    </row>
    <row r="324" spans="10:10">
      <c r="J324" s="34" t="str">
        <f t="shared" si="5"/>
        <v/>
      </c>
    </row>
    <row r="325" spans="10:10">
      <c r="J325" s="34" t="str">
        <f t="shared" si="5"/>
        <v/>
      </c>
    </row>
    <row r="326" spans="10:10">
      <c r="J326" s="34" t="str">
        <f t="shared" si="5"/>
        <v/>
      </c>
    </row>
    <row r="327" spans="10:10">
      <c r="J327" s="34" t="str">
        <f t="shared" si="5"/>
        <v/>
      </c>
    </row>
    <row r="328" spans="10:10">
      <c r="J328" s="34" t="str">
        <f t="shared" ref="J328:J391" si="6">IF(SUM(H328:I328)=0,"",(J327+I328-H328))</f>
        <v/>
      </c>
    </row>
    <row r="329" spans="10:10">
      <c r="J329" s="34" t="str">
        <f t="shared" si="6"/>
        <v/>
      </c>
    </row>
    <row r="330" spans="10:10">
      <c r="J330" s="34" t="str">
        <f t="shared" si="6"/>
        <v/>
      </c>
    </row>
    <row r="331" spans="10:10">
      <c r="J331" s="34" t="str">
        <f t="shared" si="6"/>
        <v/>
      </c>
    </row>
    <row r="332" spans="10:10">
      <c r="J332" s="34" t="str">
        <f t="shared" si="6"/>
        <v/>
      </c>
    </row>
    <row r="333" spans="10:10">
      <c r="J333" s="34" t="str">
        <f t="shared" si="6"/>
        <v/>
      </c>
    </row>
    <row r="334" spans="10:10">
      <c r="J334" s="34" t="str">
        <f t="shared" si="6"/>
        <v/>
      </c>
    </row>
    <row r="335" spans="10:10">
      <c r="J335" s="34" t="str">
        <f t="shared" si="6"/>
        <v/>
      </c>
    </row>
    <row r="336" spans="10:10">
      <c r="J336" s="34" t="str">
        <f t="shared" si="6"/>
        <v/>
      </c>
    </row>
    <row r="337" spans="10:10">
      <c r="J337" s="34" t="str">
        <f t="shared" si="6"/>
        <v/>
      </c>
    </row>
    <row r="338" spans="10:10">
      <c r="J338" s="34" t="str">
        <f t="shared" si="6"/>
        <v/>
      </c>
    </row>
    <row r="339" spans="10:10">
      <c r="J339" s="34" t="str">
        <f t="shared" si="6"/>
        <v/>
      </c>
    </row>
    <row r="340" spans="10:10">
      <c r="J340" s="34" t="str">
        <f t="shared" si="6"/>
        <v/>
      </c>
    </row>
    <row r="341" spans="10:10">
      <c r="J341" s="34" t="str">
        <f t="shared" si="6"/>
        <v/>
      </c>
    </row>
    <row r="342" spans="10:10">
      <c r="J342" s="34" t="str">
        <f t="shared" si="6"/>
        <v/>
      </c>
    </row>
    <row r="343" spans="10:10">
      <c r="J343" s="34" t="str">
        <f t="shared" si="6"/>
        <v/>
      </c>
    </row>
    <row r="344" spans="10:10">
      <c r="J344" s="34" t="str">
        <f t="shared" si="6"/>
        <v/>
      </c>
    </row>
    <row r="345" spans="10:10">
      <c r="J345" s="34" t="str">
        <f t="shared" si="6"/>
        <v/>
      </c>
    </row>
    <row r="346" spans="10:10">
      <c r="J346" s="34" t="str">
        <f t="shared" si="6"/>
        <v/>
      </c>
    </row>
    <row r="347" spans="10:10">
      <c r="J347" s="34" t="str">
        <f t="shared" si="6"/>
        <v/>
      </c>
    </row>
    <row r="348" spans="10:10">
      <c r="J348" s="34" t="str">
        <f t="shared" si="6"/>
        <v/>
      </c>
    </row>
    <row r="349" spans="10:10">
      <c r="J349" s="34" t="str">
        <f t="shared" si="6"/>
        <v/>
      </c>
    </row>
    <row r="350" spans="10:10">
      <c r="J350" s="34" t="str">
        <f t="shared" si="6"/>
        <v/>
      </c>
    </row>
    <row r="351" spans="10:10">
      <c r="J351" s="34" t="str">
        <f t="shared" si="6"/>
        <v/>
      </c>
    </row>
    <row r="352" spans="10:10">
      <c r="J352" s="34" t="str">
        <f t="shared" si="6"/>
        <v/>
      </c>
    </row>
    <row r="353" spans="10:10">
      <c r="J353" s="34" t="str">
        <f t="shared" si="6"/>
        <v/>
      </c>
    </row>
    <row r="354" spans="10:10">
      <c r="J354" s="34" t="str">
        <f t="shared" si="6"/>
        <v/>
      </c>
    </row>
    <row r="355" spans="10:10">
      <c r="J355" s="34" t="str">
        <f t="shared" si="6"/>
        <v/>
      </c>
    </row>
    <row r="356" spans="10:10">
      <c r="J356" s="34" t="str">
        <f t="shared" si="6"/>
        <v/>
      </c>
    </row>
    <row r="357" spans="10:10">
      <c r="J357" s="34" t="str">
        <f t="shared" si="6"/>
        <v/>
      </c>
    </row>
    <row r="358" spans="10:10">
      <c r="J358" s="34" t="str">
        <f t="shared" si="6"/>
        <v/>
      </c>
    </row>
    <row r="359" spans="10:10">
      <c r="J359" s="34" t="str">
        <f t="shared" si="6"/>
        <v/>
      </c>
    </row>
    <row r="360" spans="10:10">
      <c r="J360" s="34" t="str">
        <f t="shared" si="6"/>
        <v/>
      </c>
    </row>
    <row r="361" spans="10:10">
      <c r="J361" s="34" t="str">
        <f t="shared" si="6"/>
        <v/>
      </c>
    </row>
    <row r="362" spans="10:10">
      <c r="J362" s="34" t="str">
        <f t="shared" si="6"/>
        <v/>
      </c>
    </row>
    <row r="363" spans="10:10">
      <c r="J363" s="34" t="str">
        <f t="shared" si="6"/>
        <v/>
      </c>
    </row>
    <row r="364" spans="10:10">
      <c r="J364" s="34" t="str">
        <f t="shared" si="6"/>
        <v/>
      </c>
    </row>
    <row r="365" spans="10:10">
      <c r="J365" s="34" t="str">
        <f t="shared" si="6"/>
        <v/>
      </c>
    </row>
    <row r="366" spans="10:10">
      <c r="J366" s="34" t="str">
        <f t="shared" si="6"/>
        <v/>
      </c>
    </row>
    <row r="367" spans="10:10">
      <c r="J367" s="34" t="str">
        <f t="shared" si="6"/>
        <v/>
      </c>
    </row>
    <row r="368" spans="10:10">
      <c r="J368" s="34" t="str">
        <f t="shared" si="6"/>
        <v/>
      </c>
    </row>
    <row r="369" spans="10:10">
      <c r="J369" s="34" t="str">
        <f t="shared" si="6"/>
        <v/>
      </c>
    </row>
    <row r="370" spans="10:10">
      <c r="J370" s="34" t="str">
        <f t="shared" si="6"/>
        <v/>
      </c>
    </row>
    <row r="371" spans="10:10">
      <c r="J371" s="34" t="str">
        <f t="shared" si="6"/>
        <v/>
      </c>
    </row>
    <row r="372" spans="10:10">
      <c r="J372" s="34" t="str">
        <f t="shared" si="6"/>
        <v/>
      </c>
    </row>
    <row r="373" spans="10:10">
      <c r="J373" s="34" t="str">
        <f t="shared" si="6"/>
        <v/>
      </c>
    </row>
    <row r="374" spans="10:10">
      <c r="J374" s="34" t="str">
        <f t="shared" si="6"/>
        <v/>
      </c>
    </row>
    <row r="375" spans="10:10">
      <c r="J375" s="34" t="str">
        <f t="shared" si="6"/>
        <v/>
      </c>
    </row>
    <row r="376" spans="10:10">
      <c r="J376" s="34" t="str">
        <f t="shared" si="6"/>
        <v/>
      </c>
    </row>
    <row r="377" spans="10:10">
      <c r="J377" s="34" t="str">
        <f t="shared" si="6"/>
        <v/>
      </c>
    </row>
    <row r="378" spans="10:10">
      <c r="J378" s="34" t="str">
        <f t="shared" si="6"/>
        <v/>
      </c>
    </row>
    <row r="379" spans="10:10">
      <c r="J379" s="34" t="str">
        <f t="shared" si="6"/>
        <v/>
      </c>
    </row>
    <row r="380" spans="10:10">
      <c r="J380" s="34" t="str">
        <f t="shared" si="6"/>
        <v/>
      </c>
    </row>
    <row r="381" spans="10:10">
      <c r="J381" s="34" t="str">
        <f t="shared" si="6"/>
        <v/>
      </c>
    </row>
    <row r="382" spans="10:10">
      <c r="J382" s="34" t="str">
        <f t="shared" si="6"/>
        <v/>
      </c>
    </row>
    <row r="383" spans="10:10">
      <c r="J383" s="34" t="str">
        <f t="shared" si="6"/>
        <v/>
      </c>
    </row>
    <row r="384" spans="10:10">
      <c r="J384" s="34" t="str">
        <f t="shared" si="6"/>
        <v/>
      </c>
    </row>
    <row r="385" spans="10:10">
      <c r="J385" s="34" t="str">
        <f t="shared" si="6"/>
        <v/>
      </c>
    </row>
    <row r="386" spans="10:10">
      <c r="J386" s="34" t="str">
        <f t="shared" si="6"/>
        <v/>
      </c>
    </row>
    <row r="387" spans="10:10">
      <c r="J387" s="34" t="str">
        <f t="shared" si="6"/>
        <v/>
      </c>
    </row>
    <row r="388" spans="10:10">
      <c r="J388" s="34" t="str">
        <f t="shared" si="6"/>
        <v/>
      </c>
    </row>
    <row r="389" spans="10:10">
      <c r="J389" s="34" t="str">
        <f t="shared" si="6"/>
        <v/>
      </c>
    </row>
    <row r="390" spans="10:10">
      <c r="J390" s="34" t="str">
        <f t="shared" si="6"/>
        <v/>
      </c>
    </row>
    <row r="391" spans="10:10">
      <c r="J391" s="34" t="str">
        <f t="shared" si="6"/>
        <v/>
      </c>
    </row>
    <row r="392" spans="10:10">
      <c r="J392" s="34" t="str">
        <f t="shared" ref="J392:J455" si="7">IF(SUM(H392:I392)=0,"",(J391+I392-H392))</f>
        <v/>
      </c>
    </row>
    <row r="393" spans="10:10">
      <c r="J393" s="34" t="str">
        <f t="shared" si="7"/>
        <v/>
      </c>
    </row>
    <row r="394" spans="10:10">
      <c r="J394" s="34" t="str">
        <f t="shared" si="7"/>
        <v/>
      </c>
    </row>
    <row r="395" spans="10:10">
      <c r="J395" s="34" t="str">
        <f t="shared" si="7"/>
        <v/>
      </c>
    </row>
    <row r="396" spans="10:10">
      <c r="J396" s="34" t="str">
        <f t="shared" si="7"/>
        <v/>
      </c>
    </row>
    <row r="397" spans="10:10">
      <c r="J397" s="34" t="str">
        <f t="shared" si="7"/>
        <v/>
      </c>
    </row>
    <row r="398" spans="10:10">
      <c r="J398" s="34" t="str">
        <f t="shared" si="7"/>
        <v/>
      </c>
    </row>
    <row r="399" spans="10:10">
      <c r="J399" s="34" t="str">
        <f t="shared" si="7"/>
        <v/>
      </c>
    </row>
    <row r="400" spans="10:10">
      <c r="J400" s="34" t="str">
        <f t="shared" si="7"/>
        <v/>
      </c>
    </row>
    <row r="401" spans="10:10">
      <c r="J401" s="34" t="str">
        <f t="shared" si="7"/>
        <v/>
      </c>
    </row>
    <row r="402" spans="10:10">
      <c r="J402" s="34" t="str">
        <f t="shared" si="7"/>
        <v/>
      </c>
    </row>
    <row r="403" spans="10:10">
      <c r="J403" s="34" t="str">
        <f t="shared" si="7"/>
        <v/>
      </c>
    </row>
    <row r="404" spans="10:10">
      <c r="J404" s="34" t="str">
        <f t="shared" si="7"/>
        <v/>
      </c>
    </row>
    <row r="405" spans="10:10">
      <c r="J405" s="34" t="str">
        <f t="shared" si="7"/>
        <v/>
      </c>
    </row>
    <row r="406" spans="10:10">
      <c r="J406" s="34" t="str">
        <f t="shared" si="7"/>
        <v/>
      </c>
    </row>
    <row r="407" spans="10:10">
      <c r="J407" s="34" t="str">
        <f t="shared" si="7"/>
        <v/>
      </c>
    </row>
    <row r="408" spans="10:10">
      <c r="J408" s="34" t="str">
        <f t="shared" si="7"/>
        <v/>
      </c>
    </row>
    <row r="409" spans="10:10">
      <c r="J409" s="34" t="str">
        <f t="shared" si="7"/>
        <v/>
      </c>
    </row>
    <row r="410" spans="10:10">
      <c r="J410" s="34" t="str">
        <f t="shared" si="7"/>
        <v/>
      </c>
    </row>
    <row r="411" spans="10:10">
      <c r="J411" s="34" t="str">
        <f t="shared" si="7"/>
        <v/>
      </c>
    </row>
    <row r="412" spans="10:10">
      <c r="J412" s="34" t="str">
        <f t="shared" si="7"/>
        <v/>
      </c>
    </row>
    <row r="413" spans="10:10">
      <c r="J413" s="34" t="str">
        <f t="shared" si="7"/>
        <v/>
      </c>
    </row>
    <row r="414" spans="10:10">
      <c r="J414" s="34" t="str">
        <f t="shared" si="7"/>
        <v/>
      </c>
    </row>
    <row r="415" spans="10:10">
      <c r="J415" s="34" t="str">
        <f t="shared" si="7"/>
        <v/>
      </c>
    </row>
    <row r="416" spans="10:10">
      <c r="J416" s="34" t="str">
        <f t="shared" si="7"/>
        <v/>
      </c>
    </row>
    <row r="417" spans="10:10">
      <c r="J417" s="34" t="str">
        <f t="shared" si="7"/>
        <v/>
      </c>
    </row>
    <row r="418" spans="10:10">
      <c r="J418" s="34" t="str">
        <f t="shared" si="7"/>
        <v/>
      </c>
    </row>
    <row r="419" spans="10:10">
      <c r="J419" s="34" t="str">
        <f t="shared" si="7"/>
        <v/>
      </c>
    </row>
    <row r="420" spans="10:10">
      <c r="J420" s="34" t="str">
        <f t="shared" si="7"/>
        <v/>
      </c>
    </row>
    <row r="421" spans="10:10">
      <c r="J421" s="34" t="str">
        <f t="shared" si="7"/>
        <v/>
      </c>
    </row>
    <row r="422" spans="10:10">
      <c r="J422" s="34" t="str">
        <f t="shared" si="7"/>
        <v/>
      </c>
    </row>
    <row r="423" spans="10:10">
      <c r="J423" s="34" t="str">
        <f t="shared" si="7"/>
        <v/>
      </c>
    </row>
    <row r="424" spans="10:10">
      <c r="J424" s="34" t="str">
        <f t="shared" si="7"/>
        <v/>
      </c>
    </row>
    <row r="425" spans="10:10">
      <c r="J425" s="34" t="str">
        <f t="shared" si="7"/>
        <v/>
      </c>
    </row>
    <row r="426" spans="10:10">
      <c r="J426" s="34" t="str">
        <f t="shared" si="7"/>
        <v/>
      </c>
    </row>
    <row r="427" spans="10:10">
      <c r="J427" s="34" t="str">
        <f t="shared" si="7"/>
        <v/>
      </c>
    </row>
    <row r="428" spans="10:10">
      <c r="J428" s="34" t="str">
        <f t="shared" si="7"/>
        <v/>
      </c>
    </row>
    <row r="429" spans="10:10">
      <c r="J429" s="34" t="str">
        <f t="shared" si="7"/>
        <v/>
      </c>
    </row>
    <row r="430" spans="10:10">
      <c r="J430" s="34" t="str">
        <f t="shared" si="7"/>
        <v/>
      </c>
    </row>
    <row r="431" spans="10:10">
      <c r="J431" s="34" t="str">
        <f t="shared" si="7"/>
        <v/>
      </c>
    </row>
    <row r="432" spans="10:10">
      <c r="J432" s="34" t="str">
        <f t="shared" si="7"/>
        <v/>
      </c>
    </row>
    <row r="433" spans="10:10">
      <c r="J433" s="34" t="str">
        <f t="shared" si="7"/>
        <v/>
      </c>
    </row>
    <row r="434" spans="10:10">
      <c r="J434" s="34" t="str">
        <f t="shared" si="7"/>
        <v/>
      </c>
    </row>
    <row r="435" spans="10:10">
      <c r="J435" s="34" t="str">
        <f t="shared" si="7"/>
        <v/>
      </c>
    </row>
    <row r="436" spans="10:10">
      <c r="J436" s="34" t="str">
        <f t="shared" si="7"/>
        <v/>
      </c>
    </row>
    <row r="437" spans="10:10">
      <c r="J437" s="34" t="str">
        <f t="shared" si="7"/>
        <v/>
      </c>
    </row>
    <row r="438" spans="10:10">
      <c r="J438" s="34" t="str">
        <f t="shared" si="7"/>
        <v/>
      </c>
    </row>
    <row r="439" spans="10:10">
      <c r="J439" s="34" t="str">
        <f t="shared" si="7"/>
        <v/>
      </c>
    </row>
    <row r="440" spans="10:10">
      <c r="J440" s="34" t="str">
        <f t="shared" si="7"/>
        <v/>
      </c>
    </row>
    <row r="441" spans="10:10">
      <c r="J441" s="34" t="str">
        <f t="shared" si="7"/>
        <v/>
      </c>
    </row>
    <row r="442" spans="10:10">
      <c r="J442" s="34" t="str">
        <f t="shared" si="7"/>
        <v/>
      </c>
    </row>
    <row r="443" spans="10:10">
      <c r="J443" s="34" t="str">
        <f t="shared" si="7"/>
        <v/>
      </c>
    </row>
    <row r="444" spans="10:10">
      <c r="J444" s="34" t="str">
        <f t="shared" si="7"/>
        <v/>
      </c>
    </row>
    <row r="445" spans="10:10">
      <c r="J445" s="34" t="str">
        <f t="shared" si="7"/>
        <v/>
      </c>
    </row>
    <row r="446" spans="10:10">
      <c r="J446" s="34" t="str">
        <f t="shared" si="7"/>
        <v/>
      </c>
    </row>
    <row r="447" spans="10:10">
      <c r="J447" s="34" t="str">
        <f t="shared" si="7"/>
        <v/>
      </c>
    </row>
    <row r="448" spans="10:10">
      <c r="J448" s="34" t="str">
        <f t="shared" si="7"/>
        <v/>
      </c>
    </row>
    <row r="449" spans="10:10">
      <c r="J449" s="34" t="str">
        <f t="shared" si="7"/>
        <v/>
      </c>
    </row>
    <row r="450" spans="10:10">
      <c r="J450" s="34" t="str">
        <f t="shared" si="7"/>
        <v/>
      </c>
    </row>
    <row r="451" spans="10:10">
      <c r="J451" s="34" t="str">
        <f t="shared" si="7"/>
        <v/>
      </c>
    </row>
    <row r="452" spans="10:10">
      <c r="J452" s="34" t="str">
        <f t="shared" si="7"/>
        <v/>
      </c>
    </row>
    <row r="453" spans="10:10">
      <c r="J453" s="34" t="str">
        <f t="shared" si="7"/>
        <v/>
      </c>
    </row>
    <row r="454" spans="10:10">
      <c r="J454" s="34" t="str">
        <f t="shared" si="7"/>
        <v/>
      </c>
    </row>
    <row r="455" spans="10:10">
      <c r="J455" s="34" t="str">
        <f t="shared" si="7"/>
        <v/>
      </c>
    </row>
    <row r="456" spans="10:10">
      <c r="J456" s="34" t="str">
        <f t="shared" ref="J456:J519" si="8">IF(SUM(H456:I456)=0,"",(J455+I456-H456))</f>
        <v/>
      </c>
    </row>
    <row r="457" spans="10:10">
      <c r="J457" s="34" t="str">
        <f t="shared" si="8"/>
        <v/>
      </c>
    </row>
    <row r="458" spans="10:10">
      <c r="J458" s="34" t="str">
        <f t="shared" si="8"/>
        <v/>
      </c>
    </row>
    <row r="459" spans="10:10">
      <c r="J459" s="34" t="str">
        <f t="shared" si="8"/>
        <v/>
      </c>
    </row>
    <row r="460" spans="10:10">
      <c r="J460" s="34" t="str">
        <f t="shared" si="8"/>
        <v/>
      </c>
    </row>
    <row r="461" spans="10:10">
      <c r="J461" s="34" t="str">
        <f t="shared" si="8"/>
        <v/>
      </c>
    </row>
    <row r="462" spans="10:10">
      <c r="J462" s="34" t="str">
        <f t="shared" si="8"/>
        <v/>
      </c>
    </row>
    <row r="463" spans="10:10">
      <c r="J463" s="34" t="str">
        <f t="shared" si="8"/>
        <v/>
      </c>
    </row>
    <row r="464" spans="10:10">
      <c r="J464" s="34" t="str">
        <f t="shared" si="8"/>
        <v/>
      </c>
    </row>
    <row r="465" spans="10:10">
      <c r="J465" s="34" t="str">
        <f t="shared" si="8"/>
        <v/>
      </c>
    </row>
    <row r="466" spans="10:10">
      <c r="J466" s="34" t="str">
        <f t="shared" si="8"/>
        <v/>
      </c>
    </row>
    <row r="467" spans="10:10">
      <c r="J467" s="34" t="str">
        <f t="shared" si="8"/>
        <v/>
      </c>
    </row>
    <row r="468" spans="10:10">
      <c r="J468" s="34" t="str">
        <f t="shared" si="8"/>
        <v/>
      </c>
    </row>
    <row r="469" spans="10:10">
      <c r="J469" s="34" t="str">
        <f t="shared" si="8"/>
        <v/>
      </c>
    </row>
    <row r="470" spans="10:10">
      <c r="J470" s="34" t="str">
        <f t="shared" si="8"/>
        <v/>
      </c>
    </row>
    <row r="471" spans="10:10">
      <c r="J471" s="34" t="str">
        <f t="shared" si="8"/>
        <v/>
      </c>
    </row>
    <row r="472" spans="10:10">
      <c r="J472" s="34" t="str">
        <f t="shared" si="8"/>
        <v/>
      </c>
    </row>
    <row r="473" spans="10:10">
      <c r="J473" s="34" t="str">
        <f t="shared" si="8"/>
        <v/>
      </c>
    </row>
    <row r="474" spans="10:10">
      <c r="J474" s="34" t="str">
        <f t="shared" si="8"/>
        <v/>
      </c>
    </row>
    <row r="475" spans="10:10">
      <c r="J475" s="34" t="str">
        <f t="shared" si="8"/>
        <v/>
      </c>
    </row>
    <row r="476" spans="10:10">
      <c r="J476" s="34" t="str">
        <f t="shared" si="8"/>
        <v/>
      </c>
    </row>
    <row r="477" spans="10:10">
      <c r="J477" s="34" t="str">
        <f t="shared" si="8"/>
        <v/>
      </c>
    </row>
    <row r="478" spans="10:10">
      <c r="J478" s="34" t="str">
        <f t="shared" si="8"/>
        <v/>
      </c>
    </row>
    <row r="479" spans="10:10">
      <c r="J479" s="34" t="str">
        <f t="shared" si="8"/>
        <v/>
      </c>
    </row>
    <row r="480" spans="10:10">
      <c r="J480" s="34" t="str">
        <f t="shared" si="8"/>
        <v/>
      </c>
    </row>
    <row r="481" spans="10:10">
      <c r="J481" s="34" t="str">
        <f t="shared" si="8"/>
        <v/>
      </c>
    </row>
    <row r="482" spans="10:10">
      <c r="J482" s="34" t="str">
        <f t="shared" si="8"/>
        <v/>
      </c>
    </row>
    <row r="483" spans="10:10">
      <c r="J483" s="34" t="str">
        <f t="shared" si="8"/>
        <v/>
      </c>
    </row>
    <row r="484" spans="10:10">
      <c r="J484" s="34" t="str">
        <f t="shared" si="8"/>
        <v/>
      </c>
    </row>
    <row r="485" spans="10:10">
      <c r="J485" s="34" t="str">
        <f t="shared" si="8"/>
        <v/>
      </c>
    </row>
    <row r="486" spans="10:10">
      <c r="J486" s="34" t="str">
        <f t="shared" si="8"/>
        <v/>
      </c>
    </row>
    <row r="487" spans="10:10">
      <c r="J487" s="34" t="str">
        <f t="shared" si="8"/>
        <v/>
      </c>
    </row>
    <row r="488" spans="10:10">
      <c r="J488" s="34" t="str">
        <f t="shared" si="8"/>
        <v/>
      </c>
    </row>
    <row r="489" spans="10:10">
      <c r="J489" s="34" t="str">
        <f t="shared" si="8"/>
        <v/>
      </c>
    </row>
    <row r="490" spans="10:10">
      <c r="J490" s="34" t="str">
        <f t="shared" si="8"/>
        <v/>
      </c>
    </row>
    <row r="491" spans="10:10">
      <c r="J491" s="34" t="str">
        <f t="shared" si="8"/>
        <v/>
      </c>
    </row>
    <row r="492" spans="10:10">
      <c r="J492" s="34" t="str">
        <f t="shared" si="8"/>
        <v/>
      </c>
    </row>
    <row r="493" spans="10:10">
      <c r="J493" s="34" t="str">
        <f t="shared" si="8"/>
        <v/>
      </c>
    </row>
    <row r="494" spans="10:10">
      <c r="J494" s="34" t="str">
        <f t="shared" si="8"/>
        <v/>
      </c>
    </row>
    <row r="495" spans="10:10">
      <c r="J495" s="34" t="str">
        <f t="shared" si="8"/>
        <v/>
      </c>
    </row>
    <row r="496" spans="10:10">
      <c r="J496" s="34" t="str">
        <f t="shared" si="8"/>
        <v/>
      </c>
    </row>
    <row r="497" spans="10:10">
      <c r="J497" s="34" t="str">
        <f t="shared" si="8"/>
        <v/>
      </c>
    </row>
    <row r="498" spans="10:10">
      <c r="J498" s="34" t="str">
        <f t="shared" si="8"/>
        <v/>
      </c>
    </row>
    <row r="499" spans="10:10">
      <c r="J499" s="34" t="str">
        <f t="shared" si="8"/>
        <v/>
      </c>
    </row>
    <row r="500" spans="10:10">
      <c r="J500" s="34" t="str">
        <f t="shared" si="8"/>
        <v/>
      </c>
    </row>
    <row r="501" spans="10:10">
      <c r="J501" s="34" t="str">
        <f t="shared" si="8"/>
        <v/>
      </c>
    </row>
    <row r="502" spans="10:10">
      <c r="J502" s="34" t="str">
        <f t="shared" si="8"/>
        <v/>
      </c>
    </row>
    <row r="503" spans="10:10">
      <c r="J503" s="34" t="str">
        <f t="shared" si="8"/>
        <v/>
      </c>
    </row>
    <row r="504" spans="10:10">
      <c r="J504" s="34" t="str">
        <f t="shared" si="8"/>
        <v/>
      </c>
    </row>
    <row r="505" spans="10:10">
      <c r="J505" s="34" t="str">
        <f t="shared" si="8"/>
        <v/>
      </c>
    </row>
    <row r="506" spans="10:10">
      <c r="J506" s="34" t="str">
        <f t="shared" si="8"/>
        <v/>
      </c>
    </row>
    <row r="507" spans="10:10">
      <c r="J507" s="34" t="str">
        <f t="shared" si="8"/>
        <v/>
      </c>
    </row>
    <row r="508" spans="10:10">
      <c r="J508" s="34" t="str">
        <f t="shared" si="8"/>
        <v/>
      </c>
    </row>
    <row r="509" spans="10:10">
      <c r="J509" s="34" t="str">
        <f t="shared" si="8"/>
        <v/>
      </c>
    </row>
    <row r="510" spans="10:10">
      <c r="J510" s="34" t="str">
        <f t="shared" si="8"/>
        <v/>
      </c>
    </row>
    <row r="511" spans="10:10">
      <c r="J511" s="34" t="str">
        <f t="shared" si="8"/>
        <v/>
      </c>
    </row>
    <row r="512" spans="10:10">
      <c r="J512" s="34" t="str">
        <f t="shared" si="8"/>
        <v/>
      </c>
    </row>
    <row r="513" spans="10:10">
      <c r="J513" s="34" t="str">
        <f t="shared" si="8"/>
        <v/>
      </c>
    </row>
    <row r="514" spans="10:10">
      <c r="J514" s="34" t="str">
        <f t="shared" si="8"/>
        <v/>
      </c>
    </row>
    <row r="515" spans="10:10">
      <c r="J515" s="34" t="str">
        <f t="shared" si="8"/>
        <v/>
      </c>
    </row>
    <row r="516" spans="10:10">
      <c r="J516" s="34" t="str">
        <f t="shared" si="8"/>
        <v/>
      </c>
    </row>
    <row r="517" spans="10:10">
      <c r="J517" s="34" t="str">
        <f t="shared" si="8"/>
        <v/>
      </c>
    </row>
    <row r="518" spans="10:10">
      <c r="J518" s="34" t="str">
        <f t="shared" si="8"/>
        <v/>
      </c>
    </row>
    <row r="519" spans="10:10">
      <c r="J519" s="34" t="str">
        <f t="shared" si="8"/>
        <v/>
      </c>
    </row>
    <row r="520" spans="10:10">
      <c r="J520" s="34" t="str">
        <f t="shared" ref="J520:J583" si="9">IF(SUM(H520:I520)=0,"",(J519+I520-H520))</f>
        <v/>
      </c>
    </row>
    <row r="521" spans="10:10">
      <c r="J521" s="34" t="str">
        <f t="shared" si="9"/>
        <v/>
      </c>
    </row>
    <row r="522" spans="10:10">
      <c r="J522" s="34" t="str">
        <f t="shared" si="9"/>
        <v/>
      </c>
    </row>
    <row r="523" spans="10:10">
      <c r="J523" s="34" t="str">
        <f t="shared" si="9"/>
        <v/>
      </c>
    </row>
    <row r="524" spans="10:10">
      <c r="J524" s="34" t="str">
        <f t="shared" si="9"/>
        <v/>
      </c>
    </row>
    <row r="525" spans="10:10">
      <c r="J525" s="34" t="str">
        <f t="shared" si="9"/>
        <v/>
      </c>
    </row>
    <row r="526" spans="10:10">
      <c r="J526" s="34" t="str">
        <f t="shared" si="9"/>
        <v/>
      </c>
    </row>
    <row r="527" spans="10:10">
      <c r="J527" s="34" t="str">
        <f t="shared" si="9"/>
        <v/>
      </c>
    </row>
    <row r="528" spans="10:10">
      <c r="J528" s="34" t="str">
        <f t="shared" si="9"/>
        <v/>
      </c>
    </row>
    <row r="529" spans="10:10">
      <c r="J529" s="34" t="str">
        <f t="shared" si="9"/>
        <v/>
      </c>
    </row>
    <row r="530" spans="10:10">
      <c r="J530" s="34" t="str">
        <f t="shared" si="9"/>
        <v/>
      </c>
    </row>
    <row r="531" spans="10:10">
      <c r="J531" s="34" t="str">
        <f t="shared" si="9"/>
        <v/>
      </c>
    </row>
    <row r="532" spans="10:10">
      <c r="J532" s="34" t="str">
        <f t="shared" si="9"/>
        <v/>
      </c>
    </row>
    <row r="533" spans="10:10">
      <c r="J533" s="34" t="str">
        <f t="shared" si="9"/>
        <v/>
      </c>
    </row>
    <row r="534" spans="10:10">
      <c r="J534" s="34" t="str">
        <f t="shared" si="9"/>
        <v/>
      </c>
    </row>
    <row r="535" spans="10:10">
      <c r="J535" s="34" t="str">
        <f t="shared" si="9"/>
        <v/>
      </c>
    </row>
    <row r="536" spans="10:10">
      <c r="J536" s="34" t="str">
        <f t="shared" si="9"/>
        <v/>
      </c>
    </row>
    <row r="537" spans="10:10">
      <c r="J537" s="34" t="str">
        <f t="shared" si="9"/>
        <v/>
      </c>
    </row>
    <row r="538" spans="10:10">
      <c r="J538" s="34" t="str">
        <f t="shared" si="9"/>
        <v/>
      </c>
    </row>
    <row r="539" spans="10:10">
      <c r="J539" s="34" t="str">
        <f t="shared" si="9"/>
        <v/>
      </c>
    </row>
    <row r="540" spans="10:10">
      <c r="J540" s="34" t="str">
        <f t="shared" si="9"/>
        <v/>
      </c>
    </row>
    <row r="541" spans="10:10">
      <c r="J541" s="34" t="str">
        <f t="shared" si="9"/>
        <v/>
      </c>
    </row>
    <row r="542" spans="10:10">
      <c r="J542" s="34" t="str">
        <f t="shared" si="9"/>
        <v/>
      </c>
    </row>
    <row r="543" spans="10:10">
      <c r="J543" s="34" t="str">
        <f t="shared" si="9"/>
        <v/>
      </c>
    </row>
    <row r="544" spans="10:10">
      <c r="J544" s="34" t="str">
        <f t="shared" si="9"/>
        <v/>
      </c>
    </row>
    <row r="545" spans="10:10">
      <c r="J545" s="34" t="str">
        <f t="shared" si="9"/>
        <v/>
      </c>
    </row>
    <row r="546" spans="10:10">
      <c r="J546" s="34" t="str">
        <f t="shared" si="9"/>
        <v/>
      </c>
    </row>
    <row r="547" spans="10:10">
      <c r="J547" s="34" t="str">
        <f t="shared" si="9"/>
        <v/>
      </c>
    </row>
    <row r="548" spans="10:10">
      <c r="J548" s="34" t="str">
        <f t="shared" si="9"/>
        <v/>
      </c>
    </row>
    <row r="549" spans="10:10">
      <c r="J549" s="34" t="str">
        <f t="shared" si="9"/>
        <v/>
      </c>
    </row>
    <row r="550" spans="10:10">
      <c r="J550" s="34" t="str">
        <f t="shared" si="9"/>
        <v/>
      </c>
    </row>
    <row r="551" spans="10:10">
      <c r="J551" s="34" t="str">
        <f t="shared" si="9"/>
        <v/>
      </c>
    </row>
    <row r="552" spans="10:10">
      <c r="J552" s="34" t="str">
        <f t="shared" si="9"/>
        <v/>
      </c>
    </row>
    <row r="553" spans="10:10">
      <c r="J553" s="34" t="str">
        <f t="shared" si="9"/>
        <v/>
      </c>
    </row>
    <row r="554" spans="10:10">
      <c r="J554" s="34" t="str">
        <f t="shared" si="9"/>
        <v/>
      </c>
    </row>
    <row r="555" spans="10:10">
      <c r="J555" s="34" t="str">
        <f t="shared" si="9"/>
        <v/>
      </c>
    </row>
    <row r="556" spans="10:10">
      <c r="J556" s="34" t="str">
        <f t="shared" si="9"/>
        <v/>
      </c>
    </row>
    <row r="557" spans="10:10">
      <c r="J557" s="34" t="str">
        <f t="shared" si="9"/>
        <v/>
      </c>
    </row>
    <row r="558" spans="10:10">
      <c r="J558" s="34" t="str">
        <f t="shared" si="9"/>
        <v/>
      </c>
    </row>
    <row r="559" spans="10:10">
      <c r="J559" s="34" t="str">
        <f t="shared" si="9"/>
        <v/>
      </c>
    </row>
    <row r="560" spans="10:10">
      <c r="J560" s="34" t="str">
        <f t="shared" si="9"/>
        <v/>
      </c>
    </row>
    <row r="561" spans="10:10">
      <c r="J561" s="34" t="str">
        <f t="shared" si="9"/>
        <v/>
      </c>
    </row>
    <row r="562" spans="10:10">
      <c r="J562" s="34" t="str">
        <f t="shared" si="9"/>
        <v/>
      </c>
    </row>
    <row r="563" spans="10:10">
      <c r="J563" s="34" t="str">
        <f t="shared" si="9"/>
        <v/>
      </c>
    </row>
    <row r="564" spans="10:10">
      <c r="J564" s="34" t="str">
        <f t="shared" si="9"/>
        <v/>
      </c>
    </row>
    <row r="565" spans="10:10">
      <c r="J565" s="34" t="str">
        <f t="shared" si="9"/>
        <v/>
      </c>
    </row>
    <row r="566" spans="10:10">
      <c r="J566" s="34" t="str">
        <f t="shared" si="9"/>
        <v/>
      </c>
    </row>
    <row r="567" spans="10:10">
      <c r="J567" s="34" t="str">
        <f t="shared" si="9"/>
        <v/>
      </c>
    </row>
    <row r="568" spans="10:10">
      <c r="J568" s="34" t="str">
        <f t="shared" si="9"/>
        <v/>
      </c>
    </row>
    <row r="569" spans="10:10">
      <c r="J569" s="34" t="str">
        <f t="shared" si="9"/>
        <v/>
      </c>
    </row>
    <row r="570" spans="10:10">
      <c r="J570" s="34" t="str">
        <f t="shared" si="9"/>
        <v/>
      </c>
    </row>
    <row r="571" spans="10:10">
      <c r="J571" s="34" t="str">
        <f t="shared" si="9"/>
        <v/>
      </c>
    </row>
    <row r="572" spans="10:10">
      <c r="J572" s="34" t="str">
        <f t="shared" si="9"/>
        <v/>
      </c>
    </row>
    <row r="573" spans="10:10">
      <c r="J573" s="34" t="str">
        <f t="shared" si="9"/>
        <v/>
      </c>
    </row>
    <row r="574" spans="10:10">
      <c r="J574" s="34" t="str">
        <f t="shared" si="9"/>
        <v/>
      </c>
    </row>
    <row r="575" spans="10:10">
      <c r="J575" s="34" t="str">
        <f t="shared" si="9"/>
        <v/>
      </c>
    </row>
    <row r="576" spans="10:10">
      <c r="J576" s="34" t="str">
        <f t="shared" si="9"/>
        <v/>
      </c>
    </row>
    <row r="577" spans="10:10">
      <c r="J577" s="34" t="str">
        <f t="shared" si="9"/>
        <v/>
      </c>
    </row>
    <row r="578" spans="10:10">
      <c r="J578" s="34" t="str">
        <f t="shared" si="9"/>
        <v/>
      </c>
    </row>
    <row r="579" spans="10:10">
      <c r="J579" s="34" t="str">
        <f t="shared" si="9"/>
        <v/>
      </c>
    </row>
    <row r="580" spans="10:10">
      <c r="J580" s="34" t="str">
        <f t="shared" si="9"/>
        <v/>
      </c>
    </row>
    <row r="581" spans="10:10">
      <c r="J581" s="34" t="str">
        <f t="shared" si="9"/>
        <v/>
      </c>
    </row>
    <row r="582" spans="10:10">
      <c r="J582" s="34" t="str">
        <f t="shared" si="9"/>
        <v/>
      </c>
    </row>
    <row r="583" spans="10:10">
      <c r="J583" s="34" t="str">
        <f t="shared" si="9"/>
        <v/>
      </c>
    </row>
    <row r="584" spans="10:10">
      <c r="J584" s="34" t="str">
        <f t="shared" ref="J584:J647" si="10">IF(SUM(H584:I584)=0,"",(J583+I584-H584))</f>
        <v/>
      </c>
    </row>
    <row r="585" spans="10:10">
      <c r="J585" s="34" t="str">
        <f t="shared" si="10"/>
        <v/>
      </c>
    </row>
    <row r="586" spans="10:10">
      <c r="J586" s="34" t="str">
        <f t="shared" si="10"/>
        <v/>
      </c>
    </row>
    <row r="587" spans="10:10">
      <c r="J587" s="34" t="str">
        <f t="shared" si="10"/>
        <v/>
      </c>
    </row>
    <row r="588" spans="10:10">
      <c r="J588" s="34" t="str">
        <f t="shared" si="10"/>
        <v/>
      </c>
    </row>
    <row r="589" spans="10:10">
      <c r="J589" s="34" t="str">
        <f t="shared" si="10"/>
        <v/>
      </c>
    </row>
    <row r="590" spans="10:10">
      <c r="J590" s="34" t="str">
        <f t="shared" si="10"/>
        <v/>
      </c>
    </row>
    <row r="591" spans="10:10">
      <c r="J591" s="34" t="str">
        <f t="shared" si="10"/>
        <v/>
      </c>
    </row>
    <row r="592" spans="10:10">
      <c r="J592" s="34" t="str">
        <f t="shared" si="10"/>
        <v/>
      </c>
    </row>
    <row r="593" spans="10:10">
      <c r="J593" s="34" t="str">
        <f t="shared" si="10"/>
        <v/>
      </c>
    </row>
    <row r="594" spans="10:10">
      <c r="J594" s="34" t="str">
        <f t="shared" si="10"/>
        <v/>
      </c>
    </row>
    <row r="595" spans="10:10">
      <c r="J595" s="34" t="str">
        <f t="shared" si="10"/>
        <v/>
      </c>
    </row>
    <row r="596" spans="10:10">
      <c r="J596" s="34" t="str">
        <f t="shared" si="10"/>
        <v/>
      </c>
    </row>
    <row r="597" spans="10:10">
      <c r="J597" s="34" t="str">
        <f t="shared" si="10"/>
        <v/>
      </c>
    </row>
    <row r="598" spans="10:10">
      <c r="J598" s="34" t="str">
        <f t="shared" si="10"/>
        <v/>
      </c>
    </row>
    <row r="599" spans="10:10">
      <c r="J599" s="34" t="str">
        <f t="shared" si="10"/>
        <v/>
      </c>
    </row>
    <row r="600" spans="10:10">
      <c r="J600" s="34" t="str">
        <f t="shared" si="10"/>
        <v/>
      </c>
    </row>
    <row r="601" spans="10:10">
      <c r="J601" s="34" t="str">
        <f t="shared" si="10"/>
        <v/>
      </c>
    </row>
    <row r="602" spans="10:10">
      <c r="J602" s="34" t="str">
        <f t="shared" si="10"/>
        <v/>
      </c>
    </row>
    <row r="603" spans="10:10">
      <c r="J603" s="34" t="str">
        <f t="shared" si="10"/>
        <v/>
      </c>
    </row>
    <row r="604" spans="10:10">
      <c r="J604" s="34" t="str">
        <f t="shared" si="10"/>
        <v/>
      </c>
    </row>
    <row r="605" spans="10:10">
      <c r="J605" s="34" t="str">
        <f t="shared" si="10"/>
        <v/>
      </c>
    </row>
    <row r="606" spans="10:10">
      <c r="J606" s="34" t="str">
        <f t="shared" si="10"/>
        <v/>
      </c>
    </row>
    <row r="607" spans="10:10">
      <c r="J607" s="34" t="str">
        <f t="shared" si="10"/>
        <v/>
      </c>
    </row>
    <row r="608" spans="10:10">
      <c r="J608" s="34" t="str">
        <f t="shared" si="10"/>
        <v/>
      </c>
    </row>
    <row r="609" spans="10:10">
      <c r="J609" s="34" t="str">
        <f t="shared" si="10"/>
        <v/>
      </c>
    </row>
    <row r="610" spans="10:10">
      <c r="J610" s="34" t="str">
        <f t="shared" si="10"/>
        <v/>
      </c>
    </row>
    <row r="611" spans="10:10">
      <c r="J611" s="34" t="str">
        <f t="shared" si="10"/>
        <v/>
      </c>
    </row>
    <row r="612" spans="10:10">
      <c r="J612" s="34" t="str">
        <f t="shared" si="10"/>
        <v/>
      </c>
    </row>
    <row r="613" spans="10:10">
      <c r="J613" s="34" t="str">
        <f t="shared" si="10"/>
        <v/>
      </c>
    </row>
    <row r="614" spans="10:10">
      <c r="J614" s="34" t="str">
        <f t="shared" si="10"/>
        <v/>
      </c>
    </row>
    <row r="615" spans="10:10">
      <c r="J615" s="34" t="str">
        <f t="shared" si="10"/>
        <v/>
      </c>
    </row>
    <row r="616" spans="10:10">
      <c r="J616" s="34" t="str">
        <f t="shared" si="10"/>
        <v/>
      </c>
    </row>
    <row r="617" spans="10:10">
      <c r="J617" s="34" t="str">
        <f t="shared" si="10"/>
        <v/>
      </c>
    </row>
    <row r="618" spans="10:10">
      <c r="J618" s="34" t="str">
        <f t="shared" si="10"/>
        <v/>
      </c>
    </row>
    <row r="619" spans="10:10">
      <c r="J619" s="34" t="str">
        <f t="shared" si="10"/>
        <v/>
      </c>
    </row>
    <row r="620" spans="10:10">
      <c r="J620" s="34" t="str">
        <f t="shared" si="10"/>
        <v/>
      </c>
    </row>
    <row r="621" spans="10:10">
      <c r="J621" s="34" t="str">
        <f t="shared" si="10"/>
        <v/>
      </c>
    </row>
    <row r="622" spans="10:10">
      <c r="J622" s="34" t="str">
        <f t="shared" si="10"/>
        <v/>
      </c>
    </row>
    <row r="623" spans="10:10">
      <c r="J623" s="34" t="str">
        <f t="shared" si="10"/>
        <v/>
      </c>
    </row>
    <row r="624" spans="10:10">
      <c r="J624" s="34" t="str">
        <f t="shared" si="10"/>
        <v/>
      </c>
    </row>
    <row r="625" spans="10:10">
      <c r="J625" s="34" t="str">
        <f t="shared" si="10"/>
        <v/>
      </c>
    </row>
    <row r="626" spans="10:10">
      <c r="J626" s="34" t="str">
        <f t="shared" si="10"/>
        <v/>
      </c>
    </row>
    <row r="627" spans="10:10">
      <c r="J627" s="34" t="str">
        <f t="shared" si="10"/>
        <v/>
      </c>
    </row>
    <row r="628" spans="10:10">
      <c r="J628" s="34" t="str">
        <f t="shared" si="10"/>
        <v/>
      </c>
    </row>
    <row r="629" spans="10:10">
      <c r="J629" s="34" t="str">
        <f t="shared" si="10"/>
        <v/>
      </c>
    </row>
    <row r="630" spans="10:10">
      <c r="J630" s="34" t="str">
        <f t="shared" si="10"/>
        <v/>
      </c>
    </row>
    <row r="631" spans="10:10">
      <c r="J631" s="34" t="str">
        <f t="shared" si="10"/>
        <v/>
      </c>
    </row>
    <row r="632" spans="10:10">
      <c r="J632" s="34" t="str">
        <f t="shared" si="10"/>
        <v/>
      </c>
    </row>
    <row r="633" spans="10:10">
      <c r="J633" s="34" t="str">
        <f t="shared" si="10"/>
        <v/>
      </c>
    </row>
    <row r="634" spans="10:10">
      <c r="J634" s="34" t="str">
        <f t="shared" si="10"/>
        <v/>
      </c>
    </row>
    <row r="635" spans="10:10">
      <c r="J635" s="34" t="str">
        <f t="shared" si="10"/>
        <v/>
      </c>
    </row>
    <row r="636" spans="10:10">
      <c r="J636" s="34" t="str">
        <f t="shared" si="10"/>
        <v/>
      </c>
    </row>
    <row r="637" spans="10:10">
      <c r="J637" s="34" t="str">
        <f t="shared" si="10"/>
        <v/>
      </c>
    </row>
    <row r="638" spans="10:10">
      <c r="J638" s="34" t="str">
        <f t="shared" si="10"/>
        <v/>
      </c>
    </row>
    <row r="639" spans="10:10">
      <c r="J639" s="34" t="str">
        <f t="shared" si="10"/>
        <v/>
      </c>
    </row>
    <row r="640" spans="10:10">
      <c r="J640" s="34" t="str">
        <f t="shared" si="10"/>
        <v/>
      </c>
    </row>
    <row r="641" spans="10:10">
      <c r="J641" s="34" t="str">
        <f t="shared" si="10"/>
        <v/>
      </c>
    </row>
    <row r="642" spans="10:10">
      <c r="J642" s="34" t="str">
        <f t="shared" si="10"/>
        <v/>
      </c>
    </row>
    <row r="643" spans="10:10">
      <c r="J643" s="34" t="str">
        <f t="shared" si="10"/>
        <v/>
      </c>
    </row>
    <row r="644" spans="10:10">
      <c r="J644" s="34" t="str">
        <f t="shared" si="10"/>
        <v/>
      </c>
    </row>
    <row r="645" spans="10:10">
      <c r="J645" s="34" t="str">
        <f t="shared" si="10"/>
        <v/>
      </c>
    </row>
    <row r="646" spans="10:10">
      <c r="J646" s="34" t="str">
        <f t="shared" si="10"/>
        <v/>
      </c>
    </row>
    <row r="647" spans="10:10">
      <c r="J647" s="34" t="str">
        <f t="shared" si="10"/>
        <v/>
      </c>
    </row>
    <row r="648" spans="10:10">
      <c r="J648" s="34" t="str">
        <f t="shared" ref="J648:J711" si="11">IF(SUM(H648:I648)=0,"",(J647+I648-H648))</f>
        <v/>
      </c>
    </row>
    <row r="649" spans="10:10">
      <c r="J649" s="34" t="str">
        <f t="shared" si="11"/>
        <v/>
      </c>
    </row>
    <row r="650" spans="10:10">
      <c r="J650" s="34" t="str">
        <f t="shared" si="11"/>
        <v/>
      </c>
    </row>
    <row r="651" spans="10:10">
      <c r="J651" s="34" t="str">
        <f t="shared" si="11"/>
        <v/>
      </c>
    </row>
    <row r="652" spans="10:10">
      <c r="J652" s="34" t="str">
        <f t="shared" si="11"/>
        <v/>
      </c>
    </row>
    <row r="653" spans="10:10">
      <c r="J653" s="34" t="str">
        <f t="shared" si="11"/>
        <v/>
      </c>
    </row>
    <row r="654" spans="10:10">
      <c r="J654" s="34" t="str">
        <f t="shared" si="11"/>
        <v/>
      </c>
    </row>
    <row r="655" spans="10:10">
      <c r="J655" s="34" t="str">
        <f t="shared" si="11"/>
        <v/>
      </c>
    </row>
    <row r="656" spans="10:10">
      <c r="J656" s="34" t="str">
        <f t="shared" si="11"/>
        <v/>
      </c>
    </row>
    <row r="657" spans="10:10">
      <c r="J657" s="34" t="str">
        <f t="shared" si="11"/>
        <v/>
      </c>
    </row>
    <row r="658" spans="10:10">
      <c r="J658" s="34" t="str">
        <f t="shared" si="11"/>
        <v/>
      </c>
    </row>
    <row r="659" spans="10:10">
      <c r="J659" s="34" t="str">
        <f t="shared" si="11"/>
        <v/>
      </c>
    </row>
    <row r="660" spans="10:10">
      <c r="J660" s="34" t="str">
        <f t="shared" si="11"/>
        <v/>
      </c>
    </row>
    <row r="661" spans="10:10">
      <c r="J661" s="34" t="str">
        <f t="shared" si="11"/>
        <v/>
      </c>
    </row>
    <row r="662" spans="10:10">
      <c r="J662" s="34" t="str">
        <f t="shared" si="11"/>
        <v/>
      </c>
    </row>
    <row r="663" spans="10:10">
      <c r="J663" s="34" t="str">
        <f t="shared" si="11"/>
        <v/>
      </c>
    </row>
    <row r="664" spans="10:10">
      <c r="J664" s="34" t="str">
        <f t="shared" si="11"/>
        <v/>
      </c>
    </row>
    <row r="665" spans="10:10">
      <c r="J665" s="34" t="str">
        <f t="shared" si="11"/>
        <v/>
      </c>
    </row>
    <row r="666" spans="10:10">
      <c r="J666" s="34" t="str">
        <f t="shared" si="11"/>
        <v/>
      </c>
    </row>
    <row r="667" spans="10:10">
      <c r="J667" s="34" t="str">
        <f t="shared" si="11"/>
        <v/>
      </c>
    </row>
    <row r="668" spans="10:10">
      <c r="J668" s="34" t="str">
        <f t="shared" si="11"/>
        <v/>
      </c>
    </row>
    <row r="669" spans="10:10">
      <c r="J669" s="34" t="str">
        <f t="shared" si="11"/>
        <v/>
      </c>
    </row>
    <row r="670" spans="10:10">
      <c r="J670" s="34" t="str">
        <f t="shared" si="11"/>
        <v/>
      </c>
    </row>
    <row r="671" spans="10:10">
      <c r="J671" s="34" t="str">
        <f t="shared" si="11"/>
        <v/>
      </c>
    </row>
    <row r="672" spans="10:10">
      <c r="J672" s="34" t="str">
        <f t="shared" si="11"/>
        <v/>
      </c>
    </row>
    <row r="673" spans="10:10">
      <c r="J673" s="34" t="str">
        <f t="shared" si="11"/>
        <v/>
      </c>
    </row>
    <row r="674" spans="10:10">
      <c r="J674" s="34" t="str">
        <f t="shared" si="11"/>
        <v/>
      </c>
    </row>
    <row r="675" spans="10:10">
      <c r="J675" s="34" t="str">
        <f t="shared" si="11"/>
        <v/>
      </c>
    </row>
    <row r="676" spans="10:10">
      <c r="J676" s="34" t="str">
        <f t="shared" si="11"/>
        <v/>
      </c>
    </row>
    <row r="677" spans="10:10">
      <c r="J677" s="34" t="str">
        <f t="shared" si="11"/>
        <v/>
      </c>
    </row>
    <row r="678" spans="10:10">
      <c r="J678" s="34" t="str">
        <f t="shared" si="11"/>
        <v/>
      </c>
    </row>
    <row r="679" spans="10:10">
      <c r="J679" s="34" t="str">
        <f t="shared" si="11"/>
        <v/>
      </c>
    </row>
    <row r="680" spans="10:10">
      <c r="J680" s="34" t="str">
        <f t="shared" si="11"/>
        <v/>
      </c>
    </row>
    <row r="681" spans="10:10">
      <c r="J681" s="34" t="str">
        <f t="shared" si="11"/>
        <v/>
      </c>
    </row>
    <row r="682" spans="10:10">
      <c r="J682" s="34" t="str">
        <f t="shared" si="11"/>
        <v/>
      </c>
    </row>
    <row r="683" spans="10:10">
      <c r="J683" s="34" t="str">
        <f t="shared" si="11"/>
        <v/>
      </c>
    </row>
    <row r="684" spans="10:10">
      <c r="J684" s="34" t="str">
        <f t="shared" si="11"/>
        <v/>
      </c>
    </row>
    <row r="685" spans="10:10">
      <c r="J685" s="34" t="str">
        <f t="shared" si="11"/>
        <v/>
      </c>
    </row>
    <row r="686" spans="10:10">
      <c r="J686" s="34" t="str">
        <f t="shared" si="11"/>
        <v/>
      </c>
    </row>
    <row r="687" spans="10:10">
      <c r="J687" s="34" t="str">
        <f t="shared" si="11"/>
        <v/>
      </c>
    </row>
    <row r="688" spans="10:10">
      <c r="J688" s="34" t="str">
        <f t="shared" si="11"/>
        <v/>
      </c>
    </row>
    <row r="689" spans="10:10">
      <c r="J689" s="34" t="str">
        <f t="shared" si="11"/>
        <v/>
      </c>
    </row>
    <row r="690" spans="10:10">
      <c r="J690" s="34" t="str">
        <f t="shared" si="11"/>
        <v/>
      </c>
    </row>
    <row r="691" spans="10:10">
      <c r="J691" s="34" t="str">
        <f t="shared" si="11"/>
        <v/>
      </c>
    </row>
    <row r="692" spans="10:10">
      <c r="J692" s="34" t="str">
        <f t="shared" si="11"/>
        <v/>
      </c>
    </row>
    <row r="693" spans="10:10">
      <c r="J693" s="34" t="str">
        <f t="shared" si="11"/>
        <v/>
      </c>
    </row>
    <row r="694" spans="10:10">
      <c r="J694" s="34" t="str">
        <f t="shared" si="11"/>
        <v/>
      </c>
    </row>
    <row r="695" spans="10:10">
      <c r="J695" s="34" t="str">
        <f t="shared" si="11"/>
        <v/>
      </c>
    </row>
    <row r="696" spans="10:10">
      <c r="J696" s="34" t="str">
        <f t="shared" si="11"/>
        <v/>
      </c>
    </row>
    <row r="697" spans="10:10">
      <c r="J697" s="34" t="str">
        <f t="shared" si="11"/>
        <v/>
      </c>
    </row>
    <row r="698" spans="10:10">
      <c r="J698" s="34" t="str">
        <f t="shared" si="11"/>
        <v/>
      </c>
    </row>
    <row r="699" spans="10:10">
      <c r="J699" s="34" t="str">
        <f t="shared" si="11"/>
        <v/>
      </c>
    </row>
    <row r="700" spans="10:10">
      <c r="J700" s="34" t="str">
        <f t="shared" si="11"/>
        <v/>
      </c>
    </row>
    <row r="701" spans="10:10">
      <c r="J701" s="34" t="str">
        <f t="shared" si="11"/>
        <v/>
      </c>
    </row>
    <row r="702" spans="10:10">
      <c r="J702" s="34" t="str">
        <f t="shared" si="11"/>
        <v/>
      </c>
    </row>
    <row r="703" spans="10:10">
      <c r="J703" s="34" t="str">
        <f t="shared" si="11"/>
        <v/>
      </c>
    </row>
    <row r="704" spans="10:10">
      <c r="J704" s="34" t="str">
        <f t="shared" si="11"/>
        <v/>
      </c>
    </row>
    <row r="705" spans="10:10">
      <c r="J705" s="34" t="str">
        <f t="shared" si="11"/>
        <v/>
      </c>
    </row>
    <row r="706" spans="10:10">
      <c r="J706" s="34" t="str">
        <f t="shared" si="11"/>
        <v/>
      </c>
    </row>
    <row r="707" spans="10:10">
      <c r="J707" s="34" t="str">
        <f t="shared" si="11"/>
        <v/>
      </c>
    </row>
    <row r="708" spans="10:10">
      <c r="J708" s="34" t="str">
        <f t="shared" si="11"/>
        <v/>
      </c>
    </row>
    <row r="709" spans="10:10">
      <c r="J709" s="34" t="str">
        <f t="shared" si="11"/>
        <v/>
      </c>
    </row>
    <row r="710" spans="10:10">
      <c r="J710" s="34" t="str">
        <f t="shared" si="11"/>
        <v/>
      </c>
    </row>
    <row r="711" spans="10:10">
      <c r="J711" s="34" t="str">
        <f t="shared" si="11"/>
        <v/>
      </c>
    </row>
    <row r="712" spans="10:10">
      <c r="J712" s="34" t="str">
        <f t="shared" ref="J712:J775" si="12">IF(SUM(H712:I712)=0,"",(J711+I712-H712))</f>
        <v/>
      </c>
    </row>
    <row r="713" spans="10:10">
      <c r="J713" s="34" t="str">
        <f t="shared" si="12"/>
        <v/>
      </c>
    </row>
    <row r="714" spans="10:10">
      <c r="J714" s="34" t="str">
        <f t="shared" si="12"/>
        <v/>
      </c>
    </row>
    <row r="715" spans="10:10">
      <c r="J715" s="34" t="str">
        <f t="shared" si="12"/>
        <v/>
      </c>
    </row>
    <row r="716" spans="10:10">
      <c r="J716" s="34" t="str">
        <f t="shared" si="12"/>
        <v/>
      </c>
    </row>
    <row r="717" spans="10:10">
      <c r="J717" s="34" t="str">
        <f t="shared" si="12"/>
        <v/>
      </c>
    </row>
    <row r="718" spans="10:10">
      <c r="J718" s="34" t="str">
        <f t="shared" si="12"/>
        <v/>
      </c>
    </row>
    <row r="719" spans="10:10">
      <c r="J719" s="34" t="str">
        <f t="shared" si="12"/>
        <v/>
      </c>
    </row>
    <row r="720" spans="10:10">
      <c r="J720" s="34" t="str">
        <f t="shared" si="12"/>
        <v/>
      </c>
    </row>
    <row r="721" spans="10:10">
      <c r="J721" s="34" t="str">
        <f t="shared" si="12"/>
        <v/>
      </c>
    </row>
    <row r="722" spans="10:10">
      <c r="J722" s="34" t="str">
        <f t="shared" si="12"/>
        <v/>
      </c>
    </row>
    <row r="723" spans="10:10">
      <c r="J723" s="34" t="str">
        <f t="shared" si="12"/>
        <v/>
      </c>
    </row>
    <row r="724" spans="10:10">
      <c r="J724" s="34" t="str">
        <f t="shared" si="12"/>
        <v/>
      </c>
    </row>
    <row r="725" spans="10:10">
      <c r="J725" s="34" t="str">
        <f t="shared" si="12"/>
        <v/>
      </c>
    </row>
    <row r="726" spans="10:10">
      <c r="J726" s="34" t="str">
        <f t="shared" si="12"/>
        <v/>
      </c>
    </row>
    <row r="727" spans="10:10">
      <c r="J727" s="34" t="str">
        <f t="shared" si="12"/>
        <v/>
      </c>
    </row>
    <row r="728" spans="10:10">
      <c r="J728" s="34" t="str">
        <f t="shared" si="12"/>
        <v/>
      </c>
    </row>
    <row r="729" spans="10:10">
      <c r="J729" s="34" t="str">
        <f t="shared" si="12"/>
        <v/>
      </c>
    </row>
    <row r="730" spans="10:10">
      <c r="J730" s="34" t="str">
        <f t="shared" si="12"/>
        <v/>
      </c>
    </row>
    <row r="731" spans="10:10">
      <c r="J731" s="34" t="str">
        <f t="shared" si="12"/>
        <v/>
      </c>
    </row>
    <row r="732" spans="10:10">
      <c r="J732" s="34" t="str">
        <f t="shared" si="12"/>
        <v/>
      </c>
    </row>
    <row r="733" spans="10:10">
      <c r="J733" s="34" t="str">
        <f t="shared" si="12"/>
        <v/>
      </c>
    </row>
    <row r="734" spans="10:10">
      <c r="J734" s="34" t="str">
        <f t="shared" si="12"/>
        <v/>
      </c>
    </row>
    <row r="735" spans="10:10">
      <c r="J735" s="34" t="str">
        <f t="shared" si="12"/>
        <v/>
      </c>
    </row>
    <row r="736" spans="10:10">
      <c r="J736" s="34" t="str">
        <f t="shared" si="12"/>
        <v/>
      </c>
    </row>
    <row r="737" spans="10:10">
      <c r="J737" s="34" t="str">
        <f t="shared" si="12"/>
        <v/>
      </c>
    </row>
    <row r="738" spans="10:10">
      <c r="J738" s="34" t="str">
        <f t="shared" si="12"/>
        <v/>
      </c>
    </row>
    <row r="739" spans="10:10">
      <c r="J739" s="34" t="str">
        <f t="shared" si="12"/>
        <v/>
      </c>
    </row>
    <row r="740" spans="10:10">
      <c r="J740" s="34" t="str">
        <f t="shared" si="12"/>
        <v/>
      </c>
    </row>
    <row r="741" spans="10:10">
      <c r="J741" s="34" t="str">
        <f t="shared" si="12"/>
        <v/>
      </c>
    </row>
    <row r="742" spans="10:10">
      <c r="J742" s="34" t="str">
        <f t="shared" si="12"/>
        <v/>
      </c>
    </row>
    <row r="743" spans="10:10">
      <c r="J743" s="34" t="str">
        <f t="shared" si="12"/>
        <v/>
      </c>
    </row>
    <row r="744" spans="10:10">
      <c r="J744" s="34" t="str">
        <f t="shared" si="12"/>
        <v/>
      </c>
    </row>
    <row r="745" spans="10:10">
      <c r="J745" s="34" t="str">
        <f t="shared" si="12"/>
        <v/>
      </c>
    </row>
    <row r="746" spans="10:10">
      <c r="J746" s="34" t="str">
        <f t="shared" si="12"/>
        <v/>
      </c>
    </row>
    <row r="747" spans="10:10">
      <c r="J747" s="34" t="str">
        <f t="shared" si="12"/>
        <v/>
      </c>
    </row>
    <row r="748" spans="10:10">
      <c r="J748" s="34" t="str">
        <f t="shared" si="12"/>
        <v/>
      </c>
    </row>
    <row r="749" spans="10:10">
      <c r="J749" s="34" t="str">
        <f t="shared" si="12"/>
        <v/>
      </c>
    </row>
    <row r="750" spans="10:10">
      <c r="J750" s="34" t="str">
        <f t="shared" si="12"/>
        <v/>
      </c>
    </row>
    <row r="751" spans="10:10">
      <c r="J751" s="34" t="str">
        <f t="shared" si="12"/>
        <v/>
      </c>
    </row>
    <row r="752" spans="10:10">
      <c r="J752" s="34" t="str">
        <f t="shared" si="12"/>
        <v/>
      </c>
    </row>
    <row r="753" spans="10:10">
      <c r="J753" s="34" t="str">
        <f t="shared" si="12"/>
        <v/>
      </c>
    </row>
    <row r="754" spans="10:10">
      <c r="J754" s="34" t="str">
        <f t="shared" si="12"/>
        <v/>
      </c>
    </row>
    <row r="755" spans="10:10">
      <c r="J755" s="34" t="str">
        <f t="shared" si="12"/>
        <v/>
      </c>
    </row>
    <row r="756" spans="10:10">
      <c r="J756" s="34" t="str">
        <f t="shared" si="12"/>
        <v/>
      </c>
    </row>
    <row r="757" spans="10:10">
      <c r="J757" s="34" t="str">
        <f t="shared" si="12"/>
        <v/>
      </c>
    </row>
    <row r="758" spans="10:10">
      <c r="J758" s="34" t="str">
        <f t="shared" si="12"/>
        <v/>
      </c>
    </row>
    <row r="759" spans="10:10">
      <c r="J759" s="34" t="str">
        <f t="shared" si="12"/>
        <v/>
      </c>
    </row>
    <row r="760" spans="10:10">
      <c r="J760" s="34" t="str">
        <f t="shared" si="12"/>
        <v/>
      </c>
    </row>
    <row r="761" spans="10:10">
      <c r="J761" s="34" t="str">
        <f t="shared" si="12"/>
        <v/>
      </c>
    </row>
    <row r="762" spans="10:10">
      <c r="J762" s="34" t="str">
        <f t="shared" si="12"/>
        <v/>
      </c>
    </row>
    <row r="763" spans="10:10">
      <c r="J763" s="34" t="str">
        <f t="shared" si="12"/>
        <v/>
      </c>
    </row>
    <row r="764" spans="10:10">
      <c r="J764" s="34" t="str">
        <f t="shared" si="12"/>
        <v/>
      </c>
    </row>
    <row r="765" spans="10:10">
      <c r="J765" s="34" t="str">
        <f t="shared" si="12"/>
        <v/>
      </c>
    </row>
    <row r="766" spans="10:10">
      <c r="J766" s="34" t="str">
        <f t="shared" si="12"/>
        <v/>
      </c>
    </row>
    <row r="767" spans="10:10">
      <c r="J767" s="34" t="str">
        <f t="shared" si="12"/>
        <v/>
      </c>
    </row>
    <row r="768" spans="10:10">
      <c r="J768" s="34" t="str">
        <f t="shared" si="12"/>
        <v/>
      </c>
    </row>
    <row r="769" spans="10:10">
      <c r="J769" s="34" t="str">
        <f t="shared" si="12"/>
        <v/>
      </c>
    </row>
    <row r="770" spans="10:10">
      <c r="J770" s="34" t="str">
        <f t="shared" si="12"/>
        <v/>
      </c>
    </row>
    <row r="771" spans="10:10">
      <c r="J771" s="34" t="str">
        <f t="shared" si="12"/>
        <v/>
      </c>
    </row>
    <row r="772" spans="10:10">
      <c r="J772" s="34" t="str">
        <f t="shared" si="12"/>
        <v/>
      </c>
    </row>
    <row r="773" spans="10:10">
      <c r="J773" s="34" t="str">
        <f t="shared" si="12"/>
        <v/>
      </c>
    </row>
    <row r="774" spans="10:10">
      <c r="J774" s="34" t="str">
        <f t="shared" si="12"/>
        <v/>
      </c>
    </row>
    <row r="775" spans="10:10">
      <c r="J775" s="34" t="str">
        <f t="shared" si="12"/>
        <v/>
      </c>
    </row>
    <row r="776" spans="10:10">
      <c r="J776" s="34" t="str">
        <f t="shared" ref="J776:J839" si="13">IF(SUM(H776:I776)=0,"",(J775+I776-H776))</f>
        <v/>
      </c>
    </row>
    <row r="777" spans="10:10">
      <c r="J777" s="34" t="str">
        <f t="shared" si="13"/>
        <v/>
      </c>
    </row>
    <row r="778" spans="10:10">
      <c r="J778" s="34" t="str">
        <f t="shared" si="13"/>
        <v/>
      </c>
    </row>
    <row r="779" spans="10:10">
      <c r="J779" s="34" t="str">
        <f t="shared" si="13"/>
        <v/>
      </c>
    </row>
    <row r="780" spans="10:10">
      <c r="J780" s="34" t="str">
        <f t="shared" si="13"/>
        <v/>
      </c>
    </row>
    <row r="781" spans="10:10">
      <c r="J781" s="34" t="str">
        <f t="shared" si="13"/>
        <v/>
      </c>
    </row>
    <row r="782" spans="10:10">
      <c r="J782" s="34" t="str">
        <f t="shared" si="13"/>
        <v/>
      </c>
    </row>
    <row r="783" spans="10:10">
      <c r="J783" s="34" t="str">
        <f t="shared" si="13"/>
        <v/>
      </c>
    </row>
    <row r="784" spans="10:10">
      <c r="J784" s="34" t="str">
        <f t="shared" si="13"/>
        <v/>
      </c>
    </row>
    <row r="785" spans="10:10">
      <c r="J785" s="34" t="str">
        <f t="shared" si="13"/>
        <v/>
      </c>
    </row>
    <row r="786" spans="10:10">
      <c r="J786" s="34" t="str">
        <f t="shared" si="13"/>
        <v/>
      </c>
    </row>
    <row r="787" spans="10:10">
      <c r="J787" s="34" t="str">
        <f t="shared" si="13"/>
        <v/>
      </c>
    </row>
    <row r="788" spans="10:10">
      <c r="J788" s="34" t="str">
        <f t="shared" si="13"/>
        <v/>
      </c>
    </row>
    <row r="789" spans="10:10">
      <c r="J789" s="34" t="str">
        <f t="shared" si="13"/>
        <v/>
      </c>
    </row>
    <row r="790" spans="10:10">
      <c r="J790" s="34" t="str">
        <f t="shared" si="13"/>
        <v/>
      </c>
    </row>
    <row r="791" spans="10:10">
      <c r="J791" s="34" t="str">
        <f t="shared" si="13"/>
        <v/>
      </c>
    </row>
    <row r="792" spans="10:10">
      <c r="J792" s="34" t="str">
        <f t="shared" si="13"/>
        <v/>
      </c>
    </row>
    <row r="793" spans="10:10">
      <c r="J793" s="34" t="str">
        <f t="shared" si="13"/>
        <v/>
      </c>
    </row>
    <row r="794" spans="10:10">
      <c r="J794" s="34" t="str">
        <f t="shared" si="13"/>
        <v/>
      </c>
    </row>
    <row r="795" spans="10:10">
      <c r="J795" s="34" t="str">
        <f t="shared" si="13"/>
        <v/>
      </c>
    </row>
    <row r="796" spans="10:10">
      <c r="J796" s="34" t="str">
        <f t="shared" si="13"/>
        <v/>
      </c>
    </row>
    <row r="797" spans="10:10">
      <c r="J797" s="34" t="str">
        <f t="shared" si="13"/>
        <v/>
      </c>
    </row>
    <row r="798" spans="10:10">
      <c r="J798" s="34" t="str">
        <f t="shared" si="13"/>
        <v/>
      </c>
    </row>
    <row r="799" spans="10:10">
      <c r="J799" s="34" t="str">
        <f t="shared" si="13"/>
        <v/>
      </c>
    </row>
    <row r="800" spans="10:10">
      <c r="J800" s="34" t="str">
        <f t="shared" si="13"/>
        <v/>
      </c>
    </row>
    <row r="801" spans="10:10">
      <c r="J801" s="34" t="str">
        <f t="shared" si="13"/>
        <v/>
      </c>
    </row>
    <row r="802" spans="10:10">
      <c r="J802" s="34" t="str">
        <f t="shared" si="13"/>
        <v/>
      </c>
    </row>
    <row r="803" spans="10:10">
      <c r="J803" s="34" t="str">
        <f t="shared" si="13"/>
        <v/>
      </c>
    </row>
    <row r="804" spans="10:10">
      <c r="J804" s="34" t="str">
        <f t="shared" si="13"/>
        <v/>
      </c>
    </row>
    <row r="805" spans="10:10">
      <c r="J805" s="34" t="str">
        <f t="shared" si="13"/>
        <v/>
      </c>
    </row>
    <row r="806" spans="10:10">
      <c r="J806" s="34" t="str">
        <f t="shared" si="13"/>
        <v/>
      </c>
    </row>
    <row r="807" spans="10:10">
      <c r="J807" s="34" t="str">
        <f t="shared" si="13"/>
        <v/>
      </c>
    </row>
    <row r="808" spans="10:10">
      <c r="J808" s="34" t="str">
        <f t="shared" si="13"/>
        <v/>
      </c>
    </row>
    <row r="809" spans="10:10">
      <c r="J809" s="34" t="str">
        <f t="shared" si="13"/>
        <v/>
      </c>
    </row>
    <row r="810" spans="10:10">
      <c r="J810" s="34" t="str">
        <f t="shared" si="13"/>
        <v/>
      </c>
    </row>
    <row r="811" spans="10:10">
      <c r="J811" s="34" t="str">
        <f t="shared" si="13"/>
        <v/>
      </c>
    </row>
    <row r="812" spans="10:10">
      <c r="J812" s="34" t="str">
        <f t="shared" si="13"/>
        <v/>
      </c>
    </row>
    <row r="813" spans="10:10">
      <c r="J813" s="34" t="str">
        <f t="shared" si="13"/>
        <v/>
      </c>
    </row>
    <row r="814" spans="10:10">
      <c r="J814" s="34" t="str">
        <f t="shared" si="13"/>
        <v/>
      </c>
    </row>
    <row r="815" spans="10:10">
      <c r="J815" s="34" t="str">
        <f t="shared" si="13"/>
        <v/>
      </c>
    </row>
    <row r="816" spans="10:10">
      <c r="J816" s="34" t="str">
        <f t="shared" si="13"/>
        <v/>
      </c>
    </row>
    <row r="817" spans="10:10">
      <c r="J817" s="34" t="str">
        <f t="shared" si="13"/>
        <v/>
      </c>
    </row>
    <row r="818" spans="10:10">
      <c r="J818" s="34" t="str">
        <f t="shared" si="13"/>
        <v/>
      </c>
    </row>
    <row r="819" spans="10:10">
      <c r="J819" s="34" t="str">
        <f t="shared" si="13"/>
        <v/>
      </c>
    </row>
    <row r="820" spans="10:10">
      <c r="J820" s="34" t="str">
        <f t="shared" si="13"/>
        <v/>
      </c>
    </row>
    <row r="821" spans="10:10">
      <c r="J821" s="34" t="str">
        <f t="shared" si="13"/>
        <v/>
      </c>
    </row>
    <row r="822" spans="10:10">
      <c r="J822" s="34" t="str">
        <f t="shared" si="13"/>
        <v/>
      </c>
    </row>
    <row r="823" spans="10:10">
      <c r="J823" s="34" t="str">
        <f t="shared" si="13"/>
        <v/>
      </c>
    </row>
    <row r="824" spans="10:10">
      <c r="J824" s="34" t="str">
        <f t="shared" si="13"/>
        <v/>
      </c>
    </row>
    <row r="825" spans="10:10">
      <c r="J825" s="34" t="str">
        <f t="shared" si="13"/>
        <v/>
      </c>
    </row>
    <row r="826" spans="10:10">
      <c r="J826" s="34" t="str">
        <f t="shared" si="13"/>
        <v/>
      </c>
    </row>
    <row r="827" spans="10:10">
      <c r="J827" s="34" t="str">
        <f t="shared" si="13"/>
        <v/>
      </c>
    </row>
    <row r="828" spans="10:10">
      <c r="J828" s="34" t="str">
        <f t="shared" si="13"/>
        <v/>
      </c>
    </row>
    <row r="829" spans="10:10">
      <c r="J829" s="34" t="str">
        <f t="shared" si="13"/>
        <v/>
      </c>
    </row>
    <row r="830" spans="10:10">
      <c r="J830" s="34" t="str">
        <f t="shared" si="13"/>
        <v/>
      </c>
    </row>
    <row r="831" spans="10:10">
      <c r="J831" s="34" t="str">
        <f t="shared" si="13"/>
        <v/>
      </c>
    </row>
    <row r="832" spans="10:10">
      <c r="J832" s="34" t="str">
        <f t="shared" si="13"/>
        <v/>
      </c>
    </row>
    <row r="833" spans="10:10">
      <c r="J833" s="34" t="str">
        <f t="shared" si="13"/>
        <v/>
      </c>
    </row>
    <row r="834" spans="10:10">
      <c r="J834" s="34" t="str">
        <f t="shared" si="13"/>
        <v/>
      </c>
    </row>
    <row r="835" spans="10:10">
      <c r="J835" s="34" t="str">
        <f t="shared" si="13"/>
        <v/>
      </c>
    </row>
    <row r="836" spans="10:10">
      <c r="J836" s="34" t="str">
        <f t="shared" si="13"/>
        <v/>
      </c>
    </row>
    <row r="837" spans="10:10">
      <c r="J837" s="34" t="str">
        <f t="shared" si="13"/>
        <v/>
      </c>
    </row>
    <row r="838" spans="10:10">
      <c r="J838" s="34" t="str">
        <f t="shared" si="13"/>
        <v/>
      </c>
    </row>
    <row r="839" spans="10:10">
      <c r="J839" s="34" t="str">
        <f t="shared" si="13"/>
        <v/>
      </c>
    </row>
    <row r="840" spans="10:10">
      <c r="J840" s="34" t="str">
        <f t="shared" ref="J840:J903" si="14">IF(SUM(H840:I840)=0,"",(J839+I840-H840))</f>
        <v/>
      </c>
    </row>
    <row r="841" spans="10:10">
      <c r="J841" s="34" t="str">
        <f t="shared" si="14"/>
        <v/>
      </c>
    </row>
    <row r="842" spans="10:10">
      <c r="J842" s="34" t="str">
        <f t="shared" si="14"/>
        <v/>
      </c>
    </row>
    <row r="843" spans="10:10">
      <c r="J843" s="34" t="str">
        <f t="shared" si="14"/>
        <v/>
      </c>
    </row>
    <row r="844" spans="10:10">
      <c r="J844" s="34" t="str">
        <f t="shared" si="14"/>
        <v/>
      </c>
    </row>
    <row r="845" spans="10:10">
      <c r="J845" s="34" t="str">
        <f t="shared" si="14"/>
        <v/>
      </c>
    </row>
    <row r="846" spans="10:10">
      <c r="J846" s="34" t="str">
        <f t="shared" si="14"/>
        <v/>
      </c>
    </row>
    <row r="847" spans="10:10">
      <c r="J847" s="34" t="str">
        <f t="shared" si="14"/>
        <v/>
      </c>
    </row>
    <row r="848" spans="10:10">
      <c r="J848" s="34" t="str">
        <f t="shared" si="14"/>
        <v/>
      </c>
    </row>
    <row r="849" spans="10:10">
      <c r="J849" s="34" t="str">
        <f t="shared" si="14"/>
        <v/>
      </c>
    </row>
    <row r="850" spans="10:10">
      <c r="J850" s="34" t="str">
        <f t="shared" si="14"/>
        <v/>
      </c>
    </row>
    <row r="851" spans="10:10">
      <c r="J851" s="34" t="str">
        <f t="shared" si="14"/>
        <v/>
      </c>
    </row>
    <row r="852" spans="10:10">
      <c r="J852" s="34" t="str">
        <f t="shared" si="14"/>
        <v/>
      </c>
    </row>
    <row r="853" spans="10:10">
      <c r="J853" s="34" t="str">
        <f t="shared" si="14"/>
        <v/>
      </c>
    </row>
    <row r="854" spans="10:10">
      <c r="J854" s="34" t="str">
        <f t="shared" si="14"/>
        <v/>
      </c>
    </row>
    <row r="855" spans="10:10">
      <c r="J855" s="34" t="str">
        <f t="shared" si="14"/>
        <v/>
      </c>
    </row>
    <row r="856" spans="10:10">
      <c r="J856" s="34" t="str">
        <f t="shared" si="14"/>
        <v/>
      </c>
    </row>
    <row r="857" spans="10:10">
      <c r="J857" s="34" t="str">
        <f t="shared" si="14"/>
        <v/>
      </c>
    </row>
    <row r="858" spans="10:10">
      <c r="J858" s="34" t="str">
        <f t="shared" si="14"/>
        <v/>
      </c>
    </row>
    <row r="859" spans="10:10">
      <c r="J859" s="34" t="str">
        <f t="shared" si="14"/>
        <v/>
      </c>
    </row>
    <row r="860" spans="10:10">
      <c r="J860" s="34" t="str">
        <f t="shared" si="14"/>
        <v/>
      </c>
    </row>
    <row r="861" spans="10:10">
      <c r="J861" s="34" t="str">
        <f t="shared" si="14"/>
        <v/>
      </c>
    </row>
    <row r="862" spans="10:10">
      <c r="J862" s="34" t="str">
        <f t="shared" si="14"/>
        <v/>
      </c>
    </row>
    <row r="863" spans="10:10">
      <c r="J863" s="34" t="str">
        <f t="shared" si="14"/>
        <v/>
      </c>
    </row>
    <row r="864" spans="10:10">
      <c r="J864" s="34" t="str">
        <f t="shared" si="14"/>
        <v/>
      </c>
    </row>
    <row r="865" spans="10:10">
      <c r="J865" s="34" t="str">
        <f t="shared" si="14"/>
        <v/>
      </c>
    </row>
    <row r="866" spans="10:10">
      <c r="J866" s="34" t="str">
        <f t="shared" si="14"/>
        <v/>
      </c>
    </row>
    <row r="867" spans="10:10">
      <c r="J867" s="34" t="str">
        <f t="shared" si="14"/>
        <v/>
      </c>
    </row>
    <row r="868" spans="10:10">
      <c r="J868" s="34" t="str">
        <f t="shared" si="14"/>
        <v/>
      </c>
    </row>
    <row r="869" spans="10:10">
      <c r="J869" s="34" t="str">
        <f t="shared" si="14"/>
        <v/>
      </c>
    </row>
    <row r="870" spans="10:10">
      <c r="J870" s="34" t="str">
        <f t="shared" si="14"/>
        <v/>
      </c>
    </row>
    <row r="871" spans="10:10">
      <c r="J871" s="34" t="str">
        <f t="shared" si="14"/>
        <v/>
      </c>
    </row>
    <row r="872" spans="10:10">
      <c r="J872" s="34" t="str">
        <f t="shared" si="14"/>
        <v/>
      </c>
    </row>
    <row r="873" spans="10:10">
      <c r="J873" s="34" t="str">
        <f t="shared" si="14"/>
        <v/>
      </c>
    </row>
    <row r="874" spans="10:10">
      <c r="J874" s="34" t="str">
        <f t="shared" si="14"/>
        <v/>
      </c>
    </row>
    <row r="875" spans="10:10">
      <c r="J875" s="34" t="str">
        <f t="shared" si="14"/>
        <v/>
      </c>
    </row>
    <row r="876" spans="10:10">
      <c r="J876" s="34" t="str">
        <f t="shared" si="14"/>
        <v/>
      </c>
    </row>
    <row r="877" spans="10:10">
      <c r="J877" s="34" t="str">
        <f t="shared" si="14"/>
        <v/>
      </c>
    </row>
    <row r="878" spans="10:10">
      <c r="J878" s="34" t="str">
        <f t="shared" si="14"/>
        <v/>
      </c>
    </row>
    <row r="879" spans="10:10">
      <c r="J879" s="34" t="str">
        <f t="shared" si="14"/>
        <v/>
      </c>
    </row>
    <row r="880" spans="10:10">
      <c r="J880" s="34" t="str">
        <f t="shared" si="14"/>
        <v/>
      </c>
    </row>
    <row r="881" spans="10:10">
      <c r="J881" s="34" t="str">
        <f t="shared" si="14"/>
        <v/>
      </c>
    </row>
    <row r="882" spans="10:10">
      <c r="J882" s="34" t="str">
        <f t="shared" si="14"/>
        <v/>
      </c>
    </row>
    <row r="883" spans="10:10">
      <c r="J883" s="34" t="str">
        <f t="shared" si="14"/>
        <v/>
      </c>
    </row>
    <row r="884" spans="10:10">
      <c r="J884" s="34" t="str">
        <f t="shared" si="14"/>
        <v/>
      </c>
    </row>
    <row r="885" spans="10:10">
      <c r="J885" s="34" t="str">
        <f t="shared" si="14"/>
        <v/>
      </c>
    </row>
    <row r="886" spans="10:10">
      <c r="J886" s="34" t="str">
        <f t="shared" si="14"/>
        <v/>
      </c>
    </row>
    <row r="887" spans="10:10">
      <c r="J887" s="34" t="str">
        <f t="shared" si="14"/>
        <v/>
      </c>
    </row>
    <row r="888" spans="10:10">
      <c r="J888" s="34" t="str">
        <f t="shared" si="14"/>
        <v/>
      </c>
    </row>
    <row r="889" spans="10:10">
      <c r="J889" s="34" t="str">
        <f t="shared" si="14"/>
        <v/>
      </c>
    </row>
    <row r="890" spans="10:10">
      <c r="J890" s="34" t="str">
        <f t="shared" si="14"/>
        <v/>
      </c>
    </row>
    <row r="891" spans="10:10">
      <c r="J891" s="34" t="str">
        <f t="shared" si="14"/>
        <v/>
      </c>
    </row>
    <row r="892" spans="10:10">
      <c r="J892" s="34" t="str">
        <f t="shared" si="14"/>
        <v/>
      </c>
    </row>
    <row r="893" spans="10:10">
      <c r="J893" s="34" t="str">
        <f t="shared" si="14"/>
        <v/>
      </c>
    </row>
    <row r="894" spans="10:10">
      <c r="J894" s="34" t="str">
        <f t="shared" si="14"/>
        <v/>
      </c>
    </row>
    <row r="895" spans="10:10">
      <c r="J895" s="34" t="str">
        <f t="shared" si="14"/>
        <v/>
      </c>
    </row>
    <row r="896" spans="10:10">
      <c r="J896" s="34" t="str">
        <f t="shared" si="14"/>
        <v/>
      </c>
    </row>
    <row r="897" spans="10:10">
      <c r="J897" s="34" t="str">
        <f t="shared" si="14"/>
        <v/>
      </c>
    </row>
    <row r="898" spans="10:10">
      <c r="J898" s="34" t="str">
        <f t="shared" si="14"/>
        <v/>
      </c>
    </row>
    <row r="899" spans="10:10">
      <c r="J899" s="34" t="str">
        <f t="shared" si="14"/>
        <v/>
      </c>
    </row>
    <row r="900" spans="10:10">
      <c r="J900" s="34" t="str">
        <f t="shared" si="14"/>
        <v/>
      </c>
    </row>
    <row r="901" spans="10:10">
      <c r="J901" s="34" t="str">
        <f t="shared" si="14"/>
        <v/>
      </c>
    </row>
    <row r="902" spans="10:10">
      <c r="J902" s="34" t="str">
        <f t="shared" si="14"/>
        <v/>
      </c>
    </row>
    <row r="903" spans="10:10">
      <c r="J903" s="34" t="str">
        <f t="shared" si="14"/>
        <v/>
      </c>
    </row>
    <row r="904" spans="10:10">
      <c r="J904" s="34" t="str">
        <f t="shared" ref="J904:J967" si="15">IF(SUM(H904:I904)=0,"",(J903+I904-H904))</f>
        <v/>
      </c>
    </row>
    <row r="905" spans="10:10">
      <c r="J905" s="34" t="str">
        <f t="shared" si="15"/>
        <v/>
      </c>
    </row>
    <row r="906" spans="10:10">
      <c r="J906" s="34" t="str">
        <f t="shared" si="15"/>
        <v/>
      </c>
    </row>
    <row r="907" spans="10:10">
      <c r="J907" s="34" t="str">
        <f t="shared" si="15"/>
        <v/>
      </c>
    </row>
    <row r="908" spans="10:10">
      <c r="J908" s="34" t="str">
        <f t="shared" si="15"/>
        <v/>
      </c>
    </row>
    <row r="909" spans="10:10">
      <c r="J909" s="34" t="str">
        <f t="shared" si="15"/>
        <v/>
      </c>
    </row>
    <row r="910" spans="10:10">
      <c r="J910" s="34" t="str">
        <f t="shared" si="15"/>
        <v/>
      </c>
    </row>
    <row r="911" spans="10:10">
      <c r="J911" s="34" t="str">
        <f t="shared" si="15"/>
        <v/>
      </c>
    </row>
    <row r="912" spans="10:10">
      <c r="J912" s="34" t="str">
        <f t="shared" si="15"/>
        <v/>
      </c>
    </row>
    <row r="913" spans="10:10">
      <c r="J913" s="34" t="str">
        <f t="shared" si="15"/>
        <v/>
      </c>
    </row>
    <row r="914" spans="10:10">
      <c r="J914" s="34" t="str">
        <f t="shared" si="15"/>
        <v/>
      </c>
    </row>
    <row r="915" spans="10:10">
      <c r="J915" s="34" t="str">
        <f t="shared" si="15"/>
        <v/>
      </c>
    </row>
    <row r="916" spans="10:10">
      <c r="J916" s="34" t="str">
        <f t="shared" si="15"/>
        <v/>
      </c>
    </row>
    <row r="917" spans="10:10">
      <c r="J917" s="34" t="str">
        <f t="shared" si="15"/>
        <v/>
      </c>
    </row>
    <row r="918" spans="10:10">
      <c r="J918" s="34" t="str">
        <f t="shared" si="15"/>
        <v/>
      </c>
    </row>
    <row r="919" spans="10:10">
      <c r="J919" s="34" t="str">
        <f t="shared" si="15"/>
        <v/>
      </c>
    </row>
    <row r="920" spans="10:10">
      <c r="J920" s="34" t="str">
        <f t="shared" si="15"/>
        <v/>
      </c>
    </row>
    <row r="921" spans="10:10">
      <c r="J921" s="34" t="str">
        <f t="shared" si="15"/>
        <v/>
      </c>
    </row>
    <row r="922" spans="10:10">
      <c r="J922" s="34" t="str">
        <f t="shared" si="15"/>
        <v/>
      </c>
    </row>
    <row r="923" spans="10:10">
      <c r="J923" s="34" t="str">
        <f t="shared" si="15"/>
        <v/>
      </c>
    </row>
    <row r="924" spans="10:10">
      <c r="J924" s="34" t="str">
        <f t="shared" si="15"/>
        <v/>
      </c>
    </row>
    <row r="925" spans="10:10">
      <c r="J925" s="34" t="str">
        <f t="shared" si="15"/>
        <v/>
      </c>
    </row>
    <row r="926" spans="10:10">
      <c r="J926" s="34" t="str">
        <f t="shared" si="15"/>
        <v/>
      </c>
    </row>
    <row r="927" spans="10:10">
      <c r="J927" s="34" t="str">
        <f t="shared" si="15"/>
        <v/>
      </c>
    </row>
    <row r="928" spans="10:10">
      <c r="J928" s="34" t="str">
        <f t="shared" si="15"/>
        <v/>
      </c>
    </row>
    <row r="929" spans="10:10">
      <c r="J929" s="34" t="str">
        <f t="shared" si="15"/>
        <v/>
      </c>
    </row>
    <row r="930" spans="10:10">
      <c r="J930" s="34" t="str">
        <f t="shared" si="15"/>
        <v/>
      </c>
    </row>
    <row r="931" spans="10:10">
      <c r="J931" s="34" t="str">
        <f t="shared" si="15"/>
        <v/>
      </c>
    </row>
    <row r="932" spans="10:10">
      <c r="J932" s="34" t="str">
        <f t="shared" si="15"/>
        <v/>
      </c>
    </row>
    <row r="933" spans="10:10">
      <c r="J933" s="34" t="str">
        <f t="shared" si="15"/>
        <v/>
      </c>
    </row>
    <row r="934" spans="10:10">
      <c r="J934" s="34" t="str">
        <f t="shared" si="15"/>
        <v/>
      </c>
    </row>
    <row r="935" spans="10:10">
      <c r="J935" s="34" t="str">
        <f t="shared" si="15"/>
        <v/>
      </c>
    </row>
    <row r="936" spans="10:10">
      <c r="J936" s="34" t="str">
        <f t="shared" si="15"/>
        <v/>
      </c>
    </row>
    <row r="937" spans="10:10">
      <c r="J937" s="34" t="str">
        <f t="shared" si="15"/>
        <v/>
      </c>
    </row>
    <row r="938" spans="10:10">
      <c r="J938" s="34" t="str">
        <f t="shared" si="15"/>
        <v/>
      </c>
    </row>
    <row r="939" spans="10:10">
      <c r="J939" s="34" t="str">
        <f t="shared" si="15"/>
        <v/>
      </c>
    </row>
    <row r="940" spans="10:10">
      <c r="J940" s="34" t="str">
        <f t="shared" si="15"/>
        <v/>
      </c>
    </row>
    <row r="941" spans="10:10">
      <c r="J941" s="34" t="str">
        <f t="shared" si="15"/>
        <v/>
      </c>
    </row>
    <row r="942" spans="10:10">
      <c r="J942" s="34" t="str">
        <f t="shared" si="15"/>
        <v/>
      </c>
    </row>
    <row r="943" spans="10:10">
      <c r="J943" s="34" t="str">
        <f t="shared" si="15"/>
        <v/>
      </c>
    </row>
    <row r="944" spans="10:10">
      <c r="J944" s="34" t="str">
        <f t="shared" si="15"/>
        <v/>
      </c>
    </row>
    <row r="945" spans="10:10">
      <c r="J945" s="34" t="str">
        <f t="shared" si="15"/>
        <v/>
      </c>
    </row>
    <row r="946" spans="10:10">
      <c r="J946" s="34" t="str">
        <f t="shared" si="15"/>
        <v/>
      </c>
    </row>
    <row r="947" spans="10:10">
      <c r="J947" s="34" t="str">
        <f t="shared" si="15"/>
        <v/>
      </c>
    </row>
    <row r="948" spans="10:10">
      <c r="J948" s="34" t="str">
        <f t="shared" si="15"/>
        <v/>
      </c>
    </row>
    <row r="949" spans="10:10">
      <c r="J949" s="34" t="str">
        <f t="shared" si="15"/>
        <v/>
      </c>
    </row>
    <row r="950" spans="10:10">
      <c r="J950" s="34" t="str">
        <f t="shared" si="15"/>
        <v/>
      </c>
    </row>
    <row r="951" spans="10:10">
      <c r="J951" s="34" t="str">
        <f t="shared" si="15"/>
        <v/>
      </c>
    </row>
    <row r="952" spans="10:10">
      <c r="J952" s="34" t="str">
        <f t="shared" si="15"/>
        <v/>
      </c>
    </row>
    <row r="953" spans="10:10">
      <c r="J953" s="34" t="str">
        <f t="shared" si="15"/>
        <v/>
      </c>
    </row>
    <row r="954" spans="10:10">
      <c r="J954" s="34" t="str">
        <f t="shared" si="15"/>
        <v/>
      </c>
    </row>
    <row r="955" spans="10:10">
      <c r="J955" s="34" t="str">
        <f t="shared" si="15"/>
        <v/>
      </c>
    </row>
    <row r="956" spans="10:10">
      <c r="J956" s="34" t="str">
        <f t="shared" si="15"/>
        <v/>
      </c>
    </row>
    <row r="957" spans="10:10">
      <c r="J957" s="34" t="str">
        <f t="shared" si="15"/>
        <v/>
      </c>
    </row>
    <row r="958" spans="10:10">
      <c r="J958" s="34" t="str">
        <f t="shared" si="15"/>
        <v/>
      </c>
    </row>
    <row r="959" spans="10:10">
      <c r="J959" s="34" t="str">
        <f t="shared" si="15"/>
        <v/>
      </c>
    </row>
    <row r="960" spans="10:10">
      <c r="J960" s="34" t="str">
        <f t="shared" si="15"/>
        <v/>
      </c>
    </row>
    <row r="961" spans="10:10">
      <c r="J961" s="34" t="str">
        <f t="shared" si="15"/>
        <v/>
      </c>
    </row>
    <row r="962" spans="10:10">
      <c r="J962" s="34" t="str">
        <f t="shared" si="15"/>
        <v/>
      </c>
    </row>
    <row r="963" spans="10:10">
      <c r="J963" s="34" t="str">
        <f t="shared" si="15"/>
        <v/>
      </c>
    </row>
    <row r="964" spans="10:10">
      <c r="J964" s="34" t="str">
        <f t="shared" si="15"/>
        <v/>
      </c>
    </row>
    <row r="965" spans="10:10">
      <c r="J965" s="34" t="str">
        <f t="shared" si="15"/>
        <v/>
      </c>
    </row>
    <row r="966" spans="10:10">
      <c r="J966" s="34" t="str">
        <f t="shared" si="15"/>
        <v/>
      </c>
    </row>
    <row r="967" spans="10:10">
      <c r="J967" s="34" t="str">
        <f t="shared" si="15"/>
        <v/>
      </c>
    </row>
    <row r="968" spans="10:10">
      <c r="J968" s="34" t="str">
        <f t="shared" ref="J968:J1031" si="16">IF(SUM(H968:I968)=0,"",(J967+I968-H968))</f>
        <v/>
      </c>
    </row>
    <row r="969" spans="10:10">
      <c r="J969" s="34" t="str">
        <f t="shared" si="16"/>
        <v/>
      </c>
    </row>
    <row r="970" spans="10:10">
      <c r="J970" s="34" t="str">
        <f t="shared" si="16"/>
        <v/>
      </c>
    </row>
    <row r="971" spans="10:10">
      <c r="J971" s="34" t="str">
        <f t="shared" si="16"/>
        <v/>
      </c>
    </row>
    <row r="972" spans="10:10">
      <c r="J972" s="34" t="str">
        <f t="shared" si="16"/>
        <v/>
      </c>
    </row>
    <row r="973" spans="10:10">
      <c r="J973" s="34" t="str">
        <f t="shared" si="16"/>
        <v/>
      </c>
    </row>
    <row r="974" spans="10:10">
      <c r="J974" s="34" t="str">
        <f t="shared" si="16"/>
        <v/>
      </c>
    </row>
    <row r="975" spans="10:10">
      <c r="J975" s="34" t="str">
        <f t="shared" si="16"/>
        <v/>
      </c>
    </row>
    <row r="976" spans="10:10">
      <c r="J976" s="34" t="str">
        <f t="shared" si="16"/>
        <v/>
      </c>
    </row>
    <row r="977" spans="10:10">
      <c r="J977" s="34" t="str">
        <f t="shared" si="16"/>
        <v/>
      </c>
    </row>
    <row r="978" spans="10:10">
      <c r="J978" s="34" t="str">
        <f t="shared" si="16"/>
        <v/>
      </c>
    </row>
    <row r="979" spans="10:10">
      <c r="J979" s="34" t="str">
        <f t="shared" si="16"/>
        <v/>
      </c>
    </row>
    <row r="980" spans="10:10">
      <c r="J980" s="34" t="str">
        <f t="shared" si="16"/>
        <v/>
      </c>
    </row>
    <row r="981" spans="10:10">
      <c r="J981" s="34" t="str">
        <f t="shared" si="16"/>
        <v/>
      </c>
    </row>
    <row r="982" spans="10:10">
      <c r="J982" s="34" t="str">
        <f t="shared" si="16"/>
        <v/>
      </c>
    </row>
    <row r="983" spans="10:10">
      <c r="J983" s="34" t="str">
        <f t="shared" si="16"/>
        <v/>
      </c>
    </row>
    <row r="984" spans="10:10">
      <c r="J984" s="34" t="str">
        <f t="shared" si="16"/>
        <v/>
      </c>
    </row>
    <row r="985" spans="10:10">
      <c r="J985" s="34" t="str">
        <f t="shared" si="16"/>
        <v/>
      </c>
    </row>
    <row r="986" spans="10:10">
      <c r="J986" s="34" t="str">
        <f t="shared" si="16"/>
        <v/>
      </c>
    </row>
    <row r="987" spans="10:10">
      <c r="J987" s="34" t="str">
        <f t="shared" si="16"/>
        <v/>
      </c>
    </row>
    <row r="988" spans="10:10">
      <c r="J988" s="34" t="str">
        <f t="shared" si="16"/>
        <v/>
      </c>
    </row>
    <row r="989" spans="10:10">
      <c r="J989" s="34" t="str">
        <f t="shared" si="16"/>
        <v/>
      </c>
    </row>
    <row r="990" spans="10:10">
      <c r="J990" s="34" t="str">
        <f t="shared" si="16"/>
        <v/>
      </c>
    </row>
    <row r="991" spans="10:10">
      <c r="J991" s="34" t="str">
        <f t="shared" si="16"/>
        <v/>
      </c>
    </row>
    <row r="992" spans="10:10">
      <c r="J992" s="34" t="str">
        <f t="shared" si="16"/>
        <v/>
      </c>
    </row>
    <row r="993" spans="10:10">
      <c r="J993" s="34" t="str">
        <f t="shared" si="16"/>
        <v/>
      </c>
    </row>
    <row r="994" spans="10:10">
      <c r="J994" s="34" t="str">
        <f t="shared" si="16"/>
        <v/>
      </c>
    </row>
    <row r="995" spans="10:10">
      <c r="J995" s="34" t="str">
        <f t="shared" si="16"/>
        <v/>
      </c>
    </row>
    <row r="996" spans="10:10">
      <c r="J996" s="34" t="str">
        <f t="shared" si="16"/>
        <v/>
      </c>
    </row>
    <row r="997" spans="10:10">
      <c r="J997" s="34" t="str">
        <f t="shared" si="16"/>
        <v/>
      </c>
    </row>
    <row r="998" spans="10:10">
      <c r="J998" s="34" t="str">
        <f t="shared" si="16"/>
        <v/>
      </c>
    </row>
    <row r="999" spans="10:10">
      <c r="J999" s="34" t="str">
        <f t="shared" si="16"/>
        <v/>
      </c>
    </row>
    <row r="1000" spans="10:10">
      <c r="J1000" s="34" t="str">
        <f t="shared" si="16"/>
        <v/>
      </c>
    </row>
    <row r="1001" spans="10:10">
      <c r="J1001" s="34" t="str">
        <f t="shared" si="16"/>
        <v/>
      </c>
    </row>
    <row r="1002" spans="10:10">
      <c r="J1002" s="34" t="str">
        <f t="shared" si="16"/>
        <v/>
      </c>
    </row>
    <row r="1003" spans="10:10">
      <c r="J1003" s="34" t="str">
        <f t="shared" si="16"/>
        <v/>
      </c>
    </row>
    <row r="1004" spans="10:10">
      <c r="J1004" s="34" t="str">
        <f t="shared" si="16"/>
        <v/>
      </c>
    </row>
    <row r="1005" spans="10:10">
      <c r="J1005" s="34" t="str">
        <f t="shared" si="16"/>
        <v/>
      </c>
    </row>
    <row r="1006" spans="10:10">
      <c r="J1006" s="34" t="str">
        <f t="shared" si="16"/>
        <v/>
      </c>
    </row>
    <row r="1007" spans="10:10">
      <c r="J1007" s="34" t="str">
        <f t="shared" si="16"/>
        <v/>
      </c>
    </row>
    <row r="1008" spans="10:10">
      <c r="J1008" s="34" t="str">
        <f t="shared" si="16"/>
        <v/>
      </c>
    </row>
    <row r="1009" spans="10:10">
      <c r="J1009" s="34" t="str">
        <f t="shared" si="16"/>
        <v/>
      </c>
    </row>
    <row r="1010" spans="10:10">
      <c r="J1010" s="34" t="str">
        <f t="shared" si="16"/>
        <v/>
      </c>
    </row>
    <row r="1011" spans="10:10">
      <c r="J1011" s="34" t="str">
        <f t="shared" si="16"/>
        <v/>
      </c>
    </row>
    <row r="1012" spans="10:10">
      <c r="J1012" s="34" t="str">
        <f t="shared" si="16"/>
        <v/>
      </c>
    </row>
    <row r="1013" spans="10:10">
      <c r="J1013" s="34" t="str">
        <f t="shared" si="16"/>
        <v/>
      </c>
    </row>
    <row r="1014" spans="10:10">
      <c r="J1014" s="34" t="str">
        <f t="shared" si="16"/>
        <v/>
      </c>
    </row>
    <row r="1015" spans="10:10">
      <c r="J1015" s="34" t="str">
        <f t="shared" si="16"/>
        <v/>
      </c>
    </row>
    <row r="1016" spans="10:10">
      <c r="J1016" s="34" t="str">
        <f t="shared" si="16"/>
        <v/>
      </c>
    </row>
    <row r="1017" spans="10:10">
      <c r="J1017" s="34" t="str">
        <f t="shared" si="16"/>
        <v/>
      </c>
    </row>
    <row r="1018" spans="10:10">
      <c r="J1018" s="34" t="str">
        <f t="shared" si="16"/>
        <v/>
      </c>
    </row>
    <row r="1019" spans="10:10">
      <c r="J1019" s="34" t="str">
        <f t="shared" si="16"/>
        <v/>
      </c>
    </row>
    <row r="1020" spans="10:10">
      <c r="J1020" s="34" t="str">
        <f t="shared" si="16"/>
        <v/>
      </c>
    </row>
    <row r="1021" spans="10:10">
      <c r="J1021" s="34" t="str">
        <f t="shared" si="16"/>
        <v/>
      </c>
    </row>
    <row r="1022" spans="10:10">
      <c r="J1022" s="34" t="str">
        <f t="shared" si="16"/>
        <v/>
      </c>
    </row>
    <row r="1023" spans="10:10">
      <c r="J1023" s="34" t="str">
        <f t="shared" si="16"/>
        <v/>
      </c>
    </row>
    <row r="1024" spans="10:10">
      <c r="J1024" s="34" t="str">
        <f t="shared" si="16"/>
        <v/>
      </c>
    </row>
    <row r="1025" spans="10:10">
      <c r="J1025" s="34" t="str">
        <f t="shared" si="16"/>
        <v/>
      </c>
    </row>
    <row r="1026" spans="10:10">
      <c r="J1026" s="34" t="str">
        <f t="shared" si="16"/>
        <v/>
      </c>
    </row>
    <row r="1027" spans="10:10">
      <c r="J1027" s="34" t="str">
        <f t="shared" si="16"/>
        <v/>
      </c>
    </row>
    <row r="1028" spans="10:10">
      <c r="J1028" s="34" t="str">
        <f t="shared" si="16"/>
        <v/>
      </c>
    </row>
    <row r="1029" spans="10:10">
      <c r="J1029" s="34" t="str">
        <f t="shared" si="16"/>
        <v/>
      </c>
    </row>
    <row r="1030" spans="10:10">
      <c r="J1030" s="34" t="str">
        <f t="shared" si="16"/>
        <v/>
      </c>
    </row>
    <row r="1031" spans="10:10">
      <c r="J1031" s="34" t="str">
        <f t="shared" si="16"/>
        <v/>
      </c>
    </row>
    <row r="1032" spans="10:10">
      <c r="J1032" s="34" t="str">
        <f t="shared" ref="J1032:J1095" si="17">IF(SUM(H1032:I1032)=0,"",(J1031+I1032-H1032))</f>
        <v/>
      </c>
    </row>
    <row r="1033" spans="10:10">
      <c r="J1033" s="34" t="str">
        <f t="shared" si="17"/>
        <v/>
      </c>
    </row>
    <row r="1034" spans="10:10">
      <c r="J1034" s="34" t="str">
        <f t="shared" si="17"/>
        <v/>
      </c>
    </row>
    <row r="1035" spans="10:10">
      <c r="J1035" s="34" t="str">
        <f t="shared" si="17"/>
        <v/>
      </c>
    </row>
    <row r="1036" spans="10:10">
      <c r="J1036" s="34" t="str">
        <f t="shared" si="17"/>
        <v/>
      </c>
    </row>
    <row r="1037" spans="10:10">
      <c r="J1037" s="34" t="str">
        <f t="shared" si="17"/>
        <v/>
      </c>
    </row>
    <row r="1038" spans="10:10">
      <c r="J1038" s="34" t="str">
        <f t="shared" si="17"/>
        <v/>
      </c>
    </row>
    <row r="1039" spans="10:10">
      <c r="J1039" s="34" t="str">
        <f t="shared" si="17"/>
        <v/>
      </c>
    </row>
    <row r="1040" spans="10:10">
      <c r="J1040" s="34" t="str">
        <f t="shared" si="17"/>
        <v/>
      </c>
    </row>
    <row r="1041" spans="10:10">
      <c r="J1041" s="34" t="str">
        <f t="shared" si="17"/>
        <v/>
      </c>
    </row>
    <row r="1042" spans="10:10">
      <c r="J1042" s="34" t="str">
        <f t="shared" si="17"/>
        <v/>
      </c>
    </row>
    <row r="1043" spans="10:10">
      <c r="J1043" s="34" t="str">
        <f t="shared" si="17"/>
        <v/>
      </c>
    </row>
    <row r="1044" spans="10:10">
      <c r="J1044" s="34" t="str">
        <f t="shared" si="17"/>
        <v/>
      </c>
    </row>
    <row r="1045" spans="10:10">
      <c r="J1045" s="34" t="str">
        <f t="shared" si="17"/>
        <v/>
      </c>
    </row>
    <row r="1046" spans="10:10">
      <c r="J1046" s="34" t="str">
        <f t="shared" si="17"/>
        <v/>
      </c>
    </row>
    <row r="1047" spans="10:10">
      <c r="J1047" s="34" t="str">
        <f t="shared" si="17"/>
        <v/>
      </c>
    </row>
    <row r="1048" spans="10:10">
      <c r="J1048" s="34" t="str">
        <f t="shared" si="17"/>
        <v/>
      </c>
    </row>
    <row r="1049" spans="10:10">
      <c r="J1049" s="34" t="str">
        <f t="shared" si="17"/>
        <v/>
      </c>
    </row>
    <row r="1050" spans="10:10">
      <c r="J1050" s="34" t="str">
        <f t="shared" si="17"/>
        <v/>
      </c>
    </row>
    <row r="1051" spans="10:10">
      <c r="J1051" s="34" t="str">
        <f t="shared" si="17"/>
        <v/>
      </c>
    </row>
    <row r="1052" spans="10:10">
      <c r="J1052" s="34" t="str">
        <f t="shared" si="17"/>
        <v/>
      </c>
    </row>
    <row r="1053" spans="10:10">
      <c r="J1053" s="34" t="str">
        <f t="shared" si="17"/>
        <v/>
      </c>
    </row>
    <row r="1054" spans="10:10">
      <c r="J1054" s="34" t="str">
        <f t="shared" si="17"/>
        <v/>
      </c>
    </row>
    <row r="1055" spans="10:10">
      <c r="J1055" s="34" t="str">
        <f t="shared" si="17"/>
        <v/>
      </c>
    </row>
    <row r="1056" spans="10:10">
      <c r="J1056" s="34" t="str">
        <f t="shared" si="17"/>
        <v/>
      </c>
    </row>
    <row r="1057" spans="10:10">
      <c r="J1057" s="34" t="str">
        <f t="shared" si="17"/>
        <v/>
      </c>
    </row>
    <row r="1058" spans="10:10">
      <c r="J1058" s="34" t="str">
        <f t="shared" si="17"/>
        <v/>
      </c>
    </row>
    <row r="1059" spans="10:10">
      <c r="J1059" s="34" t="str">
        <f t="shared" si="17"/>
        <v/>
      </c>
    </row>
    <row r="1060" spans="10:10">
      <c r="J1060" s="34" t="str">
        <f t="shared" si="17"/>
        <v/>
      </c>
    </row>
    <row r="1061" spans="10:10">
      <c r="J1061" s="34" t="str">
        <f t="shared" si="17"/>
        <v/>
      </c>
    </row>
    <row r="1062" spans="10:10">
      <c r="J1062" s="34" t="str">
        <f t="shared" si="17"/>
        <v/>
      </c>
    </row>
    <row r="1063" spans="10:10">
      <c r="J1063" s="34" t="str">
        <f t="shared" si="17"/>
        <v/>
      </c>
    </row>
    <row r="1064" spans="10:10">
      <c r="J1064" s="34" t="str">
        <f t="shared" si="17"/>
        <v/>
      </c>
    </row>
    <row r="1065" spans="10:10">
      <c r="J1065" s="34" t="str">
        <f t="shared" si="17"/>
        <v/>
      </c>
    </row>
    <row r="1066" spans="10:10">
      <c r="J1066" s="34" t="str">
        <f t="shared" si="17"/>
        <v/>
      </c>
    </row>
    <row r="1067" spans="10:10">
      <c r="J1067" s="34" t="str">
        <f t="shared" si="17"/>
        <v/>
      </c>
    </row>
    <row r="1068" spans="10:10">
      <c r="J1068" s="34" t="str">
        <f t="shared" si="17"/>
        <v/>
      </c>
    </row>
    <row r="1069" spans="10:10">
      <c r="J1069" s="34" t="str">
        <f t="shared" si="17"/>
        <v/>
      </c>
    </row>
    <row r="1070" spans="10:10">
      <c r="J1070" s="34" t="str">
        <f t="shared" si="17"/>
        <v/>
      </c>
    </row>
    <row r="1071" spans="10:10">
      <c r="J1071" s="34" t="str">
        <f t="shared" si="17"/>
        <v/>
      </c>
    </row>
    <row r="1072" spans="10:10">
      <c r="J1072" s="34" t="str">
        <f t="shared" si="17"/>
        <v/>
      </c>
    </row>
    <row r="1073" spans="10:10">
      <c r="J1073" s="34" t="str">
        <f t="shared" si="17"/>
        <v/>
      </c>
    </row>
    <row r="1074" spans="10:10">
      <c r="J1074" s="34" t="str">
        <f t="shared" si="17"/>
        <v/>
      </c>
    </row>
    <row r="1075" spans="10:10">
      <c r="J1075" s="34" t="str">
        <f t="shared" si="17"/>
        <v/>
      </c>
    </row>
    <row r="1076" spans="10:10">
      <c r="J1076" s="34" t="str">
        <f t="shared" si="17"/>
        <v/>
      </c>
    </row>
    <row r="1077" spans="10:10">
      <c r="J1077" s="34" t="str">
        <f t="shared" si="17"/>
        <v/>
      </c>
    </row>
    <row r="1078" spans="10:10">
      <c r="J1078" s="34" t="str">
        <f t="shared" si="17"/>
        <v/>
      </c>
    </row>
    <row r="1079" spans="10:10">
      <c r="J1079" s="34" t="str">
        <f t="shared" si="17"/>
        <v/>
      </c>
    </row>
    <row r="1080" spans="10:10">
      <c r="J1080" s="34" t="str">
        <f t="shared" si="17"/>
        <v/>
      </c>
    </row>
    <row r="1081" spans="10:10">
      <c r="J1081" s="34" t="str">
        <f t="shared" si="17"/>
        <v/>
      </c>
    </row>
    <row r="1082" spans="10:10">
      <c r="J1082" s="34" t="str">
        <f t="shared" si="17"/>
        <v/>
      </c>
    </row>
    <row r="1083" spans="10:10">
      <c r="J1083" s="34" t="str">
        <f t="shared" si="17"/>
        <v/>
      </c>
    </row>
    <row r="1084" spans="10:10">
      <c r="J1084" s="34" t="str">
        <f t="shared" si="17"/>
        <v/>
      </c>
    </row>
    <row r="1085" spans="10:10">
      <c r="J1085" s="34" t="str">
        <f t="shared" si="17"/>
        <v/>
      </c>
    </row>
    <row r="1086" spans="10:10">
      <c r="J1086" s="34" t="str">
        <f t="shared" si="17"/>
        <v/>
      </c>
    </row>
    <row r="1087" spans="10:10">
      <c r="J1087" s="34" t="str">
        <f t="shared" si="17"/>
        <v/>
      </c>
    </row>
    <row r="1088" spans="10:10">
      <c r="J1088" s="34" t="str">
        <f t="shared" si="17"/>
        <v/>
      </c>
    </row>
    <row r="1089" spans="10:10">
      <c r="J1089" s="34" t="str">
        <f t="shared" si="17"/>
        <v/>
      </c>
    </row>
    <row r="1090" spans="10:10">
      <c r="J1090" s="34" t="str">
        <f t="shared" si="17"/>
        <v/>
      </c>
    </row>
    <row r="1091" spans="10:10">
      <c r="J1091" s="34" t="str">
        <f t="shared" si="17"/>
        <v/>
      </c>
    </row>
    <row r="1092" spans="10:10">
      <c r="J1092" s="34" t="str">
        <f t="shared" si="17"/>
        <v/>
      </c>
    </row>
    <row r="1093" spans="10:10">
      <c r="J1093" s="34" t="str">
        <f t="shared" si="17"/>
        <v/>
      </c>
    </row>
    <row r="1094" spans="10:10">
      <c r="J1094" s="34" t="str">
        <f t="shared" si="17"/>
        <v/>
      </c>
    </row>
    <row r="1095" spans="10:10">
      <c r="J1095" s="34" t="str">
        <f t="shared" si="17"/>
        <v/>
      </c>
    </row>
    <row r="1096" spans="10:10">
      <c r="J1096" s="34" t="str">
        <f t="shared" ref="J1096:J1159" si="18">IF(SUM(H1096:I1096)=0,"",(J1095+I1096-H1096))</f>
        <v/>
      </c>
    </row>
    <row r="1097" spans="10:10">
      <c r="J1097" s="34" t="str">
        <f t="shared" si="18"/>
        <v/>
      </c>
    </row>
    <row r="1098" spans="10:10">
      <c r="J1098" s="34" t="str">
        <f t="shared" si="18"/>
        <v/>
      </c>
    </row>
    <row r="1099" spans="10:10">
      <c r="J1099" s="34" t="str">
        <f t="shared" si="18"/>
        <v/>
      </c>
    </row>
    <row r="1100" spans="10:10">
      <c r="J1100" s="34" t="str">
        <f t="shared" si="18"/>
        <v/>
      </c>
    </row>
    <row r="1101" spans="10:10">
      <c r="J1101" s="34" t="str">
        <f t="shared" si="18"/>
        <v/>
      </c>
    </row>
    <row r="1102" spans="10:10">
      <c r="J1102" s="34" t="str">
        <f t="shared" si="18"/>
        <v/>
      </c>
    </row>
    <row r="1103" spans="10:10">
      <c r="J1103" s="34" t="str">
        <f t="shared" si="18"/>
        <v/>
      </c>
    </row>
    <row r="1104" spans="10:10">
      <c r="J1104" s="34" t="str">
        <f t="shared" si="18"/>
        <v/>
      </c>
    </row>
    <row r="1105" spans="10:10">
      <c r="J1105" s="34" t="str">
        <f t="shared" si="18"/>
        <v/>
      </c>
    </row>
    <row r="1106" spans="10:10">
      <c r="J1106" s="34" t="str">
        <f t="shared" si="18"/>
        <v/>
      </c>
    </row>
    <row r="1107" spans="10:10">
      <c r="J1107" s="34" t="str">
        <f t="shared" si="18"/>
        <v/>
      </c>
    </row>
    <row r="1108" spans="10:10">
      <c r="J1108" s="34" t="str">
        <f t="shared" si="18"/>
        <v/>
      </c>
    </row>
    <row r="1109" spans="10:10">
      <c r="J1109" s="34" t="str">
        <f t="shared" si="18"/>
        <v/>
      </c>
    </row>
    <row r="1110" spans="10:10">
      <c r="J1110" s="34" t="str">
        <f t="shared" si="18"/>
        <v/>
      </c>
    </row>
    <row r="1111" spans="10:10">
      <c r="J1111" s="34" t="str">
        <f t="shared" si="18"/>
        <v/>
      </c>
    </row>
    <row r="1112" spans="10:10">
      <c r="J1112" s="34" t="str">
        <f t="shared" si="18"/>
        <v/>
      </c>
    </row>
    <row r="1113" spans="10:10">
      <c r="J1113" s="34" t="str">
        <f t="shared" si="18"/>
        <v/>
      </c>
    </row>
    <row r="1114" spans="10:10">
      <c r="J1114" s="34" t="str">
        <f t="shared" si="18"/>
        <v/>
      </c>
    </row>
    <row r="1115" spans="10:10">
      <c r="J1115" s="34" t="str">
        <f t="shared" si="18"/>
        <v/>
      </c>
    </row>
    <row r="1116" spans="10:10">
      <c r="J1116" s="34" t="str">
        <f t="shared" si="18"/>
        <v/>
      </c>
    </row>
    <row r="1117" spans="10:10">
      <c r="J1117" s="34" t="str">
        <f t="shared" si="18"/>
        <v/>
      </c>
    </row>
    <row r="1118" spans="10:10">
      <c r="J1118" s="34" t="str">
        <f t="shared" si="18"/>
        <v/>
      </c>
    </row>
    <row r="1119" spans="10:10">
      <c r="J1119" s="34" t="str">
        <f t="shared" si="18"/>
        <v/>
      </c>
    </row>
    <row r="1120" spans="10:10">
      <c r="J1120" s="34" t="str">
        <f t="shared" si="18"/>
        <v/>
      </c>
    </row>
    <row r="1121" spans="10:10">
      <c r="J1121" s="34" t="str">
        <f t="shared" si="18"/>
        <v/>
      </c>
    </row>
    <row r="1122" spans="10:10">
      <c r="J1122" s="34" t="str">
        <f t="shared" si="18"/>
        <v/>
      </c>
    </row>
    <row r="1123" spans="10:10">
      <c r="J1123" s="34" t="str">
        <f t="shared" si="18"/>
        <v/>
      </c>
    </row>
    <row r="1124" spans="10:10">
      <c r="J1124" s="34" t="str">
        <f t="shared" si="18"/>
        <v/>
      </c>
    </row>
    <row r="1125" spans="10:10">
      <c r="J1125" s="34" t="str">
        <f t="shared" si="18"/>
        <v/>
      </c>
    </row>
    <row r="1126" spans="10:10">
      <c r="J1126" s="34" t="str">
        <f t="shared" si="18"/>
        <v/>
      </c>
    </row>
    <row r="1127" spans="10:10">
      <c r="J1127" s="34" t="str">
        <f t="shared" si="18"/>
        <v/>
      </c>
    </row>
    <row r="1128" spans="10:10">
      <c r="J1128" s="34" t="str">
        <f t="shared" si="18"/>
        <v/>
      </c>
    </row>
    <row r="1129" spans="10:10">
      <c r="J1129" s="34" t="str">
        <f t="shared" si="18"/>
        <v/>
      </c>
    </row>
    <row r="1130" spans="10:10">
      <c r="J1130" s="34" t="str">
        <f t="shared" si="18"/>
        <v/>
      </c>
    </row>
    <row r="1131" spans="10:10">
      <c r="J1131" s="34" t="str">
        <f t="shared" si="18"/>
        <v/>
      </c>
    </row>
    <row r="1132" spans="10:10">
      <c r="J1132" s="34" t="str">
        <f t="shared" si="18"/>
        <v/>
      </c>
    </row>
    <row r="1133" spans="10:10">
      <c r="J1133" s="34" t="str">
        <f t="shared" si="18"/>
        <v/>
      </c>
    </row>
    <row r="1134" spans="10:10">
      <c r="J1134" s="34" t="str">
        <f t="shared" si="18"/>
        <v/>
      </c>
    </row>
    <row r="1135" spans="10:10">
      <c r="J1135" s="34" t="str">
        <f t="shared" si="18"/>
        <v/>
      </c>
    </row>
    <row r="1136" spans="10:10">
      <c r="J1136" s="34" t="str">
        <f t="shared" si="18"/>
        <v/>
      </c>
    </row>
    <row r="1137" spans="10:10">
      <c r="J1137" s="34" t="str">
        <f t="shared" si="18"/>
        <v/>
      </c>
    </row>
    <row r="1138" spans="10:10">
      <c r="J1138" s="34" t="str">
        <f t="shared" si="18"/>
        <v/>
      </c>
    </row>
    <row r="1139" spans="10:10">
      <c r="J1139" s="34" t="str">
        <f t="shared" si="18"/>
        <v/>
      </c>
    </row>
    <row r="1140" spans="10:10">
      <c r="J1140" s="34" t="str">
        <f t="shared" si="18"/>
        <v/>
      </c>
    </row>
    <row r="1141" spans="10:10">
      <c r="J1141" s="34" t="str">
        <f t="shared" si="18"/>
        <v/>
      </c>
    </row>
    <row r="1142" spans="10:10">
      <c r="J1142" s="34" t="str">
        <f t="shared" si="18"/>
        <v/>
      </c>
    </row>
    <row r="1143" spans="10:10">
      <c r="J1143" s="34" t="str">
        <f t="shared" si="18"/>
        <v/>
      </c>
    </row>
    <row r="1144" spans="10:10">
      <c r="J1144" s="34" t="str">
        <f t="shared" si="18"/>
        <v/>
      </c>
    </row>
    <row r="1145" spans="10:10">
      <c r="J1145" s="34" t="str">
        <f t="shared" si="18"/>
        <v/>
      </c>
    </row>
    <row r="1146" spans="10:10">
      <c r="J1146" s="34" t="str">
        <f t="shared" si="18"/>
        <v/>
      </c>
    </row>
    <row r="1147" spans="10:10">
      <c r="J1147" s="34" t="str">
        <f t="shared" si="18"/>
        <v/>
      </c>
    </row>
    <row r="1148" spans="10:10">
      <c r="J1148" s="34" t="str">
        <f t="shared" si="18"/>
        <v/>
      </c>
    </row>
    <row r="1149" spans="10:10">
      <c r="J1149" s="34" t="str">
        <f t="shared" si="18"/>
        <v/>
      </c>
    </row>
    <row r="1150" spans="10:10">
      <c r="J1150" s="34" t="str">
        <f t="shared" si="18"/>
        <v/>
      </c>
    </row>
    <row r="1151" spans="10:10">
      <c r="J1151" s="34" t="str">
        <f t="shared" si="18"/>
        <v/>
      </c>
    </row>
    <row r="1152" spans="10:10">
      <c r="J1152" s="34" t="str">
        <f t="shared" si="18"/>
        <v/>
      </c>
    </row>
    <row r="1153" spans="10:10">
      <c r="J1153" s="34" t="str">
        <f t="shared" si="18"/>
        <v/>
      </c>
    </row>
    <row r="1154" spans="10:10">
      <c r="J1154" s="34" t="str">
        <f t="shared" si="18"/>
        <v/>
      </c>
    </row>
    <row r="1155" spans="10:10">
      <c r="J1155" s="34" t="str">
        <f t="shared" si="18"/>
        <v/>
      </c>
    </row>
    <row r="1156" spans="10:10">
      <c r="J1156" s="34" t="str">
        <f t="shared" si="18"/>
        <v/>
      </c>
    </row>
    <row r="1157" spans="10:10">
      <c r="J1157" s="34" t="str">
        <f t="shared" si="18"/>
        <v/>
      </c>
    </row>
    <row r="1158" spans="10:10">
      <c r="J1158" s="34" t="str">
        <f t="shared" si="18"/>
        <v/>
      </c>
    </row>
    <row r="1159" spans="10:10">
      <c r="J1159" s="34" t="str">
        <f t="shared" si="18"/>
        <v/>
      </c>
    </row>
    <row r="1160" spans="10:10">
      <c r="J1160" s="34" t="str">
        <f t="shared" ref="J1160:J1223" si="19">IF(SUM(H1160:I1160)=0,"",(J1159+I1160-H1160))</f>
        <v/>
      </c>
    </row>
    <row r="1161" spans="10:10">
      <c r="J1161" s="34" t="str">
        <f t="shared" si="19"/>
        <v/>
      </c>
    </row>
    <row r="1162" spans="10:10">
      <c r="J1162" s="34" t="str">
        <f t="shared" si="19"/>
        <v/>
      </c>
    </row>
    <row r="1163" spans="10:10">
      <c r="J1163" s="34" t="str">
        <f t="shared" si="19"/>
        <v/>
      </c>
    </row>
    <row r="1164" spans="10:10">
      <c r="J1164" s="34" t="str">
        <f t="shared" si="19"/>
        <v/>
      </c>
    </row>
    <row r="1165" spans="10:10">
      <c r="J1165" s="34" t="str">
        <f t="shared" si="19"/>
        <v/>
      </c>
    </row>
    <row r="1166" spans="10:10">
      <c r="J1166" s="34" t="str">
        <f t="shared" si="19"/>
        <v/>
      </c>
    </row>
    <row r="1167" spans="10:10">
      <c r="J1167" s="34" t="str">
        <f t="shared" si="19"/>
        <v/>
      </c>
    </row>
    <row r="1168" spans="10:10">
      <c r="J1168" s="34" t="str">
        <f t="shared" si="19"/>
        <v/>
      </c>
    </row>
    <row r="1169" spans="10:10">
      <c r="J1169" s="34" t="str">
        <f t="shared" si="19"/>
        <v/>
      </c>
    </row>
    <row r="1170" spans="10:10">
      <c r="J1170" s="34" t="str">
        <f t="shared" si="19"/>
        <v/>
      </c>
    </row>
    <row r="1171" spans="10:10">
      <c r="J1171" s="34" t="str">
        <f t="shared" si="19"/>
        <v/>
      </c>
    </row>
    <row r="1172" spans="10:10">
      <c r="J1172" s="34" t="str">
        <f t="shared" si="19"/>
        <v/>
      </c>
    </row>
    <row r="1173" spans="10:10">
      <c r="J1173" s="34" t="str">
        <f t="shared" si="19"/>
        <v/>
      </c>
    </row>
    <row r="1174" spans="10:10">
      <c r="J1174" s="34" t="str">
        <f t="shared" si="19"/>
        <v/>
      </c>
    </row>
    <row r="1175" spans="10:10">
      <c r="J1175" s="34" t="str">
        <f t="shared" si="19"/>
        <v/>
      </c>
    </row>
    <row r="1176" spans="10:10">
      <c r="J1176" s="34" t="str">
        <f t="shared" si="19"/>
        <v/>
      </c>
    </row>
    <row r="1177" spans="10:10">
      <c r="J1177" s="34" t="str">
        <f t="shared" si="19"/>
        <v/>
      </c>
    </row>
    <row r="1178" spans="10:10">
      <c r="J1178" s="34" t="str">
        <f t="shared" si="19"/>
        <v/>
      </c>
    </row>
    <row r="1179" spans="10:10">
      <c r="J1179" s="34" t="str">
        <f t="shared" si="19"/>
        <v/>
      </c>
    </row>
    <row r="1180" spans="10:10">
      <c r="J1180" s="34" t="str">
        <f t="shared" si="19"/>
        <v/>
      </c>
    </row>
    <row r="1181" spans="10:10">
      <c r="J1181" s="34" t="str">
        <f t="shared" si="19"/>
        <v/>
      </c>
    </row>
    <row r="1182" spans="10:10">
      <c r="J1182" s="34" t="str">
        <f t="shared" si="19"/>
        <v/>
      </c>
    </row>
    <row r="1183" spans="10:10">
      <c r="J1183" s="34" t="str">
        <f t="shared" si="19"/>
        <v/>
      </c>
    </row>
    <row r="1184" spans="10:10">
      <c r="J1184" s="34" t="str">
        <f t="shared" si="19"/>
        <v/>
      </c>
    </row>
    <row r="1185" spans="10:10">
      <c r="J1185" s="34" t="str">
        <f t="shared" si="19"/>
        <v/>
      </c>
    </row>
    <row r="1186" spans="10:10">
      <c r="J1186" s="34" t="str">
        <f t="shared" si="19"/>
        <v/>
      </c>
    </row>
    <row r="1187" spans="10:10">
      <c r="J1187" s="34" t="str">
        <f t="shared" si="19"/>
        <v/>
      </c>
    </row>
    <row r="1188" spans="10:10">
      <c r="J1188" s="34" t="str">
        <f t="shared" si="19"/>
        <v/>
      </c>
    </row>
    <row r="1189" spans="10:10">
      <c r="J1189" s="34" t="str">
        <f t="shared" si="19"/>
        <v/>
      </c>
    </row>
    <row r="1190" spans="10:10">
      <c r="J1190" s="34" t="str">
        <f t="shared" si="19"/>
        <v/>
      </c>
    </row>
    <row r="1191" spans="10:10">
      <c r="J1191" s="34" t="str">
        <f t="shared" si="19"/>
        <v/>
      </c>
    </row>
    <row r="1192" spans="10:10">
      <c r="J1192" s="34" t="str">
        <f t="shared" si="19"/>
        <v/>
      </c>
    </row>
    <row r="1193" spans="10:10">
      <c r="J1193" s="34" t="str">
        <f t="shared" si="19"/>
        <v/>
      </c>
    </row>
    <row r="1194" spans="10:10">
      <c r="J1194" s="34" t="str">
        <f t="shared" si="19"/>
        <v/>
      </c>
    </row>
    <row r="1195" spans="10:10">
      <c r="J1195" s="34" t="str">
        <f t="shared" si="19"/>
        <v/>
      </c>
    </row>
    <row r="1196" spans="10:10">
      <c r="J1196" s="34" t="str">
        <f t="shared" si="19"/>
        <v/>
      </c>
    </row>
    <row r="1197" spans="10:10">
      <c r="J1197" s="34" t="str">
        <f t="shared" si="19"/>
        <v/>
      </c>
    </row>
    <row r="1198" spans="10:10">
      <c r="J1198" s="34" t="str">
        <f t="shared" si="19"/>
        <v/>
      </c>
    </row>
    <row r="1199" spans="10:10">
      <c r="J1199" s="34" t="str">
        <f t="shared" si="19"/>
        <v/>
      </c>
    </row>
    <row r="1200" spans="10:10">
      <c r="J1200" s="34" t="str">
        <f t="shared" si="19"/>
        <v/>
      </c>
    </row>
    <row r="1201" spans="10:10">
      <c r="J1201" s="34" t="str">
        <f t="shared" si="19"/>
        <v/>
      </c>
    </row>
    <row r="1202" spans="10:10">
      <c r="J1202" s="34" t="str">
        <f t="shared" si="19"/>
        <v/>
      </c>
    </row>
    <row r="1203" spans="10:10">
      <c r="J1203" s="34" t="str">
        <f t="shared" si="19"/>
        <v/>
      </c>
    </row>
    <row r="1204" spans="10:10">
      <c r="J1204" s="34" t="str">
        <f t="shared" si="19"/>
        <v/>
      </c>
    </row>
    <row r="1205" spans="10:10">
      <c r="J1205" s="34" t="str">
        <f t="shared" si="19"/>
        <v/>
      </c>
    </row>
    <row r="1206" spans="10:10">
      <c r="J1206" s="34" t="str">
        <f t="shared" si="19"/>
        <v/>
      </c>
    </row>
    <row r="1207" spans="10:10">
      <c r="J1207" s="34" t="str">
        <f t="shared" si="19"/>
        <v/>
      </c>
    </row>
    <row r="1208" spans="10:10">
      <c r="J1208" s="34" t="str">
        <f t="shared" si="19"/>
        <v/>
      </c>
    </row>
    <row r="1209" spans="10:10">
      <c r="J1209" s="34" t="str">
        <f t="shared" si="19"/>
        <v/>
      </c>
    </row>
    <row r="1210" spans="10:10">
      <c r="J1210" s="34" t="str">
        <f t="shared" si="19"/>
        <v/>
      </c>
    </row>
    <row r="1211" spans="10:10">
      <c r="J1211" s="34" t="str">
        <f t="shared" si="19"/>
        <v/>
      </c>
    </row>
    <row r="1212" spans="10:10">
      <c r="J1212" s="34" t="str">
        <f t="shared" si="19"/>
        <v/>
      </c>
    </row>
    <row r="1213" spans="10:10">
      <c r="J1213" s="34" t="str">
        <f t="shared" si="19"/>
        <v/>
      </c>
    </row>
    <row r="1214" spans="10:10">
      <c r="J1214" s="34" t="str">
        <f t="shared" si="19"/>
        <v/>
      </c>
    </row>
    <row r="1215" spans="10:10">
      <c r="J1215" s="34" t="str">
        <f t="shared" si="19"/>
        <v/>
      </c>
    </row>
    <row r="1216" spans="10:10">
      <c r="J1216" s="34" t="str">
        <f t="shared" si="19"/>
        <v/>
      </c>
    </row>
    <row r="1217" spans="10:10">
      <c r="J1217" s="34" t="str">
        <f t="shared" si="19"/>
        <v/>
      </c>
    </row>
    <row r="1218" spans="10:10">
      <c r="J1218" s="34" t="str">
        <f t="shared" si="19"/>
        <v/>
      </c>
    </row>
    <row r="1219" spans="10:10">
      <c r="J1219" s="34" t="str">
        <f t="shared" si="19"/>
        <v/>
      </c>
    </row>
    <row r="1220" spans="10:10">
      <c r="J1220" s="34" t="str">
        <f t="shared" si="19"/>
        <v/>
      </c>
    </row>
    <row r="1221" spans="10:10">
      <c r="J1221" s="34" t="str">
        <f t="shared" si="19"/>
        <v/>
      </c>
    </row>
    <row r="1222" spans="10:10">
      <c r="J1222" s="34" t="str">
        <f t="shared" si="19"/>
        <v/>
      </c>
    </row>
    <row r="1223" spans="10:10">
      <c r="J1223" s="34" t="str">
        <f t="shared" si="19"/>
        <v/>
      </c>
    </row>
    <row r="1224" spans="10:10">
      <c r="J1224" s="34" t="str">
        <f t="shared" ref="J1224:J1287" si="20">IF(SUM(H1224:I1224)=0,"",(J1223+I1224-H1224))</f>
        <v/>
      </c>
    </row>
    <row r="1225" spans="10:10">
      <c r="J1225" s="34" t="str">
        <f t="shared" si="20"/>
        <v/>
      </c>
    </row>
    <row r="1226" spans="10:10">
      <c r="J1226" s="34" t="str">
        <f t="shared" si="20"/>
        <v/>
      </c>
    </row>
    <row r="1227" spans="10:10">
      <c r="J1227" s="34" t="str">
        <f t="shared" si="20"/>
        <v/>
      </c>
    </row>
    <row r="1228" spans="10:10">
      <c r="J1228" s="34" t="str">
        <f t="shared" si="20"/>
        <v/>
      </c>
    </row>
    <row r="1229" spans="10:10">
      <c r="J1229" s="34" t="str">
        <f t="shared" si="20"/>
        <v/>
      </c>
    </row>
    <row r="1230" spans="10:10">
      <c r="J1230" s="34" t="str">
        <f t="shared" si="20"/>
        <v/>
      </c>
    </row>
    <row r="1231" spans="10:10">
      <c r="J1231" s="34" t="str">
        <f t="shared" si="20"/>
        <v/>
      </c>
    </row>
    <row r="1232" spans="10:10">
      <c r="J1232" s="34" t="str">
        <f t="shared" si="20"/>
        <v/>
      </c>
    </row>
    <row r="1233" spans="10:10">
      <c r="J1233" s="34" t="str">
        <f t="shared" si="20"/>
        <v/>
      </c>
    </row>
    <row r="1234" spans="10:10">
      <c r="J1234" s="34" t="str">
        <f t="shared" si="20"/>
        <v/>
      </c>
    </row>
    <row r="1235" spans="10:10">
      <c r="J1235" s="34" t="str">
        <f t="shared" si="20"/>
        <v/>
      </c>
    </row>
    <row r="1236" spans="10:10">
      <c r="J1236" s="34" t="str">
        <f t="shared" si="20"/>
        <v/>
      </c>
    </row>
    <row r="1237" spans="10:10">
      <c r="J1237" s="34" t="str">
        <f t="shared" si="20"/>
        <v/>
      </c>
    </row>
    <row r="1238" spans="10:10">
      <c r="J1238" s="34" t="str">
        <f t="shared" si="20"/>
        <v/>
      </c>
    </row>
    <row r="1239" spans="10:10">
      <c r="J1239" s="34" t="str">
        <f t="shared" si="20"/>
        <v/>
      </c>
    </row>
    <row r="1240" spans="10:10">
      <c r="J1240" s="34" t="str">
        <f t="shared" si="20"/>
        <v/>
      </c>
    </row>
    <row r="1241" spans="10:10">
      <c r="J1241" s="34" t="str">
        <f t="shared" si="20"/>
        <v/>
      </c>
    </row>
    <row r="1242" spans="10:10">
      <c r="J1242" s="34" t="str">
        <f t="shared" si="20"/>
        <v/>
      </c>
    </row>
    <row r="1243" spans="10:10">
      <c r="J1243" s="34" t="str">
        <f t="shared" si="20"/>
        <v/>
      </c>
    </row>
    <row r="1244" spans="10:10">
      <c r="J1244" s="34" t="str">
        <f t="shared" si="20"/>
        <v/>
      </c>
    </row>
    <row r="1245" spans="10:10">
      <c r="J1245" s="34" t="str">
        <f t="shared" si="20"/>
        <v/>
      </c>
    </row>
    <row r="1246" spans="10:10">
      <c r="J1246" s="34" t="str">
        <f t="shared" si="20"/>
        <v/>
      </c>
    </row>
    <row r="1247" spans="10:10">
      <c r="J1247" s="34" t="str">
        <f t="shared" si="20"/>
        <v/>
      </c>
    </row>
    <row r="1248" spans="10:10">
      <c r="J1248" s="34" t="str">
        <f t="shared" si="20"/>
        <v/>
      </c>
    </row>
    <row r="1249" spans="10:10">
      <c r="J1249" s="34" t="str">
        <f t="shared" si="20"/>
        <v/>
      </c>
    </row>
    <row r="1250" spans="10:10">
      <c r="J1250" s="34" t="str">
        <f t="shared" si="20"/>
        <v/>
      </c>
    </row>
    <row r="1251" spans="10:10">
      <c r="J1251" s="34" t="str">
        <f t="shared" si="20"/>
        <v/>
      </c>
    </row>
    <row r="1252" spans="10:10">
      <c r="J1252" s="34" t="str">
        <f t="shared" si="20"/>
        <v/>
      </c>
    </row>
    <row r="1253" spans="10:10">
      <c r="J1253" s="34" t="str">
        <f t="shared" si="20"/>
        <v/>
      </c>
    </row>
    <row r="1254" spans="10:10">
      <c r="J1254" s="34" t="str">
        <f t="shared" si="20"/>
        <v/>
      </c>
    </row>
    <row r="1255" spans="10:10">
      <c r="J1255" s="34" t="str">
        <f t="shared" si="20"/>
        <v/>
      </c>
    </row>
    <row r="1256" spans="10:10">
      <c r="J1256" s="34" t="str">
        <f t="shared" si="20"/>
        <v/>
      </c>
    </row>
    <row r="1257" spans="10:10">
      <c r="J1257" s="34" t="str">
        <f t="shared" si="20"/>
        <v/>
      </c>
    </row>
    <row r="1258" spans="10:10">
      <c r="J1258" s="34" t="str">
        <f t="shared" si="20"/>
        <v/>
      </c>
    </row>
    <row r="1259" spans="10:10">
      <c r="J1259" s="34" t="str">
        <f t="shared" si="20"/>
        <v/>
      </c>
    </row>
    <row r="1260" spans="10:10">
      <c r="J1260" s="34" t="str">
        <f t="shared" si="20"/>
        <v/>
      </c>
    </row>
    <row r="1261" spans="10:10">
      <c r="J1261" s="34" t="str">
        <f t="shared" si="20"/>
        <v/>
      </c>
    </row>
    <row r="1262" spans="10:10">
      <c r="J1262" s="34" t="str">
        <f t="shared" si="20"/>
        <v/>
      </c>
    </row>
    <row r="1263" spans="10:10">
      <c r="J1263" s="34" t="str">
        <f t="shared" si="20"/>
        <v/>
      </c>
    </row>
    <row r="1264" spans="10:10">
      <c r="J1264" s="34" t="str">
        <f t="shared" si="20"/>
        <v/>
      </c>
    </row>
    <row r="1265" spans="10:10">
      <c r="J1265" s="34" t="str">
        <f t="shared" si="20"/>
        <v/>
      </c>
    </row>
    <row r="1266" spans="10:10">
      <c r="J1266" s="34" t="str">
        <f t="shared" si="20"/>
        <v/>
      </c>
    </row>
    <row r="1267" spans="10:10">
      <c r="J1267" s="34" t="str">
        <f t="shared" si="20"/>
        <v/>
      </c>
    </row>
    <row r="1268" spans="10:10">
      <c r="J1268" s="34" t="str">
        <f t="shared" si="20"/>
        <v/>
      </c>
    </row>
    <row r="1269" spans="10:10">
      <c r="J1269" s="34" t="str">
        <f t="shared" si="20"/>
        <v/>
      </c>
    </row>
    <row r="1270" spans="10:10">
      <c r="J1270" s="34" t="str">
        <f t="shared" si="20"/>
        <v/>
      </c>
    </row>
    <row r="1271" spans="10:10">
      <c r="J1271" s="34" t="str">
        <f t="shared" si="20"/>
        <v/>
      </c>
    </row>
    <row r="1272" spans="10:10">
      <c r="J1272" s="34" t="str">
        <f t="shared" si="20"/>
        <v/>
      </c>
    </row>
    <row r="1273" spans="10:10">
      <c r="J1273" s="34" t="str">
        <f t="shared" si="20"/>
        <v/>
      </c>
    </row>
    <row r="1274" spans="10:10">
      <c r="J1274" s="34" t="str">
        <f t="shared" si="20"/>
        <v/>
      </c>
    </row>
    <row r="1275" spans="10:10">
      <c r="J1275" s="34" t="str">
        <f t="shared" si="20"/>
        <v/>
      </c>
    </row>
    <row r="1276" spans="10:10">
      <c r="J1276" s="34" t="str">
        <f t="shared" si="20"/>
        <v/>
      </c>
    </row>
    <row r="1277" spans="10:10">
      <c r="J1277" s="34" t="str">
        <f t="shared" si="20"/>
        <v/>
      </c>
    </row>
    <row r="1278" spans="10:10">
      <c r="J1278" s="34" t="str">
        <f t="shared" si="20"/>
        <v/>
      </c>
    </row>
    <row r="1279" spans="10:10">
      <c r="J1279" s="34" t="str">
        <f t="shared" si="20"/>
        <v/>
      </c>
    </row>
    <row r="1280" spans="10:10">
      <c r="J1280" s="34" t="str">
        <f t="shared" si="20"/>
        <v/>
      </c>
    </row>
    <row r="1281" spans="10:10">
      <c r="J1281" s="34" t="str">
        <f t="shared" si="20"/>
        <v/>
      </c>
    </row>
    <row r="1282" spans="10:10">
      <c r="J1282" s="34" t="str">
        <f t="shared" si="20"/>
        <v/>
      </c>
    </row>
    <row r="1283" spans="10:10">
      <c r="J1283" s="34" t="str">
        <f t="shared" si="20"/>
        <v/>
      </c>
    </row>
    <row r="1284" spans="10:10">
      <c r="J1284" s="34" t="str">
        <f t="shared" si="20"/>
        <v/>
      </c>
    </row>
    <row r="1285" spans="10:10">
      <c r="J1285" s="34" t="str">
        <f t="shared" si="20"/>
        <v/>
      </c>
    </row>
    <row r="1286" spans="10:10">
      <c r="J1286" s="34" t="str">
        <f t="shared" si="20"/>
        <v/>
      </c>
    </row>
    <row r="1287" spans="10:10">
      <c r="J1287" s="34" t="str">
        <f t="shared" si="20"/>
        <v/>
      </c>
    </row>
    <row r="1288" spans="10:10">
      <c r="J1288" s="34" t="str">
        <f t="shared" ref="J1288:J1351" si="21">IF(SUM(H1288:I1288)=0,"",(J1287+I1288-H1288))</f>
        <v/>
      </c>
    </row>
    <row r="1289" spans="10:10">
      <c r="J1289" s="34" t="str">
        <f t="shared" si="21"/>
        <v/>
      </c>
    </row>
    <row r="1290" spans="10:10">
      <c r="J1290" s="34" t="str">
        <f t="shared" si="21"/>
        <v/>
      </c>
    </row>
    <row r="1291" spans="10:10">
      <c r="J1291" s="34" t="str">
        <f t="shared" si="21"/>
        <v/>
      </c>
    </row>
    <row r="1292" spans="10:10">
      <c r="J1292" s="34" t="str">
        <f t="shared" si="21"/>
        <v/>
      </c>
    </row>
    <row r="1293" spans="10:10">
      <c r="J1293" s="34" t="str">
        <f t="shared" si="21"/>
        <v/>
      </c>
    </row>
    <row r="1294" spans="10:10">
      <c r="J1294" s="34" t="str">
        <f t="shared" si="21"/>
        <v/>
      </c>
    </row>
    <row r="1295" spans="10:10">
      <c r="J1295" s="34" t="str">
        <f t="shared" si="21"/>
        <v/>
      </c>
    </row>
    <row r="1296" spans="10:10">
      <c r="J1296" s="34" t="str">
        <f t="shared" si="21"/>
        <v/>
      </c>
    </row>
    <row r="1297" spans="10:10">
      <c r="J1297" s="34" t="str">
        <f t="shared" si="21"/>
        <v/>
      </c>
    </row>
    <row r="1298" spans="10:10">
      <c r="J1298" s="34" t="str">
        <f t="shared" si="21"/>
        <v/>
      </c>
    </row>
    <row r="1299" spans="10:10">
      <c r="J1299" s="34" t="str">
        <f t="shared" si="21"/>
        <v/>
      </c>
    </row>
    <row r="1300" spans="10:10">
      <c r="J1300" s="34" t="str">
        <f t="shared" si="21"/>
        <v/>
      </c>
    </row>
    <row r="1301" spans="10:10">
      <c r="J1301" s="34" t="str">
        <f t="shared" si="21"/>
        <v/>
      </c>
    </row>
    <row r="1302" spans="10:10">
      <c r="J1302" s="34" t="str">
        <f t="shared" si="21"/>
        <v/>
      </c>
    </row>
    <row r="1303" spans="10:10">
      <c r="J1303" s="34" t="str">
        <f t="shared" si="21"/>
        <v/>
      </c>
    </row>
    <row r="1304" spans="10:10">
      <c r="J1304" s="34" t="str">
        <f t="shared" si="21"/>
        <v/>
      </c>
    </row>
    <row r="1305" spans="10:10">
      <c r="J1305" s="34" t="str">
        <f t="shared" si="21"/>
        <v/>
      </c>
    </row>
    <row r="1306" spans="10:10">
      <c r="J1306" s="34" t="str">
        <f t="shared" si="21"/>
        <v/>
      </c>
    </row>
    <row r="1307" spans="10:10">
      <c r="J1307" s="34" t="str">
        <f t="shared" si="21"/>
        <v/>
      </c>
    </row>
    <row r="1308" spans="10:10">
      <c r="J1308" s="34" t="str">
        <f t="shared" si="21"/>
        <v/>
      </c>
    </row>
    <row r="1309" spans="10:10">
      <c r="J1309" s="34" t="str">
        <f t="shared" si="21"/>
        <v/>
      </c>
    </row>
    <row r="1310" spans="10:10">
      <c r="J1310" s="34" t="str">
        <f t="shared" si="21"/>
        <v/>
      </c>
    </row>
    <row r="1311" spans="10:10">
      <c r="J1311" s="34" t="str">
        <f t="shared" si="21"/>
        <v/>
      </c>
    </row>
    <row r="1312" spans="10:10">
      <c r="J1312" s="34" t="str">
        <f t="shared" si="21"/>
        <v/>
      </c>
    </row>
    <row r="1313" spans="10:10">
      <c r="J1313" s="34" t="str">
        <f t="shared" si="21"/>
        <v/>
      </c>
    </row>
    <row r="1314" spans="10:10">
      <c r="J1314" s="34" t="str">
        <f t="shared" si="21"/>
        <v/>
      </c>
    </row>
    <row r="1315" spans="10:10">
      <c r="J1315" s="34" t="str">
        <f t="shared" si="21"/>
        <v/>
      </c>
    </row>
    <row r="1316" spans="10:10">
      <c r="J1316" s="34" t="str">
        <f t="shared" si="21"/>
        <v/>
      </c>
    </row>
    <row r="1317" spans="10:10">
      <c r="J1317" s="34" t="str">
        <f t="shared" si="21"/>
        <v/>
      </c>
    </row>
    <row r="1318" spans="10:10">
      <c r="J1318" s="34" t="str">
        <f t="shared" si="21"/>
        <v/>
      </c>
    </row>
    <row r="1319" spans="10:10">
      <c r="J1319" s="34" t="str">
        <f t="shared" si="21"/>
        <v/>
      </c>
    </row>
    <row r="1320" spans="10:10">
      <c r="J1320" s="34" t="str">
        <f t="shared" si="21"/>
        <v/>
      </c>
    </row>
    <row r="1321" spans="10:10">
      <c r="J1321" s="34" t="str">
        <f t="shared" si="21"/>
        <v/>
      </c>
    </row>
    <row r="1322" spans="10:10">
      <c r="J1322" s="34" t="str">
        <f t="shared" si="21"/>
        <v/>
      </c>
    </row>
    <row r="1323" spans="10:10">
      <c r="J1323" s="34" t="str">
        <f t="shared" si="21"/>
        <v/>
      </c>
    </row>
    <row r="1324" spans="10:10">
      <c r="J1324" s="34" t="str">
        <f t="shared" si="21"/>
        <v/>
      </c>
    </row>
    <row r="1325" spans="10:10">
      <c r="J1325" s="34" t="str">
        <f t="shared" si="21"/>
        <v/>
      </c>
    </row>
    <row r="1326" spans="10:10">
      <c r="J1326" s="34" t="str">
        <f t="shared" si="21"/>
        <v/>
      </c>
    </row>
    <row r="1327" spans="10:10">
      <c r="J1327" s="34" t="str">
        <f t="shared" si="21"/>
        <v/>
      </c>
    </row>
    <row r="1328" spans="10:10">
      <c r="J1328" s="34" t="str">
        <f t="shared" si="21"/>
        <v/>
      </c>
    </row>
    <row r="1329" spans="10:10">
      <c r="J1329" s="34" t="str">
        <f t="shared" si="21"/>
        <v/>
      </c>
    </row>
    <row r="1330" spans="10:10">
      <c r="J1330" s="34" t="str">
        <f t="shared" si="21"/>
        <v/>
      </c>
    </row>
    <row r="1331" spans="10:10">
      <c r="J1331" s="34" t="str">
        <f t="shared" si="21"/>
        <v/>
      </c>
    </row>
    <row r="1332" spans="10:10">
      <c r="J1332" s="34" t="str">
        <f t="shared" si="21"/>
        <v/>
      </c>
    </row>
    <row r="1333" spans="10:10">
      <c r="J1333" s="34" t="str">
        <f t="shared" si="21"/>
        <v/>
      </c>
    </row>
    <row r="1334" spans="10:10">
      <c r="J1334" s="34" t="str">
        <f t="shared" si="21"/>
        <v/>
      </c>
    </row>
    <row r="1335" spans="10:10">
      <c r="J1335" s="34" t="str">
        <f t="shared" si="21"/>
        <v/>
      </c>
    </row>
    <row r="1336" spans="10:10">
      <c r="J1336" s="34" t="str">
        <f t="shared" si="21"/>
        <v/>
      </c>
    </row>
    <row r="1337" spans="10:10">
      <c r="J1337" s="34" t="str">
        <f t="shared" si="21"/>
        <v/>
      </c>
    </row>
    <row r="1338" spans="10:10">
      <c r="J1338" s="34" t="str">
        <f t="shared" si="21"/>
        <v/>
      </c>
    </row>
    <row r="1339" spans="10:10">
      <c r="J1339" s="34" t="str">
        <f t="shared" si="21"/>
        <v/>
      </c>
    </row>
    <row r="1340" spans="10:10">
      <c r="J1340" s="34" t="str">
        <f t="shared" si="21"/>
        <v/>
      </c>
    </row>
    <row r="1341" spans="10:10">
      <c r="J1341" s="34" t="str">
        <f t="shared" si="21"/>
        <v/>
      </c>
    </row>
    <row r="1342" spans="10:10">
      <c r="J1342" s="34" t="str">
        <f t="shared" si="21"/>
        <v/>
      </c>
    </row>
    <row r="1343" spans="10:10">
      <c r="J1343" s="34" t="str">
        <f t="shared" si="21"/>
        <v/>
      </c>
    </row>
    <row r="1344" spans="10:10">
      <c r="J1344" s="34" t="str">
        <f t="shared" si="21"/>
        <v/>
      </c>
    </row>
    <row r="1345" spans="10:10">
      <c r="J1345" s="34" t="str">
        <f t="shared" si="21"/>
        <v/>
      </c>
    </row>
    <row r="1346" spans="10:10">
      <c r="J1346" s="34" t="str">
        <f t="shared" si="21"/>
        <v/>
      </c>
    </row>
    <row r="1347" spans="10:10">
      <c r="J1347" s="34" t="str">
        <f t="shared" si="21"/>
        <v/>
      </c>
    </row>
    <row r="1348" spans="10:10">
      <c r="J1348" s="34" t="str">
        <f t="shared" si="21"/>
        <v/>
      </c>
    </row>
    <row r="1349" spans="10:10">
      <c r="J1349" s="34" t="str">
        <f t="shared" si="21"/>
        <v/>
      </c>
    </row>
    <row r="1350" spans="10:10">
      <c r="J1350" s="34" t="str">
        <f t="shared" si="21"/>
        <v/>
      </c>
    </row>
    <row r="1351" spans="10:10">
      <c r="J1351" s="34" t="str">
        <f t="shared" si="21"/>
        <v/>
      </c>
    </row>
    <row r="1352" spans="10:10">
      <c r="J1352" s="34" t="str">
        <f t="shared" ref="J1352:J1415" si="22">IF(SUM(H1352:I1352)=0,"",(J1351+I1352-H1352))</f>
        <v/>
      </c>
    </row>
    <row r="1353" spans="10:10">
      <c r="J1353" s="34" t="str">
        <f t="shared" si="22"/>
        <v/>
      </c>
    </row>
    <row r="1354" spans="10:10">
      <c r="J1354" s="34" t="str">
        <f t="shared" si="22"/>
        <v/>
      </c>
    </row>
    <row r="1355" spans="10:10">
      <c r="J1355" s="34" t="str">
        <f t="shared" si="22"/>
        <v/>
      </c>
    </row>
    <row r="1356" spans="10:10">
      <c r="J1356" s="34" t="str">
        <f t="shared" si="22"/>
        <v/>
      </c>
    </row>
    <row r="1357" spans="10:10">
      <c r="J1357" s="34" t="str">
        <f t="shared" si="22"/>
        <v/>
      </c>
    </row>
    <row r="1358" spans="10:10">
      <c r="J1358" s="34" t="str">
        <f t="shared" si="22"/>
        <v/>
      </c>
    </row>
    <row r="1359" spans="10:10">
      <c r="J1359" s="34" t="str">
        <f t="shared" si="22"/>
        <v/>
      </c>
    </row>
    <row r="1360" spans="10:10">
      <c r="J1360" s="34" t="str">
        <f t="shared" si="22"/>
        <v/>
      </c>
    </row>
    <row r="1361" spans="10:10">
      <c r="J1361" s="34" t="str">
        <f t="shared" si="22"/>
        <v/>
      </c>
    </row>
    <row r="1362" spans="10:10">
      <c r="J1362" s="34" t="str">
        <f t="shared" si="22"/>
        <v/>
      </c>
    </row>
    <row r="1363" spans="10:10">
      <c r="J1363" s="34" t="str">
        <f t="shared" si="22"/>
        <v/>
      </c>
    </row>
    <row r="1364" spans="10:10">
      <c r="J1364" s="34" t="str">
        <f t="shared" si="22"/>
        <v/>
      </c>
    </row>
    <row r="1365" spans="10:10">
      <c r="J1365" s="34" t="str">
        <f t="shared" si="22"/>
        <v/>
      </c>
    </row>
    <row r="1366" spans="10:10">
      <c r="J1366" s="34" t="str">
        <f t="shared" si="22"/>
        <v/>
      </c>
    </row>
    <row r="1367" spans="10:10">
      <c r="J1367" s="34" t="str">
        <f t="shared" si="22"/>
        <v/>
      </c>
    </row>
    <row r="1368" spans="10:10">
      <c r="J1368" s="34" t="str">
        <f t="shared" si="22"/>
        <v/>
      </c>
    </row>
    <row r="1369" spans="10:10">
      <c r="J1369" s="34" t="str">
        <f t="shared" si="22"/>
        <v/>
      </c>
    </row>
    <row r="1370" spans="10:10">
      <c r="J1370" s="34" t="str">
        <f t="shared" si="22"/>
        <v/>
      </c>
    </row>
    <row r="1371" spans="10:10">
      <c r="J1371" s="34" t="str">
        <f t="shared" si="22"/>
        <v/>
      </c>
    </row>
    <row r="1372" spans="10:10">
      <c r="J1372" s="34" t="str">
        <f t="shared" si="22"/>
        <v/>
      </c>
    </row>
    <row r="1373" spans="10:10">
      <c r="J1373" s="34" t="str">
        <f t="shared" si="22"/>
        <v/>
      </c>
    </row>
    <row r="1374" spans="10:10">
      <c r="J1374" s="34" t="str">
        <f t="shared" si="22"/>
        <v/>
      </c>
    </row>
    <row r="1375" spans="10:10">
      <c r="J1375" s="34" t="str">
        <f t="shared" si="22"/>
        <v/>
      </c>
    </row>
    <row r="1376" spans="10:10">
      <c r="J1376" s="34" t="str">
        <f t="shared" si="22"/>
        <v/>
      </c>
    </row>
    <row r="1377" spans="10:10">
      <c r="J1377" s="34" t="str">
        <f t="shared" si="22"/>
        <v/>
      </c>
    </row>
    <row r="1378" spans="10:10">
      <c r="J1378" s="34" t="str">
        <f t="shared" si="22"/>
        <v/>
      </c>
    </row>
    <row r="1379" spans="10:10">
      <c r="J1379" s="34" t="str">
        <f t="shared" si="22"/>
        <v/>
      </c>
    </row>
    <row r="1380" spans="10:10">
      <c r="J1380" s="34" t="str">
        <f t="shared" si="22"/>
        <v/>
      </c>
    </row>
    <row r="1381" spans="10:10">
      <c r="J1381" s="34" t="str">
        <f t="shared" si="22"/>
        <v/>
      </c>
    </row>
    <row r="1382" spans="10:10">
      <c r="J1382" s="34" t="str">
        <f t="shared" si="22"/>
        <v/>
      </c>
    </row>
    <row r="1383" spans="10:10">
      <c r="J1383" s="34" t="str">
        <f t="shared" si="22"/>
        <v/>
      </c>
    </row>
    <row r="1384" spans="10:10">
      <c r="J1384" s="34" t="str">
        <f t="shared" si="22"/>
        <v/>
      </c>
    </row>
    <row r="1385" spans="10:10">
      <c r="J1385" s="34" t="str">
        <f t="shared" si="22"/>
        <v/>
      </c>
    </row>
    <row r="1386" spans="10:10">
      <c r="J1386" s="34" t="str">
        <f t="shared" si="22"/>
        <v/>
      </c>
    </row>
    <row r="1387" spans="10:10">
      <c r="J1387" s="34" t="str">
        <f t="shared" si="22"/>
        <v/>
      </c>
    </row>
    <row r="1388" spans="10:10">
      <c r="J1388" s="34" t="str">
        <f t="shared" si="22"/>
        <v/>
      </c>
    </row>
    <row r="1389" spans="10:10">
      <c r="J1389" s="34" t="str">
        <f t="shared" si="22"/>
        <v/>
      </c>
    </row>
    <row r="1390" spans="10:10">
      <c r="J1390" s="34" t="str">
        <f t="shared" si="22"/>
        <v/>
      </c>
    </row>
    <row r="1391" spans="10:10">
      <c r="J1391" s="34" t="str">
        <f t="shared" si="22"/>
        <v/>
      </c>
    </row>
    <row r="1392" spans="10:10">
      <c r="J1392" s="34" t="str">
        <f t="shared" si="22"/>
        <v/>
      </c>
    </row>
    <row r="1393" spans="10:10">
      <c r="J1393" s="34" t="str">
        <f t="shared" si="22"/>
        <v/>
      </c>
    </row>
    <row r="1394" spans="10:10">
      <c r="J1394" s="34" t="str">
        <f t="shared" si="22"/>
        <v/>
      </c>
    </row>
    <row r="1395" spans="10:10">
      <c r="J1395" s="34" t="str">
        <f t="shared" si="22"/>
        <v/>
      </c>
    </row>
    <row r="1396" spans="10:10">
      <c r="J1396" s="34" t="str">
        <f t="shared" si="22"/>
        <v/>
      </c>
    </row>
    <row r="1397" spans="10:10">
      <c r="J1397" s="34" t="str">
        <f t="shared" si="22"/>
        <v/>
      </c>
    </row>
    <row r="1398" spans="10:10">
      <c r="J1398" s="34" t="str">
        <f t="shared" si="22"/>
        <v/>
      </c>
    </row>
    <row r="1399" spans="10:10">
      <c r="J1399" s="34" t="str">
        <f t="shared" si="22"/>
        <v/>
      </c>
    </row>
    <row r="1400" spans="10:10">
      <c r="J1400" s="34" t="str">
        <f t="shared" si="22"/>
        <v/>
      </c>
    </row>
    <row r="1401" spans="10:10">
      <c r="J1401" s="34" t="str">
        <f t="shared" si="22"/>
        <v/>
      </c>
    </row>
    <row r="1402" spans="10:10">
      <c r="J1402" s="34" t="str">
        <f t="shared" si="22"/>
        <v/>
      </c>
    </row>
    <row r="1403" spans="10:10">
      <c r="J1403" s="34" t="str">
        <f t="shared" si="22"/>
        <v/>
      </c>
    </row>
    <row r="1404" spans="10:10">
      <c r="J1404" s="34" t="str">
        <f t="shared" si="22"/>
        <v/>
      </c>
    </row>
    <row r="1405" spans="10:10">
      <c r="J1405" s="34" t="str">
        <f t="shared" si="22"/>
        <v/>
      </c>
    </row>
    <row r="1406" spans="10:10">
      <c r="J1406" s="34" t="str">
        <f t="shared" si="22"/>
        <v/>
      </c>
    </row>
    <row r="1407" spans="10:10">
      <c r="J1407" s="34" t="str">
        <f t="shared" si="22"/>
        <v/>
      </c>
    </row>
    <row r="1408" spans="10:10">
      <c r="J1408" s="34" t="str">
        <f t="shared" si="22"/>
        <v/>
      </c>
    </row>
    <row r="1409" spans="10:10">
      <c r="J1409" s="34" t="str">
        <f t="shared" si="22"/>
        <v/>
      </c>
    </row>
    <row r="1410" spans="10:10">
      <c r="J1410" s="34" t="str">
        <f t="shared" si="22"/>
        <v/>
      </c>
    </row>
    <row r="1411" spans="10:10">
      <c r="J1411" s="34" t="str">
        <f t="shared" si="22"/>
        <v/>
      </c>
    </row>
    <row r="1412" spans="10:10">
      <c r="J1412" s="34" t="str">
        <f t="shared" si="22"/>
        <v/>
      </c>
    </row>
    <row r="1413" spans="10:10">
      <c r="J1413" s="34" t="str">
        <f t="shared" si="22"/>
        <v/>
      </c>
    </row>
    <row r="1414" spans="10:10">
      <c r="J1414" s="34" t="str">
        <f t="shared" si="22"/>
        <v/>
      </c>
    </row>
    <row r="1415" spans="10:10">
      <c r="J1415" s="34" t="str">
        <f t="shared" si="22"/>
        <v/>
      </c>
    </row>
    <row r="1416" spans="10:10">
      <c r="J1416" s="34" t="str">
        <f t="shared" ref="J1416:J1479" si="23">IF(SUM(H1416:I1416)=0,"",(J1415+I1416-H1416))</f>
        <v/>
      </c>
    </row>
    <row r="1417" spans="10:10">
      <c r="J1417" s="34" t="str">
        <f t="shared" si="23"/>
        <v/>
      </c>
    </row>
    <row r="1418" spans="10:10">
      <c r="J1418" s="34" t="str">
        <f t="shared" si="23"/>
        <v/>
      </c>
    </row>
    <row r="1419" spans="10:10">
      <c r="J1419" s="34" t="str">
        <f t="shared" si="23"/>
        <v/>
      </c>
    </row>
    <row r="1420" spans="10:10">
      <c r="J1420" s="34" t="str">
        <f t="shared" si="23"/>
        <v/>
      </c>
    </row>
    <row r="1421" spans="10:10">
      <c r="J1421" s="34" t="str">
        <f t="shared" si="23"/>
        <v/>
      </c>
    </row>
    <row r="1422" spans="10:10">
      <c r="J1422" s="34" t="str">
        <f t="shared" si="23"/>
        <v/>
      </c>
    </row>
    <row r="1423" spans="10:10">
      <c r="J1423" s="34" t="str">
        <f t="shared" si="23"/>
        <v/>
      </c>
    </row>
    <row r="1424" spans="10:10">
      <c r="J1424" s="34" t="str">
        <f t="shared" si="23"/>
        <v/>
      </c>
    </row>
    <row r="1425" spans="10:10">
      <c r="J1425" s="34" t="str">
        <f t="shared" si="23"/>
        <v/>
      </c>
    </row>
    <row r="1426" spans="10:10">
      <c r="J1426" s="34" t="str">
        <f t="shared" si="23"/>
        <v/>
      </c>
    </row>
    <row r="1427" spans="10:10">
      <c r="J1427" s="34" t="str">
        <f t="shared" si="23"/>
        <v/>
      </c>
    </row>
    <row r="1428" spans="10:10">
      <c r="J1428" s="34" t="str">
        <f t="shared" si="23"/>
        <v/>
      </c>
    </row>
    <row r="1429" spans="10:10">
      <c r="J1429" s="34" t="str">
        <f t="shared" si="23"/>
        <v/>
      </c>
    </row>
    <row r="1430" spans="10:10">
      <c r="J1430" s="34" t="str">
        <f t="shared" si="23"/>
        <v/>
      </c>
    </row>
    <row r="1431" spans="10:10">
      <c r="J1431" s="34" t="str">
        <f t="shared" si="23"/>
        <v/>
      </c>
    </row>
    <row r="1432" spans="10:10">
      <c r="J1432" s="34" t="str">
        <f t="shared" si="23"/>
        <v/>
      </c>
    </row>
    <row r="1433" spans="10:10">
      <c r="J1433" s="34" t="str">
        <f t="shared" si="23"/>
        <v/>
      </c>
    </row>
    <row r="1434" spans="10:10">
      <c r="J1434" s="34" t="str">
        <f t="shared" si="23"/>
        <v/>
      </c>
    </row>
    <row r="1435" spans="10:10">
      <c r="J1435" s="34" t="str">
        <f t="shared" si="23"/>
        <v/>
      </c>
    </row>
    <row r="1436" spans="10:10">
      <c r="J1436" s="34" t="str">
        <f t="shared" si="23"/>
        <v/>
      </c>
    </row>
    <row r="1437" spans="10:10">
      <c r="J1437" s="34" t="str">
        <f t="shared" si="23"/>
        <v/>
      </c>
    </row>
    <row r="1438" spans="10:10">
      <c r="J1438" s="34" t="str">
        <f t="shared" si="23"/>
        <v/>
      </c>
    </row>
    <row r="1439" spans="10:10">
      <c r="J1439" s="34" t="str">
        <f t="shared" si="23"/>
        <v/>
      </c>
    </row>
    <row r="1440" spans="10:10">
      <c r="J1440" s="34" t="str">
        <f t="shared" si="23"/>
        <v/>
      </c>
    </row>
    <row r="1441" spans="10:10">
      <c r="J1441" s="34" t="str">
        <f t="shared" si="23"/>
        <v/>
      </c>
    </row>
    <row r="1442" spans="10:10">
      <c r="J1442" s="34" t="str">
        <f t="shared" si="23"/>
        <v/>
      </c>
    </row>
    <row r="1443" spans="10:10">
      <c r="J1443" s="34" t="str">
        <f t="shared" si="23"/>
        <v/>
      </c>
    </row>
    <row r="1444" spans="10:10">
      <c r="J1444" s="34" t="str">
        <f t="shared" si="23"/>
        <v/>
      </c>
    </row>
    <row r="1445" spans="10:10">
      <c r="J1445" s="34" t="str">
        <f t="shared" si="23"/>
        <v/>
      </c>
    </row>
    <row r="1446" spans="10:10">
      <c r="J1446" s="34" t="str">
        <f t="shared" si="23"/>
        <v/>
      </c>
    </row>
    <row r="1447" spans="10:10">
      <c r="J1447" s="34" t="str">
        <f t="shared" si="23"/>
        <v/>
      </c>
    </row>
    <row r="1448" spans="10:10">
      <c r="J1448" s="34" t="str">
        <f t="shared" si="23"/>
        <v/>
      </c>
    </row>
    <row r="1449" spans="10:10">
      <c r="J1449" s="34" t="str">
        <f t="shared" si="23"/>
        <v/>
      </c>
    </row>
    <row r="1450" spans="10:10">
      <c r="J1450" s="34" t="str">
        <f t="shared" si="23"/>
        <v/>
      </c>
    </row>
    <row r="1451" spans="10:10">
      <c r="J1451" s="34" t="str">
        <f t="shared" si="23"/>
        <v/>
      </c>
    </row>
    <row r="1452" spans="10:10">
      <c r="J1452" s="34" t="str">
        <f t="shared" si="23"/>
        <v/>
      </c>
    </row>
    <row r="1453" spans="10:10">
      <c r="J1453" s="34" t="str">
        <f t="shared" si="23"/>
        <v/>
      </c>
    </row>
    <row r="1454" spans="10:10">
      <c r="J1454" s="34" t="str">
        <f t="shared" si="23"/>
        <v/>
      </c>
    </row>
    <row r="1455" spans="10:10">
      <c r="J1455" s="34" t="str">
        <f t="shared" si="23"/>
        <v/>
      </c>
    </row>
    <row r="1456" spans="10:10">
      <c r="J1456" s="34" t="str">
        <f t="shared" si="23"/>
        <v/>
      </c>
    </row>
    <row r="1457" spans="10:10">
      <c r="J1457" s="34" t="str">
        <f t="shared" si="23"/>
        <v/>
      </c>
    </row>
    <row r="1458" spans="10:10">
      <c r="J1458" s="34" t="str">
        <f t="shared" si="23"/>
        <v/>
      </c>
    </row>
    <row r="1459" spans="10:10">
      <c r="J1459" s="34" t="str">
        <f t="shared" si="23"/>
        <v/>
      </c>
    </row>
    <row r="1460" spans="10:10">
      <c r="J1460" s="34" t="str">
        <f t="shared" si="23"/>
        <v/>
      </c>
    </row>
    <row r="1461" spans="10:10">
      <c r="J1461" s="34" t="str">
        <f t="shared" si="23"/>
        <v/>
      </c>
    </row>
    <row r="1462" spans="10:10">
      <c r="J1462" s="34" t="str">
        <f t="shared" si="23"/>
        <v/>
      </c>
    </row>
    <row r="1463" spans="10:10">
      <c r="J1463" s="34" t="str">
        <f t="shared" si="23"/>
        <v/>
      </c>
    </row>
    <row r="1464" spans="10:10">
      <c r="J1464" s="34" t="str">
        <f t="shared" si="23"/>
        <v/>
      </c>
    </row>
    <row r="1465" spans="10:10">
      <c r="J1465" s="34" t="str">
        <f t="shared" si="23"/>
        <v/>
      </c>
    </row>
    <row r="1466" spans="10:10">
      <c r="J1466" s="34" t="str">
        <f t="shared" si="23"/>
        <v/>
      </c>
    </row>
    <row r="1467" spans="10:10">
      <c r="J1467" s="34" t="str">
        <f t="shared" si="23"/>
        <v/>
      </c>
    </row>
    <row r="1468" spans="10:10">
      <c r="J1468" s="34" t="str">
        <f t="shared" si="23"/>
        <v/>
      </c>
    </row>
    <row r="1469" spans="10:10">
      <c r="J1469" s="34" t="str">
        <f t="shared" si="23"/>
        <v/>
      </c>
    </row>
    <row r="1470" spans="10:10">
      <c r="J1470" s="34" t="str">
        <f t="shared" si="23"/>
        <v/>
      </c>
    </row>
    <row r="1471" spans="10:10">
      <c r="J1471" s="34" t="str">
        <f t="shared" si="23"/>
        <v/>
      </c>
    </row>
    <row r="1472" spans="10:10">
      <c r="J1472" s="34" t="str">
        <f t="shared" si="23"/>
        <v/>
      </c>
    </row>
    <row r="1473" spans="10:10">
      <c r="J1473" s="34" t="str">
        <f t="shared" si="23"/>
        <v/>
      </c>
    </row>
    <row r="1474" spans="10:10">
      <c r="J1474" s="34" t="str">
        <f t="shared" si="23"/>
        <v/>
      </c>
    </row>
    <row r="1475" spans="10:10">
      <c r="J1475" s="34" t="str">
        <f t="shared" si="23"/>
        <v/>
      </c>
    </row>
    <row r="1476" spans="10:10">
      <c r="J1476" s="34" t="str">
        <f t="shared" si="23"/>
        <v/>
      </c>
    </row>
    <row r="1477" spans="10:10">
      <c r="J1477" s="34" t="str">
        <f t="shared" si="23"/>
        <v/>
      </c>
    </row>
    <row r="1478" spans="10:10">
      <c r="J1478" s="34" t="str">
        <f t="shared" si="23"/>
        <v/>
      </c>
    </row>
    <row r="1479" spans="10:10">
      <c r="J1479" s="34" t="str">
        <f t="shared" si="23"/>
        <v/>
      </c>
    </row>
    <row r="1480" spans="10:10">
      <c r="J1480" s="34" t="str">
        <f t="shared" ref="J1480:J1500" si="24">IF(SUM(H1480:I1480)=0,"",(J1479+I1480-H1480))</f>
        <v/>
      </c>
    </row>
    <row r="1481" spans="10:10">
      <c r="J1481" s="34" t="str">
        <f t="shared" si="24"/>
        <v/>
      </c>
    </row>
    <row r="1482" spans="10:10">
      <c r="J1482" s="34" t="str">
        <f t="shared" si="24"/>
        <v/>
      </c>
    </row>
    <row r="1483" spans="10:10">
      <c r="J1483" s="34" t="str">
        <f t="shared" si="24"/>
        <v/>
      </c>
    </row>
    <row r="1484" spans="10:10">
      <c r="J1484" s="34" t="str">
        <f t="shared" si="24"/>
        <v/>
      </c>
    </row>
    <row r="1485" spans="10:10">
      <c r="J1485" s="34" t="str">
        <f t="shared" si="24"/>
        <v/>
      </c>
    </row>
    <row r="1486" spans="10:10">
      <c r="J1486" s="34" t="str">
        <f t="shared" si="24"/>
        <v/>
      </c>
    </row>
    <row r="1487" spans="10:10">
      <c r="J1487" s="34" t="str">
        <f t="shared" si="24"/>
        <v/>
      </c>
    </row>
    <row r="1488" spans="10:10">
      <c r="J1488" s="34" t="str">
        <f t="shared" si="24"/>
        <v/>
      </c>
    </row>
    <row r="1489" spans="10:10">
      <c r="J1489" s="34" t="str">
        <f t="shared" si="24"/>
        <v/>
      </c>
    </row>
    <row r="1490" spans="10:10">
      <c r="J1490" s="34" t="str">
        <f t="shared" si="24"/>
        <v/>
      </c>
    </row>
    <row r="1491" spans="10:10">
      <c r="J1491" s="34" t="str">
        <f t="shared" si="24"/>
        <v/>
      </c>
    </row>
    <row r="1492" spans="10:10">
      <c r="J1492" s="34" t="str">
        <f t="shared" si="24"/>
        <v/>
      </c>
    </row>
    <row r="1493" spans="10:10">
      <c r="J1493" s="34" t="str">
        <f t="shared" si="24"/>
        <v/>
      </c>
    </row>
    <row r="1494" spans="10:10">
      <c r="J1494" s="34" t="str">
        <f t="shared" si="24"/>
        <v/>
      </c>
    </row>
    <row r="1495" spans="10:10">
      <c r="J1495" s="34" t="str">
        <f t="shared" si="24"/>
        <v/>
      </c>
    </row>
    <row r="1496" spans="10:10">
      <c r="J1496" s="34" t="str">
        <f t="shared" si="24"/>
        <v/>
      </c>
    </row>
    <row r="1497" spans="10:10">
      <c r="J1497" s="34" t="str">
        <f t="shared" si="24"/>
        <v/>
      </c>
    </row>
    <row r="1498" spans="10:10">
      <c r="J1498" s="34" t="str">
        <f t="shared" si="24"/>
        <v/>
      </c>
    </row>
    <row r="1499" spans="10:10">
      <c r="J1499" s="34" t="str">
        <f t="shared" si="24"/>
        <v/>
      </c>
    </row>
    <row r="1500" spans="10:10">
      <c r="J1500" s="34" t="str">
        <f t="shared" si="24"/>
        <v/>
      </c>
    </row>
  </sheetData>
  <mergeCells count="1">
    <mergeCell ref="A1:J3"/>
  </mergeCells>
  <conditionalFormatting sqref="J5:J1500">
    <cfRule type="cellIs" dxfId="23" priority="2" operator="lessThan">
      <formula>0</formula>
    </cfRule>
  </conditionalFormatting>
  <conditionalFormatting sqref="J1:J1048576">
    <cfRule type="cellIs" dxfId="22" priority="1" operator="lessThan">
      <formula>0</formula>
    </cfRule>
  </conditionalFormatting>
  <dataValidations count="3">
    <dataValidation type="list" allowBlank="1" showInputMessage="1" showErrorMessage="1" sqref="B6:B1500">
      <formula1>operation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E6:E1500">
      <formula1>INDIRECT(D6)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tabColor theme="3" tint="-0.249977111117893"/>
  </sheetPr>
  <dimension ref="A1:N1500"/>
  <sheetViews>
    <sheetView showZeros="0" tabSelected="1" zoomScale="110" zoomScaleNormal="110" workbookViewId="0">
      <pane ySplit="4" topLeftCell="A7" activePane="bottomLeft" state="frozen"/>
      <selection activeCell="K29" sqref="K29"/>
      <selection pane="bottomLeft" activeCell="L15" sqref="L15"/>
    </sheetView>
  </sheetViews>
  <sheetFormatPr baseColWidth="10" defaultRowHeight="14.4"/>
  <cols>
    <col min="1" max="1" width="10.33203125" style="27" customWidth="1"/>
    <col min="2" max="2" width="15.33203125" style="5" customWidth="1"/>
    <col min="3" max="3" width="10.33203125" style="2" customWidth="1"/>
    <col min="4" max="4" width="15.33203125" style="5" customWidth="1"/>
    <col min="5" max="5" width="15.33203125" style="4" customWidth="1"/>
    <col min="6" max="6" width="44.33203125" style="5" customWidth="1"/>
    <col min="7" max="7" width="3.33203125" customWidth="1"/>
    <col min="8" max="10" width="10.33203125" style="33" customWidth="1"/>
    <col min="11" max="11" width="15.33203125" customWidth="1"/>
    <col min="12" max="12" width="15.6640625" style="34" customWidth="1"/>
    <col min="13" max="13" width="16.6640625" customWidth="1"/>
  </cols>
  <sheetData>
    <row r="1" spans="1:14" ht="17.399999999999999" customHeight="1">
      <c r="A1" s="103" t="s">
        <v>103</v>
      </c>
      <c r="B1" s="104"/>
      <c r="C1" s="104"/>
      <c r="D1" s="104"/>
      <c r="E1" s="104"/>
      <c r="F1" s="104"/>
      <c r="G1" s="104"/>
      <c r="H1" s="104"/>
      <c r="I1" s="104"/>
      <c r="J1" s="104"/>
      <c r="K1" s="6"/>
      <c r="L1" s="41"/>
    </row>
    <row r="2" spans="1:14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7" t="s">
        <v>82</v>
      </c>
      <c r="L2" s="42">
        <v>10.09</v>
      </c>
    </row>
    <row r="3" spans="1:14" ht="14.4" customHeight="1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8" t="s">
        <v>83</v>
      </c>
      <c r="L3" s="43"/>
    </row>
    <row r="4" spans="1:14" ht="29.4" thickBot="1">
      <c r="A4" s="29" t="s">
        <v>64</v>
      </c>
      <c r="B4" s="26" t="s">
        <v>77</v>
      </c>
      <c r="C4" s="26" t="s">
        <v>78</v>
      </c>
      <c r="D4" s="25" t="s">
        <v>79</v>
      </c>
      <c r="E4" s="26" t="s">
        <v>80</v>
      </c>
      <c r="F4" s="25" t="s">
        <v>72</v>
      </c>
      <c r="G4" s="25" t="s">
        <v>134</v>
      </c>
      <c r="H4" s="31" t="s">
        <v>70</v>
      </c>
      <c r="I4" s="31" t="s">
        <v>71</v>
      </c>
      <c r="J4" s="32" t="s">
        <v>81</v>
      </c>
      <c r="K4" s="10" t="s">
        <v>84</v>
      </c>
      <c r="L4" s="44">
        <f>L2-L3-(SUMIF(G6:G1501,"p",H6:I1501))</f>
        <v>10.09</v>
      </c>
    </row>
    <row r="5" spans="1:14">
      <c r="B5" s="5" t="s">
        <v>85</v>
      </c>
      <c r="J5" s="33">
        <v>10.09</v>
      </c>
      <c r="K5" s="9"/>
      <c r="L5" s="45"/>
    </row>
    <row r="6" spans="1:14">
      <c r="J6" s="34" t="str">
        <f>IF(SUM(H6:I6)=0,"",(J5+I6-H6))</f>
        <v/>
      </c>
      <c r="K6" s="9"/>
      <c r="L6" s="45"/>
    </row>
    <row r="7" spans="1:14">
      <c r="B7" s="5" t="s">
        <v>85</v>
      </c>
      <c r="J7" s="34">
        <v>10.09</v>
      </c>
    </row>
    <row r="8" spans="1:14">
      <c r="A8" s="27">
        <v>42004</v>
      </c>
      <c r="B8" s="5" t="s">
        <v>107</v>
      </c>
      <c r="D8" s="5" t="s">
        <v>112</v>
      </c>
      <c r="F8" s="5" t="s">
        <v>138</v>
      </c>
      <c r="G8" t="s">
        <v>137</v>
      </c>
      <c r="I8" s="33">
        <v>7.0000000000000007E-2</v>
      </c>
      <c r="J8" s="34">
        <f t="shared" ref="J8:J71" si="0">IF(SUM(H8:I8)=0,"",(J7+I8-H8))</f>
        <v>10.16</v>
      </c>
    </row>
    <row r="9" spans="1:14">
      <c r="J9" s="34" t="str">
        <f t="shared" si="0"/>
        <v/>
      </c>
    </row>
    <row r="10" spans="1:14">
      <c r="J10" s="34" t="str">
        <f t="shared" si="0"/>
        <v/>
      </c>
    </row>
    <row r="11" spans="1:14">
      <c r="J11" s="34" t="str">
        <f t="shared" si="0"/>
        <v/>
      </c>
    </row>
    <row r="12" spans="1:14">
      <c r="J12" s="34" t="str">
        <f t="shared" si="0"/>
        <v/>
      </c>
    </row>
    <row r="13" spans="1:14">
      <c r="J13" s="34" t="str">
        <f t="shared" si="0"/>
        <v/>
      </c>
    </row>
    <row r="14" spans="1:14">
      <c r="J14" s="34" t="str">
        <f t="shared" si="0"/>
        <v/>
      </c>
      <c r="N14" s="11">
        <f ca="1">OFFSET($J$5,COUNTA($J:$J)-1,,)</f>
        <v>0</v>
      </c>
    </row>
    <row r="15" spans="1:14">
      <c r="J15" s="34" t="str">
        <f t="shared" si="0"/>
        <v/>
      </c>
    </row>
    <row r="16" spans="1:14">
      <c r="J16" s="34" t="str">
        <f t="shared" si="0"/>
        <v/>
      </c>
    </row>
    <row r="17" spans="10:10">
      <c r="J17" s="34" t="str">
        <f t="shared" si="0"/>
        <v/>
      </c>
    </row>
    <row r="18" spans="10:10">
      <c r="J18" s="34" t="str">
        <f t="shared" si="0"/>
        <v/>
      </c>
    </row>
    <row r="19" spans="10:10">
      <c r="J19" s="34" t="str">
        <f t="shared" si="0"/>
        <v/>
      </c>
    </row>
    <row r="20" spans="10:10">
      <c r="J20" s="34" t="str">
        <f t="shared" si="0"/>
        <v/>
      </c>
    </row>
    <row r="21" spans="10:10">
      <c r="J21" s="34" t="str">
        <f t="shared" si="0"/>
        <v/>
      </c>
    </row>
    <row r="22" spans="10:10">
      <c r="J22" s="34" t="str">
        <f t="shared" si="0"/>
        <v/>
      </c>
    </row>
    <row r="23" spans="10:10">
      <c r="J23" s="34" t="str">
        <f t="shared" si="0"/>
        <v/>
      </c>
    </row>
    <row r="24" spans="10:10">
      <c r="J24" s="34" t="str">
        <f t="shared" si="0"/>
        <v/>
      </c>
    </row>
    <row r="25" spans="10:10">
      <c r="J25" s="34" t="str">
        <f t="shared" si="0"/>
        <v/>
      </c>
    </row>
    <row r="26" spans="10:10">
      <c r="J26" s="34" t="str">
        <f t="shared" si="0"/>
        <v/>
      </c>
    </row>
    <row r="27" spans="10:10">
      <c r="J27" s="34" t="str">
        <f t="shared" si="0"/>
        <v/>
      </c>
    </row>
    <row r="28" spans="10:10">
      <c r="J28" s="34" t="str">
        <f t="shared" si="0"/>
        <v/>
      </c>
    </row>
    <row r="29" spans="10:10">
      <c r="J29" s="34" t="str">
        <f t="shared" si="0"/>
        <v/>
      </c>
    </row>
    <row r="30" spans="10:10">
      <c r="J30" s="34" t="str">
        <f t="shared" si="0"/>
        <v/>
      </c>
    </row>
    <row r="31" spans="10:10">
      <c r="J31" s="34" t="str">
        <f t="shared" si="0"/>
        <v/>
      </c>
    </row>
    <row r="32" spans="10:10">
      <c r="J32" s="34" t="str">
        <f t="shared" si="0"/>
        <v/>
      </c>
    </row>
    <row r="33" spans="10:10">
      <c r="J33" s="34" t="str">
        <f t="shared" si="0"/>
        <v/>
      </c>
    </row>
    <row r="34" spans="10:10">
      <c r="J34" s="34" t="str">
        <f t="shared" si="0"/>
        <v/>
      </c>
    </row>
    <row r="35" spans="10:10">
      <c r="J35" s="34" t="str">
        <f t="shared" si="0"/>
        <v/>
      </c>
    </row>
    <row r="36" spans="10:10">
      <c r="J36" s="34" t="str">
        <f t="shared" si="0"/>
        <v/>
      </c>
    </row>
    <row r="37" spans="10:10">
      <c r="J37" s="34" t="str">
        <f t="shared" si="0"/>
        <v/>
      </c>
    </row>
    <row r="38" spans="10:10">
      <c r="J38" s="34" t="str">
        <f t="shared" si="0"/>
        <v/>
      </c>
    </row>
    <row r="39" spans="10:10">
      <c r="J39" s="34" t="str">
        <f t="shared" si="0"/>
        <v/>
      </c>
    </row>
    <row r="40" spans="10:10">
      <c r="J40" s="34" t="str">
        <f t="shared" si="0"/>
        <v/>
      </c>
    </row>
    <row r="41" spans="10:10">
      <c r="J41" s="34" t="str">
        <f t="shared" si="0"/>
        <v/>
      </c>
    </row>
    <row r="42" spans="10:10">
      <c r="J42" s="34" t="str">
        <f t="shared" si="0"/>
        <v/>
      </c>
    </row>
    <row r="43" spans="10:10">
      <c r="J43" s="34" t="str">
        <f t="shared" si="0"/>
        <v/>
      </c>
    </row>
    <row r="44" spans="10:10">
      <c r="J44" s="34" t="str">
        <f t="shared" si="0"/>
        <v/>
      </c>
    </row>
    <row r="45" spans="10:10">
      <c r="J45" s="34" t="str">
        <f t="shared" si="0"/>
        <v/>
      </c>
    </row>
    <row r="46" spans="10:10">
      <c r="J46" s="34" t="str">
        <f t="shared" si="0"/>
        <v/>
      </c>
    </row>
    <row r="47" spans="10:10">
      <c r="J47" s="34" t="str">
        <f t="shared" si="0"/>
        <v/>
      </c>
    </row>
    <row r="48" spans="10:10">
      <c r="J48" s="34" t="str">
        <f t="shared" si="0"/>
        <v/>
      </c>
    </row>
    <row r="49" spans="10:10">
      <c r="J49" s="34" t="str">
        <f t="shared" si="0"/>
        <v/>
      </c>
    </row>
    <row r="50" spans="10:10">
      <c r="J50" s="34" t="str">
        <f t="shared" si="0"/>
        <v/>
      </c>
    </row>
    <row r="51" spans="10:10">
      <c r="J51" s="34" t="str">
        <f t="shared" si="0"/>
        <v/>
      </c>
    </row>
    <row r="52" spans="10:10">
      <c r="J52" s="34" t="str">
        <f t="shared" si="0"/>
        <v/>
      </c>
    </row>
    <row r="53" spans="10:10">
      <c r="J53" s="34" t="str">
        <f t="shared" si="0"/>
        <v/>
      </c>
    </row>
    <row r="54" spans="10:10">
      <c r="J54" s="34" t="str">
        <f t="shared" si="0"/>
        <v/>
      </c>
    </row>
    <row r="55" spans="10:10">
      <c r="J55" s="34" t="str">
        <f t="shared" si="0"/>
        <v/>
      </c>
    </row>
    <row r="56" spans="10:10">
      <c r="J56" s="34" t="str">
        <f t="shared" si="0"/>
        <v/>
      </c>
    </row>
    <row r="57" spans="10:10">
      <c r="J57" s="34" t="str">
        <f t="shared" si="0"/>
        <v/>
      </c>
    </row>
    <row r="58" spans="10:10">
      <c r="J58" s="34" t="str">
        <f t="shared" si="0"/>
        <v/>
      </c>
    </row>
    <row r="59" spans="10:10">
      <c r="J59" s="34" t="str">
        <f t="shared" si="0"/>
        <v/>
      </c>
    </row>
    <row r="60" spans="10:10">
      <c r="J60" s="34" t="str">
        <f t="shared" si="0"/>
        <v/>
      </c>
    </row>
    <row r="61" spans="10:10">
      <c r="J61" s="34" t="str">
        <f t="shared" si="0"/>
        <v/>
      </c>
    </row>
    <row r="62" spans="10:10">
      <c r="J62" s="34" t="str">
        <f t="shared" si="0"/>
        <v/>
      </c>
    </row>
    <row r="63" spans="10:10">
      <c r="J63" s="34" t="str">
        <f t="shared" si="0"/>
        <v/>
      </c>
    </row>
    <row r="64" spans="10:10">
      <c r="J64" s="34" t="str">
        <f t="shared" si="0"/>
        <v/>
      </c>
    </row>
    <row r="65" spans="10:10">
      <c r="J65" s="34" t="str">
        <f t="shared" si="0"/>
        <v/>
      </c>
    </row>
    <row r="66" spans="10:10">
      <c r="J66" s="34" t="str">
        <f t="shared" si="0"/>
        <v/>
      </c>
    </row>
    <row r="67" spans="10:10">
      <c r="J67" s="34" t="str">
        <f t="shared" si="0"/>
        <v/>
      </c>
    </row>
    <row r="68" spans="10:10">
      <c r="J68" s="34" t="str">
        <f t="shared" si="0"/>
        <v/>
      </c>
    </row>
    <row r="69" spans="10:10">
      <c r="J69" s="34" t="str">
        <f t="shared" si="0"/>
        <v/>
      </c>
    </row>
    <row r="70" spans="10:10">
      <c r="J70" s="34" t="str">
        <f t="shared" si="0"/>
        <v/>
      </c>
    </row>
    <row r="71" spans="10:10">
      <c r="J71" s="34" t="str">
        <f t="shared" si="0"/>
        <v/>
      </c>
    </row>
    <row r="72" spans="10:10">
      <c r="J72" s="34" t="str">
        <f t="shared" ref="J72:J135" si="1">IF(SUM(H72:I72)=0,"",(J71+I72-H72))</f>
        <v/>
      </c>
    </row>
    <row r="73" spans="10:10">
      <c r="J73" s="34" t="str">
        <f t="shared" si="1"/>
        <v/>
      </c>
    </row>
    <row r="74" spans="10:10">
      <c r="J74" s="34" t="str">
        <f t="shared" si="1"/>
        <v/>
      </c>
    </row>
    <row r="75" spans="10:10">
      <c r="J75" s="34" t="str">
        <f t="shared" si="1"/>
        <v/>
      </c>
    </row>
    <row r="76" spans="10:10">
      <c r="J76" s="34" t="str">
        <f t="shared" si="1"/>
        <v/>
      </c>
    </row>
    <row r="77" spans="10:10">
      <c r="J77" s="34" t="str">
        <f t="shared" si="1"/>
        <v/>
      </c>
    </row>
    <row r="78" spans="10:10">
      <c r="J78" s="34" t="str">
        <f t="shared" si="1"/>
        <v/>
      </c>
    </row>
    <row r="79" spans="10:10">
      <c r="J79" s="34" t="str">
        <f t="shared" si="1"/>
        <v/>
      </c>
    </row>
    <row r="80" spans="10:10">
      <c r="J80" s="34" t="str">
        <f t="shared" si="1"/>
        <v/>
      </c>
    </row>
    <row r="81" spans="10:10">
      <c r="J81" s="34" t="str">
        <f t="shared" si="1"/>
        <v/>
      </c>
    </row>
    <row r="82" spans="10:10">
      <c r="J82" s="34" t="str">
        <f t="shared" si="1"/>
        <v/>
      </c>
    </row>
    <row r="83" spans="10:10">
      <c r="J83" s="34" t="str">
        <f t="shared" si="1"/>
        <v/>
      </c>
    </row>
    <row r="84" spans="10:10">
      <c r="J84" s="34" t="str">
        <f t="shared" si="1"/>
        <v/>
      </c>
    </row>
    <row r="85" spans="10:10">
      <c r="J85" s="34" t="str">
        <f t="shared" si="1"/>
        <v/>
      </c>
    </row>
    <row r="86" spans="10:10">
      <c r="J86" s="34" t="str">
        <f t="shared" si="1"/>
        <v/>
      </c>
    </row>
    <row r="87" spans="10:10">
      <c r="J87" s="34" t="str">
        <f t="shared" si="1"/>
        <v/>
      </c>
    </row>
    <row r="88" spans="10:10">
      <c r="J88" s="34" t="str">
        <f t="shared" si="1"/>
        <v/>
      </c>
    </row>
    <row r="89" spans="10:10">
      <c r="J89" s="34" t="str">
        <f t="shared" si="1"/>
        <v/>
      </c>
    </row>
    <row r="90" spans="10:10">
      <c r="J90" s="34" t="str">
        <f t="shared" si="1"/>
        <v/>
      </c>
    </row>
    <row r="91" spans="10:10">
      <c r="J91" s="34" t="str">
        <f t="shared" si="1"/>
        <v/>
      </c>
    </row>
    <row r="92" spans="10:10">
      <c r="J92" s="34" t="str">
        <f t="shared" si="1"/>
        <v/>
      </c>
    </row>
    <row r="93" spans="10:10">
      <c r="J93" s="34" t="str">
        <f t="shared" si="1"/>
        <v/>
      </c>
    </row>
    <row r="94" spans="10:10">
      <c r="J94" s="34" t="str">
        <f t="shared" si="1"/>
        <v/>
      </c>
    </row>
    <row r="95" spans="10:10">
      <c r="J95" s="34" t="str">
        <f t="shared" si="1"/>
        <v/>
      </c>
    </row>
    <row r="96" spans="10:10">
      <c r="J96" s="34" t="str">
        <f t="shared" si="1"/>
        <v/>
      </c>
    </row>
    <row r="97" spans="10:10">
      <c r="J97" s="34" t="str">
        <f t="shared" si="1"/>
        <v/>
      </c>
    </row>
    <row r="98" spans="10:10">
      <c r="J98" s="34" t="str">
        <f t="shared" si="1"/>
        <v/>
      </c>
    </row>
    <row r="99" spans="10:10">
      <c r="J99" s="34" t="str">
        <f t="shared" si="1"/>
        <v/>
      </c>
    </row>
    <row r="100" spans="10:10">
      <c r="J100" s="34" t="str">
        <f t="shared" si="1"/>
        <v/>
      </c>
    </row>
    <row r="101" spans="10:10">
      <c r="J101" s="34" t="str">
        <f t="shared" si="1"/>
        <v/>
      </c>
    </row>
    <row r="102" spans="10:10">
      <c r="J102" s="34" t="str">
        <f t="shared" si="1"/>
        <v/>
      </c>
    </row>
    <row r="103" spans="10:10">
      <c r="J103" s="34" t="str">
        <f t="shared" si="1"/>
        <v/>
      </c>
    </row>
    <row r="104" spans="10:10">
      <c r="J104" s="34" t="str">
        <f t="shared" si="1"/>
        <v/>
      </c>
    </row>
    <row r="105" spans="10:10">
      <c r="J105" s="34" t="str">
        <f t="shared" si="1"/>
        <v/>
      </c>
    </row>
    <row r="106" spans="10:10">
      <c r="J106" s="34" t="str">
        <f t="shared" si="1"/>
        <v/>
      </c>
    </row>
    <row r="107" spans="10:10">
      <c r="J107" s="34" t="str">
        <f t="shared" si="1"/>
        <v/>
      </c>
    </row>
    <row r="108" spans="10:10">
      <c r="J108" s="34" t="str">
        <f t="shared" si="1"/>
        <v/>
      </c>
    </row>
    <row r="109" spans="10:10">
      <c r="J109" s="34" t="str">
        <f t="shared" si="1"/>
        <v/>
      </c>
    </row>
    <row r="110" spans="10:10">
      <c r="J110" s="34" t="str">
        <f t="shared" si="1"/>
        <v/>
      </c>
    </row>
    <row r="111" spans="10:10">
      <c r="J111" s="34" t="str">
        <f t="shared" si="1"/>
        <v/>
      </c>
    </row>
    <row r="112" spans="10:10">
      <c r="J112" s="34" t="str">
        <f t="shared" si="1"/>
        <v/>
      </c>
    </row>
    <row r="113" spans="10:10">
      <c r="J113" s="34" t="str">
        <f t="shared" si="1"/>
        <v/>
      </c>
    </row>
    <row r="114" spans="10:10">
      <c r="J114" s="34" t="str">
        <f t="shared" si="1"/>
        <v/>
      </c>
    </row>
    <row r="115" spans="10:10">
      <c r="J115" s="34" t="str">
        <f t="shared" si="1"/>
        <v/>
      </c>
    </row>
    <row r="116" spans="10:10">
      <c r="J116" s="34" t="str">
        <f t="shared" si="1"/>
        <v/>
      </c>
    </row>
    <row r="117" spans="10:10">
      <c r="J117" s="34" t="str">
        <f t="shared" si="1"/>
        <v/>
      </c>
    </row>
    <row r="118" spans="10:10">
      <c r="J118" s="34" t="str">
        <f t="shared" si="1"/>
        <v/>
      </c>
    </row>
    <row r="119" spans="10:10">
      <c r="J119" s="34" t="str">
        <f t="shared" si="1"/>
        <v/>
      </c>
    </row>
    <row r="120" spans="10:10">
      <c r="J120" s="34" t="str">
        <f t="shared" si="1"/>
        <v/>
      </c>
    </row>
    <row r="121" spans="10:10">
      <c r="J121" s="34" t="str">
        <f t="shared" si="1"/>
        <v/>
      </c>
    </row>
    <row r="122" spans="10:10">
      <c r="J122" s="34" t="str">
        <f t="shared" si="1"/>
        <v/>
      </c>
    </row>
    <row r="123" spans="10:10">
      <c r="J123" s="34" t="str">
        <f t="shared" si="1"/>
        <v/>
      </c>
    </row>
    <row r="124" spans="10:10">
      <c r="J124" s="34" t="str">
        <f t="shared" si="1"/>
        <v/>
      </c>
    </row>
    <row r="125" spans="10:10">
      <c r="J125" s="34" t="str">
        <f t="shared" si="1"/>
        <v/>
      </c>
    </row>
    <row r="126" spans="10:10">
      <c r="J126" s="34" t="str">
        <f t="shared" si="1"/>
        <v/>
      </c>
    </row>
    <row r="127" spans="10:10">
      <c r="J127" s="34" t="str">
        <f t="shared" si="1"/>
        <v/>
      </c>
    </row>
    <row r="128" spans="10:10">
      <c r="J128" s="34" t="str">
        <f t="shared" si="1"/>
        <v/>
      </c>
    </row>
    <row r="129" spans="10:10">
      <c r="J129" s="34" t="str">
        <f t="shared" si="1"/>
        <v/>
      </c>
    </row>
    <row r="130" spans="10:10">
      <c r="J130" s="34" t="str">
        <f t="shared" si="1"/>
        <v/>
      </c>
    </row>
    <row r="131" spans="10:10">
      <c r="J131" s="34" t="str">
        <f t="shared" si="1"/>
        <v/>
      </c>
    </row>
    <row r="132" spans="10:10">
      <c r="J132" s="34" t="str">
        <f t="shared" si="1"/>
        <v/>
      </c>
    </row>
    <row r="133" spans="10:10">
      <c r="J133" s="34" t="str">
        <f t="shared" si="1"/>
        <v/>
      </c>
    </row>
    <row r="134" spans="10:10">
      <c r="J134" s="34" t="str">
        <f t="shared" si="1"/>
        <v/>
      </c>
    </row>
    <row r="135" spans="10:10">
      <c r="J135" s="34" t="str">
        <f t="shared" si="1"/>
        <v/>
      </c>
    </row>
    <row r="136" spans="10:10">
      <c r="J136" s="34" t="str">
        <f t="shared" ref="J136:J199" si="2">IF(SUM(H136:I136)=0,"",(J135+I136-H136))</f>
        <v/>
      </c>
    </row>
    <row r="137" spans="10:10">
      <c r="J137" s="34" t="str">
        <f t="shared" si="2"/>
        <v/>
      </c>
    </row>
    <row r="138" spans="10:10">
      <c r="J138" s="34" t="str">
        <f t="shared" si="2"/>
        <v/>
      </c>
    </row>
    <row r="139" spans="10:10">
      <c r="J139" s="34" t="str">
        <f t="shared" si="2"/>
        <v/>
      </c>
    </row>
    <row r="140" spans="10:10">
      <c r="J140" s="34" t="str">
        <f t="shared" si="2"/>
        <v/>
      </c>
    </row>
    <row r="141" spans="10:10">
      <c r="J141" s="34" t="str">
        <f t="shared" si="2"/>
        <v/>
      </c>
    </row>
    <row r="142" spans="10:10">
      <c r="J142" s="34" t="str">
        <f t="shared" si="2"/>
        <v/>
      </c>
    </row>
    <row r="143" spans="10:10">
      <c r="J143" s="34" t="str">
        <f t="shared" si="2"/>
        <v/>
      </c>
    </row>
    <row r="144" spans="10:10">
      <c r="J144" s="34" t="str">
        <f t="shared" si="2"/>
        <v/>
      </c>
    </row>
    <row r="145" spans="10:10">
      <c r="J145" s="34" t="str">
        <f t="shared" si="2"/>
        <v/>
      </c>
    </row>
    <row r="146" spans="10:10">
      <c r="J146" s="34" t="str">
        <f t="shared" si="2"/>
        <v/>
      </c>
    </row>
    <row r="147" spans="10:10">
      <c r="J147" s="34" t="str">
        <f t="shared" si="2"/>
        <v/>
      </c>
    </row>
    <row r="148" spans="10:10">
      <c r="J148" s="34" t="str">
        <f t="shared" si="2"/>
        <v/>
      </c>
    </row>
    <row r="149" spans="10:10">
      <c r="J149" s="34" t="str">
        <f t="shared" si="2"/>
        <v/>
      </c>
    </row>
    <row r="150" spans="10:10">
      <c r="J150" s="34" t="str">
        <f t="shared" si="2"/>
        <v/>
      </c>
    </row>
    <row r="151" spans="10:10">
      <c r="J151" s="34" t="str">
        <f t="shared" si="2"/>
        <v/>
      </c>
    </row>
    <row r="152" spans="10:10">
      <c r="J152" s="34" t="str">
        <f t="shared" si="2"/>
        <v/>
      </c>
    </row>
    <row r="153" spans="10:10">
      <c r="J153" s="34" t="str">
        <f t="shared" si="2"/>
        <v/>
      </c>
    </row>
    <row r="154" spans="10:10">
      <c r="J154" s="34" t="str">
        <f t="shared" si="2"/>
        <v/>
      </c>
    </row>
    <row r="155" spans="10:10">
      <c r="J155" s="34" t="str">
        <f t="shared" si="2"/>
        <v/>
      </c>
    </row>
    <row r="156" spans="10:10">
      <c r="J156" s="34" t="str">
        <f t="shared" si="2"/>
        <v/>
      </c>
    </row>
    <row r="157" spans="10:10">
      <c r="J157" s="34" t="str">
        <f t="shared" si="2"/>
        <v/>
      </c>
    </row>
    <row r="158" spans="10:10">
      <c r="J158" s="34" t="str">
        <f t="shared" si="2"/>
        <v/>
      </c>
    </row>
    <row r="159" spans="10:10">
      <c r="J159" s="34" t="str">
        <f t="shared" si="2"/>
        <v/>
      </c>
    </row>
    <row r="160" spans="10:10">
      <c r="J160" s="34" t="str">
        <f t="shared" si="2"/>
        <v/>
      </c>
    </row>
    <row r="161" spans="10:10">
      <c r="J161" s="34" t="str">
        <f t="shared" si="2"/>
        <v/>
      </c>
    </row>
    <row r="162" spans="10:10">
      <c r="J162" s="34" t="str">
        <f t="shared" si="2"/>
        <v/>
      </c>
    </row>
    <row r="163" spans="10:10">
      <c r="J163" s="34" t="str">
        <f t="shared" si="2"/>
        <v/>
      </c>
    </row>
    <row r="164" spans="10:10">
      <c r="J164" s="34" t="str">
        <f t="shared" si="2"/>
        <v/>
      </c>
    </row>
    <row r="165" spans="10:10">
      <c r="J165" s="34" t="str">
        <f t="shared" si="2"/>
        <v/>
      </c>
    </row>
    <row r="166" spans="10:10">
      <c r="J166" s="34" t="str">
        <f t="shared" si="2"/>
        <v/>
      </c>
    </row>
    <row r="167" spans="10:10">
      <c r="J167" s="34" t="str">
        <f t="shared" si="2"/>
        <v/>
      </c>
    </row>
    <row r="168" spans="10:10">
      <c r="J168" s="34" t="str">
        <f t="shared" si="2"/>
        <v/>
      </c>
    </row>
    <row r="169" spans="10:10">
      <c r="J169" s="34" t="str">
        <f t="shared" si="2"/>
        <v/>
      </c>
    </row>
    <row r="170" spans="10:10">
      <c r="J170" s="34" t="str">
        <f t="shared" si="2"/>
        <v/>
      </c>
    </row>
    <row r="171" spans="10:10">
      <c r="J171" s="34" t="str">
        <f t="shared" si="2"/>
        <v/>
      </c>
    </row>
    <row r="172" spans="10:10">
      <c r="J172" s="34" t="str">
        <f t="shared" si="2"/>
        <v/>
      </c>
    </row>
    <row r="173" spans="10:10">
      <c r="J173" s="34" t="str">
        <f t="shared" si="2"/>
        <v/>
      </c>
    </row>
    <row r="174" spans="10:10">
      <c r="J174" s="34" t="str">
        <f t="shared" si="2"/>
        <v/>
      </c>
    </row>
    <row r="175" spans="10:10">
      <c r="J175" s="34" t="str">
        <f t="shared" si="2"/>
        <v/>
      </c>
    </row>
    <row r="176" spans="10:10">
      <c r="J176" s="34" t="str">
        <f t="shared" si="2"/>
        <v/>
      </c>
    </row>
    <row r="177" spans="10:10">
      <c r="J177" s="34" t="str">
        <f t="shared" si="2"/>
        <v/>
      </c>
    </row>
    <row r="178" spans="10:10">
      <c r="J178" s="34" t="str">
        <f t="shared" si="2"/>
        <v/>
      </c>
    </row>
    <row r="179" spans="10:10">
      <c r="J179" s="34" t="str">
        <f t="shared" si="2"/>
        <v/>
      </c>
    </row>
    <row r="180" spans="10:10">
      <c r="J180" s="34" t="str">
        <f t="shared" si="2"/>
        <v/>
      </c>
    </row>
    <row r="181" spans="10:10">
      <c r="J181" s="34" t="str">
        <f t="shared" si="2"/>
        <v/>
      </c>
    </row>
    <row r="182" spans="10:10">
      <c r="J182" s="34" t="str">
        <f t="shared" si="2"/>
        <v/>
      </c>
    </row>
    <row r="183" spans="10:10">
      <c r="J183" s="34" t="str">
        <f t="shared" si="2"/>
        <v/>
      </c>
    </row>
    <row r="184" spans="10:10">
      <c r="J184" s="34" t="str">
        <f t="shared" si="2"/>
        <v/>
      </c>
    </row>
    <row r="185" spans="10:10">
      <c r="J185" s="34" t="str">
        <f t="shared" si="2"/>
        <v/>
      </c>
    </row>
    <row r="186" spans="10:10">
      <c r="J186" s="34" t="str">
        <f t="shared" si="2"/>
        <v/>
      </c>
    </row>
    <row r="187" spans="10:10">
      <c r="J187" s="34" t="str">
        <f t="shared" si="2"/>
        <v/>
      </c>
    </row>
    <row r="188" spans="10:10">
      <c r="J188" s="34" t="str">
        <f t="shared" si="2"/>
        <v/>
      </c>
    </row>
    <row r="189" spans="10:10">
      <c r="J189" s="34" t="str">
        <f t="shared" si="2"/>
        <v/>
      </c>
    </row>
    <row r="190" spans="10:10">
      <c r="J190" s="34" t="str">
        <f t="shared" si="2"/>
        <v/>
      </c>
    </row>
    <row r="191" spans="10:10">
      <c r="J191" s="34" t="str">
        <f t="shared" si="2"/>
        <v/>
      </c>
    </row>
    <row r="192" spans="10:10">
      <c r="J192" s="34" t="str">
        <f t="shared" si="2"/>
        <v/>
      </c>
    </row>
    <row r="193" spans="10:10">
      <c r="J193" s="34" t="str">
        <f t="shared" si="2"/>
        <v/>
      </c>
    </row>
    <row r="194" spans="10:10">
      <c r="J194" s="34" t="str">
        <f t="shared" si="2"/>
        <v/>
      </c>
    </row>
    <row r="195" spans="10:10">
      <c r="J195" s="34" t="str">
        <f t="shared" si="2"/>
        <v/>
      </c>
    </row>
    <row r="196" spans="10:10">
      <c r="J196" s="34" t="str">
        <f t="shared" si="2"/>
        <v/>
      </c>
    </row>
    <row r="197" spans="10:10">
      <c r="J197" s="34" t="str">
        <f t="shared" si="2"/>
        <v/>
      </c>
    </row>
    <row r="198" spans="10:10">
      <c r="J198" s="34" t="str">
        <f t="shared" si="2"/>
        <v/>
      </c>
    </row>
    <row r="199" spans="10:10">
      <c r="J199" s="34" t="str">
        <f t="shared" si="2"/>
        <v/>
      </c>
    </row>
    <row r="200" spans="10:10">
      <c r="J200" s="34" t="str">
        <f t="shared" ref="J200:J263" si="3">IF(SUM(H200:I200)=0,"",(J199+I200-H200))</f>
        <v/>
      </c>
    </row>
    <row r="201" spans="10:10">
      <c r="J201" s="34" t="str">
        <f t="shared" si="3"/>
        <v/>
      </c>
    </row>
    <row r="202" spans="10:10">
      <c r="J202" s="34" t="str">
        <f t="shared" si="3"/>
        <v/>
      </c>
    </row>
    <row r="203" spans="10:10">
      <c r="J203" s="34" t="str">
        <f t="shared" si="3"/>
        <v/>
      </c>
    </row>
    <row r="204" spans="10:10">
      <c r="J204" s="34" t="str">
        <f t="shared" si="3"/>
        <v/>
      </c>
    </row>
    <row r="205" spans="10:10">
      <c r="J205" s="34" t="str">
        <f t="shared" si="3"/>
        <v/>
      </c>
    </row>
    <row r="206" spans="10:10">
      <c r="J206" s="34" t="str">
        <f t="shared" si="3"/>
        <v/>
      </c>
    </row>
    <row r="207" spans="10:10">
      <c r="J207" s="34" t="str">
        <f t="shared" si="3"/>
        <v/>
      </c>
    </row>
    <row r="208" spans="10:10">
      <c r="J208" s="34" t="str">
        <f t="shared" si="3"/>
        <v/>
      </c>
    </row>
    <row r="209" spans="10:10">
      <c r="J209" s="34" t="str">
        <f t="shared" si="3"/>
        <v/>
      </c>
    </row>
    <row r="210" spans="10:10">
      <c r="J210" s="34" t="str">
        <f t="shared" si="3"/>
        <v/>
      </c>
    </row>
    <row r="211" spans="10:10">
      <c r="J211" s="34" t="str">
        <f t="shared" si="3"/>
        <v/>
      </c>
    </row>
    <row r="212" spans="10:10">
      <c r="J212" s="34" t="str">
        <f t="shared" si="3"/>
        <v/>
      </c>
    </row>
    <row r="213" spans="10:10">
      <c r="J213" s="34" t="str">
        <f t="shared" si="3"/>
        <v/>
      </c>
    </row>
    <row r="214" spans="10:10">
      <c r="J214" s="34" t="str">
        <f t="shared" si="3"/>
        <v/>
      </c>
    </row>
    <row r="215" spans="10:10">
      <c r="J215" s="34" t="str">
        <f t="shared" si="3"/>
        <v/>
      </c>
    </row>
    <row r="216" spans="10:10">
      <c r="J216" s="34" t="str">
        <f t="shared" si="3"/>
        <v/>
      </c>
    </row>
    <row r="217" spans="10:10">
      <c r="J217" s="34" t="str">
        <f t="shared" si="3"/>
        <v/>
      </c>
    </row>
    <row r="218" spans="10:10">
      <c r="J218" s="34" t="str">
        <f t="shared" si="3"/>
        <v/>
      </c>
    </row>
    <row r="219" spans="10:10">
      <c r="J219" s="34" t="str">
        <f t="shared" si="3"/>
        <v/>
      </c>
    </row>
    <row r="220" spans="10:10">
      <c r="J220" s="34" t="str">
        <f t="shared" si="3"/>
        <v/>
      </c>
    </row>
    <row r="221" spans="10:10">
      <c r="J221" s="34" t="str">
        <f t="shared" si="3"/>
        <v/>
      </c>
    </row>
    <row r="222" spans="10:10">
      <c r="J222" s="34" t="str">
        <f t="shared" si="3"/>
        <v/>
      </c>
    </row>
    <row r="223" spans="10:10">
      <c r="J223" s="34" t="str">
        <f t="shared" si="3"/>
        <v/>
      </c>
    </row>
    <row r="224" spans="10:10">
      <c r="J224" s="34" t="str">
        <f t="shared" si="3"/>
        <v/>
      </c>
    </row>
    <row r="225" spans="10:10">
      <c r="J225" s="34" t="str">
        <f t="shared" si="3"/>
        <v/>
      </c>
    </row>
    <row r="226" spans="10:10">
      <c r="J226" s="34" t="str">
        <f t="shared" si="3"/>
        <v/>
      </c>
    </row>
    <row r="227" spans="10:10">
      <c r="J227" s="34" t="str">
        <f t="shared" si="3"/>
        <v/>
      </c>
    </row>
    <row r="228" spans="10:10">
      <c r="J228" s="34" t="str">
        <f t="shared" si="3"/>
        <v/>
      </c>
    </row>
    <row r="229" spans="10:10">
      <c r="J229" s="34" t="str">
        <f t="shared" si="3"/>
        <v/>
      </c>
    </row>
    <row r="230" spans="10:10">
      <c r="J230" s="34" t="str">
        <f t="shared" si="3"/>
        <v/>
      </c>
    </row>
    <row r="231" spans="10:10">
      <c r="J231" s="34" t="str">
        <f t="shared" si="3"/>
        <v/>
      </c>
    </row>
    <row r="232" spans="10:10">
      <c r="J232" s="34" t="str">
        <f t="shared" si="3"/>
        <v/>
      </c>
    </row>
    <row r="233" spans="10:10">
      <c r="J233" s="34" t="str">
        <f t="shared" si="3"/>
        <v/>
      </c>
    </row>
    <row r="234" spans="10:10">
      <c r="J234" s="34" t="str">
        <f t="shared" si="3"/>
        <v/>
      </c>
    </row>
    <row r="235" spans="10:10">
      <c r="J235" s="34" t="str">
        <f t="shared" si="3"/>
        <v/>
      </c>
    </row>
    <row r="236" spans="10:10">
      <c r="J236" s="34" t="str">
        <f t="shared" si="3"/>
        <v/>
      </c>
    </row>
    <row r="237" spans="10:10">
      <c r="J237" s="34" t="str">
        <f t="shared" si="3"/>
        <v/>
      </c>
    </row>
    <row r="238" spans="10:10">
      <c r="J238" s="34" t="str">
        <f t="shared" si="3"/>
        <v/>
      </c>
    </row>
    <row r="239" spans="10:10">
      <c r="J239" s="34" t="str">
        <f t="shared" si="3"/>
        <v/>
      </c>
    </row>
    <row r="240" spans="10:10">
      <c r="J240" s="34" t="str">
        <f t="shared" si="3"/>
        <v/>
      </c>
    </row>
    <row r="241" spans="10:10">
      <c r="J241" s="34" t="str">
        <f t="shared" si="3"/>
        <v/>
      </c>
    </row>
    <row r="242" spans="10:10">
      <c r="J242" s="34" t="str">
        <f t="shared" si="3"/>
        <v/>
      </c>
    </row>
    <row r="243" spans="10:10">
      <c r="J243" s="34" t="str">
        <f t="shared" si="3"/>
        <v/>
      </c>
    </row>
    <row r="244" spans="10:10">
      <c r="J244" s="34" t="str">
        <f t="shared" si="3"/>
        <v/>
      </c>
    </row>
    <row r="245" spans="10:10">
      <c r="J245" s="34" t="str">
        <f t="shared" si="3"/>
        <v/>
      </c>
    </row>
    <row r="246" spans="10:10">
      <c r="J246" s="34" t="str">
        <f t="shared" si="3"/>
        <v/>
      </c>
    </row>
    <row r="247" spans="10:10">
      <c r="J247" s="34" t="str">
        <f t="shared" si="3"/>
        <v/>
      </c>
    </row>
    <row r="248" spans="10:10">
      <c r="J248" s="34" t="str">
        <f t="shared" si="3"/>
        <v/>
      </c>
    </row>
    <row r="249" spans="10:10">
      <c r="J249" s="34" t="str">
        <f t="shared" si="3"/>
        <v/>
      </c>
    </row>
    <row r="250" spans="10:10">
      <c r="J250" s="34" t="str">
        <f t="shared" si="3"/>
        <v/>
      </c>
    </row>
    <row r="251" spans="10:10">
      <c r="J251" s="34" t="str">
        <f t="shared" si="3"/>
        <v/>
      </c>
    </row>
    <row r="252" spans="10:10">
      <c r="J252" s="34" t="str">
        <f t="shared" si="3"/>
        <v/>
      </c>
    </row>
    <row r="253" spans="10:10">
      <c r="J253" s="34" t="str">
        <f t="shared" si="3"/>
        <v/>
      </c>
    </row>
    <row r="254" spans="10:10">
      <c r="J254" s="34" t="str">
        <f t="shared" si="3"/>
        <v/>
      </c>
    </row>
    <row r="255" spans="10:10">
      <c r="J255" s="34" t="str">
        <f t="shared" si="3"/>
        <v/>
      </c>
    </row>
    <row r="256" spans="10:10">
      <c r="J256" s="34" t="str">
        <f t="shared" si="3"/>
        <v/>
      </c>
    </row>
    <row r="257" spans="10:10">
      <c r="J257" s="34" t="str">
        <f t="shared" si="3"/>
        <v/>
      </c>
    </row>
    <row r="258" spans="10:10">
      <c r="J258" s="34" t="str">
        <f t="shared" si="3"/>
        <v/>
      </c>
    </row>
    <row r="259" spans="10:10">
      <c r="J259" s="34" t="str">
        <f t="shared" si="3"/>
        <v/>
      </c>
    </row>
    <row r="260" spans="10:10">
      <c r="J260" s="34" t="str">
        <f t="shared" si="3"/>
        <v/>
      </c>
    </row>
    <row r="261" spans="10:10">
      <c r="J261" s="34" t="str">
        <f t="shared" si="3"/>
        <v/>
      </c>
    </row>
    <row r="262" spans="10:10">
      <c r="J262" s="34" t="str">
        <f t="shared" si="3"/>
        <v/>
      </c>
    </row>
    <row r="263" spans="10:10">
      <c r="J263" s="34" t="str">
        <f t="shared" si="3"/>
        <v/>
      </c>
    </row>
    <row r="264" spans="10:10">
      <c r="J264" s="34" t="str">
        <f t="shared" ref="J264:J327" si="4">IF(SUM(H264:I264)=0,"",(J263+I264-H264))</f>
        <v/>
      </c>
    </row>
    <row r="265" spans="10:10">
      <c r="J265" s="34" t="str">
        <f t="shared" si="4"/>
        <v/>
      </c>
    </row>
    <row r="266" spans="10:10">
      <c r="J266" s="34" t="str">
        <f t="shared" si="4"/>
        <v/>
      </c>
    </row>
    <row r="267" spans="10:10">
      <c r="J267" s="34" t="str">
        <f t="shared" si="4"/>
        <v/>
      </c>
    </row>
    <row r="268" spans="10:10">
      <c r="J268" s="34" t="str">
        <f t="shared" si="4"/>
        <v/>
      </c>
    </row>
    <row r="269" spans="10:10">
      <c r="J269" s="34" t="str">
        <f t="shared" si="4"/>
        <v/>
      </c>
    </row>
    <row r="270" spans="10:10">
      <c r="J270" s="34" t="str">
        <f t="shared" si="4"/>
        <v/>
      </c>
    </row>
    <row r="271" spans="10:10">
      <c r="J271" s="34" t="str">
        <f t="shared" si="4"/>
        <v/>
      </c>
    </row>
    <row r="272" spans="10:10">
      <c r="J272" s="34" t="str">
        <f t="shared" si="4"/>
        <v/>
      </c>
    </row>
    <row r="273" spans="10:10">
      <c r="J273" s="34" t="str">
        <f t="shared" si="4"/>
        <v/>
      </c>
    </row>
    <row r="274" spans="10:10">
      <c r="J274" s="34" t="str">
        <f t="shared" si="4"/>
        <v/>
      </c>
    </row>
    <row r="275" spans="10:10">
      <c r="J275" s="34" t="str">
        <f t="shared" si="4"/>
        <v/>
      </c>
    </row>
    <row r="276" spans="10:10">
      <c r="J276" s="34" t="str">
        <f t="shared" si="4"/>
        <v/>
      </c>
    </row>
    <row r="277" spans="10:10">
      <c r="J277" s="34" t="str">
        <f t="shared" si="4"/>
        <v/>
      </c>
    </row>
    <row r="278" spans="10:10">
      <c r="J278" s="34" t="str">
        <f t="shared" si="4"/>
        <v/>
      </c>
    </row>
    <row r="279" spans="10:10">
      <c r="J279" s="34" t="str">
        <f t="shared" si="4"/>
        <v/>
      </c>
    </row>
    <row r="280" spans="10:10">
      <c r="J280" s="34" t="str">
        <f t="shared" si="4"/>
        <v/>
      </c>
    </row>
    <row r="281" spans="10:10">
      <c r="J281" s="34" t="str">
        <f t="shared" si="4"/>
        <v/>
      </c>
    </row>
    <row r="282" spans="10:10">
      <c r="J282" s="34" t="str">
        <f t="shared" si="4"/>
        <v/>
      </c>
    </row>
    <row r="283" spans="10:10">
      <c r="J283" s="34" t="str">
        <f t="shared" si="4"/>
        <v/>
      </c>
    </row>
    <row r="284" spans="10:10">
      <c r="J284" s="34" t="str">
        <f t="shared" si="4"/>
        <v/>
      </c>
    </row>
    <row r="285" spans="10:10">
      <c r="J285" s="34" t="str">
        <f t="shared" si="4"/>
        <v/>
      </c>
    </row>
    <row r="286" spans="10:10">
      <c r="J286" s="34" t="str">
        <f t="shared" si="4"/>
        <v/>
      </c>
    </row>
    <row r="287" spans="10:10">
      <c r="J287" s="34" t="str">
        <f t="shared" si="4"/>
        <v/>
      </c>
    </row>
    <row r="288" spans="10:10">
      <c r="J288" s="34" t="str">
        <f t="shared" si="4"/>
        <v/>
      </c>
    </row>
    <row r="289" spans="10:10">
      <c r="J289" s="34" t="str">
        <f t="shared" si="4"/>
        <v/>
      </c>
    </row>
    <row r="290" spans="10:10">
      <c r="J290" s="34" t="str">
        <f t="shared" si="4"/>
        <v/>
      </c>
    </row>
    <row r="291" spans="10:10">
      <c r="J291" s="34" t="str">
        <f t="shared" si="4"/>
        <v/>
      </c>
    </row>
    <row r="292" spans="10:10">
      <c r="J292" s="34" t="str">
        <f t="shared" si="4"/>
        <v/>
      </c>
    </row>
    <row r="293" spans="10:10">
      <c r="J293" s="34" t="str">
        <f t="shared" si="4"/>
        <v/>
      </c>
    </row>
    <row r="294" spans="10:10">
      <c r="J294" s="34" t="str">
        <f t="shared" si="4"/>
        <v/>
      </c>
    </row>
    <row r="295" spans="10:10">
      <c r="J295" s="34" t="str">
        <f t="shared" si="4"/>
        <v/>
      </c>
    </row>
    <row r="296" spans="10:10">
      <c r="J296" s="34" t="str">
        <f t="shared" si="4"/>
        <v/>
      </c>
    </row>
    <row r="297" spans="10:10">
      <c r="J297" s="34" t="str">
        <f t="shared" si="4"/>
        <v/>
      </c>
    </row>
    <row r="298" spans="10:10">
      <c r="J298" s="34" t="str">
        <f t="shared" si="4"/>
        <v/>
      </c>
    </row>
    <row r="299" spans="10:10">
      <c r="J299" s="34" t="str">
        <f t="shared" si="4"/>
        <v/>
      </c>
    </row>
    <row r="300" spans="10:10">
      <c r="J300" s="34" t="str">
        <f t="shared" si="4"/>
        <v/>
      </c>
    </row>
    <row r="301" spans="10:10">
      <c r="J301" s="34" t="str">
        <f t="shared" si="4"/>
        <v/>
      </c>
    </row>
    <row r="302" spans="10:10">
      <c r="J302" s="34" t="str">
        <f t="shared" si="4"/>
        <v/>
      </c>
    </row>
    <row r="303" spans="10:10">
      <c r="J303" s="34" t="str">
        <f t="shared" si="4"/>
        <v/>
      </c>
    </row>
    <row r="304" spans="10:10">
      <c r="J304" s="34" t="str">
        <f t="shared" si="4"/>
        <v/>
      </c>
    </row>
    <row r="305" spans="10:10">
      <c r="J305" s="34" t="str">
        <f t="shared" si="4"/>
        <v/>
      </c>
    </row>
    <row r="306" spans="10:10">
      <c r="J306" s="34" t="str">
        <f t="shared" si="4"/>
        <v/>
      </c>
    </row>
    <row r="307" spans="10:10">
      <c r="J307" s="34" t="str">
        <f t="shared" si="4"/>
        <v/>
      </c>
    </row>
    <row r="308" spans="10:10">
      <c r="J308" s="34" t="str">
        <f t="shared" si="4"/>
        <v/>
      </c>
    </row>
    <row r="309" spans="10:10">
      <c r="J309" s="34" t="str">
        <f t="shared" si="4"/>
        <v/>
      </c>
    </row>
    <row r="310" spans="10:10">
      <c r="J310" s="34" t="str">
        <f t="shared" si="4"/>
        <v/>
      </c>
    </row>
    <row r="311" spans="10:10">
      <c r="J311" s="34" t="str">
        <f t="shared" si="4"/>
        <v/>
      </c>
    </row>
    <row r="312" spans="10:10">
      <c r="J312" s="34" t="str">
        <f t="shared" si="4"/>
        <v/>
      </c>
    </row>
    <row r="313" spans="10:10">
      <c r="J313" s="34" t="str">
        <f t="shared" si="4"/>
        <v/>
      </c>
    </row>
    <row r="314" spans="10:10">
      <c r="J314" s="34" t="str">
        <f t="shared" si="4"/>
        <v/>
      </c>
    </row>
    <row r="315" spans="10:10">
      <c r="J315" s="34" t="str">
        <f t="shared" si="4"/>
        <v/>
      </c>
    </row>
    <row r="316" spans="10:10">
      <c r="J316" s="34" t="str">
        <f t="shared" si="4"/>
        <v/>
      </c>
    </row>
    <row r="317" spans="10:10">
      <c r="J317" s="34" t="str">
        <f t="shared" si="4"/>
        <v/>
      </c>
    </row>
    <row r="318" spans="10:10">
      <c r="J318" s="34" t="str">
        <f t="shared" si="4"/>
        <v/>
      </c>
    </row>
    <row r="319" spans="10:10">
      <c r="J319" s="34" t="str">
        <f t="shared" si="4"/>
        <v/>
      </c>
    </row>
    <row r="320" spans="10:10">
      <c r="J320" s="34" t="str">
        <f t="shared" si="4"/>
        <v/>
      </c>
    </row>
    <row r="321" spans="10:10">
      <c r="J321" s="34" t="str">
        <f t="shared" si="4"/>
        <v/>
      </c>
    </row>
    <row r="322" spans="10:10">
      <c r="J322" s="34" t="str">
        <f t="shared" si="4"/>
        <v/>
      </c>
    </row>
    <row r="323" spans="10:10">
      <c r="J323" s="34" t="str">
        <f t="shared" si="4"/>
        <v/>
      </c>
    </row>
    <row r="324" spans="10:10">
      <c r="J324" s="34" t="str">
        <f t="shared" si="4"/>
        <v/>
      </c>
    </row>
    <row r="325" spans="10:10">
      <c r="J325" s="34" t="str">
        <f t="shared" si="4"/>
        <v/>
      </c>
    </row>
    <row r="326" spans="10:10">
      <c r="J326" s="34" t="str">
        <f t="shared" si="4"/>
        <v/>
      </c>
    </row>
    <row r="327" spans="10:10">
      <c r="J327" s="34" t="str">
        <f t="shared" si="4"/>
        <v/>
      </c>
    </row>
    <row r="328" spans="10:10">
      <c r="J328" s="34" t="str">
        <f t="shared" ref="J328:J391" si="5">IF(SUM(H328:I328)=0,"",(J327+I328-H328))</f>
        <v/>
      </c>
    </row>
    <row r="329" spans="10:10">
      <c r="J329" s="34" t="str">
        <f t="shared" si="5"/>
        <v/>
      </c>
    </row>
    <row r="330" spans="10:10">
      <c r="J330" s="34" t="str">
        <f t="shared" si="5"/>
        <v/>
      </c>
    </row>
    <row r="331" spans="10:10">
      <c r="J331" s="34" t="str">
        <f t="shared" si="5"/>
        <v/>
      </c>
    </row>
    <row r="332" spans="10:10">
      <c r="J332" s="34" t="str">
        <f t="shared" si="5"/>
        <v/>
      </c>
    </row>
    <row r="333" spans="10:10">
      <c r="J333" s="34" t="str">
        <f t="shared" si="5"/>
        <v/>
      </c>
    </row>
    <row r="334" spans="10:10">
      <c r="J334" s="34" t="str">
        <f t="shared" si="5"/>
        <v/>
      </c>
    </row>
    <row r="335" spans="10:10">
      <c r="J335" s="34" t="str">
        <f t="shared" si="5"/>
        <v/>
      </c>
    </row>
    <row r="336" spans="10:10">
      <c r="J336" s="34" t="str">
        <f t="shared" si="5"/>
        <v/>
      </c>
    </row>
    <row r="337" spans="10:10">
      <c r="J337" s="34" t="str">
        <f t="shared" si="5"/>
        <v/>
      </c>
    </row>
    <row r="338" spans="10:10">
      <c r="J338" s="34" t="str">
        <f t="shared" si="5"/>
        <v/>
      </c>
    </row>
    <row r="339" spans="10:10">
      <c r="J339" s="34" t="str">
        <f t="shared" si="5"/>
        <v/>
      </c>
    </row>
    <row r="340" spans="10:10">
      <c r="J340" s="34" t="str">
        <f t="shared" si="5"/>
        <v/>
      </c>
    </row>
    <row r="341" spans="10:10">
      <c r="J341" s="34" t="str">
        <f t="shared" si="5"/>
        <v/>
      </c>
    </row>
    <row r="342" spans="10:10">
      <c r="J342" s="34" t="str">
        <f t="shared" si="5"/>
        <v/>
      </c>
    </row>
    <row r="343" spans="10:10">
      <c r="J343" s="34" t="str">
        <f t="shared" si="5"/>
        <v/>
      </c>
    </row>
    <row r="344" spans="10:10">
      <c r="J344" s="34" t="str">
        <f t="shared" si="5"/>
        <v/>
      </c>
    </row>
    <row r="345" spans="10:10">
      <c r="J345" s="34" t="str">
        <f t="shared" si="5"/>
        <v/>
      </c>
    </row>
    <row r="346" spans="10:10">
      <c r="J346" s="34" t="str">
        <f t="shared" si="5"/>
        <v/>
      </c>
    </row>
    <row r="347" spans="10:10">
      <c r="J347" s="34" t="str">
        <f t="shared" si="5"/>
        <v/>
      </c>
    </row>
    <row r="348" spans="10:10">
      <c r="J348" s="34" t="str">
        <f t="shared" si="5"/>
        <v/>
      </c>
    </row>
    <row r="349" spans="10:10">
      <c r="J349" s="34" t="str">
        <f t="shared" si="5"/>
        <v/>
      </c>
    </row>
    <row r="350" spans="10:10">
      <c r="J350" s="34" t="str">
        <f t="shared" si="5"/>
        <v/>
      </c>
    </row>
    <row r="351" spans="10:10">
      <c r="J351" s="34" t="str">
        <f t="shared" si="5"/>
        <v/>
      </c>
    </row>
    <row r="352" spans="10:10">
      <c r="J352" s="34" t="str">
        <f t="shared" si="5"/>
        <v/>
      </c>
    </row>
    <row r="353" spans="10:10">
      <c r="J353" s="34" t="str">
        <f t="shared" si="5"/>
        <v/>
      </c>
    </row>
    <row r="354" spans="10:10">
      <c r="J354" s="34" t="str">
        <f t="shared" si="5"/>
        <v/>
      </c>
    </row>
    <row r="355" spans="10:10">
      <c r="J355" s="34" t="str">
        <f t="shared" si="5"/>
        <v/>
      </c>
    </row>
    <row r="356" spans="10:10">
      <c r="J356" s="34" t="str">
        <f t="shared" si="5"/>
        <v/>
      </c>
    </row>
    <row r="357" spans="10:10">
      <c r="J357" s="34" t="str">
        <f t="shared" si="5"/>
        <v/>
      </c>
    </row>
    <row r="358" spans="10:10">
      <c r="J358" s="34" t="str">
        <f t="shared" si="5"/>
        <v/>
      </c>
    </row>
    <row r="359" spans="10:10">
      <c r="J359" s="34" t="str">
        <f t="shared" si="5"/>
        <v/>
      </c>
    </row>
    <row r="360" spans="10:10">
      <c r="J360" s="34" t="str">
        <f t="shared" si="5"/>
        <v/>
      </c>
    </row>
    <row r="361" spans="10:10">
      <c r="J361" s="34" t="str">
        <f t="shared" si="5"/>
        <v/>
      </c>
    </row>
    <row r="362" spans="10:10">
      <c r="J362" s="34" t="str">
        <f t="shared" si="5"/>
        <v/>
      </c>
    </row>
    <row r="363" spans="10:10">
      <c r="J363" s="34" t="str">
        <f t="shared" si="5"/>
        <v/>
      </c>
    </row>
    <row r="364" spans="10:10">
      <c r="J364" s="34" t="str">
        <f t="shared" si="5"/>
        <v/>
      </c>
    </row>
    <row r="365" spans="10:10">
      <c r="J365" s="34" t="str">
        <f t="shared" si="5"/>
        <v/>
      </c>
    </row>
    <row r="366" spans="10:10">
      <c r="J366" s="34" t="str">
        <f t="shared" si="5"/>
        <v/>
      </c>
    </row>
    <row r="367" spans="10:10">
      <c r="J367" s="34" t="str">
        <f t="shared" si="5"/>
        <v/>
      </c>
    </row>
    <row r="368" spans="10:10">
      <c r="J368" s="34" t="str">
        <f t="shared" si="5"/>
        <v/>
      </c>
    </row>
    <row r="369" spans="10:10">
      <c r="J369" s="34" t="str">
        <f t="shared" si="5"/>
        <v/>
      </c>
    </row>
    <row r="370" spans="10:10">
      <c r="J370" s="34" t="str">
        <f t="shared" si="5"/>
        <v/>
      </c>
    </row>
    <row r="371" spans="10:10">
      <c r="J371" s="34" t="str">
        <f t="shared" si="5"/>
        <v/>
      </c>
    </row>
    <row r="372" spans="10:10">
      <c r="J372" s="34" t="str">
        <f t="shared" si="5"/>
        <v/>
      </c>
    </row>
    <row r="373" spans="10:10">
      <c r="J373" s="34" t="str">
        <f t="shared" si="5"/>
        <v/>
      </c>
    </row>
    <row r="374" spans="10:10">
      <c r="J374" s="34" t="str">
        <f t="shared" si="5"/>
        <v/>
      </c>
    </row>
    <row r="375" spans="10:10">
      <c r="J375" s="34" t="str">
        <f t="shared" si="5"/>
        <v/>
      </c>
    </row>
    <row r="376" spans="10:10">
      <c r="J376" s="34" t="str">
        <f t="shared" si="5"/>
        <v/>
      </c>
    </row>
    <row r="377" spans="10:10">
      <c r="J377" s="34" t="str">
        <f t="shared" si="5"/>
        <v/>
      </c>
    </row>
    <row r="378" spans="10:10">
      <c r="J378" s="34" t="str">
        <f t="shared" si="5"/>
        <v/>
      </c>
    </row>
    <row r="379" spans="10:10">
      <c r="J379" s="34" t="str">
        <f t="shared" si="5"/>
        <v/>
      </c>
    </row>
    <row r="380" spans="10:10">
      <c r="J380" s="34" t="str">
        <f t="shared" si="5"/>
        <v/>
      </c>
    </row>
    <row r="381" spans="10:10">
      <c r="J381" s="34" t="str">
        <f t="shared" si="5"/>
        <v/>
      </c>
    </row>
    <row r="382" spans="10:10">
      <c r="J382" s="34" t="str">
        <f t="shared" si="5"/>
        <v/>
      </c>
    </row>
    <row r="383" spans="10:10">
      <c r="J383" s="34" t="str">
        <f t="shared" si="5"/>
        <v/>
      </c>
    </row>
    <row r="384" spans="10:10">
      <c r="J384" s="34" t="str">
        <f t="shared" si="5"/>
        <v/>
      </c>
    </row>
    <row r="385" spans="10:10">
      <c r="J385" s="34" t="str">
        <f t="shared" si="5"/>
        <v/>
      </c>
    </row>
    <row r="386" spans="10:10">
      <c r="J386" s="34" t="str">
        <f t="shared" si="5"/>
        <v/>
      </c>
    </row>
    <row r="387" spans="10:10">
      <c r="J387" s="34" t="str">
        <f t="shared" si="5"/>
        <v/>
      </c>
    </row>
    <row r="388" spans="10:10">
      <c r="J388" s="34" t="str">
        <f t="shared" si="5"/>
        <v/>
      </c>
    </row>
    <row r="389" spans="10:10">
      <c r="J389" s="34" t="str">
        <f t="shared" si="5"/>
        <v/>
      </c>
    </row>
    <row r="390" spans="10:10">
      <c r="J390" s="34" t="str">
        <f t="shared" si="5"/>
        <v/>
      </c>
    </row>
    <row r="391" spans="10:10">
      <c r="J391" s="34" t="str">
        <f t="shared" si="5"/>
        <v/>
      </c>
    </row>
    <row r="392" spans="10:10">
      <c r="J392" s="34" t="str">
        <f t="shared" ref="J392:J455" si="6">IF(SUM(H392:I392)=0,"",(J391+I392-H392))</f>
        <v/>
      </c>
    </row>
    <row r="393" spans="10:10">
      <c r="J393" s="34" t="str">
        <f t="shared" si="6"/>
        <v/>
      </c>
    </row>
    <row r="394" spans="10:10">
      <c r="J394" s="34" t="str">
        <f t="shared" si="6"/>
        <v/>
      </c>
    </row>
    <row r="395" spans="10:10">
      <c r="J395" s="34" t="str">
        <f t="shared" si="6"/>
        <v/>
      </c>
    </row>
    <row r="396" spans="10:10">
      <c r="J396" s="34" t="str">
        <f t="shared" si="6"/>
        <v/>
      </c>
    </row>
    <row r="397" spans="10:10">
      <c r="J397" s="34" t="str">
        <f t="shared" si="6"/>
        <v/>
      </c>
    </row>
    <row r="398" spans="10:10">
      <c r="J398" s="34" t="str">
        <f t="shared" si="6"/>
        <v/>
      </c>
    </row>
    <row r="399" spans="10:10">
      <c r="J399" s="34" t="str">
        <f t="shared" si="6"/>
        <v/>
      </c>
    </row>
    <row r="400" spans="10:10">
      <c r="J400" s="34" t="str">
        <f t="shared" si="6"/>
        <v/>
      </c>
    </row>
    <row r="401" spans="10:10">
      <c r="J401" s="34" t="str">
        <f t="shared" si="6"/>
        <v/>
      </c>
    </row>
    <row r="402" spans="10:10">
      <c r="J402" s="34" t="str">
        <f t="shared" si="6"/>
        <v/>
      </c>
    </row>
    <row r="403" spans="10:10">
      <c r="J403" s="34" t="str">
        <f t="shared" si="6"/>
        <v/>
      </c>
    </row>
    <row r="404" spans="10:10">
      <c r="J404" s="34" t="str">
        <f t="shared" si="6"/>
        <v/>
      </c>
    </row>
    <row r="405" spans="10:10">
      <c r="J405" s="34" t="str">
        <f t="shared" si="6"/>
        <v/>
      </c>
    </row>
    <row r="406" spans="10:10">
      <c r="J406" s="34" t="str">
        <f t="shared" si="6"/>
        <v/>
      </c>
    </row>
    <row r="407" spans="10:10">
      <c r="J407" s="34" t="str">
        <f t="shared" si="6"/>
        <v/>
      </c>
    </row>
    <row r="408" spans="10:10">
      <c r="J408" s="34" t="str">
        <f t="shared" si="6"/>
        <v/>
      </c>
    </row>
    <row r="409" spans="10:10">
      <c r="J409" s="34" t="str">
        <f t="shared" si="6"/>
        <v/>
      </c>
    </row>
    <row r="410" spans="10:10">
      <c r="J410" s="34" t="str">
        <f t="shared" si="6"/>
        <v/>
      </c>
    </row>
    <row r="411" spans="10:10">
      <c r="J411" s="34" t="str">
        <f t="shared" si="6"/>
        <v/>
      </c>
    </row>
    <row r="412" spans="10:10">
      <c r="J412" s="34" t="str">
        <f t="shared" si="6"/>
        <v/>
      </c>
    </row>
    <row r="413" spans="10:10">
      <c r="J413" s="34" t="str">
        <f t="shared" si="6"/>
        <v/>
      </c>
    </row>
    <row r="414" spans="10:10">
      <c r="J414" s="34" t="str">
        <f t="shared" si="6"/>
        <v/>
      </c>
    </row>
    <row r="415" spans="10:10">
      <c r="J415" s="34" t="str">
        <f t="shared" si="6"/>
        <v/>
      </c>
    </row>
    <row r="416" spans="10:10">
      <c r="J416" s="34" t="str">
        <f t="shared" si="6"/>
        <v/>
      </c>
    </row>
    <row r="417" spans="10:10">
      <c r="J417" s="34" t="str">
        <f t="shared" si="6"/>
        <v/>
      </c>
    </row>
    <row r="418" spans="10:10">
      <c r="J418" s="34" t="str">
        <f t="shared" si="6"/>
        <v/>
      </c>
    </row>
    <row r="419" spans="10:10">
      <c r="J419" s="34" t="str">
        <f t="shared" si="6"/>
        <v/>
      </c>
    </row>
    <row r="420" spans="10:10">
      <c r="J420" s="34" t="str">
        <f t="shared" si="6"/>
        <v/>
      </c>
    </row>
    <row r="421" spans="10:10">
      <c r="J421" s="34" t="str">
        <f t="shared" si="6"/>
        <v/>
      </c>
    </row>
    <row r="422" spans="10:10">
      <c r="J422" s="34" t="str">
        <f t="shared" si="6"/>
        <v/>
      </c>
    </row>
    <row r="423" spans="10:10">
      <c r="J423" s="34" t="str">
        <f t="shared" si="6"/>
        <v/>
      </c>
    </row>
    <row r="424" spans="10:10">
      <c r="J424" s="34" t="str">
        <f t="shared" si="6"/>
        <v/>
      </c>
    </row>
    <row r="425" spans="10:10">
      <c r="J425" s="34" t="str">
        <f t="shared" si="6"/>
        <v/>
      </c>
    </row>
    <row r="426" spans="10:10">
      <c r="J426" s="34" t="str">
        <f t="shared" si="6"/>
        <v/>
      </c>
    </row>
    <row r="427" spans="10:10">
      <c r="J427" s="34" t="str">
        <f t="shared" si="6"/>
        <v/>
      </c>
    </row>
    <row r="428" spans="10:10">
      <c r="J428" s="34" t="str">
        <f t="shared" si="6"/>
        <v/>
      </c>
    </row>
    <row r="429" spans="10:10">
      <c r="J429" s="34" t="str">
        <f t="shared" si="6"/>
        <v/>
      </c>
    </row>
    <row r="430" spans="10:10">
      <c r="J430" s="34" t="str">
        <f t="shared" si="6"/>
        <v/>
      </c>
    </row>
    <row r="431" spans="10:10">
      <c r="J431" s="34" t="str">
        <f t="shared" si="6"/>
        <v/>
      </c>
    </row>
    <row r="432" spans="10:10">
      <c r="J432" s="34" t="str">
        <f t="shared" si="6"/>
        <v/>
      </c>
    </row>
    <row r="433" spans="10:10">
      <c r="J433" s="34" t="str">
        <f t="shared" si="6"/>
        <v/>
      </c>
    </row>
    <row r="434" spans="10:10">
      <c r="J434" s="34" t="str">
        <f t="shared" si="6"/>
        <v/>
      </c>
    </row>
    <row r="435" spans="10:10">
      <c r="J435" s="34" t="str">
        <f t="shared" si="6"/>
        <v/>
      </c>
    </row>
    <row r="436" spans="10:10">
      <c r="J436" s="34" t="str">
        <f t="shared" si="6"/>
        <v/>
      </c>
    </row>
    <row r="437" spans="10:10">
      <c r="J437" s="34" t="str">
        <f t="shared" si="6"/>
        <v/>
      </c>
    </row>
    <row r="438" spans="10:10">
      <c r="J438" s="34" t="str">
        <f t="shared" si="6"/>
        <v/>
      </c>
    </row>
    <row r="439" spans="10:10">
      <c r="J439" s="34" t="str">
        <f t="shared" si="6"/>
        <v/>
      </c>
    </row>
    <row r="440" spans="10:10">
      <c r="J440" s="34" t="str">
        <f t="shared" si="6"/>
        <v/>
      </c>
    </row>
    <row r="441" spans="10:10">
      <c r="J441" s="34" t="str">
        <f t="shared" si="6"/>
        <v/>
      </c>
    </row>
    <row r="442" spans="10:10">
      <c r="J442" s="34" t="str">
        <f t="shared" si="6"/>
        <v/>
      </c>
    </row>
    <row r="443" spans="10:10">
      <c r="J443" s="34" t="str">
        <f t="shared" si="6"/>
        <v/>
      </c>
    </row>
    <row r="444" spans="10:10">
      <c r="J444" s="34" t="str">
        <f t="shared" si="6"/>
        <v/>
      </c>
    </row>
    <row r="445" spans="10:10">
      <c r="J445" s="34" t="str">
        <f t="shared" si="6"/>
        <v/>
      </c>
    </row>
    <row r="446" spans="10:10">
      <c r="J446" s="34" t="str">
        <f t="shared" si="6"/>
        <v/>
      </c>
    </row>
    <row r="447" spans="10:10">
      <c r="J447" s="34" t="str">
        <f t="shared" si="6"/>
        <v/>
      </c>
    </row>
    <row r="448" spans="10:10">
      <c r="J448" s="34" t="str">
        <f t="shared" si="6"/>
        <v/>
      </c>
    </row>
    <row r="449" spans="10:10">
      <c r="J449" s="34" t="str">
        <f t="shared" si="6"/>
        <v/>
      </c>
    </row>
    <row r="450" spans="10:10">
      <c r="J450" s="34" t="str">
        <f t="shared" si="6"/>
        <v/>
      </c>
    </row>
    <row r="451" spans="10:10">
      <c r="J451" s="34" t="str">
        <f t="shared" si="6"/>
        <v/>
      </c>
    </row>
    <row r="452" spans="10:10">
      <c r="J452" s="34" t="str">
        <f t="shared" si="6"/>
        <v/>
      </c>
    </row>
    <row r="453" spans="10:10">
      <c r="J453" s="34" t="str">
        <f t="shared" si="6"/>
        <v/>
      </c>
    </row>
    <row r="454" spans="10:10">
      <c r="J454" s="34" t="str">
        <f t="shared" si="6"/>
        <v/>
      </c>
    </row>
    <row r="455" spans="10:10">
      <c r="J455" s="34" t="str">
        <f t="shared" si="6"/>
        <v/>
      </c>
    </row>
    <row r="456" spans="10:10">
      <c r="J456" s="34" t="str">
        <f t="shared" ref="J456:J519" si="7">IF(SUM(H456:I456)=0,"",(J455+I456-H456))</f>
        <v/>
      </c>
    </row>
    <row r="457" spans="10:10">
      <c r="J457" s="34" t="str">
        <f t="shared" si="7"/>
        <v/>
      </c>
    </row>
    <row r="458" spans="10:10">
      <c r="J458" s="34" t="str">
        <f t="shared" si="7"/>
        <v/>
      </c>
    </row>
    <row r="459" spans="10:10">
      <c r="J459" s="34" t="str">
        <f t="shared" si="7"/>
        <v/>
      </c>
    </row>
    <row r="460" spans="10:10">
      <c r="J460" s="34" t="str">
        <f t="shared" si="7"/>
        <v/>
      </c>
    </row>
    <row r="461" spans="10:10">
      <c r="J461" s="34" t="str">
        <f t="shared" si="7"/>
        <v/>
      </c>
    </row>
    <row r="462" spans="10:10">
      <c r="J462" s="34" t="str">
        <f t="shared" si="7"/>
        <v/>
      </c>
    </row>
    <row r="463" spans="10:10">
      <c r="J463" s="34" t="str">
        <f t="shared" si="7"/>
        <v/>
      </c>
    </row>
    <row r="464" spans="10:10">
      <c r="J464" s="34" t="str">
        <f t="shared" si="7"/>
        <v/>
      </c>
    </row>
    <row r="465" spans="10:10">
      <c r="J465" s="34" t="str">
        <f t="shared" si="7"/>
        <v/>
      </c>
    </row>
    <row r="466" spans="10:10">
      <c r="J466" s="34" t="str">
        <f t="shared" si="7"/>
        <v/>
      </c>
    </row>
    <row r="467" spans="10:10">
      <c r="J467" s="34" t="str">
        <f t="shared" si="7"/>
        <v/>
      </c>
    </row>
    <row r="468" spans="10:10">
      <c r="J468" s="34" t="str">
        <f t="shared" si="7"/>
        <v/>
      </c>
    </row>
    <row r="469" spans="10:10">
      <c r="J469" s="34" t="str">
        <f t="shared" si="7"/>
        <v/>
      </c>
    </row>
    <row r="470" spans="10:10">
      <c r="J470" s="34" t="str">
        <f t="shared" si="7"/>
        <v/>
      </c>
    </row>
    <row r="471" spans="10:10">
      <c r="J471" s="34" t="str">
        <f t="shared" si="7"/>
        <v/>
      </c>
    </row>
    <row r="472" spans="10:10">
      <c r="J472" s="34" t="str">
        <f t="shared" si="7"/>
        <v/>
      </c>
    </row>
    <row r="473" spans="10:10">
      <c r="J473" s="34" t="str">
        <f t="shared" si="7"/>
        <v/>
      </c>
    </row>
    <row r="474" spans="10:10">
      <c r="J474" s="34" t="str">
        <f t="shared" si="7"/>
        <v/>
      </c>
    </row>
    <row r="475" spans="10:10">
      <c r="J475" s="34" t="str">
        <f t="shared" si="7"/>
        <v/>
      </c>
    </row>
    <row r="476" spans="10:10">
      <c r="J476" s="34" t="str">
        <f t="shared" si="7"/>
        <v/>
      </c>
    </row>
    <row r="477" spans="10:10">
      <c r="J477" s="34" t="str">
        <f t="shared" si="7"/>
        <v/>
      </c>
    </row>
    <row r="478" spans="10:10">
      <c r="J478" s="34" t="str">
        <f t="shared" si="7"/>
        <v/>
      </c>
    </row>
    <row r="479" spans="10:10">
      <c r="J479" s="34" t="str">
        <f t="shared" si="7"/>
        <v/>
      </c>
    </row>
    <row r="480" spans="10:10">
      <c r="J480" s="34" t="str">
        <f t="shared" si="7"/>
        <v/>
      </c>
    </row>
    <row r="481" spans="10:10">
      <c r="J481" s="34" t="str">
        <f t="shared" si="7"/>
        <v/>
      </c>
    </row>
    <row r="482" spans="10:10">
      <c r="J482" s="34" t="str">
        <f t="shared" si="7"/>
        <v/>
      </c>
    </row>
    <row r="483" spans="10:10">
      <c r="J483" s="34" t="str">
        <f t="shared" si="7"/>
        <v/>
      </c>
    </row>
    <row r="484" spans="10:10">
      <c r="J484" s="34" t="str">
        <f t="shared" si="7"/>
        <v/>
      </c>
    </row>
    <row r="485" spans="10:10">
      <c r="J485" s="34" t="str">
        <f t="shared" si="7"/>
        <v/>
      </c>
    </row>
    <row r="486" spans="10:10">
      <c r="J486" s="34" t="str">
        <f t="shared" si="7"/>
        <v/>
      </c>
    </row>
    <row r="487" spans="10:10">
      <c r="J487" s="34" t="str">
        <f t="shared" si="7"/>
        <v/>
      </c>
    </row>
    <row r="488" spans="10:10">
      <c r="J488" s="34" t="str">
        <f t="shared" si="7"/>
        <v/>
      </c>
    </row>
    <row r="489" spans="10:10">
      <c r="J489" s="34" t="str">
        <f t="shared" si="7"/>
        <v/>
      </c>
    </row>
    <row r="490" spans="10:10">
      <c r="J490" s="34" t="str">
        <f t="shared" si="7"/>
        <v/>
      </c>
    </row>
    <row r="491" spans="10:10">
      <c r="J491" s="34" t="str">
        <f t="shared" si="7"/>
        <v/>
      </c>
    </row>
    <row r="492" spans="10:10">
      <c r="J492" s="34" t="str">
        <f t="shared" si="7"/>
        <v/>
      </c>
    </row>
    <row r="493" spans="10:10">
      <c r="J493" s="34" t="str">
        <f t="shared" si="7"/>
        <v/>
      </c>
    </row>
    <row r="494" spans="10:10">
      <c r="J494" s="34" t="str">
        <f t="shared" si="7"/>
        <v/>
      </c>
    </row>
    <row r="495" spans="10:10">
      <c r="J495" s="34" t="str">
        <f t="shared" si="7"/>
        <v/>
      </c>
    </row>
    <row r="496" spans="10:10">
      <c r="J496" s="34" t="str">
        <f t="shared" si="7"/>
        <v/>
      </c>
    </row>
    <row r="497" spans="10:10">
      <c r="J497" s="34" t="str">
        <f t="shared" si="7"/>
        <v/>
      </c>
    </row>
    <row r="498" spans="10:10">
      <c r="J498" s="34" t="str">
        <f t="shared" si="7"/>
        <v/>
      </c>
    </row>
    <row r="499" spans="10:10">
      <c r="J499" s="34" t="str">
        <f t="shared" si="7"/>
        <v/>
      </c>
    </row>
    <row r="500" spans="10:10">
      <c r="J500" s="34" t="str">
        <f t="shared" si="7"/>
        <v/>
      </c>
    </row>
    <row r="501" spans="10:10">
      <c r="J501" s="34" t="str">
        <f t="shared" si="7"/>
        <v/>
      </c>
    </row>
    <row r="502" spans="10:10">
      <c r="J502" s="34" t="str">
        <f t="shared" si="7"/>
        <v/>
      </c>
    </row>
    <row r="503" spans="10:10">
      <c r="J503" s="34" t="str">
        <f t="shared" si="7"/>
        <v/>
      </c>
    </row>
    <row r="504" spans="10:10">
      <c r="J504" s="34" t="str">
        <f t="shared" si="7"/>
        <v/>
      </c>
    </row>
    <row r="505" spans="10:10">
      <c r="J505" s="34" t="str">
        <f t="shared" si="7"/>
        <v/>
      </c>
    </row>
    <row r="506" spans="10:10">
      <c r="J506" s="34" t="str">
        <f t="shared" si="7"/>
        <v/>
      </c>
    </row>
    <row r="507" spans="10:10">
      <c r="J507" s="34" t="str">
        <f t="shared" si="7"/>
        <v/>
      </c>
    </row>
    <row r="508" spans="10:10">
      <c r="J508" s="34" t="str">
        <f t="shared" si="7"/>
        <v/>
      </c>
    </row>
    <row r="509" spans="10:10">
      <c r="J509" s="34" t="str">
        <f t="shared" si="7"/>
        <v/>
      </c>
    </row>
    <row r="510" spans="10:10">
      <c r="J510" s="34" t="str">
        <f t="shared" si="7"/>
        <v/>
      </c>
    </row>
    <row r="511" spans="10:10">
      <c r="J511" s="34" t="str">
        <f t="shared" si="7"/>
        <v/>
      </c>
    </row>
    <row r="512" spans="10:10">
      <c r="J512" s="34" t="str">
        <f t="shared" si="7"/>
        <v/>
      </c>
    </row>
    <row r="513" spans="10:10">
      <c r="J513" s="34" t="str">
        <f t="shared" si="7"/>
        <v/>
      </c>
    </row>
    <row r="514" spans="10:10">
      <c r="J514" s="34" t="str">
        <f t="shared" si="7"/>
        <v/>
      </c>
    </row>
    <row r="515" spans="10:10">
      <c r="J515" s="34" t="str">
        <f t="shared" si="7"/>
        <v/>
      </c>
    </row>
    <row r="516" spans="10:10">
      <c r="J516" s="34" t="str">
        <f t="shared" si="7"/>
        <v/>
      </c>
    </row>
    <row r="517" spans="10:10">
      <c r="J517" s="34" t="str">
        <f t="shared" si="7"/>
        <v/>
      </c>
    </row>
    <row r="518" spans="10:10">
      <c r="J518" s="34" t="str">
        <f t="shared" si="7"/>
        <v/>
      </c>
    </row>
    <row r="519" spans="10:10">
      <c r="J519" s="34" t="str">
        <f t="shared" si="7"/>
        <v/>
      </c>
    </row>
    <row r="520" spans="10:10">
      <c r="J520" s="34" t="str">
        <f t="shared" ref="J520:J583" si="8">IF(SUM(H520:I520)=0,"",(J519+I520-H520))</f>
        <v/>
      </c>
    </row>
    <row r="521" spans="10:10">
      <c r="J521" s="34" t="str">
        <f t="shared" si="8"/>
        <v/>
      </c>
    </row>
    <row r="522" spans="10:10">
      <c r="J522" s="34" t="str">
        <f t="shared" si="8"/>
        <v/>
      </c>
    </row>
    <row r="523" spans="10:10">
      <c r="J523" s="34" t="str">
        <f t="shared" si="8"/>
        <v/>
      </c>
    </row>
    <row r="524" spans="10:10">
      <c r="J524" s="34" t="str">
        <f t="shared" si="8"/>
        <v/>
      </c>
    </row>
    <row r="525" spans="10:10">
      <c r="J525" s="34" t="str">
        <f t="shared" si="8"/>
        <v/>
      </c>
    </row>
    <row r="526" spans="10:10">
      <c r="J526" s="34" t="str">
        <f t="shared" si="8"/>
        <v/>
      </c>
    </row>
    <row r="527" spans="10:10">
      <c r="J527" s="34" t="str">
        <f t="shared" si="8"/>
        <v/>
      </c>
    </row>
    <row r="528" spans="10:10">
      <c r="J528" s="34" t="str">
        <f t="shared" si="8"/>
        <v/>
      </c>
    </row>
    <row r="529" spans="10:10">
      <c r="J529" s="34" t="str">
        <f t="shared" si="8"/>
        <v/>
      </c>
    </row>
    <row r="530" spans="10:10">
      <c r="J530" s="34" t="str">
        <f t="shared" si="8"/>
        <v/>
      </c>
    </row>
    <row r="531" spans="10:10">
      <c r="J531" s="34" t="str">
        <f t="shared" si="8"/>
        <v/>
      </c>
    </row>
    <row r="532" spans="10:10">
      <c r="J532" s="34" t="str">
        <f t="shared" si="8"/>
        <v/>
      </c>
    </row>
    <row r="533" spans="10:10">
      <c r="J533" s="34" t="str">
        <f t="shared" si="8"/>
        <v/>
      </c>
    </row>
    <row r="534" spans="10:10">
      <c r="J534" s="34" t="str">
        <f t="shared" si="8"/>
        <v/>
      </c>
    </row>
    <row r="535" spans="10:10">
      <c r="J535" s="34" t="str">
        <f t="shared" si="8"/>
        <v/>
      </c>
    </row>
    <row r="536" spans="10:10">
      <c r="J536" s="34" t="str">
        <f t="shared" si="8"/>
        <v/>
      </c>
    </row>
    <row r="537" spans="10:10">
      <c r="J537" s="34" t="str">
        <f t="shared" si="8"/>
        <v/>
      </c>
    </row>
    <row r="538" spans="10:10">
      <c r="J538" s="34" t="str">
        <f t="shared" si="8"/>
        <v/>
      </c>
    </row>
    <row r="539" spans="10:10">
      <c r="J539" s="34" t="str">
        <f t="shared" si="8"/>
        <v/>
      </c>
    </row>
    <row r="540" spans="10:10">
      <c r="J540" s="34" t="str">
        <f t="shared" si="8"/>
        <v/>
      </c>
    </row>
    <row r="541" spans="10:10">
      <c r="J541" s="34" t="str">
        <f t="shared" si="8"/>
        <v/>
      </c>
    </row>
    <row r="542" spans="10:10">
      <c r="J542" s="34" t="str">
        <f t="shared" si="8"/>
        <v/>
      </c>
    </row>
    <row r="543" spans="10:10">
      <c r="J543" s="34" t="str">
        <f t="shared" si="8"/>
        <v/>
      </c>
    </row>
    <row r="544" spans="10:10">
      <c r="J544" s="34" t="str">
        <f t="shared" si="8"/>
        <v/>
      </c>
    </row>
    <row r="545" spans="10:10">
      <c r="J545" s="34" t="str">
        <f t="shared" si="8"/>
        <v/>
      </c>
    </row>
    <row r="546" spans="10:10">
      <c r="J546" s="34" t="str">
        <f t="shared" si="8"/>
        <v/>
      </c>
    </row>
    <row r="547" spans="10:10">
      <c r="J547" s="34" t="str">
        <f t="shared" si="8"/>
        <v/>
      </c>
    </row>
    <row r="548" spans="10:10">
      <c r="J548" s="34" t="str">
        <f t="shared" si="8"/>
        <v/>
      </c>
    </row>
    <row r="549" spans="10:10">
      <c r="J549" s="34" t="str">
        <f t="shared" si="8"/>
        <v/>
      </c>
    </row>
    <row r="550" spans="10:10">
      <c r="J550" s="34" t="str">
        <f t="shared" si="8"/>
        <v/>
      </c>
    </row>
    <row r="551" spans="10:10">
      <c r="J551" s="34" t="str">
        <f t="shared" si="8"/>
        <v/>
      </c>
    </row>
    <row r="552" spans="10:10">
      <c r="J552" s="34" t="str">
        <f t="shared" si="8"/>
        <v/>
      </c>
    </row>
    <row r="553" spans="10:10">
      <c r="J553" s="34" t="str">
        <f t="shared" si="8"/>
        <v/>
      </c>
    </row>
    <row r="554" spans="10:10">
      <c r="J554" s="34" t="str">
        <f t="shared" si="8"/>
        <v/>
      </c>
    </row>
    <row r="555" spans="10:10">
      <c r="J555" s="34" t="str">
        <f t="shared" si="8"/>
        <v/>
      </c>
    </row>
    <row r="556" spans="10:10">
      <c r="J556" s="34" t="str">
        <f t="shared" si="8"/>
        <v/>
      </c>
    </row>
    <row r="557" spans="10:10">
      <c r="J557" s="34" t="str">
        <f t="shared" si="8"/>
        <v/>
      </c>
    </row>
    <row r="558" spans="10:10">
      <c r="J558" s="34" t="str">
        <f t="shared" si="8"/>
        <v/>
      </c>
    </row>
    <row r="559" spans="10:10">
      <c r="J559" s="34" t="str">
        <f t="shared" si="8"/>
        <v/>
      </c>
    </row>
    <row r="560" spans="10:10">
      <c r="J560" s="34" t="str">
        <f t="shared" si="8"/>
        <v/>
      </c>
    </row>
    <row r="561" spans="10:10">
      <c r="J561" s="34" t="str">
        <f t="shared" si="8"/>
        <v/>
      </c>
    </row>
    <row r="562" spans="10:10">
      <c r="J562" s="34" t="str">
        <f t="shared" si="8"/>
        <v/>
      </c>
    </row>
    <row r="563" spans="10:10">
      <c r="J563" s="34" t="str">
        <f t="shared" si="8"/>
        <v/>
      </c>
    </row>
    <row r="564" spans="10:10">
      <c r="J564" s="34" t="str">
        <f t="shared" si="8"/>
        <v/>
      </c>
    </row>
    <row r="565" spans="10:10">
      <c r="J565" s="34" t="str">
        <f t="shared" si="8"/>
        <v/>
      </c>
    </row>
    <row r="566" spans="10:10">
      <c r="J566" s="34" t="str">
        <f t="shared" si="8"/>
        <v/>
      </c>
    </row>
    <row r="567" spans="10:10">
      <c r="J567" s="34" t="str">
        <f t="shared" si="8"/>
        <v/>
      </c>
    </row>
    <row r="568" spans="10:10">
      <c r="J568" s="34" t="str">
        <f t="shared" si="8"/>
        <v/>
      </c>
    </row>
    <row r="569" spans="10:10">
      <c r="J569" s="34" t="str">
        <f t="shared" si="8"/>
        <v/>
      </c>
    </row>
    <row r="570" spans="10:10">
      <c r="J570" s="34" t="str">
        <f t="shared" si="8"/>
        <v/>
      </c>
    </row>
    <row r="571" spans="10:10">
      <c r="J571" s="34" t="str">
        <f t="shared" si="8"/>
        <v/>
      </c>
    </row>
    <row r="572" spans="10:10">
      <c r="J572" s="34" t="str">
        <f t="shared" si="8"/>
        <v/>
      </c>
    </row>
    <row r="573" spans="10:10">
      <c r="J573" s="34" t="str">
        <f t="shared" si="8"/>
        <v/>
      </c>
    </row>
    <row r="574" spans="10:10">
      <c r="J574" s="34" t="str">
        <f t="shared" si="8"/>
        <v/>
      </c>
    </row>
    <row r="575" spans="10:10">
      <c r="J575" s="34" t="str">
        <f t="shared" si="8"/>
        <v/>
      </c>
    </row>
    <row r="576" spans="10:10">
      <c r="J576" s="34" t="str">
        <f t="shared" si="8"/>
        <v/>
      </c>
    </row>
    <row r="577" spans="10:10">
      <c r="J577" s="34" t="str">
        <f t="shared" si="8"/>
        <v/>
      </c>
    </row>
    <row r="578" spans="10:10">
      <c r="J578" s="34" t="str">
        <f t="shared" si="8"/>
        <v/>
      </c>
    </row>
    <row r="579" spans="10:10">
      <c r="J579" s="34" t="str">
        <f t="shared" si="8"/>
        <v/>
      </c>
    </row>
    <row r="580" spans="10:10">
      <c r="J580" s="34" t="str">
        <f t="shared" si="8"/>
        <v/>
      </c>
    </row>
    <row r="581" spans="10:10">
      <c r="J581" s="34" t="str">
        <f t="shared" si="8"/>
        <v/>
      </c>
    </row>
    <row r="582" spans="10:10">
      <c r="J582" s="34" t="str">
        <f t="shared" si="8"/>
        <v/>
      </c>
    </row>
    <row r="583" spans="10:10">
      <c r="J583" s="34" t="str">
        <f t="shared" si="8"/>
        <v/>
      </c>
    </row>
    <row r="584" spans="10:10">
      <c r="J584" s="34" t="str">
        <f t="shared" ref="J584:J647" si="9">IF(SUM(H584:I584)=0,"",(J583+I584-H584))</f>
        <v/>
      </c>
    </row>
    <row r="585" spans="10:10">
      <c r="J585" s="34" t="str">
        <f t="shared" si="9"/>
        <v/>
      </c>
    </row>
    <row r="586" spans="10:10">
      <c r="J586" s="34" t="str">
        <f t="shared" si="9"/>
        <v/>
      </c>
    </row>
    <row r="587" spans="10:10">
      <c r="J587" s="34" t="str">
        <f t="shared" si="9"/>
        <v/>
      </c>
    </row>
    <row r="588" spans="10:10">
      <c r="J588" s="34" t="str">
        <f t="shared" si="9"/>
        <v/>
      </c>
    </row>
    <row r="589" spans="10:10">
      <c r="J589" s="34" t="str">
        <f t="shared" si="9"/>
        <v/>
      </c>
    </row>
    <row r="590" spans="10:10">
      <c r="J590" s="34" t="str">
        <f t="shared" si="9"/>
        <v/>
      </c>
    </row>
    <row r="591" spans="10:10">
      <c r="J591" s="34" t="str">
        <f t="shared" si="9"/>
        <v/>
      </c>
    </row>
    <row r="592" spans="10:10">
      <c r="J592" s="34" t="str">
        <f t="shared" si="9"/>
        <v/>
      </c>
    </row>
    <row r="593" spans="10:10">
      <c r="J593" s="34" t="str">
        <f t="shared" si="9"/>
        <v/>
      </c>
    </row>
    <row r="594" spans="10:10">
      <c r="J594" s="34" t="str">
        <f t="shared" si="9"/>
        <v/>
      </c>
    </row>
    <row r="595" spans="10:10">
      <c r="J595" s="34" t="str">
        <f t="shared" si="9"/>
        <v/>
      </c>
    </row>
    <row r="596" spans="10:10">
      <c r="J596" s="34" t="str">
        <f t="shared" si="9"/>
        <v/>
      </c>
    </row>
    <row r="597" spans="10:10">
      <c r="J597" s="34" t="str">
        <f t="shared" si="9"/>
        <v/>
      </c>
    </row>
    <row r="598" spans="10:10">
      <c r="J598" s="34" t="str">
        <f t="shared" si="9"/>
        <v/>
      </c>
    </row>
    <row r="599" spans="10:10">
      <c r="J599" s="34" t="str">
        <f t="shared" si="9"/>
        <v/>
      </c>
    </row>
    <row r="600" spans="10:10">
      <c r="J600" s="34" t="str">
        <f t="shared" si="9"/>
        <v/>
      </c>
    </row>
    <row r="601" spans="10:10">
      <c r="J601" s="34" t="str">
        <f t="shared" si="9"/>
        <v/>
      </c>
    </row>
    <row r="602" spans="10:10">
      <c r="J602" s="34" t="str">
        <f t="shared" si="9"/>
        <v/>
      </c>
    </row>
    <row r="603" spans="10:10">
      <c r="J603" s="34" t="str">
        <f t="shared" si="9"/>
        <v/>
      </c>
    </row>
    <row r="604" spans="10:10">
      <c r="J604" s="34" t="str">
        <f t="shared" si="9"/>
        <v/>
      </c>
    </row>
    <row r="605" spans="10:10">
      <c r="J605" s="34" t="str">
        <f t="shared" si="9"/>
        <v/>
      </c>
    </row>
    <row r="606" spans="10:10">
      <c r="J606" s="34" t="str">
        <f t="shared" si="9"/>
        <v/>
      </c>
    </row>
    <row r="607" spans="10:10">
      <c r="J607" s="34" t="str">
        <f t="shared" si="9"/>
        <v/>
      </c>
    </row>
    <row r="608" spans="10:10">
      <c r="J608" s="34" t="str">
        <f t="shared" si="9"/>
        <v/>
      </c>
    </row>
    <row r="609" spans="10:10">
      <c r="J609" s="34" t="str">
        <f t="shared" si="9"/>
        <v/>
      </c>
    </row>
    <row r="610" spans="10:10">
      <c r="J610" s="34" t="str">
        <f t="shared" si="9"/>
        <v/>
      </c>
    </row>
    <row r="611" spans="10:10">
      <c r="J611" s="34" t="str">
        <f t="shared" si="9"/>
        <v/>
      </c>
    </row>
    <row r="612" spans="10:10">
      <c r="J612" s="34" t="str">
        <f t="shared" si="9"/>
        <v/>
      </c>
    </row>
    <row r="613" spans="10:10">
      <c r="J613" s="34" t="str">
        <f t="shared" si="9"/>
        <v/>
      </c>
    </row>
    <row r="614" spans="10:10">
      <c r="J614" s="34" t="str">
        <f t="shared" si="9"/>
        <v/>
      </c>
    </row>
    <row r="615" spans="10:10">
      <c r="J615" s="34" t="str">
        <f t="shared" si="9"/>
        <v/>
      </c>
    </row>
    <row r="616" spans="10:10">
      <c r="J616" s="34" t="str">
        <f t="shared" si="9"/>
        <v/>
      </c>
    </row>
    <row r="617" spans="10:10">
      <c r="J617" s="34" t="str">
        <f t="shared" si="9"/>
        <v/>
      </c>
    </row>
    <row r="618" spans="10:10">
      <c r="J618" s="34" t="str">
        <f t="shared" si="9"/>
        <v/>
      </c>
    </row>
    <row r="619" spans="10:10">
      <c r="J619" s="34" t="str">
        <f t="shared" si="9"/>
        <v/>
      </c>
    </row>
    <row r="620" spans="10:10">
      <c r="J620" s="34" t="str">
        <f t="shared" si="9"/>
        <v/>
      </c>
    </row>
    <row r="621" spans="10:10">
      <c r="J621" s="34" t="str">
        <f t="shared" si="9"/>
        <v/>
      </c>
    </row>
    <row r="622" spans="10:10">
      <c r="J622" s="34" t="str">
        <f t="shared" si="9"/>
        <v/>
      </c>
    </row>
    <row r="623" spans="10:10">
      <c r="J623" s="34" t="str">
        <f t="shared" si="9"/>
        <v/>
      </c>
    </row>
    <row r="624" spans="10:10">
      <c r="J624" s="34" t="str">
        <f t="shared" si="9"/>
        <v/>
      </c>
    </row>
    <row r="625" spans="10:10">
      <c r="J625" s="34" t="str">
        <f t="shared" si="9"/>
        <v/>
      </c>
    </row>
    <row r="626" spans="10:10">
      <c r="J626" s="34" t="str">
        <f t="shared" si="9"/>
        <v/>
      </c>
    </row>
    <row r="627" spans="10:10">
      <c r="J627" s="34" t="str">
        <f t="shared" si="9"/>
        <v/>
      </c>
    </row>
    <row r="628" spans="10:10">
      <c r="J628" s="34" t="str">
        <f t="shared" si="9"/>
        <v/>
      </c>
    </row>
    <row r="629" spans="10:10">
      <c r="J629" s="34" t="str">
        <f t="shared" si="9"/>
        <v/>
      </c>
    </row>
    <row r="630" spans="10:10">
      <c r="J630" s="34" t="str">
        <f t="shared" si="9"/>
        <v/>
      </c>
    </row>
    <row r="631" spans="10:10">
      <c r="J631" s="34" t="str">
        <f t="shared" si="9"/>
        <v/>
      </c>
    </row>
    <row r="632" spans="10:10">
      <c r="J632" s="34" t="str">
        <f t="shared" si="9"/>
        <v/>
      </c>
    </row>
    <row r="633" spans="10:10">
      <c r="J633" s="34" t="str">
        <f t="shared" si="9"/>
        <v/>
      </c>
    </row>
    <row r="634" spans="10:10">
      <c r="J634" s="34" t="str">
        <f t="shared" si="9"/>
        <v/>
      </c>
    </row>
    <row r="635" spans="10:10">
      <c r="J635" s="34" t="str">
        <f t="shared" si="9"/>
        <v/>
      </c>
    </row>
    <row r="636" spans="10:10">
      <c r="J636" s="34" t="str">
        <f t="shared" si="9"/>
        <v/>
      </c>
    </row>
    <row r="637" spans="10:10">
      <c r="J637" s="34" t="str">
        <f t="shared" si="9"/>
        <v/>
      </c>
    </row>
    <row r="638" spans="10:10">
      <c r="J638" s="34" t="str">
        <f t="shared" si="9"/>
        <v/>
      </c>
    </row>
    <row r="639" spans="10:10">
      <c r="J639" s="34" t="str">
        <f t="shared" si="9"/>
        <v/>
      </c>
    </row>
    <row r="640" spans="10:10">
      <c r="J640" s="34" t="str">
        <f t="shared" si="9"/>
        <v/>
      </c>
    </row>
    <row r="641" spans="10:10">
      <c r="J641" s="34" t="str">
        <f t="shared" si="9"/>
        <v/>
      </c>
    </row>
    <row r="642" spans="10:10">
      <c r="J642" s="34" t="str">
        <f t="shared" si="9"/>
        <v/>
      </c>
    </row>
    <row r="643" spans="10:10">
      <c r="J643" s="34" t="str">
        <f t="shared" si="9"/>
        <v/>
      </c>
    </row>
    <row r="644" spans="10:10">
      <c r="J644" s="34" t="str">
        <f t="shared" si="9"/>
        <v/>
      </c>
    </row>
    <row r="645" spans="10:10">
      <c r="J645" s="34" t="str">
        <f t="shared" si="9"/>
        <v/>
      </c>
    </row>
    <row r="646" spans="10:10">
      <c r="J646" s="34" t="str">
        <f t="shared" si="9"/>
        <v/>
      </c>
    </row>
    <row r="647" spans="10:10">
      <c r="J647" s="34" t="str">
        <f t="shared" si="9"/>
        <v/>
      </c>
    </row>
    <row r="648" spans="10:10">
      <c r="J648" s="34" t="str">
        <f t="shared" ref="J648:J711" si="10">IF(SUM(H648:I648)=0,"",(J647+I648-H648))</f>
        <v/>
      </c>
    </row>
    <row r="649" spans="10:10">
      <c r="J649" s="34" t="str">
        <f t="shared" si="10"/>
        <v/>
      </c>
    </row>
    <row r="650" spans="10:10">
      <c r="J650" s="34" t="str">
        <f t="shared" si="10"/>
        <v/>
      </c>
    </row>
    <row r="651" spans="10:10">
      <c r="J651" s="34" t="str">
        <f t="shared" si="10"/>
        <v/>
      </c>
    </row>
    <row r="652" spans="10:10">
      <c r="J652" s="34" t="str">
        <f t="shared" si="10"/>
        <v/>
      </c>
    </row>
    <row r="653" spans="10:10">
      <c r="J653" s="34" t="str">
        <f t="shared" si="10"/>
        <v/>
      </c>
    </row>
    <row r="654" spans="10:10">
      <c r="J654" s="34" t="str">
        <f t="shared" si="10"/>
        <v/>
      </c>
    </row>
    <row r="655" spans="10:10">
      <c r="J655" s="34" t="str">
        <f t="shared" si="10"/>
        <v/>
      </c>
    </row>
    <row r="656" spans="10:10">
      <c r="J656" s="34" t="str">
        <f t="shared" si="10"/>
        <v/>
      </c>
    </row>
    <row r="657" spans="10:10">
      <c r="J657" s="34" t="str">
        <f t="shared" si="10"/>
        <v/>
      </c>
    </row>
    <row r="658" spans="10:10">
      <c r="J658" s="34" t="str">
        <f t="shared" si="10"/>
        <v/>
      </c>
    </row>
    <row r="659" spans="10:10">
      <c r="J659" s="34" t="str">
        <f t="shared" si="10"/>
        <v/>
      </c>
    </row>
    <row r="660" spans="10:10">
      <c r="J660" s="34" t="str">
        <f t="shared" si="10"/>
        <v/>
      </c>
    </row>
    <row r="661" spans="10:10">
      <c r="J661" s="34" t="str">
        <f t="shared" si="10"/>
        <v/>
      </c>
    </row>
    <row r="662" spans="10:10">
      <c r="J662" s="34" t="str">
        <f t="shared" si="10"/>
        <v/>
      </c>
    </row>
    <row r="663" spans="10:10">
      <c r="J663" s="34" t="str">
        <f t="shared" si="10"/>
        <v/>
      </c>
    </row>
    <row r="664" spans="10:10">
      <c r="J664" s="34" t="str">
        <f t="shared" si="10"/>
        <v/>
      </c>
    </row>
    <row r="665" spans="10:10">
      <c r="J665" s="34" t="str">
        <f t="shared" si="10"/>
        <v/>
      </c>
    </row>
    <row r="666" spans="10:10">
      <c r="J666" s="34" t="str">
        <f t="shared" si="10"/>
        <v/>
      </c>
    </row>
    <row r="667" spans="10:10">
      <c r="J667" s="34" t="str">
        <f t="shared" si="10"/>
        <v/>
      </c>
    </row>
    <row r="668" spans="10:10">
      <c r="J668" s="34" t="str">
        <f t="shared" si="10"/>
        <v/>
      </c>
    </row>
    <row r="669" spans="10:10">
      <c r="J669" s="34" t="str">
        <f t="shared" si="10"/>
        <v/>
      </c>
    </row>
    <row r="670" spans="10:10">
      <c r="J670" s="34" t="str">
        <f t="shared" si="10"/>
        <v/>
      </c>
    </row>
    <row r="671" spans="10:10">
      <c r="J671" s="34" t="str">
        <f t="shared" si="10"/>
        <v/>
      </c>
    </row>
    <row r="672" spans="10:10">
      <c r="J672" s="34" t="str">
        <f t="shared" si="10"/>
        <v/>
      </c>
    </row>
    <row r="673" spans="10:10">
      <c r="J673" s="34" t="str">
        <f t="shared" si="10"/>
        <v/>
      </c>
    </row>
    <row r="674" spans="10:10">
      <c r="J674" s="34" t="str">
        <f t="shared" si="10"/>
        <v/>
      </c>
    </row>
    <row r="675" spans="10:10">
      <c r="J675" s="34" t="str">
        <f t="shared" si="10"/>
        <v/>
      </c>
    </row>
    <row r="676" spans="10:10">
      <c r="J676" s="34" t="str">
        <f t="shared" si="10"/>
        <v/>
      </c>
    </row>
    <row r="677" spans="10:10">
      <c r="J677" s="34" t="str">
        <f t="shared" si="10"/>
        <v/>
      </c>
    </row>
    <row r="678" spans="10:10">
      <c r="J678" s="34" t="str">
        <f t="shared" si="10"/>
        <v/>
      </c>
    </row>
    <row r="679" spans="10:10">
      <c r="J679" s="34" t="str">
        <f t="shared" si="10"/>
        <v/>
      </c>
    </row>
    <row r="680" spans="10:10">
      <c r="J680" s="34" t="str">
        <f t="shared" si="10"/>
        <v/>
      </c>
    </row>
    <row r="681" spans="10:10">
      <c r="J681" s="34" t="str">
        <f t="shared" si="10"/>
        <v/>
      </c>
    </row>
    <row r="682" spans="10:10">
      <c r="J682" s="34" t="str">
        <f t="shared" si="10"/>
        <v/>
      </c>
    </row>
    <row r="683" spans="10:10">
      <c r="J683" s="34" t="str">
        <f t="shared" si="10"/>
        <v/>
      </c>
    </row>
    <row r="684" spans="10:10">
      <c r="J684" s="34" t="str">
        <f t="shared" si="10"/>
        <v/>
      </c>
    </row>
    <row r="685" spans="10:10">
      <c r="J685" s="34" t="str">
        <f t="shared" si="10"/>
        <v/>
      </c>
    </row>
    <row r="686" spans="10:10">
      <c r="J686" s="34" t="str">
        <f t="shared" si="10"/>
        <v/>
      </c>
    </row>
    <row r="687" spans="10:10">
      <c r="J687" s="34" t="str">
        <f t="shared" si="10"/>
        <v/>
      </c>
    </row>
    <row r="688" spans="10:10">
      <c r="J688" s="34" t="str">
        <f t="shared" si="10"/>
        <v/>
      </c>
    </row>
    <row r="689" spans="10:10">
      <c r="J689" s="34" t="str">
        <f t="shared" si="10"/>
        <v/>
      </c>
    </row>
    <row r="690" spans="10:10">
      <c r="J690" s="34" t="str">
        <f t="shared" si="10"/>
        <v/>
      </c>
    </row>
    <row r="691" spans="10:10">
      <c r="J691" s="34" t="str">
        <f t="shared" si="10"/>
        <v/>
      </c>
    </row>
    <row r="692" spans="10:10">
      <c r="J692" s="34" t="str">
        <f t="shared" si="10"/>
        <v/>
      </c>
    </row>
    <row r="693" spans="10:10">
      <c r="J693" s="34" t="str">
        <f t="shared" si="10"/>
        <v/>
      </c>
    </row>
    <row r="694" spans="10:10">
      <c r="J694" s="34" t="str">
        <f t="shared" si="10"/>
        <v/>
      </c>
    </row>
    <row r="695" spans="10:10">
      <c r="J695" s="34" t="str">
        <f t="shared" si="10"/>
        <v/>
      </c>
    </row>
    <row r="696" spans="10:10">
      <c r="J696" s="34" t="str">
        <f t="shared" si="10"/>
        <v/>
      </c>
    </row>
    <row r="697" spans="10:10">
      <c r="J697" s="34" t="str">
        <f t="shared" si="10"/>
        <v/>
      </c>
    </row>
    <row r="698" spans="10:10">
      <c r="J698" s="34" t="str">
        <f t="shared" si="10"/>
        <v/>
      </c>
    </row>
    <row r="699" spans="10:10">
      <c r="J699" s="34" t="str">
        <f t="shared" si="10"/>
        <v/>
      </c>
    </row>
    <row r="700" spans="10:10">
      <c r="J700" s="34" t="str">
        <f t="shared" si="10"/>
        <v/>
      </c>
    </row>
    <row r="701" spans="10:10">
      <c r="J701" s="34" t="str">
        <f t="shared" si="10"/>
        <v/>
      </c>
    </row>
    <row r="702" spans="10:10">
      <c r="J702" s="34" t="str">
        <f t="shared" si="10"/>
        <v/>
      </c>
    </row>
    <row r="703" spans="10:10">
      <c r="J703" s="34" t="str">
        <f t="shared" si="10"/>
        <v/>
      </c>
    </row>
    <row r="704" spans="10:10">
      <c r="J704" s="34" t="str">
        <f t="shared" si="10"/>
        <v/>
      </c>
    </row>
    <row r="705" spans="10:10">
      <c r="J705" s="34" t="str">
        <f t="shared" si="10"/>
        <v/>
      </c>
    </row>
    <row r="706" spans="10:10">
      <c r="J706" s="34" t="str">
        <f t="shared" si="10"/>
        <v/>
      </c>
    </row>
    <row r="707" spans="10:10">
      <c r="J707" s="34" t="str">
        <f t="shared" si="10"/>
        <v/>
      </c>
    </row>
    <row r="708" spans="10:10">
      <c r="J708" s="34" t="str">
        <f t="shared" si="10"/>
        <v/>
      </c>
    </row>
    <row r="709" spans="10:10">
      <c r="J709" s="34" t="str">
        <f t="shared" si="10"/>
        <v/>
      </c>
    </row>
    <row r="710" spans="10:10">
      <c r="J710" s="34" t="str">
        <f t="shared" si="10"/>
        <v/>
      </c>
    </row>
    <row r="711" spans="10:10">
      <c r="J711" s="34" t="str">
        <f t="shared" si="10"/>
        <v/>
      </c>
    </row>
    <row r="712" spans="10:10">
      <c r="J712" s="34" t="str">
        <f t="shared" ref="J712:J775" si="11">IF(SUM(H712:I712)=0,"",(J711+I712-H712))</f>
        <v/>
      </c>
    </row>
    <row r="713" spans="10:10">
      <c r="J713" s="34" t="str">
        <f t="shared" si="11"/>
        <v/>
      </c>
    </row>
    <row r="714" spans="10:10">
      <c r="J714" s="34" t="str">
        <f t="shared" si="11"/>
        <v/>
      </c>
    </row>
    <row r="715" spans="10:10">
      <c r="J715" s="34" t="str">
        <f t="shared" si="11"/>
        <v/>
      </c>
    </row>
    <row r="716" spans="10:10">
      <c r="J716" s="34" t="str">
        <f t="shared" si="11"/>
        <v/>
      </c>
    </row>
    <row r="717" spans="10:10">
      <c r="J717" s="34" t="str">
        <f t="shared" si="11"/>
        <v/>
      </c>
    </row>
    <row r="718" spans="10:10">
      <c r="J718" s="34" t="str">
        <f t="shared" si="11"/>
        <v/>
      </c>
    </row>
    <row r="719" spans="10:10">
      <c r="J719" s="34" t="str">
        <f t="shared" si="11"/>
        <v/>
      </c>
    </row>
    <row r="720" spans="10:10">
      <c r="J720" s="34" t="str">
        <f t="shared" si="11"/>
        <v/>
      </c>
    </row>
    <row r="721" spans="10:10">
      <c r="J721" s="34" t="str">
        <f t="shared" si="11"/>
        <v/>
      </c>
    </row>
    <row r="722" spans="10:10">
      <c r="J722" s="34" t="str">
        <f t="shared" si="11"/>
        <v/>
      </c>
    </row>
    <row r="723" spans="10:10">
      <c r="J723" s="34" t="str">
        <f t="shared" si="11"/>
        <v/>
      </c>
    </row>
    <row r="724" spans="10:10">
      <c r="J724" s="34" t="str">
        <f t="shared" si="11"/>
        <v/>
      </c>
    </row>
    <row r="725" spans="10:10">
      <c r="J725" s="34" t="str">
        <f t="shared" si="11"/>
        <v/>
      </c>
    </row>
    <row r="726" spans="10:10">
      <c r="J726" s="34" t="str">
        <f t="shared" si="11"/>
        <v/>
      </c>
    </row>
    <row r="727" spans="10:10">
      <c r="J727" s="34" t="str">
        <f t="shared" si="11"/>
        <v/>
      </c>
    </row>
    <row r="728" spans="10:10">
      <c r="J728" s="34" t="str">
        <f t="shared" si="11"/>
        <v/>
      </c>
    </row>
    <row r="729" spans="10:10">
      <c r="J729" s="34" t="str">
        <f t="shared" si="11"/>
        <v/>
      </c>
    </row>
    <row r="730" spans="10:10">
      <c r="J730" s="34" t="str">
        <f t="shared" si="11"/>
        <v/>
      </c>
    </row>
    <row r="731" spans="10:10">
      <c r="J731" s="34" t="str">
        <f t="shared" si="11"/>
        <v/>
      </c>
    </row>
    <row r="732" spans="10:10">
      <c r="J732" s="34" t="str">
        <f t="shared" si="11"/>
        <v/>
      </c>
    </row>
    <row r="733" spans="10:10">
      <c r="J733" s="34" t="str">
        <f t="shared" si="11"/>
        <v/>
      </c>
    </row>
    <row r="734" spans="10:10">
      <c r="J734" s="34" t="str">
        <f t="shared" si="11"/>
        <v/>
      </c>
    </row>
    <row r="735" spans="10:10">
      <c r="J735" s="34" t="str">
        <f t="shared" si="11"/>
        <v/>
      </c>
    </row>
    <row r="736" spans="10:10">
      <c r="J736" s="34" t="str">
        <f t="shared" si="11"/>
        <v/>
      </c>
    </row>
    <row r="737" spans="10:10">
      <c r="J737" s="34" t="str">
        <f t="shared" si="11"/>
        <v/>
      </c>
    </row>
    <row r="738" spans="10:10">
      <c r="J738" s="34" t="str">
        <f t="shared" si="11"/>
        <v/>
      </c>
    </row>
    <row r="739" spans="10:10">
      <c r="J739" s="34" t="str">
        <f t="shared" si="11"/>
        <v/>
      </c>
    </row>
    <row r="740" spans="10:10">
      <c r="J740" s="34" t="str">
        <f t="shared" si="11"/>
        <v/>
      </c>
    </row>
    <row r="741" spans="10:10">
      <c r="J741" s="34" t="str">
        <f t="shared" si="11"/>
        <v/>
      </c>
    </row>
    <row r="742" spans="10:10">
      <c r="J742" s="34" t="str">
        <f t="shared" si="11"/>
        <v/>
      </c>
    </row>
    <row r="743" spans="10:10">
      <c r="J743" s="34" t="str">
        <f t="shared" si="11"/>
        <v/>
      </c>
    </row>
    <row r="744" spans="10:10">
      <c r="J744" s="34" t="str">
        <f t="shared" si="11"/>
        <v/>
      </c>
    </row>
    <row r="745" spans="10:10">
      <c r="J745" s="34" t="str">
        <f t="shared" si="11"/>
        <v/>
      </c>
    </row>
    <row r="746" spans="10:10">
      <c r="J746" s="34" t="str">
        <f t="shared" si="11"/>
        <v/>
      </c>
    </row>
    <row r="747" spans="10:10">
      <c r="J747" s="34" t="str">
        <f t="shared" si="11"/>
        <v/>
      </c>
    </row>
    <row r="748" spans="10:10">
      <c r="J748" s="34" t="str">
        <f t="shared" si="11"/>
        <v/>
      </c>
    </row>
    <row r="749" spans="10:10">
      <c r="J749" s="34" t="str">
        <f t="shared" si="11"/>
        <v/>
      </c>
    </row>
    <row r="750" spans="10:10">
      <c r="J750" s="34" t="str">
        <f t="shared" si="11"/>
        <v/>
      </c>
    </row>
    <row r="751" spans="10:10">
      <c r="J751" s="34" t="str">
        <f t="shared" si="11"/>
        <v/>
      </c>
    </row>
    <row r="752" spans="10:10">
      <c r="J752" s="34" t="str">
        <f t="shared" si="11"/>
        <v/>
      </c>
    </row>
    <row r="753" spans="10:10">
      <c r="J753" s="34" t="str">
        <f t="shared" si="11"/>
        <v/>
      </c>
    </row>
    <row r="754" spans="10:10">
      <c r="J754" s="34" t="str">
        <f t="shared" si="11"/>
        <v/>
      </c>
    </row>
    <row r="755" spans="10:10">
      <c r="J755" s="34" t="str">
        <f t="shared" si="11"/>
        <v/>
      </c>
    </row>
    <row r="756" spans="10:10">
      <c r="J756" s="34" t="str">
        <f t="shared" si="11"/>
        <v/>
      </c>
    </row>
    <row r="757" spans="10:10">
      <c r="J757" s="34" t="str">
        <f t="shared" si="11"/>
        <v/>
      </c>
    </row>
    <row r="758" spans="10:10">
      <c r="J758" s="34" t="str">
        <f t="shared" si="11"/>
        <v/>
      </c>
    </row>
    <row r="759" spans="10:10">
      <c r="J759" s="34" t="str">
        <f t="shared" si="11"/>
        <v/>
      </c>
    </row>
    <row r="760" spans="10:10">
      <c r="J760" s="34" t="str">
        <f t="shared" si="11"/>
        <v/>
      </c>
    </row>
    <row r="761" spans="10:10">
      <c r="J761" s="34" t="str">
        <f t="shared" si="11"/>
        <v/>
      </c>
    </row>
    <row r="762" spans="10:10">
      <c r="J762" s="34" t="str">
        <f t="shared" si="11"/>
        <v/>
      </c>
    </row>
    <row r="763" spans="10:10">
      <c r="J763" s="34" t="str">
        <f t="shared" si="11"/>
        <v/>
      </c>
    </row>
    <row r="764" spans="10:10">
      <c r="J764" s="34" t="str">
        <f t="shared" si="11"/>
        <v/>
      </c>
    </row>
    <row r="765" spans="10:10">
      <c r="J765" s="34" t="str">
        <f t="shared" si="11"/>
        <v/>
      </c>
    </row>
    <row r="766" spans="10:10">
      <c r="J766" s="34" t="str">
        <f t="shared" si="11"/>
        <v/>
      </c>
    </row>
    <row r="767" spans="10:10">
      <c r="J767" s="34" t="str">
        <f t="shared" si="11"/>
        <v/>
      </c>
    </row>
    <row r="768" spans="10:10">
      <c r="J768" s="34" t="str">
        <f t="shared" si="11"/>
        <v/>
      </c>
    </row>
    <row r="769" spans="10:10">
      <c r="J769" s="34" t="str">
        <f t="shared" si="11"/>
        <v/>
      </c>
    </row>
    <row r="770" spans="10:10">
      <c r="J770" s="34" t="str">
        <f t="shared" si="11"/>
        <v/>
      </c>
    </row>
    <row r="771" spans="10:10">
      <c r="J771" s="34" t="str">
        <f t="shared" si="11"/>
        <v/>
      </c>
    </row>
    <row r="772" spans="10:10">
      <c r="J772" s="34" t="str">
        <f t="shared" si="11"/>
        <v/>
      </c>
    </row>
    <row r="773" spans="10:10">
      <c r="J773" s="34" t="str">
        <f t="shared" si="11"/>
        <v/>
      </c>
    </row>
    <row r="774" spans="10:10">
      <c r="J774" s="34" t="str">
        <f t="shared" si="11"/>
        <v/>
      </c>
    </row>
    <row r="775" spans="10:10">
      <c r="J775" s="34" t="str">
        <f t="shared" si="11"/>
        <v/>
      </c>
    </row>
    <row r="776" spans="10:10">
      <c r="J776" s="34" t="str">
        <f t="shared" ref="J776:J839" si="12">IF(SUM(H776:I776)=0,"",(J775+I776-H776))</f>
        <v/>
      </c>
    </row>
    <row r="777" spans="10:10">
      <c r="J777" s="34" t="str">
        <f t="shared" si="12"/>
        <v/>
      </c>
    </row>
    <row r="778" spans="10:10">
      <c r="J778" s="34" t="str">
        <f t="shared" si="12"/>
        <v/>
      </c>
    </row>
    <row r="779" spans="10:10">
      <c r="J779" s="34" t="str">
        <f t="shared" si="12"/>
        <v/>
      </c>
    </row>
    <row r="780" spans="10:10">
      <c r="J780" s="34" t="str">
        <f t="shared" si="12"/>
        <v/>
      </c>
    </row>
    <row r="781" spans="10:10">
      <c r="J781" s="34" t="str">
        <f t="shared" si="12"/>
        <v/>
      </c>
    </row>
    <row r="782" spans="10:10">
      <c r="J782" s="34" t="str">
        <f t="shared" si="12"/>
        <v/>
      </c>
    </row>
    <row r="783" spans="10:10">
      <c r="J783" s="34" t="str">
        <f t="shared" si="12"/>
        <v/>
      </c>
    </row>
    <row r="784" spans="10:10">
      <c r="J784" s="34" t="str">
        <f t="shared" si="12"/>
        <v/>
      </c>
    </row>
    <row r="785" spans="10:10">
      <c r="J785" s="34" t="str">
        <f t="shared" si="12"/>
        <v/>
      </c>
    </row>
    <row r="786" spans="10:10">
      <c r="J786" s="34" t="str">
        <f t="shared" si="12"/>
        <v/>
      </c>
    </row>
    <row r="787" spans="10:10">
      <c r="J787" s="34" t="str">
        <f t="shared" si="12"/>
        <v/>
      </c>
    </row>
    <row r="788" spans="10:10">
      <c r="J788" s="34" t="str">
        <f t="shared" si="12"/>
        <v/>
      </c>
    </row>
    <row r="789" spans="10:10">
      <c r="J789" s="34" t="str">
        <f t="shared" si="12"/>
        <v/>
      </c>
    </row>
    <row r="790" spans="10:10">
      <c r="J790" s="34" t="str">
        <f t="shared" si="12"/>
        <v/>
      </c>
    </row>
    <row r="791" spans="10:10">
      <c r="J791" s="34" t="str">
        <f t="shared" si="12"/>
        <v/>
      </c>
    </row>
    <row r="792" spans="10:10">
      <c r="J792" s="34" t="str">
        <f t="shared" si="12"/>
        <v/>
      </c>
    </row>
    <row r="793" spans="10:10">
      <c r="J793" s="34" t="str">
        <f t="shared" si="12"/>
        <v/>
      </c>
    </row>
    <row r="794" spans="10:10">
      <c r="J794" s="34" t="str">
        <f t="shared" si="12"/>
        <v/>
      </c>
    </row>
    <row r="795" spans="10:10">
      <c r="J795" s="34" t="str">
        <f t="shared" si="12"/>
        <v/>
      </c>
    </row>
    <row r="796" spans="10:10">
      <c r="J796" s="34" t="str">
        <f t="shared" si="12"/>
        <v/>
      </c>
    </row>
    <row r="797" spans="10:10">
      <c r="J797" s="34" t="str">
        <f t="shared" si="12"/>
        <v/>
      </c>
    </row>
    <row r="798" spans="10:10">
      <c r="J798" s="34" t="str">
        <f t="shared" si="12"/>
        <v/>
      </c>
    </row>
    <row r="799" spans="10:10">
      <c r="J799" s="34" t="str">
        <f t="shared" si="12"/>
        <v/>
      </c>
    </row>
    <row r="800" spans="10:10">
      <c r="J800" s="34" t="str">
        <f t="shared" si="12"/>
        <v/>
      </c>
    </row>
    <row r="801" spans="10:10">
      <c r="J801" s="34" t="str">
        <f t="shared" si="12"/>
        <v/>
      </c>
    </row>
    <row r="802" spans="10:10">
      <c r="J802" s="34" t="str">
        <f t="shared" si="12"/>
        <v/>
      </c>
    </row>
    <row r="803" spans="10:10">
      <c r="J803" s="34" t="str">
        <f t="shared" si="12"/>
        <v/>
      </c>
    </row>
    <row r="804" spans="10:10">
      <c r="J804" s="34" t="str">
        <f t="shared" si="12"/>
        <v/>
      </c>
    </row>
    <row r="805" spans="10:10">
      <c r="J805" s="34" t="str">
        <f t="shared" si="12"/>
        <v/>
      </c>
    </row>
    <row r="806" spans="10:10">
      <c r="J806" s="34" t="str">
        <f t="shared" si="12"/>
        <v/>
      </c>
    </row>
    <row r="807" spans="10:10">
      <c r="J807" s="34" t="str">
        <f t="shared" si="12"/>
        <v/>
      </c>
    </row>
    <row r="808" spans="10:10">
      <c r="J808" s="34" t="str">
        <f t="shared" si="12"/>
        <v/>
      </c>
    </row>
    <row r="809" spans="10:10">
      <c r="J809" s="34" t="str">
        <f t="shared" si="12"/>
        <v/>
      </c>
    </row>
    <row r="810" spans="10:10">
      <c r="J810" s="34" t="str">
        <f t="shared" si="12"/>
        <v/>
      </c>
    </row>
    <row r="811" spans="10:10">
      <c r="J811" s="34" t="str">
        <f t="shared" si="12"/>
        <v/>
      </c>
    </row>
    <row r="812" spans="10:10">
      <c r="J812" s="34" t="str">
        <f t="shared" si="12"/>
        <v/>
      </c>
    </row>
    <row r="813" spans="10:10">
      <c r="J813" s="34" t="str">
        <f t="shared" si="12"/>
        <v/>
      </c>
    </row>
    <row r="814" spans="10:10">
      <c r="J814" s="34" t="str">
        <f t="shared" si="12"/>
        <v/>
      </c>
    </row>
    <row r="815" spans="10:10">
      <c r="J815" s="34" t="str">
        <f t="shared" si="12"/>
        <v/>
      </c>
    </row>
    <row r="816" spans="10:10">
      <c r="J816" s="34" t="str">
        <f t="shared" si="12"/>
        <v/>
      </c>
    </row>
    <row r="817" spans="10:10">
      <c r="J817" s="34" t="str">
        <f t="shared" si="12"/>
        <v/>
      </c>
    </row>
    <row r="818" spans="10:10">
      <c r="J818" s="34" t="str">
        <f t="shared" si="12"/>
        <v/>
      </c>
    </row>
    <row r="819" spans="10:10">
      <c r="J819" s="34" t="str">
        <f t="shared" si="12"/>
        <v/>
      </c>
    </row>
    <row r="820" spans="10:10">
      <c r="J820" s="34" t="str">
        <f t="shared" si="12"/>
        <v/>
      </c>
    </row>
    <row r="821" spans="10:10">
      <c r="J821" s="34" t="str">
        <f t="shared" si="12"/>
        <v/>
      </c>
    </row>
    <row r="822" spans="10:10">
      <c r="J822" s="34" t="str">
        <f t="shared" si="12"/>
        <v/>
      </c>
    </row>
    <row r="823" spans="10:10">
      <c r="J823" s="34" t="str">
        <f t="shared" si="12"/>
        <v/>
      </c>
    </row>
    <row r="824" spans="10:10">
      <c r="J824" s="34" t="str">
        <f t="shared" si="12"/>
        <v/>
      </c>
    </row>
    <row r="825" spans="10:10">
      <c r="J825" s="34" t="str">
        <f t="shared" si="12"/>
        <v/>
      </c>
    </row>
    <row r="826" spans="10:10">
      <c r="J826" s="34" t="str">
        <f t="shared" si="12"/>
        <v/>
      </c>
    </row>
    <row r="827" spans="10:10">
      <c r="J827" s="34" t="str">
        <f t="shared" si="12"/>
        <v/>
      </c>
    </row>
    <row r="828" spans="10:10">
      <c r="J828" s="34" t="str">
        <f t="shared" si="12"/>
        <v/>
      </c>
    </row>
    <row r="829" spans="10:10">
      <c r="J829" s="34" t="str">
        <f t="shared" si="12"/>
        <v/>
      </c>
    </row>
    <row r="830" spans="10:10">
      <c r="J830" s="34" t="str">
        <f t="shared" si="12"/>
        <v/>
      </c>
    </row>
    <row r="831" spans="10:10">
      <c r="J831" s="34" t="str">
        <f t="shared" si="12"/>
        <v/>
      </c>
    </row>
    <row r="832" spans="10:10">
      <c r="J832" s="34" t="str">
        <f t="shared" si="12"/>
        <v/>
      </c>
    </row>
    <row r="833" spans="10:10">
      <c r="J833" s="34" t="str">
        <f t="shared" si="12"/>
        <v/>
      </c>
    </row>
    <row r="834" spans="10:10">
      <c r="J834" s="34" t="str">
        <f t="shared" si="12"/>
        <v/>
      </c>
    </row>
    <row r="835" spans="10:10">
      <c r="J835" s="34" t="str">
        <f t="shared" si="12"/>
        <v/>
      </c>
    </row>
    <row r="836" spans="10:10">
      <c r="J836" s="34" t="str">
        <f t="shared" si="12"/>
        <v/>
      </c>
    </row>
    <row r="837" spans="10:10">
      <c r="J837" s="34" t="str">
        <f t="shared" si="12"/>
        <v/>
      </c>
    </row>
    <row r="838" spans="10:10">
      <c r="J838" s="34" t="str">
        <f t="shared" si="12"/>
        <v/>
      </c>
    </row>
    <row r="839" spans="10:10">
      <c r="J839" s="34" t="str">
        <f t="shared" si="12"/>
        <v/>
      </c>
    </row>
    <row r="840" spans="10:10">
      <c r="J840" s="34" t="str">
        <f t="shared" ref="J840:J903" si="13">IF(SUM(H840:I840)=0,"",(J839+I840-H840))</f>
        <v/>
      </c>
    </row>
    <row r="841" spans="10:10">
      <c r="J841" s="34" t="str">
        <f t="shared" si="13"/>
        <v/>
      </c>
    </row>
    <row r="842" spans="10:10">
      <c r="J842" s="34" t="str">
        <f t="shared" si="13"/>
        <v/>
      </c>
    </row>
    <row r="843" spans="10:10">
      <c r="J843" s="34" t="str">
        <f t="shared" si="13"/>
        <v/>
      </c>
    </row>
    <row r="844" spans="10:10">
      <c r="J844" s="34" t="str">
        <f t="shared" si="13"/>
        <v/>
      </c>
    </row>
    <row r="845" spans="10:10">
      <c r="J845" s="34" t="str">
        <f t="shared" si="13"/>
        <v/>
      </c>
    </row>
    <row r="846" spans="10:10">
      <c r="J846" s="34" t="str">
        <f t="shared" si="13"/>
        <v/>
      </c>
    </row>
    <row r="847" spans="10:10">
      <c r="J847" s="34" t="str">
        <f t="shared" si="13"/>
        <v/>
      </c>
    </row>
    <row r="848" spans="10:10">
      <c r="J848" s="34" t="str">
        <f t="shared" si="13"/>
        <v/>
      </c>
    </row>
    <row r="849" spans="10:10">
      <c r="J849" s="34" t="str">
        <f t="shared" si="13"/>
        <v/>
      </c>
    </row>
    <row r="850" spans="10:10">
      <c r="J850" s="34" t="str">
        <f t="shared" si="13"/>
        <v/>
      </c>
    </row>
    <row r="851" spans="10:10">
      <c r="J851" s="34" t="str">
        <f t="shared" si="13"/>
        <v/>
      </c>
    </row>
    <row r="852" spans="10:10">
      <c r="J852" s="34" t="str">
        <f t="shared" si="13"/>
        <v/>
      </c>
    </row>
    <row r="853" spans="10:10">
      <c r="J853" s="34" t="str">
        <f t="shared" si="13"/>
        <v/>
      </c>
    </row>
    <row r="854" spans="10:10">
      <c r="J854" s="34" t="str">
        <f t="shared" si="13"/>
        <v/>
      </c>
    </row>
    <row r="855" spans="10:10">
      <c r="J855" s="34" t="str">
        <f t="shared" si="13"/>
        <v/>
      </c>
    </row>
    <row r="856" spans="10:10">
      <c r="J856" s="34" t="str">
        <f t="shared" si="13"/>
        <v/>
      </c>
    </row>
    <row r="857" spans="10:10">
      <c r="J857" s="34" t="str">
        <f t="shared" si="13"/>
        <v/>
      </c>
    </row>
    <row r="858" spans="10:10">
      <c r="J858" s="34" t="str">
        <f t="shared" si="13"/>
        <v/>
      </c>
    </row>
    <row r="859" spans="10:10">
      <c r="J859" s="34" t="str">
        <f t="shared" si="13"/>
        <v/>
      </c>
    </row>
    <row r="860" spans="10:10">
      <c r="J860" s="34" t="str">
        <f t="shared" si="13"/>
        <v/>
      </c>
    </row>
    <row r="861" spans="10:10">
      <c r="J861" s="34" t="str">
        <f t="shared" si="13"/>
        <v/>
      </c>
    </row>
    <row r="862" spans="10:10">
      <c r="J862" s="34" t="str">
        <f t="shared" si="13"/>
        <v/>
      </c>
    </row>
    <row r="863" spans="10:10">
      <c r="J863" s="34" t="str">
        <f t="shared" si="13"/>
        <v/>
      </c>
    </row>
    <row r="864" spans="10:10">
      <c r="J864" s="34" t="str">
        <f t="shared" si="13"/>
        <v/>
      </c>
    </row>
    <row r="865" spans="10:10">
      <c r="J865" s="34" t="str">
        <f t="shared" si="13"/>
        <v/>
      </c>
    </row>
    <row r="866" spans="10:10">
      <c r="J866" s="34" t="str">
        <f t="shared" si="13"/>
        <v/>
      </c>
    </row>
    <row r="867" spans="10:10">
      <c r="J867" s="34" t="str">
        <f t="shared" si="13"/>
        <v/>
      </c>
    </row>
    <row r="868" spans="10:10">
      <c r="J868" s="34" t="str">
        <f t="shared" si="13"/>
        <v/>
      </c>
    </row>
    <row r="869" spans="10:10">
      <c r="J869" s="34" t="str">
        <f t="shared" si="13"/>
        <v/>
      </c>
    </row>
    <row r="870" spans="10:10">
      <c r="J870" s="34" t="str">
        <f t="shared" si="13"/>
        <v/>
      </c>
    </row>
    <row r="871" spans="10:10">
      <c r="J871" s="34" t="str">
        <f t="shared" si="13"/>
        <v/>
      </c>
    </row>
    <row r="872" spans="10:10">
      <c r="J872" s="34" t="str">
        <f t="shared" si="13"/>
        <v/>
      </c>
    </row>
    <row r="873" spans="10:10">
      <c r="J873" s="34" t="str">
        <f t="shared" si="13"/>
        <v/>
      </c>
    </row>
    <row r="874" spans="10:10">
      <c r="J874" s="34" t="str">
        <f t="shared" si="13"/>
        <v/>
      </c>
    </row>
    <row r="875" spans="10:10">
      <c r="J875" s="34" t="str">
        <f t="shared" si="13"/>
        <v/>
      </c>
    </row>
    <row r="876" spans="10:10">
      <c r="J876" s="34" t="str">
        <f t="shared" si="13"/>
        <v/>
      </c>
    </row>
    <row r="877" spans="10:10">
      <c r="J877" s="34" t="str">
        <f t="shared" si="13"/>
        <v/>
      </c>
    </row>
    <row r="878" spans="10:10">
      <c r="J878" s="34" t="str">
        <f t="shared" si="13"/>
        <v/>
      </c>
    </row>
    <row r="879" spans="10:10">
      <c r="J879" s="34" t="str">
        <f t="shared" si="13"/>
        <v/>
      </c>
    </row>
    <row r="880" spans="10:10">
      <c r="J880" s="34" t="str">
        <f t="shared" si="13"/>
        <v/>
      </c>
    </row>
    <row r="881" spans="10:10">
      <c r="J881" s="34" t="str">
        <f t="shared" si="13"/>
        <v/>
      </c>
    </row>
    <row r="882" spans="10:10">
      <c r="J882" s="34" t="str">
        <f t="shared" si="13"/>
        <v/>
      </c>
    </row>
    <row r="883" spans="10:10">
      <c r="J883" s="34" t="str">
        <f t="shared" si="13"/>
        <v/>
      </c>
    </row>
    <row r="884" spans="10:10">
      <c r="J884" s="34" t="str">
        <f t="shared" si="13"/>
        <v/>
      </c>
    </row>
    <row r="885" spans="10:10">
      <c r="J885" s="34" t="str">
        <f t="shared" si="13"/>
        <v/>
      </c>
    </row>
    <row r="886" spans="10:10">
      <c r="J886" s="34" t="str">
        <f t="shared" si="13"/>
        <v/>
      </c>
    </row>
    <row r="887" spans="10:10">
      <c r="J887" s="34" t="str">
        <f t="shared" si="13"/>
        <v/>
      </c>
    </row>
    <row r="888" spans="10:10">
      <c r="J888" s="34" t="str">
        <f t="shared" si="13"/>
        <v/>
      </c>
    </row>
    <row r="889" spans="10:10">
      <c r="J889" s="34" t="str">
        <f t="shared" si="13"/>
        <v/>
      </c>
    </row>
    <row r="890" spans="10:10">
      <c r="J890" s="34" t="str">
        <f t="shared" si="13"/>
        <v/>
      </c>
    </row>
    <row r="891" spans="10:10">
      <c r="J891" s="34" t="str">
        <f t="shared" si="13"/>
        <v/>
      </c>
    </row>
    <row r="892" spans="10:10">
      <c r="J892" s="34" t="str">
        <f t="shared" si="13"/>
        <v/>
      </c>
    </row>
    <row r="893" spans="10:10">
      <c r="J893" s="34" t="str">
        <f t="shared" si="13"/>
        <v/>
      </c>
    </row>
    <row r="894" spans="10:10">
      <c r="J894" s="34" t="str">
        <f t="shared" si="13"/>
        <v/>
      </c>
    </row>
    <row r="895" spans="10:10">
      <c r="J895" s="34" t="str">
        <f t="shared" si="13"/>
        <v/>
      </c>
    </row>
    <row r="896" spans="10:10">
      <c r="J896" s="34" t="str">
        <f t="shared" si="13"/>
        <v/>
      </c>
    </row>
    <row r="897" spans="10:10">
      <c r="J897" s="34" t="str">
        <f t="shared" si="13"/>
        <v/>
      </c>
    </row>
    <row r="898" spans="10:10">
      <c r="J898" s="34" t="str">
        <f t="shared" si="13"/>
        <v/>
      </c>
    </row>
    <row r="899" spans="10:10">
      <c r="J899" s="34" t="str">
        <f t="shared" si="13"/>
        <v/>
      </c>
    </row>
    <row r="900" spans="10:10">
      <c r="J900" s="34" t="str">
        <f t="shared" si="13"/>
        <v/>
      </c>
    </row>
    <row r="901" spans="10:10">
      <c r="J901" s="34" t="str">
        <f t="shared" si="13"/>
        <v/>
      </c>
    </row>
    <row r="902" spans="10:10">
      <c r="J902" s="34" t="str">
        <f t="shared" si="13"/>
        <v/>
      </c>
    </row>
    <row r="903" spans="10:10">
      <c r="J903" s="34" t="str">
        <f t="shared" si="13"/>
        <v/>
      </c>
    </row>
    <row r="904" spans="10:10">
      <c r="J904" s="34" t="str">
        <f t="shared" ref="J904:J967" si="14">IF(SUM(H904:I904)=0,"",(J903+I904-H904))</f>
        <v/>
      </c>
    </row>
    <row r="905" spans="10:10">
      <c r="J905" s="34" t="str">
        <f t="shared" si="14"/>
        <v/>
      </c>
    </row>
    <row r="906" spans="10:10">
      <c r="J906" s="34" t="str">
        <f t="shared" si="14"/>
        <v/>
      </c>
    </row>
    <row r="907" spans="10:10">
      <c r="J907" s="34" t="str">
        <f t="shared" si="14"/>
        <v/>
      </c>
    </row>
    <row r="908" spans="10:10">
      <c r="J908" s="34" t="str">
        <f t="shared" si="14"/>
        <v/>
      </c>
    </row>
    <row r="909" spans="10:10">
      <c r="J909" s="34" t="str">
        <f t="shared" si="14"/>
        <v/>
      </c>
    </row>
    <row r="910" spans="10:10">
      <c r="J910" s="34" t="str">
        <f t="shared" si="14"/>
        <v/>
      </c>
    </row>
    <row r="911" spans="10:10">
      <c r="J911" s="34" t="str">
        <f t="shared" si="14"/>
        <v/>
      </c>
    </row>
    <row r="912" spans="10:10">
      <c r="J912" s="34" t="str">
        <f t="shared" si="14"/>
        <v/>
      </c>
    </row>
    <row r="913" spans="10:10">
      <c r="J913" s="34" t="str">
        <f t="shared" si="14"/>
        <v/>
      </c>
    </row>
    <row r="914" spans="10:10">
      <c r="J914" s="34" t="str">
        <f t="shared" si="14"/>
        <v/>
      </c>
    </row>
    <row r="915" spans="10:10">
      <c r="J915" s="34" t="str">
        <f t="shared" si="14"/>
        <v/>
      </c>
    </row>
    <row r="916" spans="10:10">
      <c r="J916" s="34" t="str">
        <f t="shared" si="14"/>
        <v/>
      </c>
    </row>
    <row r="917" spans="10:10">
      <c r="J917" s="34" t="str">
        <f t="shared" si="14"/>
        <v/>
      </c>
    </row>
    <row r="918" spans="10:10">
      <c r="J918" s="34" t="str">
        <f t="shared" si="14"/>
        <v/>
      </c>
    </row>
    <row r="919" spans="10:10">
      <c r="J919" s="34" t="str">
        <f t="shared" si="14"/>
        <v/>
      </c>
    </row>
    <row r="920" spans="10:10">
      <c r="J920" s="34" t="str">
        <f t="shared" si="14"/>
        <v/>
      </c>
    </row>
    <row r="921" spans="10:10">
      <c r="J921" s="34" t="str">
        <f t="shared" si="14"/>
        <v/>
      </c>
    </row>
    <row r="922" spans="10:10">
      <c r="J922" s="34" t="str">
        <f t="shared" si="14"/>
        <v/>
      </c>
    </row>
    <row r="923" spans="10:10">
      <c r="J923" s="34" t="str">
        <f t="shared" si="14"/>
        <v/>
      </c>
    </row>
    <row r="924" spans="10:10">
      <c r="J924" s="34" t="str">
        <f t="shared" si="14"/>
        <v/>
      </c>
    </row>
    <row r="925" spans="10:10">
      <c r="J925" s="34" t="str">
        <f t="shared" si="14"/>
        <v/>
      </c>
    </row>
    <row r="926" spans="10:10">
      <c r="J926" s="34" t="str">
        <f t="shared" si="14"/>
        <v/>
      </c>
    </row>
    <row r="927" spans="10:10">
      <c r="J927" s="34" t="str">
        <f t="shared" si="14"/>
        <v/>
      </c>
    </row>
    <row r="928" spans="10:10">
      <c r="J928" s="34" t="str">
        <f t="shared" si="14"/>
        <v/>
      </c>
    </row>
    <row r="929" spans="10:10">
      <c r="J929" s="34" t="str">
        <f t="shared" si="14"/>
        <v/>
      </c>
    </row>
    <row r="930" spans="10:10">
      <c r="J930" s="34" t="str">
        <f t="shared" si="14"/>
        <v/>
      </c>
    </row>
    <row r="931" spans="10:10">
      <c r="J931" s="34" t="str">
        <f t="shared" si="14"/>
        <v/>
      </c>
    </row>
    <row r="932" spans="10:10">
      <c r="J932" s="34" t="str">
        <f t="shared" si="14"/>
        <v/>
      </c>
    </row>
    <row r="933" spans="10:10">
      <c r="J933" s="34" t="str">
        <f t="shared" si="14"/>
        <v/>
      </c>
    </row>
    <row r="934" spans="10:10">
      <c r="J934" s="34" t="str">
        <f t="shared" si="14"/>
        <v/>
      </c>
    </row>
    <row r="935" spans="10:10">
      <c r="J935" s="34" t="str">
        <f t="shared" si="14"/>
        <v/>
      </c>
    </row>
    <row r="936" spans="10:10">
      <c r="J936" s="34" t="str">
        <f t="shared" si="14"/>
        <v/>
      </c>
    </row>
    <row r="937" spans="10:10">
      <c r="J937" s="34" t="str">
        <f t="shared" si="14"/>
        <v/>
      </c>
    </row>
    <row r="938" spans="10:10">
      <c r="J938" s="34" t="str">
        <f t="shared" si="14"/>
        <v/>
      </c>
    </row>
    <row r="939" spans="10:10">
      <c r="J939" s="34" t="str">
        <f t="shared" si="14"/>
        <v/>
      </c>
    </row>
    <row r="940" spans="10:10">
      <c r="J940" s="34" t="str">
        <f t="shared" si="14"/>
        <v/>
      </c>
    </row>
    <row r="941" spans="10:10">
      <c r="J941" s="34" t="str">
        <f t="shared" si="14"/>
        <v/>
      </c>
    </row>
    <row r="942" spans="10:10">
      <c r="J942" s="34" t="str">
        <f t="shared" si="14"/>
        <v/>
      </c>
    </row>
    <row r="943" spans="10:10">
      <c r="J943" s="34" t="str">
        <f t="shared" si="14"/>
        <v/>
      </c>
    </row>
    <row r="944" spans="10:10">
      <c r="J944" s="34" t="str">
        <f t="shared" si="14"/>
        <v/>
      </c>
    </row>
    <row r="945" spans="10:10">
      <c r="J945" s="34" t="str">
        <f t="shared" si="14"/>
        <v/>
      </c>
    </row>
    <row r="946" spans="10:10">
      <c r="J946" s="34" t="str">
        <f t="shared" si="14"/>
        <v/>
      </c>
    </row>
    <row r="947" spans="10:10">
      <c r="J947" s="34" t="str">
        <f t="shared" si="14"/>
        <v/>
      </c>
    </row>
    <row r="948" spans="10:10">
      <c r="J948" s="34" t="str">
        <f t="shared" si="14"/>
        <v/>
      </c>
    </row>
    <row r="949" spans="10:10">
      <c r="J949" s="34" t="str">
        <f t="shared" si="14"/>
        <v/>
      </c>
    </row>
    <row r="950" spans="10:10">
      <c r="J950" s="34" t="str">
        <f t="shared" si="14"/>
        <v/>
      </c>
    </row>
    <row r="951" spans="10:10">
      <c r="J951" s="34" t="str">
        <f t="shared" si="14"/>
        <v/>
      </c>
    </row>
    <row r="952" spans="10:10">
      <c r="J952" s="34" t="str">
        <f t="shared" si="14"/>
        <v/>
      </c>
    </row>
    <row r="953" spans="10:10">
      <c r="J953" s="34" t="str">
        <f t="shared" si="14"/>
        <v/>
      </c>
    </row>
    <row r="954" spans="10:10">
      <c r="J954" s="34" t="str">
        <f t="shared" si="14"/>
        <v/>
      </c>
    </row>
    <row r="955" spans="10:10">
      <c r="J955" s="34" t="str">
        <f t="shared" si="14"/>
        <v/>
      </c>
    </row>
    <row r="956" spans="10:10">
      <c r="J956" s="34" t="str">
        <f t="shared" si="14"/>
        <v/>
      </c>
    </row>
    <row r="957" spans="10:10">
      <c r="J957" s="34" t="str">
        <f t="shared" si="14"/>
        <v/>
      </c>
    </row>
    <row r="958" spans="10:10">
      <c r="J958" s="34" t="str">
        <f t="shared" si="14"/>
        <v/>
      </c>
    </row>
    <row r="959" spans="10:10">
      <c r="J959" s="34" t="str">
        <f t="shared" si="14"/>
        <v/>
      </c>
    </row>
    <row r="960" spans="10:10">
      <c r="J960" s="34" t="str">
        <f t="shared" si="14"/>
        <v/>
      </c>
    </row>
    <row r="961" spans="10:10">
      <c r="J961" s="34" t="str">
        <f t="shared" si="14"/>
        <v/>
      </c>
    </row>
    <row r="962" spans="10:10">
      <c r="J962" s="34" t="str">
        <f t="shared" si="14"/>
        <v/>
      </c>
    </row>
    <row r="963" spans="10:10">
      <c r="J963" s="34" t="str">
        <f t="shared" si="14"/>
        <v/>
      </c>
    </row>
    <row r="964" spans="10:10">
      <c r="J964" s="34" t="str">
        <f t="shared" si="14"/>
        <v/>
      </c>
    </row>
    <row r="965" spans="10:10">
      <c r="J965" s="34" t="str">
        <f t="shared" si="14"/>
        <v/>
      </c>
    </row>
    <row r="966" spans="10:10">
      <c r="J966" s="34" t="str">
        <f t="shared" si="14"/>
        <v/>
      </c>
    </row>
    <row r="967" spans="10:10">
      <c r="J967" s="34" t="str">
        <f t="shared" si="14"/>
        <v/>
      </c>
    </row>
    <row r="968" spans="10:10">
      <c r="J968" s="34" t="str">
        <f t="shared" ref="J968:J1031" si="15">IF(SUM(H968:I968)=0,"",(J967+I968-H968))</f>
        <v/>
      </c>
    </row>
    <row r="969" spans="10:10">
      <c r="J969" s="34" t="str">
        <f t="shared" si="15"/>
        <v/>
      </c>
    </row>
    <row r="970" spans="10:10">
      <c r="J970" s="34" t="str">
        <f t="shared" si="15"/>
        <v/>
      </c>
    </row>
    <row r="971" spans="10:10">
      <c r="J971" s="34" t="str">
        <f t="shared" si="15"/>
        <v/>
      </c>
    </row>
    <row r="972" spans="10:10">
      <c r="J972" s="34" t="str">
        <f t="shared" si="15"/>
        <v/>
      </c>
    </row>
    <row r="973" spans="10:10">
      <c r="J973" s="34" t="str">
        <f t="shared" si="15"/>
        <v/>
      </c>
    </row>
    <row r="974" spans="10:10">
      <c r="J974" s="34" t="str">
        <f t="shared" si="15"/>
        <v/>
      </c>
    </row>
    <row r="975" spans="10:10">
      <c r="J975" s="34" t="str">
        <f t="shared" si="15"/>
        <v/>
      </c>
    </row>
    <row r="976" spans="10:10">
      <c r="J976" s="34" t="str">
        <f t="shared" si="15"/>
        <v/>
      </c>
    </row>
    <row r="977" spans="10:10">
      <c r="J977" s="34" t="str">
        <f t="shared" si="15"/>
        <v/>
      </c>
    </row>
    <row r="978" spans="10:10">
      <c r="J978" s="34" t="str">
        <f t="shared" si="15"/>
        <v/>
      </c>
    </row>
    <row r="979" spans="10:10">
      <c r="J979" s="34" t="str">
        <f t="shared" si="15"/>
        <v/>
      </c>
    </row>
    <row r="980" spans="10:10">
      <c r="J980" s="34" t="str">
        <f t="shared" si="15"/>
        <v/>
      </c>
    </row>
    <row r="981" spans="10:10">
      <c r="J981" s="34" t="str">
        <f t="shared" si="15"/>
        <v/>
      </c>
    </row>
    <row r="982" spans="10:10">
      <c r="J982" s="34" t="str">
        <f t="shared" si="15"/>
        <v/>
      </c>
    </row>
    <row r="983" spans="10:10">
      <c r="J983" s="34" t="str">
        <f t="shared" si="15"/>
        <v/>
      </c>
    </row>
    <row r="984" spans="10:10">
      <c r="J984" s="34" t="str">
        <f t="shared" si="15"/>
        <v/>
      </c>
    </row>
    <row r="985" spans="10:10">
      <c r="J985" s="34" t="str">
        <f t="shared" si="15"/>
        <v/>
      </c>
    </row>
    <row r="986" spans="10:10">
      <c r="J986" s="34" t="str">
        <f t="shared" si="15"/>
        <v/>
      </c>
    </row>
    <row r="987" spans="10:10">
      <c r="J987" s="34" t="str">
        <f t="shared" si="15"/>
        <v/>
      </c>
    </row>
    <row r="988" spans="10:10">
      <c r="J988" s="34" t="str">
        <f t="shared" si="15"/>
        <v/>
      </c>
    </row>
    <row r="989" spans="10:10">
      <c r="J989" s="34" t="str">
        <f t="shared" si="15"/>
        <v/>
      </c>
    </row>
    <row r="990" spans="10:10">
      <c r="J990" s="34" t="str">
        <f t="shared" si="15"/>
        <v/>
      </c>
    </row>
    <row r="991" spans="10:10">
      <c r="J991" s="34" t="str">
        <f t="shared" si="15"/>
        <v/>
      </c>
    </row>
    <row r="992" spans="10:10">
      <c r="J992" s="34" t="str">
        <f t="shared" si="15"/>
        <v/>
      </c>
    </row>
    <row r="993" spans="10:10">
      <c r="J993" s="34" t="str">
        <f t="shared" si="15"/>
        <v/>
      </c>
    </row>
    <row r="994" spans="10:10">
      <c r="J994" s="34" t="str">
        <f t="shared" si="15"/>
        <v/>
      </c>
    </row>
    <row r="995" spans="10:10">
      <c r="J995" s="34" t="str">
        <f t="shared" si="15"/>
        <v/>
      </c>
    </row>
    <row r="996" spans="10:10">
      <c r="J996" s="34" t="str">
        <f t="shared" si="15"/>
        <v/>
      </c>
    </row>
    <row r="997" spans="10:10">
      <c r="J997" s="34" t="str">
        <f t="shared" si="15"/>
        <v/>
      </c>
    </row>
    <row r="998" spans="10:10">
      <c r="J998" s="34" t="str">
        <f t="shared" si="15"/>
        <v/>
      </c>
    </row>
    <row r="999" spans="10:10">
      <c r="J999" s="34" t="str">
        <f t="shared" si="15"/>
        <v/>
      </c>
    </row>
    <row r="1000" spans="10:10">
      <c r="J1000" s="34" t="str">
        <f t="shared" si="15"/>
        <v/>
      </c>
    </row>
    <row r="1001" spans="10:10">
      <c r="J1001" s="34" t="str">
        <f t="shared" si="15"/>
        <v/>
      </c>
    </row>
    <row r="1002" spans="10:10">
      <c r="J1002" s="34" t="str">
        <f t="shared" si="15"/>
        <v/>
      </c>
    </row>
    <row r="1003" spans="10:10">
      <c r="J1003" s="34" t="str">
        <f t="shared" si="15"/>
        <v/>
      </c>
    </row>
    <row r="1004" spans="10:10">
      <c r="J1004" s="34" t="str">
        <f t="shared" si="15"/>
        <v/>
      </c>
    </row>
    <row r="1005" spans="10:10">
      <c r="J1005" s="34" t="str">
        <f t="shared" si="15"/>
        <v/>
      </c>
    </row>
    <row r="1006" spans="10:10">
      <c r="J1006" s="34" t="str">
        <f t="shared" si="15"/>
        <v/>
      </c>
    </row>
    <row r="1007" spans="10:10">
      <c r="J1007" s="34" t="str">
        <f t="shared" si="15"/>
        <v/>
      </c>
    </row>
    <row r="1008" spans="10:10">
      <c r="J1008" s="34" t="str">
        <f t="shared" si="15"/>
        <v/>
      </c>
    </row>
    <row r="1009" spans="10:10">
      <c r="J1009" s="34" t="str">
        <f t="shared" si="15"/>
        <v/>
      </c>
    </row>
    <row r="1010" spans="10:10">
      <c r="J1010" s="34" t="str">
        <f t="shared" si="15"/>
        <v/>
      </c>
    </row>
    <row r="1011" spans="10:10">
      <c r="J1011" s="34" t="str">
        <f t="shared" si="15"/>
        <v/>
      </c>
    </row>
    <row r="1012" spans="10:10">
      <c r="J1012" s="34" t="str">
        <f t="shared" si="15"/>
        <v/>
      </c>
    </row>
    <row r="1013" spans="10:10">
      <c r="J1013" s="34" t="str">
        <f t="shared" si="15"/>
        <v/>
      </c>
    </row>
    <row r="1014" spans="10:10">
      <c r="J1014" s="34" t="str">
        <f t="shared" si="15"/>
        <v/>
      </c>
    </row>
    <row r="1015" spans="10:10">
      <c r="J1015" s="34" t="str">
        <f t="shared" si="15"/>
        <v/>
      </c>
    </row>
    <row r="1016" spans="10:10">
      <c r="J1016" s="34" t="str">
        <f t="shared" si="15"/>
        <v/>
      </c>
    </row>
    <row r="1017" spans="10:10">
      <c r="J1017" s="34" t="str">
        <f t="shared" si="15"/>
        <v/>
      </c>
    </row>
    <row r="1018" spans="10:10">
      <c r="J1018" s="34" t="str">
        <f t="shared" si="15"/>
        <v/>
      </c>
    </row>
    <row r="1019" spans="10:10">
      <c r="J1019" s="34" t="str">
        <f t="shared" si="15"/>
        <v/>
      </c>
    </row>
    <row r="1020" spans="10:10">
      <c r="J1020" s="34" t="str">
        <f t="shared" si="15"/>
        <v/>
      </c>
    </row>
    <row r="1021" spans="10:10">
      <c r="J1021" s="34" t="str">
        <f t="shared" si="15"/>
        <v/>
      </c>
    </row>
    <row r="1022" spans="10:10">
      <c r="J1022" s="34" t="str">
        <f t="shared" si="15"/>
        <v/>
      </c>
    </row>
    <row r="1023" spans="10:10">
      <c r="J1023" s="34" t="str">
        <f t="shared" si="15"/>
        <v/>
      </c>
    </row>
    <row r="1024" spans="10:10">
      <c r="J1024" s="34" t="str">
        <f t="shared" si="15"/>
        <v/>
      </c>
    </row>
    <row r="1025" spans="10:10">
      <c r="J1025" s="34" t="str">
        <f t="shared" si="15"/>
        <v/>
      </c>
    </row>
    <row r="1026" spans="10:10">
      <c r="J1026" s="34" t="str">
        <f t="shared" si="15"/>
        <v/>
      </c>
    </row>
    <row r="1027" spans="10:10">
      <c r="J1027" s="34" t="str">
        <f t="shared" si="15"/>
        <v/>
      </c>
    </row>
    <row r="1028" spans="10:10">
      <c r="J1028" s="34" t="str">
        <f t="shared" si="15"/>
        <v/>
      </c>
    </row>
    <row r="1029" spans="10:10">
      <c r="J1029" s="34" t="str">
        <f t="shared" si="15"/>
        <v/>
      </c>
    </row>
    <row r="1030" spans="10:10">
      <c r="J1030" s="34" t="str">
        <f t="shared" si="15"/>
        <v/>
      </c>
    </row>
    <row r="1031" spans="10:10">
      <c r="J1031" s="34" t="str">
        <f t="shared" si="15"/>
        <v/>
      </c>
    </row>
    <row r="1032" spans="10:10">
      <c r="J1032" s="34" t="str">
        <f t="shared" ref="J1032:J1095" si="16">IF(SUM(H1032:I1032)=0,"",(J1031+I1032-H1032))</f>
        <v/>
      </c>
    </row>
    <row r="1033" spans="10:10">
      <c r="J1033" s="34" t="str">
        <f t="shared" si="16"/>
        <v/>
      </c>
    </row>
    <row r="1034" spans="10:10">
      <c r="J1034" s="34" t="str">
        <f t="shared" si="16"/>
        <v/>
      </c>
    </row>
    <row r="1035" spans="10:10">
      <c r="J1035" s="34" t="str">
        <f t="shared" si="16"/>
        <v/>
      </c>
    </row>
    <row r="1036" spans="10:10">
      <c r="J1036" s="34" t="str">
        <f t="shared" si="16"/>
        <v/>
      </c>
    </row>
    <row r="1037" spans="10:10">
      <c r="J1037" s="34" t="str">
        <f t="shared" si="16"/>
        <v/>
      </c>
    </row>
    <row r="1038" spans="10:10">
      <c r="J1038" s="34" t="str">
        <f t="shared" si="16"/>
        <v/>
      </c>
    </row>
    <row r="1039" spans="10:10">
      <c r="J1039" s="34" t="str">
        <f t="shared" si="16"/>
        <v/>
      </c>
    </row>
    <row r="1040" spans="10:10">
      <c r="J1040" s="34" t="str">
        <f t="shared" si="16"/>
        <v/>
      </c>
    </row>
    <row r="1041" spans="10:10">
      <c r="J1041" s="34" t="str">
        <f t="shared" si="16"/>
        <v/>
      </c>
    </row>
    <row r="1042" spans="10:10">
      <c r="J1042" s="34" t="str">
        <f t="shared" si="16"/>
        <v/>
      </c>
    </row>
    <row r="1043" spans="10:10">
      <c r="J1043" s="34" t="str">
        <f t="shared" si="16"/>
        <v/>
      </c>
    </row>
    <row r="1044" spans="10:10">
      <c r="J1044" s="34" t="str">
        <f t="shared" si="16"/>
        <v/>
      </c>
    </row>
    <row r="1045" spans="10:10">
      <c r="J1045" s="34" t="str">
        <f t="shared" si="16"/>
        <v/>
      </c>
    </row>
    <row r="1046" spans="10:10">
      <c r="J1046" s="34" t="str">
        <f t="shared" si="16"/>
        <v/>
      </c>
    </row>
    <row r="1047" spans="10:10">
      <c r="J1047" s="34" t="str">
        <f t="shared" si="16"/>
        <v/>
      </c>
    </row>
    <row r="1048" spans="10:10">
      <c r="J1048" s="34" t="str">
        <f t="shared" si="16"/>
        <v/>
      </c>
    </row>
    <row r="1049" spans="10:10">
      <c r="J1049" s="34" t="str">
        <f t="shared" si="16"/>
        <v/>
      </c>
    </row>
    <row r="1050" spans="10:10">
      <c r="J1050" s="34" t="str">
        <f t="shared" si="16"/>
        <v/>
      </c>
    </row>
    <row r="1051" spans="10:10">
      <c r="J1051" s="34" t="str">
        <f t="shared" si="16"/>
        <v/>
      </c>
    </row>
    <row r="1052" spans="10:10">
      <c r="J1052" s="34" t="str">
        <f t="shared" si="16"/>
        <v/>
      </c>
    </row>
    <row r="1053" spans="10:10">
      <c r="J1053" s="34" t="str">
        <f t="shared" si="16"/>
        <v/>
      </c>
    </row>
    <row r="1054" spans="10:10">
      <c r="J1054" s="34" t="str">
        <f t="shared" si="16"/>
        <v/>
      </c>
    </row>
    <row r="1055" spans="10:10">
      <c r="J1055" s="34" t="str">
        <f t="shared" si="16"/>
        <v/>
      </c>
    </row>
    <row r="1056" spans="10:10">
      <c r="J1056" s="34" t="str">
        <f t="shared" si="16"/>
        <v/>
      </c>
    </row>
    <row r="1057" spans="10:10">
      <c r="J1057" s="34" t="str">
        <f t="shared" si="16"/>
        <v/>
      </c>
    </row>
    <row r="1058" spans="10:10">
      <c r="J1058" s="34" t="str">
        <f t="shared" si="16"/>
        <v/>
      </c>
    </row>
    <row r="1059" spans="10:10">
      <c r="J1059" s="34" t="str">
        <f t="shared" si="16"/>
        <v/>
      </c>
    </row>
    <row r="1060" spans="10:10">
      <c r="J1060" s="34" t="str">
        <f t="shared" si="16"/>
        <v/>
      </c>
    </row>
    <row r="1061" spans="10:10">
      <c r="J1061" s="34" t="str">
        <f t="shared" si="16"/>
        <v/>
      </c>
    </row>
    <row r="1062" spans="10:10">
      <c r="J1062" s="34" t="str">
        <f t="shared" si="16"/>
        <v/>
      </c>
    </row>
    <row r="1063" spans="10:10">
      <c r="J1063" s="34" t="str">
        <f t="shared" si="16"/>
        <v/>
      </c>
    </row>
    <row r="1064" spans="10:10">
      <c r="J1064" s="34" t="str">
        <f t="shared" si="16"/>
        <v/>
      </c>
    </row>
    <row r="1065" spans="10:10">
      <c r="J1065" s="34" t="str">
        <f t="shared" si="16"/>
        <v/>
      </c>
    </row>
    <row r="1066" spans="10:10">
      <c r="J1066" s="34" t="str">
        <f t="shared" si="16"/>
        <v/>
      </c>
    </row>
    <row r="1067" spans="10:10">
      <c r="J1067" s="34" t="str">
        <f t="shared" si="16"/>
        <v/>
      </c>
    </row>
    <row r="1068" spans="10:10">
      <c r="J1068" s="34" t="str">
        <f t="shared" si="16"/>
        <v/>
      </c>
    </row>
    <row r="1069" spans="10:10">
      <c r="J1069" s="34" t="str">
        <f t="shared" si="16"/>
        <v/>
      </c>
    </row>
    <row r="1070" spans="10:10">
      <c r="J1070" s="34" t="str">
        <f t="shared" si="16"/>
        <v/>
      </c>
    </row>
    <row r="1071" spans="10:10">
      <c r="J1071" s="34" t="str">
        <f t="shared" si="16"/>
        <v/>
      </c>
    </row>
    <row r="1072" spans="10:10">
      <c r="J1072" s="34" t="str">
        <f t="shared" si="16"/>
        <v/>
      </c>
    </row>
    <row r="1073" spans="10:10">
      <c r="J1073" s="34" t="str">
        <f t="shared" si="16"/>
        <v/>
      </c>
    </row>
    <row r="1074" spans="10:10">
      <c r="J1074" s="34" t="str">
        <f t="shared" si="16"/>
        <v/>
      </c>
    </row>
    <row r="1075" spans="10:10">
      <c r="J1075" s="34" t="str">
        <f t="shared" si="16"/>
        <v/>
      </c>
    </row>
    <row r="1076" spans="10:10">
      <c r="J1076" s="34" t="str">
        <f t="shared" si="16"/>
        <v/>
      </c>
    </row>
    <row r="1077" spans="10:10">
      <c r="J1077" s="34" t="str">
        <f t="shared" si="16"/>
        <v/>
      </c>
    </row>
    <row r="1078" spans="10:10">
      <c r="J1078" s="34" t="str">
        <f t="shared" si="16"/>
        <v/>
      </c>
    </row>
    <row r="1079" spans="10:10">
      <c r="J1079" s="34" t="str">
        <f t="shared" si="16"/>
        <v/>
      </c>
    </row>
    <row r="1080" spans="10:10">
      <c r="J1080" s="34" t="str">
        <f t="shared" si="16"/>
        <v/>
      </c>
    </row>
    <row r="1081" spans="10:10">
      <c r="J1081" s="34" t="str">
        <f t="shared" si="16"/>
        <v/>
      </c>
    </row>
    <row r="1082" spans="10:10">
      <c r="J1082" s="34" t="str">
        <f t="shared" si="16"/>
        <v/>
      </c>
    </row>
    <row r="1083" spans="10:10">
      <c r="J1083" s="34" t="str">
        <f t="shared" si="16"/>
        <v/>
      </c>
    </row>
    <row r="1084" spans="10:10">
      <c r="J1084" s="34" t="str">
        <f t="shared" si="16"/>
        <v/>
      </c>
    </row>
    <row r="1085" spans="10:10">
      <c r="J1085" s="34" t="str">
        <f t="shared" si="16"/>
        <v/>
      </c>
    </row>
    <row r="1086" spans="10:10">
      <c r="J1086" s="34" t="str">
        <f t="shared" si="16"/>
        <v/>
      </c>
    </row>
    <row r="1087" spans="10:10">
      <c r="J1087" s="34" t="str">
        <f t="shared" si="16"/>
        <v/>
      </c>
    </row>
    <row r="1088" spans="10:10">
      <c r="J1088" s="34" t="str">
        <f t="shared" si="16"/>
        <v/>
      </c>
    </row>
    <row r="1089" spans="10:10">
      <c r="J1089" s="34" t="str">
        <f t="shared" si="16"/>
        <v/>
      </c>
    </row>
    <row r="1090" spans="10:10">
      <c r="J1090" s="34" t="str">
        <f t="shared" si="16"/>
        <v/>
      </c>
    </row>
    <row r="1091" spans="10:10">
      <c r="J1091" s="34" t="str">
        <f t="shared" si="16"/>
        <v/>
      </c>
    </row>
    <row r="1092" spans="10:10">
      <c r="J1092" s="34" t="str">
        <f t="shared" si="16"/>
        <v/>
      </c>
    </row>
    <row r="1093" spans="10:10">
      <c r="J1093" s="34" t="str">
        <f t="shared" si="16"/>
        <v/>
      </c>
    </row>
    <row r="1094" spans="10:10">
      <c r="J1094" s="34" t="str">
        <f t="shared" si="16"/>
        <v/>
      </c>
    </row>
    <row r="1095" spans="10:10">
      <c r="J1095" s="34" t="str">
        <f t="shared" si="16"/>
        <v/>
      </c>
    </row>
    <row r="1096" spans="10:10">
      <c r="J1096" s="34" t="str">
        <f t="shared" ref="J1096:J1159" si="17">IF(SUM(H1096:I1096)=0,"",(J1095+I1096-H1096))</f>
        <v/>
      </c>
    </row>
    <row r="1097" spans="10:10">
      <c r="J1097" s="34" t="str">
        <f t="shared" si="17"/>
        <v/>
      </c>
    </row>
    <row r="1098" spans="10:10">
      <c r="J1098" s="34" t="str">
        <f t="shared" si="17"/>
        <v/>
      </c>
    </row>
    <row r="1099" spans="10:10">
      <c r="J1099" s="34" t="str">
        <f t="shared" si="17"/>
        <v/>
      </c>
    </row>
    <row r="1100" spans="10:10">
      <c r="J1100" s="34" t="str">
        <f t="shared" si="17"/>
        <v/>
      </c>
    </row>
    <row r="1101" spans="10:10">
      <c r="J1101" s="34" t="str">
        <f t="shared" si="17"/>
        <v/>
      </c>
    </row>
    <row r="1102" spans="10:10">
      <c r="J1102" s="34" t="str">
        <f t="shared" si="17"/>
        <v/>
      </c>
    </row>
    <row r="1103" spans="10:10">
      <c r="J1103" s="34" t="str">
        <f t="shared" si="17"/>
        <v/>
      </c>
    </row>
    <row r="1104" spans="10:10">
      <c r="J1104" s="34" t="str">
        <f t="shared" si="17"/>
        <v/>
      </c>
    </row>
    <row r="1105" spans="10:10">
      <c r="J1105" s="34" t="str">
        <f t="shared" si="17"/>
        <v/>
      </c>
    </row>
    <row r="1106" spans="10:10">
      <c r="J1106" s="34" t="str">
        <f t="shared" si="17"/>
        <v/>
      </c>
    </row>
    <row r="1107" spans="10:10">
      <c r="J1107" s="34" t="str">
        <f t="shared" si="17"/>
        <v/>
      </c>
    </row>
    <row r="1108" spans="10:10">
      <c r="J1108" s="34" t="str">
        <f t="shared" si="17"/>
        <v/>
      </c>
    </row>
    <row r="1109" spans="10:10">
      <c r="J1109" s="34" t="str">
        <f t="shared" si="17"/>
        <v/>
      </c>
    </row>
    <row r="1110" spans="10:10">
      <c r="J1110" s="34" t="str">
        <f t="shared" si="17"/>
        <v/>
      </c>
    </row>
    <row r="1111" spans="10:10">
      <c r="J1111" s="34" t="str">
        <f t="shared" si="17"/>
        <v/>
      </c>
    </row>
    <row r="1112" spans="10:10">
      <c r="J1112" s="34" t="str">
        <f t="shared" si="17"/>
        <v/>
      </c>
    </row>
    <row r="1113" spans="10:10">
      <c r="J1113" s="34" t="str">
        <f t="shared" si="17"/>
        <v/>
      </c>
    </row>
    <row r="1114" spans="10:10">
      <c r="J1114" s="34" t="str">
        <f t="shared" si="17"/>
        <v/>
      </c>
    </row>
    <row r="1115" spans="10:10">
      <c r="J1115" s="34" t="str">
        <f t="shared" si="17"/>
        <v/>
      </c>
    </row>
    <row r="1116" spans="10:10">
      <c r="J1116" s="34" t="str">
        <f t="shared" si="17"/>
        <v/>
      </c>
    </row>
    <row r="1117" spans="10:10">
      <c r="J1117" s="34" t="str">
        <f t="shared" si="17"/>
        <v/>
      </c>
    </row>
    <row r="1118" spans="10:10">
      <c r="J1118" s="34" t="str">
        <f t="shared" si="17"/>
        <v/>
      </c>
    </row>
    <row r="1119" spans="10:10">
      <c r="J1119" s="34" t="str">
        <f t="shared" si="17"/>
        <v/>
      </c>
    </row>
    <row r="1120" spans="10:10">
      <c r="J1120" s="34" t="str">
        <f t="shared" si="17"/>
        <v/>
      </c>
    </row>
    <row r="1121" spans="10:10">
      <c r="J1121" s="34" t="str">
        <f t="shared" si="17"/>
        <v/>
      </c>
    </row>
    <row r="1122" spans="10:10">
      <c r="J1122" s="34" t="str">
        <f t="shared" si="17"/>
        <v/>
      </c>
    </row>
    <row r="1123" spans="10:10">
      <c r="J1123" s="34" t="str">
        <f t="shared" si="17"/>
        <v/>
      </c>
    </row>
    <row r="1124" spans="10:10">
      <c r="J1124" s="34" t="str">
        <f t="shared" si="17"/>
        <v/>
      </c>
    </row>
    <row r="1125" spans="10:10">
      <c r="J1125" s="34" t="str">
        <f t="shared" si="17"/>
        <v/>
      </c>
    </row>
    <row r="1126" spans="10:10">
      <c r="J1126" s="34" t="str">
        <f t="shared" si="17"/>
        <v/>
      </c>
    </row>
    <row r="1127" spans="10:10">
      <c r="J1127" s="34" t="str">
        <f t="shared" si="17"/>
        <v/>
      </c>
    </row>
    <row r="1128" spans="10:10">
      <c r="J1128" s="34" t="str">
        <f t="shared" si="17"/>
        <v/>
      </c>
    </row>
    <row r="1129" spans="10:10">
      <c r="J1129" s="34" t="str">
        <f t="shared" si="17"/>
        <v/>
      </c>
    </row>
    <row r="1130" spans="10:10">
      <c r="J1130" s="34" t="str">
        <f t="shared" si="17"/>
        <v/>
      </c>
    </row>
    <row r="1131" spans="10:10">
      <c r="J1131" s="34" t="str">
        <f t="shared" si="17"/>
        <v/>
      </c>
    </row>
    <row r="1132" spans="10:10">
      <c r="J1132" s="34" t="str">
        <f t="shared" si="17"/>
        <v/>
      </c>
    </row>
    <row r="1133" spans="10:10">
      <c r="J1133" s="34" t="str">
        <f t="shared" si="17"/>
        <v/>
      </c>
    </row>
    <row r="1134" spans="10:10">
      <c r="J1134" s="34" t="str">
        <f t="shared" si="17"/>
        <v/>
      </c>
    </row>
    <row r="1135" spans="10:10">
      <c r="J1135" s="34" t="str">
        <f t="shared" si="17"/>
        <v/>
      </c>
    </row>
    <row r="1136" spans="10:10">
      <c r="J1136" s="34" t="str">
        <f t="shared" si="17"/>
        <v/>
      </c>
    </row>
    <row r="1137" spans="10:10">
      <c r="J1137" s="34" t="str">
        <f t="shared" si="17"/>
        <v/>
      </c>
    </row>
    <row r="1138" spans="10:10">
      <c r="J1138" s="34" t="str">
        <f t="shared" si="17"/>
        <v/>
      </c>
    </row>
    <row r="1139" spans="10:10">
      <c r="J1139" s="34" t="str">
        <f t="shared" si="17"/>
        <v/>
      </c>
    </row>
    <row r="1140" spans="10:10">
      <c r="J1140" s="34" t="str">
        <f t="shared" si="17"/>
        <v/>
      </c>
    </row>
    <row r="1141" spans="10:10">
      <c r="J1141" s="34" t="str">
        <f t="shared" si="17"/>
        <v/>
      </c>
    </row>
    <row r="1142" spans="10:10">
      <c r="J1142" s="34" t="str">
        <f t="shared" si="17"/>
        <v/>
      </c>
    </row>
    <row r="1143" spans="10:10">
      <c r="J1143" s="34" t="str">
        <f t="shared" si="17"/>
        <v/>
      </c>
    </row>
    <row r="1144" spans="10:10">
      <c r="J1144" s="34" t="str">
        <f t="shared" si="17"/>
        <v/>
      </c>
    </row>
    <row r="1145" spans="10:10">
      <c r="J1145" s="34" t="str">
        <f t="shared" si="17"/>
        <v/>
      </c>
    </row>
    <row r="1146" spans="10:10">
      <c r="J1146" s="34" t="str">
        <f t="shared" si="17"/>
        <v/>
      </c>
    </row>
    <row r="1147" spans="10:10">
      <c r="J1147" s="34" t="str">
        <f t="shared" si="17"/>
        <v/>
      </c>
    </row>
    <row r="1148" spans="10:10">
      <c r="J1148" s="34" t="str">
        <f t="shared" si="17"/>
        <v/>
      </c>
    </row>
    <row r="1149" spans="10:10">
      <c r="J1149" s="34" t="str">
        <f t="shared" si="17"/>
        <v/>
      </c>
    </row>
    <row r="1150" spans="10:10">
      <c r="J1150" s="34" t="str">
        <f t="shared" si="17"/>
        <v/>
      </c>
    </row>
    <row r="1151" spans="10:10">
      <c r="J1151" s="34" t="str">
        <f t="shared" si="17"/>
        <v/>
      </c>
    </row>
    <row r="1152" spans="10:10">
      <c r="J1152" s="34" t="str">
        <f t="shared" si="17"/>
        <v/>
      </c>
    </row>
    <row r="1153" spans="10:10">
      <c r="J1153" s="34" t="str">
        <f t="shared" si="17"/>
        <v/>
      </c>
    </row>
    <row r="1154" spans="10:10">
      <c r="J1154" s="34" t="str">
        <f t="shared" si="17"/>
        <v/>
      </c>
    </row>
    <row r="1155" spans="10:10">
      <c r="J1155" s="34" t="str">
        <f t="shared" si="17"/>
        <v/>
      </c>
    </row>
    <row r="1156" spans="10:10">
      <c r="J1156" s="34" t="str">
        <f t="shared" si="17"/>
        <v/>
      </c>
    </row>
    <row r="1157" spans="10:10">
      <c r="J1157" s="34" t="str">
        <f t="shared" si="17"/>
        <v/>
      </c>
    </row>
    <row r="1158" spans="10:10">
      <c r="J1158" s="34" t="str">
        <f t="shared" si="17"/>
        <v/>
      </c>
    </row>
    <row r="1159" spans="10:10">
      <c r="J1159" s="34" t="str">
        <f t="shared" si="17"/>
        <v/>
      </c>
    </row>
    <row r="1160" spans="10:10">
      <c r="J1160" s="34" t="str">
        <f t="shared" ref="J1160:J1223" si="18">IF(SUM(H1160:I1160)=0,"",(J1159+I1160-H1160))</f>
        <v/>
      </c>
    </row>
    <row r="1161" spans="10:10">
      <c r="J1161" s="34" t="str">
        <f t="shared" si="18"/>
        <v/>
      </c>
    </row>
    <row r="1162" spans="10:10">
      <c r="J1162" s="34" t="str">
        <f t="shared" si="18"/>
        <v/>
      </c>
    </row>
    <row r="1163" spans="10:10">
      <c r="J1163" s="34" t="str">
        <f t="shared" si="18"/>
        <v/>
      </c>
    </row>
    <row r="1164" spans="10:10">
      <c r="J1164" s="34" t="str">
        <f t="shared" si="18"/>
        <v/>
      </c>
    </row>
    <row r="1165" spans="10:10">
      <c r="J1165" s="34" t="str">
        <f t="shared" si="18"/>
        <v/>
      </c>
    </row>
    <row r="1166" spans="10:10">
      <c r="J1166" s="34" t="str">
        <f t="shared" si="18"/>
        <v/>
      </c>
    </row>
    <row r="1167" spans="10:10">
      <c r="J1167" s="34" t="str">
        <f t="shared" si="18"/>
        <v/>
      </c>
    </row>
    <row r="1168" spans="10:10">
      <c r="J1168" s="34" t="str">
        <f t="shared" si="18"/>
        <v/>
      </c>
    </row>
    <row r="1169" spans="10:10">
      <c r="J1169" s="34" t="str">
        <f t="shared" si="18"/>
        <v/>
      </c>
    </row>
    <row r="1170" spans="10:10">
      <c r="J1170" s="34" t="str">
        <f t="shared" si="18"/>
        <v/>
      </c>
    </row>
    <row r="1171" spans="10:10">
      <c r="J1171" s="34" t="str">
        <f t="shared" si="18"/>
        <v/>
      </c>
    </row>
    <row r="1172" spans="10:10">
      <c r="J1172" s="34" t="str">
        <f t="shared" si="18"/>
        <v/>
      </c>
    </row>
    <row r="1173" spans="10:10">
      <c r="J1173" s="34" t="str">
        <f t="shared" si="18"/>
        <v/>
      </c>
    </row>
    <row r="1174" spans="10:10">
      <c r="J1174" s="34" t="str">
        <f t="shared" si="18"/>
        <v/>
      </c>
    </row>
    <row r="1175" spans="10:10">
      <c r="J1175" s="34" t="str">
        <f t="shared" si="18"/>
        <v/>
      </c>
    </row>
    <row r="1176" spans="10:10">
      <c r="J1176" s="34" t="str">
        <f t="shared" si="18"/>
        <v/>
      </c>
    </row>
    <row r="1177" spans="10:10">
      <c r="J1177" s="34" t="str">
        <f t="shared" si="18"/>
        <v/>
      </c>
    </row>
    <row r="1178" spans="10:10">
      <c r="J1178" s="34" t="str">
        <f t="shared" si="18"/>
        <v/>
      </c>
    </row>
    <row r="1179" spans="10:10">
      <c r="J1179" s="34" t="str">
        <f t="shared" si="18"/>
        <v/>
      </c>
    </row>
    <row r="1180" spans="10:10">
      <c r="J1180" s="34" t="str">
        <f t="shared" si="18"/>
        <v/>
      </c>
    </row>
    <row r="1181" spans="10:10">
      <c r="J1181" s="34" t="str">
        <f t="shared" si="18"/>
        <v/>
      </c>
    </row>
    <row r="1182" spans="10:10">
      <c r="J1182" s="34" t="str">
        <f t="shared" si="18"/>
        <v/>
      </c>
    </row>
    <row r="1183" spans="10:10">
      <c r="J1183" s="34" t="str">
        <f t="shared" si="18"/>
        <v/>
      </c>
    </row>
    <row r="1184" spans="10:10">
      <c r="J1184" s="34" t="str">
        <f t="shared" si="18"/>
        <v/>
      </c>
    </row>
    <row r="1185" spans="10:10">
      <c r="J1185" s="34" t="str">
        <f t="shared" si="18"/>
        <v/>
      </c>
    </row>
    <row r="1186" spans="10:10">
      <c r="J1186" s="34" t="str">
        <f t="shared" si="18"/>
        <v/>
      </c>
    </row>
    <row r="1187" spans="10:10">
      <c r="J1187" s="34" t="str">
        <f t="shared" si="18"/>
        <v/>
      </c>
    </row>
    <row r="1188" spans="10:10">
      <c r="J1188" s="34" t="str">
        <f t="shared" si="18"/>
        <v/>
      </c>
    </row>
    <row r="1189" spans="10:10">
      <c r="J1189" s="34" t="str">
        <f t="shared" si="18"/>
        <v/>
      </c>
    </row>
    <row r="1190" spans="10:10">
      <c r="J1190" s="34" t="str">
        <f t="shared" si="18"/>
        <v/>
      </c>
    </row>
    <row r="1191" spans="10:10">
      <c r="J1191" s="34" t="str">
        <f t="shared" si="18"/>
        <v/>
      </c>
    </row>
    <row r="1192" spans="10:10">
      <c r="J1192" s="34" t="str">
        <f t="shared" si="18"/>
        <v/>
      </c>
    </row>
    <row r="1193" spans="10:10">
      <c r="J1193" s="34" t="str">
        <f t="shared" si="18"/>
        <v/>
      </c>
    </row>
    <row r="1194" spans="10:10">
      <c r="J1194" s="34" t="str">
        <f t="shared" si="18"/>
        <v/>
      </c>
    </row>
    <row r="1195" spans="10:10">
      <c r="J1195" s="34" t="str">
        <f t="shared" si="18"/>
        <v/>
      </c>
    </row>
    <row r="1196" spans="10:10">
      <c r="J1196" s="34" t="str">
        <f t="shared" si="18"/>
        <v/>
      </c>
    </row>
    <row r="1197" spans="10:10">
      <c r="J1197" s="34" t="str">
        <f t="shared" si="18"/>
        <v/>
      </c>
    </row>
    <row r="1198" spans="10:10">
      <c r="J1198" s="34" t="str">
        <f t="shared" si="18"/>
        <v/>
      </c>
    </row>
    <row r="1199" spans="10:10">
      <c r="J1199" s="34" t="str">
        <f t="shared" si="18"/>
        <v/>
      </c>
    </row>
    <row r="1200" spans="10:10">
      <c r="J1200" s="34" t="str">
        <f t="shared" si="18"/>
        <v/>
      </c>
    </row>
    <row r="1201" spans="10:10">
      <c r="J1201" s="34" t="str">
        <f t="shared" si="18"/>
        <v/>
      </c>
    </row>
    <row r="1202" spans="10:10">
      <c r="J1202" s="34" t="str">
        <f t="shared" si="18"/>
        <v/>
      </c>
    </row>
    <row r="1203" spans="10:10">
      <c r="J1203" s="34" t="str">
        <f t="shared" si="18"/>
        <v/>
      </c>
    </row>
    <row r="1204" spans="10:10">
      <c r="J1204" s="34" t="str">
        <f t="shared" si="18"/>
        <v/>
      </c>
    </row>
    <row r="1205" spans="10:10">
      <c r="J1205" s="34" t="str">
        <f t="shared" si="18"/>
        <v/>
      </c>
    </row>
    <row r="1206" spans="10:10">
      <c r="J1206" s="34" t="str">
        <f t="shared" si="18"/>
        <v/>
      </c>
    </row>
    <row r="1207" spans="10:10">
      <c r="J1207" s="34" t="str">
        <f t="shared" si="18"/>
        <v/>
      </c>
    </row>
    <row r="1208" spans="10:10">
      <c r="J1208" s="34" t="str">
        <f t="shared" si="18"/>
        <v/>
      </c>
    </row>
    <row r="1209" spans="10:10">
      <c r="J1209" s="34" t="str">
        <f t="shared" si="18"/>
        <v/>
      </c>
    </row>
    <row r="1210" spans="10:10">
      <c r="J1210" s="34" t="str">
        <f t="shared" si="18"/>
        <v/>
      </c>
    </row>
    <row r="1211" spans="10:10">
      <c r="J1211" s="34" t="str">
        <f t="shared" si="18"/>
        <v/>
      </c>
    </row>
    <row r="1212" spans="10:10">
      <c r="J1212" s="34" t="str">
        <f t="shared" si="18"/>
        <v/>
      </c>
    </row>
    <row r="1213" spans="10:10">
      <c r="J1213" s="34" t="str">
        <f t="shared" si="18"/>
        <v/>
      </c>
    </row>
    <row r="1214" spans="10:10">
      <c r="J1214" s="34" t="str">
        <f t="shared" si="18"/>
        <v/>
      </c>
    </row>
    <row r="1215" spans="10:10">
      <c r="J1215" s="34" t="str">
        <f t="shared" si="18"/>
        <v/>
      </c>
    </row>
    <row r="1216" spans="10:10">
      <c r="J1216" s="34" t="str">
        <f t="shared" si="18"/>
        <v/>
      </c>
    </row>
    <row r="1217" spans="10:10">
      <c r="J1217" s="34" t="str">
        <f t="shared" si="18"/>
        <v/>
      </c>
    </row>
    <row r="1218" spans="10:10">
      <c r="J1218" s="34" t="str">
        <f t="shared" si="18"/>
        <v/>
      </c>
    </row>
    <row r="1219" spans="10:10">
      <c r="J1219" s="34" t="str">
        <f t="shared" si="18"/>
        <v/>
      </c>
    </row>
    <row r="1220" spans="10:10">
      <c r="J1220" s="34" t="str">
        <f t="shared" si="18"/>
        <v/>
      </c>
    </row>
    <row r="1221" spans="10:10">
      <c r="J1221" s="34" t="str">
        <f t="shared" si="18"/>
        <v/>
      </c>
    </row>
    <row r="1222" spans="10:10">
      <c r="J1222" s="34" t="str">
        <f t="shared" si="18"/>
        <v/>
      </c>
    </row>
    <row r="1223" spans="10:10">
      <c r="J1223" s="34" t="str">
        <f t="shared" si="18"/>
        <v/>
      </c>
    </row>
    <row r="1224" spans="10:10">
      <c r="J1224" s="34" t="str">
        <f t="shared" ref="J1224:J1287" si="19">IF(SUM(H1224:I1224)=0,"",(J1223+I1224-H1224))</f>
        <v/>
      </c>
    </row>
    <row r="1225" spans="10:10">
      <c r="J1225" s="34" t="str">
        <f t="shared" si="19"/>
        <v/>
      </c>
    </row>
    <row r="1226" spans="10:10">
      <c r="J1226" s="34" t="str">
        <f t="shared" si="19"/>
        <v/>
      </c>
    </row>
    <row r="1227" spans="10:10">
      <c r="J1227" s="34" t="str">
        <f t="shared" si="19"/>
        <v/>
      </c>
    </row>
    <row r="1228" spans="10:10">
      <c r="J1228" s="34" t="str">
        <f t="shared" si="19"/>
        <v/>
      </c>
    </row>
    <row r="1229" spans="10:10">
      <c r="J1229" s="34" t="str">
        <f t="shared" si="19"/>
        <v/>
      </c>
    </row>
    <row r="1230" spans="10:10">
      <c r="J1230" s="34" t="str">
        <f t="shared" si="19"/>
        <v/>
      </c>
    </row>
    <row r="1231" spans="10:10">
      <c r="J1231" s="34" t="str">
        <f t="shared" si="19"/>
        <v/>
      </c>
    </row>
    <row r="1232" spans="10:10">
      <c r="J1232" s="34" t="str">
        <f t="shared" si="19"/>
        <v/>
      </c>
    </row>
    <row r="1233" spans="10:10">
      <c r="J1233" s="34" t="str">
        <f t="shared" si="19"/>
        <v/>
      </c>
    </row>
    <row r="1234" spans="10:10">
      <c r="J1234" s="34" t="str">
        <f t="shared" si="19"/>
        <v/>
      </c>
    </row>
    <row r="1235" spans="10:10">
      <c r="J1235" s="34" t="str">
        <f t="shared" si="19"/>
        <v/>
      </c>
    </row>
    <row r="1236" spans="10:10">
      <c r="J1236" s="34" t="str">
        <f t="shared" si="19"/>
        <v/>
      </c>
    </row>
    <row r="1237" spans="10:10">
      <c r="J1237" s="34" t="str">
        <f t="shared" si="19"/>
        <v/>
      </c>
    </row>
    <row r="1238" spans="10:10">
      <c r="J1238" s="34" t="str">
        <f t="shared" si="19"/>
        <v/>
      </c>
    </row>
    <row r="1239" spans="10:10">
      <c r="J1239" s="34" t="str">
        <f t="shared" si="19"/>
        <v/>
      </c>
    </row>
    <row r="1240" spans="10:10">
      <c r="J1240" s="34" t="str">
        <f t="shared" si="19"/>
        <v/>
      </c>
    </row>
    <row r="1241" spans="10:10">
      <c r="J1241" s="34" t="str">
        <f t="shared" si="19"/>
        <v/>
      </c>
    </row>
    <row r="1242" spans="10:10">
      <c r="J1242" s="34" t="str">
        <f t="shared" si="19"/>
        <v/>
      </c>
    </row>
    <row r="1243" spans="10:10">
      <c r="J1243" s="34" t="str">
        <f t="shared" si="19"/>
        <v/>
      </c>
    </row>
    <row r="1244" spans="10:10">
      <c r="J1244" s="34" t="str">
        <f t="shared" si="19"/>
        <v/>
      </c>
    </row>
    <row r="1245" spans="10:10">
      <c r="J1245" s="34" t="str">
        <f t="shared" si="19"/>
        <v/>
      </c>
    </row>
    <row r="1246" spans="10:10">
      <c r="J1246" s="34" t="str">
        <f t="shared" si="19"/>
        <v/>
      </c>
    </row>
    <row r="1247" spans="10:10">
      <c r="J1247" s="34" t="str">
        <f t="shared" si="19"/>
        <v/>
      </c>
    </row>
    <row r="1248" spans="10:10">
      <c r="J1248" s="34" t="str">
        <f t="shared" si="19"/>
        <v/>
      </c>
    </row>
    <row r="1249" spans="10:10">
      <c r="J1249" s="34" t="str">
        <f t="shared" si="19"/>
        <v/>
      </c>
    </row>
    <row r="1250" spans="10:10">
      <c r="J1250" s="34" t="str">
        <f t="shared" si="19"/>
        <v/>
      </c>
    </row>
    <row r="1251" spans="10:10">
      <c r="J1251" s="34" t="str">
        <f t="shared" si="19"/>
        <v/>
      </c>
    </row>
    <row r="1252" spans="10:10">
      <c r="J1252" s="34" t="str">
        <f t="shared" si="19"/>
        <v/>
      </c>
    </row>
    <row r="1253" spans="10:10">
      <c r="J1253" s="34" t="str">
        <f t="shared" si="19"/>
        <v/>
      </c>
    </row>
    <row r="1254" spans="10:10">
      <c r="J1254" s="34" t="str">
        <f t="shared" si="19"/>
        <v/>
      </c>
    </row>
    <row r="1255" spans="10:10">
      <c r="J1255" s="34" t="str">
        <f t="shared" si="19"/>
        <v/>
      </c>
    </row>
    <row r="1256" spans="10:10">
      <c r="J1256" s="34" t="str">
        <f t="shared" si="19"/>
        <v/>
      </c>
    </row>
    <row r="1257" spans="10:10">
      <c r="J1257" s="34" t="str">
        <f t="shared" si="19"/>
        <v/>
      </c>
    </row>
    <row r="1258" spans="10:10">
      <c r="J1258" s="34" t="str">
        <f t="shared" si="19"/>
        <v/>
      </c>
    </row>
    <row r="1259" spans="10:10">
      <c r="J1259" s="34" t="str">
        <f t="shared" si="19"/>
        <v/>
      </c>
    </row>
    <row r="1260" spans="10:10">
      <c r="J1260" s="34" t="str">
        <f t="shared" si="19"/>
        <v/>
      </c>
    </row>
    <row r="1261" spans="10:10">
      <c r="J1261" s="34" t="str">
        <f t="shared" si="19"/>
        <v/>
      </c>
    </row>
    <row r="1262" spans="10:10">
      <c r="J1262" s="34" t="str">
        <f t="shared" si="19"/>
        <v/>
      </c>
    </row>
    <row r="1263" spans="10:10">
      <c r="J1263" s="34" t="str">
        <f t="shared" si="19"/>
        <v/>
      </c>
    </row>
    <row r="1264" spans="10:10">
      <c r="J1264" s="34" t="str">
        <f t="shared" si="19"/>
        <v/>
      </c>
    </row>
    <row r="1265" spans="10:10">
      <c r="J1265" s="34" t="str">
        <f t="shared" si="19"/>
        <v/>
      </c>
    </row>
    <row r="1266" spans="10:10">
      <c r="J1266" s="34" t="str">
        <f t="shared" si="19"/>
        <v/>
      </c>
    </row>
    <row r="1267" spans="10:10">
      <c r="J1267" s="34" t="str">
        <f t="shared" si="19"/>
        <v/>
      </c>
    </row>
    <row r="1268" spans="10:10">
      <c r="J1268" s="34" t="str">
        <f t="shared" si="19"/>
        <v/>
      </c>
    </row>
    <row r="1269" spans="10:10">
      <c r="J1269" s="34" t="str">
        <f t="shared" si="19"/>
        <v/>
      </c>
    </row>
    <row r="1270" spans="10:10">
      <c r="J1270" s="34" t="str">
        <f t="shared" si="19"/>
        <v/>
      </c>
    </row>
    <row r="1271" spans="10:10">
      <c r="J1271" s="34" t="str">
        <f t="shared" si="19"/>
        <v/>
      </c>
    </row>
    <row r="1272" spans="10:10">
      <c r="J1272" s="34" t="str">
        <f t="shared" si="19"/>
        <v/>
      </c>
    </row>
    <row r="1273" spans="10:10">
      <c r="J1273" s="34" t="str">
        <f t="shared" si="19"/>
        <v/>
      </c>
    </row>
    <row r="1274" spans="10:10">
      <c r="J1274" s="34" t="str">
        <f t="shared" si="19"/>
        <v/>
      </c>
    </row>
    <row r="1275" spans="10:10">
      <c r="J1275" s="34" t="str">
        <f t="shared" si="19"/>
        <v/>
      </c>
    </row>
    <row r="1276" spans="10:10">
      <c r="J1276" s="34" t="str">
        <f t="shared" si="19"/>
        <v/>
      </c>
    </row>
    <row r="1277" spans="10:10">
      <c r="J1277" s="34" t="str">
        <f t="shared" si="19"/>
        <v/>
      </c>
    </row>
    <row r="1278" spans="10:10">
      <c r="J1278" s="34" t="str">
        <f t="shared" si="19"/>
        <v/>
      </c>
    </row>
    <row r="1279" spans="10:10">
      <c r="J1279" s="34" t="str">
        <f t="shared" si="19"/>
        <v/>
      </c>
    </row>
    <row r="1280" spans="10:10">
      <c r="J1280" s="34" t="str">
        <f t="shared" si="19"/>
        <v/>
      </c>
    </row>
    <row r="1281" spans="10:10">
      <c r="J1281" s="34" t="str">
        <f t="shared" si="19"/>
        <v/>
      </c>
    </row>
    <row r="1282" spans="10:10">
      <c r="J1282" s="34" t="str">
        <f t="shared" si="19"/>
        <v/>
      </c>
    </row>
    <row r="1283" spans="10:10">
      <c r="J1283" s="34" t="str">
        <f t="shared" si="19"/>
        <v/>
      </c>
    </row>
    <row r="1284" spans="10:10">
      <c r="J1284" s="34" t="str">
        <f t="shared" si="19"/>
        <v/>
      </c>
    </row>
    <row r="1285" spans="10:10">
      <c r="J1285" s="34" t="str">
        <f t="shared" si="19"/>
        <v/>
      </c>
    </row>
    <row r="1286" spans="10:10">
      <c r="J1286" s="34" t="str">
        <f t="shared" si="19"/>
        <v/>
      </c>
    </row>
    <row r="1287" spans="10:10">
      <c r="J1287" s="34" t="str">
        <f t="shared" si="19"/>
        <v/>
      </c>
    </row>
    <row r="1288" spans="10:10">
      <c r="J1288" s="34" t="str">
        <f t="shared" ref="J1288:J1351" si="20">IF(SUM(H1288:I1288)=0,"",(J1287+I1288-H1288))</f>
        <v/>
      </c>
    </row>
    <row r="1289" spans="10:10">
      <c r="J1289" s="34" t="str">
        <f t="shared" si="20"/>
        <v/>
      </c>
    </row>
    <row r="1290" spans="10:10">
      <c r="J1290" s="34" t="str">
        <f t="shared" si="20"/>
        <v/>
      </c>
    </row>
    <row r="1291" spans="10:10">
      <c r="J1291" s="34" t="str">
        <f t="shared" si="20"/>
        <v/>
      </c>
    </row>
    <row r="1292" spans="10:10">
      <c r="J1292" s="34" t="str">
        <f t="shared" si="20"/>
        <v/>
      </c>
    </row>
    <row r="1293" spans="10:10">
      <c r="J1293" s="34" t="str">
        <f t="shared" si="20"/>
        <v/>
      </c>
    </row>
    <row r="1294" spans="10:10">
      <c r="J1294" s="34" t="str">
        <f t="shared" si="20"/>
        <v/>
      </c>
    </row>
    <row r="1295" spans="10:10">
      <c r="J1295" s="34" t="str">
        <f t="shared" si="20"/>
        <v/>
      </c>
    </row>
    <row r="1296" spans="10:10">
      <c r="J1296" s="34" t="str">
        <f t="shared" si="20"/>
        <v/>
      </c>
    </row>
    <row r="1297" spans="10:10">
      <c r="J1297" s="34" t="str">
        <f t="shared" si="20"/>
        <v/>
      </c>
    </row>
    <row r="1298" spans="10:10">
      <c r="J1298" s="34" t="str">
        <f t="shared" si="20"/>
        <v/>
      </c>
    </row>
    <row r="1299" spans="10:10">
      <c r="J1299" s="34" t="str">
        <f t="shared" si="20"/>
        <v/>
      </c>
    </row>
    <row r="1300" spans="10:10">
      <c r="J1300" s="34" t="str">
        <f t="shared" si="20"/>
        <v/>
      </c>
    </row>
    <row r="1301" spans="10:10">
      <c r="J1301" s="34" t="str">
        <f t="shared" si="20"/>
        <v/>
      </c>
    </row>
    <row r="1302" spans="10:10">
      <c r="J1302" s="34" t="str">
        <f t="shared" si="20"/>
        <v/>
      </c>
    </row>
    <row r="1303" spans="10:10">
      <c r="J1303" s="34" t="str">
        <f t="shared" si="20"/>
        <v/>
      </c>
    </row>
    <row r="1304" spans="10:10">
      <c r="J1304" s="34" t="str">
        <f t="shared" si="20"/>
        <v/>
      </c>
    </row>
    <row r="1305" spans="10:10">
      <c r="J1305" s="34" t="str">
        <f t="shared" si="20"/>
        <v/>
      </c>
    </row>
    <row r="1306" spans="10:10">
      <c r="J1306" s="34" t="str">
        <f t="shared" si="20"/>
        <v/>
      </c>
    </row>
    <row r="1307" spans="10:10">
      <c r="J1307" s="34" t="str">
        <f t="shared" si="20"/>
        <v/>
      </c>
    </row>
    <row r="1308" spans="10:10">
      <c r="J1308" s="34" t="str">
        <f t="shared" si="20"/>
        <v/>
      </c>
    </row>
    <row r="1309" spans="10:10">
      <c r="J1309" s="34" t="str">
        <f t="shared" si="20"/>
        <v/>
      </c>
    </row>
    <row r="1310" spans="10:10">
      <c r="J1310" s="34" t="str">
        <f t="shared" si="20"/>
        <v/>
      </c>
    </row>
    <row r="1311" spans="10:10">
      <c r="J1311" s="34" t="str">
        <f t="shared" si="20"/>
        <v/>
      </c>
    </row>
    <row r="1312" spans="10:10">
      <c r="J1312" s="34" t="str">
        <f t="shared" si="20"/>
        <v/>
      </c>
    </row>
    <row r="1313" spans="10:10">
      <c r="J1313" s="34" t="str">
        <f t="shared" si="20"/>
        <v/>
      </c>
    </row>
    <row r="1314" spans="10:10">
      <c r="J1314" s="34" t="str">
        <f t="shared" si="20"/>
        <v/>
      </c>
    </row>
    <row r="1315" spans="10:10">
      <c r="J1315" s="34" t="str">
        <f t="shared" si="20"/>
        <v/>
      </c>
    </row>
    <row r="1316" spans="10:10">
      <c r="J1316" s="34" t="str">
        <f t="shared" si="20"/>
        <v/>
      </c>
    </row>
    <row r="1317" spans="10:10">
      <c r="J1317" s="34" t="str">
        <f t="shared" si="20"/>
        <v/>
      </c>
    </row>
    <row r="1318" spans="10:10">
      <c r="J1318" s="34" t="str">
        <f t="shared" si="20"/>
        <v/>
      </c>
    </row>
    <row r="1319" spans="10:10">
      <c r="J1319" s="34" t="str">
        <f t="shared" si="20"/>
        <v/>
      </c>
    </row>
    <row r="1320" spans="10:10">
      <c r="J1320" s="34" t="str">
        <f t="shared" si="20"/>
        <v/>
      </c>
    </row>
    <row r="1321" spans="10:10">
      <c r="J1321" s="34" t="str">
        <f t="shared" si="20"/>
        <v/>
      </c>
    </row>
    <row r="1322" spans="10:10">
      <c r="J1322" s="34" t="str">
        <f t="shared" si="20"/>
        <v/>
      </c>
    </row>
    <row r="1323" spans="10:10">
      <c r="J1323" s="34" t="str">
        <f t="shared" si="20"/>
        <v/>
      </c>
    </row>
    <row r="1324" spans="10:10">
      <c r="J1324" s="34" t="str">
        <f t="shared" si="20"/>
        <v/>
      </c>
    </row>
    <row r="1325" spans="10:10">
      <c r="J1325" s="34" t="str">
        <f t="shared" si="20"/>
        <v/>
      </c>
    </row>
    <row r="1326" spans="10:10">
      <c r="J1326" s="34" t="str">
        <f t="shared" si="20"/>
        <v/>
      </c>
    </row>
    <row r="1327" spans="10:10">
      <c r="J1327" s="34" t="str">
        <f t="shared" si="20"/>
        <v/>
      </c>
    </row>
    <row r="1328" spans="10:10">
      <c r="J1328" s="34" t="str">
        <f t="shared" si="20"/>
        <v/>
      </c>
    </row>
    <row r="1329" spans="10:10">
      <c r="J1329" s="34" t="str">
        <f t="shared" si="20"/>
        <v/>
      </c>
    </row>
    <row r="1330" spans="10:10">
      <c r="J1330" s="34" t="str">
        <f t="shared" si="20"/>
        <v/>
      </c>
    </row>
    <row r="1331" spans="10:10">
      <c r="J1331" s="34" t="str">
        <f t="shared" si="20"/>
        <v/>
      </c>
    </row>
    <row r="1332" spans="10:10">
      <c r="J1332" s="34" t="str">
        <f t="shared" si="20"/>
        <v/>
      </c>
    </row>
    <row r="1333" spans="10:10">
      <c r="J1333" s="34" t="str">
        <f t="shared" si="20"/>
        <v/>
      </c>
    </row>
    <row r="1334" spans="10:10">
      <c r="J1334" s="34" t="str">
        <f t="shared" si="20"/>
        <v/>
      </c>
    </row>
    <row r="1335" spans="10:10">
      <c r="J1335" s="34" t="str">
        <f t="shared" si="20"/>
        <v/>
      </c>
    </row>
    <row r="1336" spans="10:10">
      <c r="J1336" s="34" t="str">
        <f t="shared" si="20"/>
        <v/>
      </c>
    </row>
    <row r="1337" spans="10:10">
      <c r="J1337" s="34" t="str">
        <f t="shared" si="20"/>
        <v/>
      </c>
    </row>
    <row r="1338" spans="10:10">
      <c r="J1338" s="34" t="str">
        <f t="shared" si="20"/>
        <v/>
      </c>
    </row>
    <row r="1339" spans="10:10">
      <c r="J1339" s="34" t="str">
        <f t="shared" si="20"/>
        <v/>
      </c>
    </row>
    <row r="1340" spans="10:10">
      <c r="J1340" s="34" t="str">
        <f t="shared" si="20"/>
        <v/>
      </c>
    </row>
    <row r="1341" spans="10:10">
      <c r="J1341" s="34" t="str">
        <f t="shared" si="20"/>
        <v/>
      </c>
    </row>
    <row r="1342" spans="10:10">
      <c r="J1342" s="34" t="str">
        <f t="shared" si="20"/>
        <v/>
      </c>
    </row>
    <row r="1343" spans="10:10">
      <c r="J1343" s="34" t="str">
        <f t="shared" si="20"/>
        <v/>
      </c>
    </row>
    <row r="1344" spans="10:10">
      <c r="J1344" s="34" t="str">
        <f t="shared" si="20"/>
        <v/>
      </c>
    </row>
    <row r="1345" spans="10:10">
      <c r="J1345" s="34" t="str">
        <f t="shared" si="20"/>
        <v/>
      </c>
    </row>
    <row r="1346" spans="10:10">
      <c r="J1346" s="34" t="str">
        <f t="shared" si="20"/>
        <v/>
      </c>
    </row>
    <row r="1347" spans="10:10">
      <c r="J1347" s="34" t="str">
        <f t="shared" si="20"/>
        <v/>
      </c>
    </row>
    <row r="1348" spans="10:10">
      <c r="J1348" s="34" t="str">
        <f t="shared" si="20"/>
        <v/>
      </c>
    </row>
    <row r="1349" spans="10:10">
      <c r="J1349" s="34" t="str">
        <f t="shared" si="20"/>
        <v/>
      </c>
    </row>
    <row r="1350" spans="10:10">
      <c r="J1350" s="34" t="str">
        <f t="shared" si="20"/>
        <v/>
      </c>
    </row>
    <row r="1351" spans="10:10">
      <c r="J1351" s="34" t="str">
        <f t="shared" si="20"/>
        <v/>
      </c>
    </row>
    <row r="1352" spans="10:10">
      <c r="J1352" s="34" t="str">
        <f t="shared" ref="J1352:J1415" si="21">IF(SUM(H1352:I1352)=0,"",(J1351+I1352-H1352))</f>
        <v/>
      </c>
    </row>
    <row r="1353" spans="10:10">
      <c r="J1353" s="34" t="str">
        <f t="shared" si="21"/>
        <v/>
      </c>
    </row>
    <row r="1354" spans="10:10">
      <c r="J1354" s="34" t="str">
        <f t="shared" si="21"/>
        <v/>
      </c>
    </row>
    <row r="1355" spans="10:10">
      <c r="J1355" s="34" t="str">
        <f t="shared" si="21"/>
        <v/>
      </c>
    </row>
    <row r="1356" spans="10:10">
      <c r="J1356" s="34" t="str">
        <f t="shared" si="21"/>
        <v/>
      </c>
    </row>
    <row r="1357" spans="10:10">
      <c r="J1357" s="34" t="str">
        <f t="shared" si="21"/>
        <v/>
      </c>
    </row>
    <row r="1358" spans="10:10">
      <c r="J1358" s="34" t="str">
        <f t="shared" si="21"/>
        <v/>
      </c>
    </row>
    <row r="1359" spans="10:10">
      <c r="J1359" s="34" t="str">
        <f t="shared" si="21"/>
        <v/>
      </c>
    </row>
    <row r="1360" spans="10:10">
      <c r="J1360" s="34" t="str">
        <f t="shared" si="21"/>
        <v/>
      </c>
    </row>
    <row r="1361" spans="10:10">
      <c r="J1361" s="34" t="str">
        <f t="shared" si="21"/>
        <v/>
      </c>
    </row>
    <row r="1362" spans="10:10">
      <c r="J1362" s="34" t="str">
        <f t="shared" si="21"/>
        <v/>
      </c>
    </row>
    <row r="1363" spans="10:10">
      <c r="J1363" s="34" t="str">
        <f t="shared" si="21"/>
        <v/>
      </c>
    </row>
    <row r="1364" spans="10:10">
      <c r="J1364" s="34" t="str">
        <f t="shared" si="21"/>
        <v/>
      </c>
    </row>
    <row r="1365" spans="10:10">
      <c r="J1365" s="34" t="str">
        <f t="shared" si="21"/>
        <v/>
      </c>
    </row>
    <row r="1366" spans="10:10">
      <c r="J1366" s="34" t="str">
        <f t="shared" si="21"/>
        <v/>
      </c>
    </row>
    <row r="1367" spans="10:10">
      <c r="J1367" s="34" t="str">
        <f t="shared" si="21"/>
        <v/>
      </c>
    </row>
    <row r="1368" spans="10:10">
      <c r="J1368" s="34" t="str">
        <f t="shared" si="21"/>
        <v/>
      </c>
    </row>
    <row r="1369" spans="10:10">
      <c r="J1369" s="34" t="str">
        <f t="shared" si="21"/>
        <v/>
      </c>
    </row>
    <row r="1370" spans="10:10">
      <c r="J1370" s="34" t="str">
        <f t="shared" si="21"/>
        <v/>
      </c>
    </row>
    <row r="1371" spans="10:10">
      <c r="J1371" s="34" t="str">
        <f t="shared" si="21"/>
        <v/>
      </c>
    </row>
    <row r="1372" spans="10:10">
      <c r="J1372" s="34" t="str">
        <f t="shared" si="21"/>
        <v/>
      </c>
    </row>
    <row r="1373" spans="10:10">
      <c r="J1373" s="34" t="str">
        <f t="shared" si="21"/>
        <v/>
      </c>
    </row>
    <row r="1374" spans="10:10">
      <c r="J1374" s="34" t="str">
        <f t="shared" si="21"/>
        <v/>
      </c>
    </row>
    <row r="1375" spans="10:10">
      <c r="J1375" s="34" t="str">
        <f t="shared" si="21"/>
        <v/>
      </c>
    </row>
    <row r="1376" spans="10:10">
      <c r="J1376" s="34" t="str">
        <f t="shared" si="21"/>
        <v/>
      </c>
    </row>
    <row r="1377" spans="10:10">
      <c r="J1377" s="34" t="str">
        <f t="shared" si="21"/>
        <v/>
      </c>
    </row>
    <row r="1378" spans="10:10">
      <c r="J1378" s="34" t="str">
        <f t="shared" si="21"/>
        <v/>
      </c>
    </row>
    <row r="1379" spans="10:10">
      <c r="J1379" s="34" t="str">
        <f t="shared" si="21"/>
        <v/>
      </c>
    </row>
    <row r="1380" spans="10:10">
      <c r="J1380" s="34" t="str">
        <f t="shared" si="21"/>
        <v/>
      </c>
    </row>
    <row r="1381" spans="10:10">
      <c r="J1381" s="34" t="str">
        <f t="shared" si="21"/>
        <v/>
      </c>
    </row>
    <row r="1382" spans="10:10">
      <c r="J1382" s="34" t="str">
        <f t="shared" si="21"/>
        <v/>
      </c>
    </row>
    <row r="1383" spans="10:10">
      <c r="J1383" s="34" t="str">
        <f t="shared" si="21"/>
        <v/>
      </c>
    </row>
    <row r="1384" spans="10:10">
      <c r="J1384" s="34" t="str">
        <f t="shared" si="21"/>
        <v/>
      </c>
    </row>
    <row r="1385" spans="10:10">
      <c r="J1385" s="34" t="str">
        <f t="shared" si="21"/>
        <v/>
      </c>
    </row>
    <row r="1386" spans="10:10">
      <c r="J1386" s="34" t="str">
        <f t="shared" si="21"/>
        <v/>
      </c>
    </row>
    <row r="1387" spans="10:10">
      <c r="J1387" s="34" t="str">
        <f t="shared" si="21"/>
        <v/>
      </c>
    </row>
    <row r="1388" spans="10:10">
      <c r="J1388" s="34" t="str">
        <f t="shared" si="21"/>
        <v/>
      </c>
    </row>
    <row r="1389" spans="10:10">
      <c r="J1389" s="34" t="str">
        <f t="shared" si="21"/>
        <v/>
      </c>
    </row>
    <row r="1390" spans="10:10">
      <c r="J1390" s="34" t="str">
        <f t="shared" si="21"/>
        <v/>
      </c>
    </row>
    <row r="1391" spans="10:10">
      <c r="J1391" s="34" t="str">
        <f t="shared" si="21"/>
        <v/>
      </c>
    </row>
    <row r="1392" spans="10:10">
      <c r="J1392" s="34" t="str">
        <f t="shared" si="21"/>
        <v/>
      </c>
    </row>
    <row r="1393" spans="10:10">
      <c r="J1393" s="34" t="str">
        <f t="shared" si="21"/>
        <v/>
      </c>
    </row>
    <row r="1394" spans="10:10">
      <c r="J1394" s="34" t="str">
        <f t="shared" si="21"/>
        <v/>
      </c>
    </row>
    <row r="1395" spans="10:10">
      <c r="J1395" s="34" t="str">
        <f t="shared" si="21"/>
        <v/>
      </c>
    </row>
    <row r="1396" spans="10:10">
      <c r="J1396" s="34" t="str">
        <f t="shared" si="21"/>
        <v/>
      </c>
    </row>
    <row r="1397" spans="10:10">
      <c r="J1397" s="34" t="str">
        <f t="shared" si="21"/>
        <v/>
      </c>
    </row>
    <row r="1398" spans="10:10">
      <c r="J1398" s="34" t="str">
        <f t="shared" si="21"/>
        <v/>
      </c>
    </row>
    <row r="1399" spans="10:10">
      <c r="J1399" s="34" t="str">
        <f t="shared" si="21"/>
        <v/>
      </c>
    </row>
    <row r="1400" spans="10:10">
      <c r="J1400" s="34" t="str">
        <f t="shared" si="21"/>
        <v/>
      </c>
    </row>
    <row r="1401" spans="10:10">
      <c r="J1401" s="34" t="str">
        <f t="shared" si="21"/>
        <v/>
      </c>
    </row>
    <row r="1402" spans="10:10">
      <c r="J1402" s="34" t="str">
        <f t="shared" si="21"/>
        <v/>
      </c>
    </row>
    <row r="1403" spans="10:10">
      <c r="J1403" s="34" t="str">
        <f t="shared" si="21"/>
        <v/>
      </c>
    </row>
    <row r="1404" spans="10:10">
      <c r="J1404" s="34" t="str">
        <f t="shared" si="21"/>
        <v/>
      </c>
    </row>
    <row r="1405" spans="10:10">
      <c r="J1405" s="34" t="str">
        <f t="shared" si="21"/>
        <v/>
      </c>
    </row>
    <row r="1406" spans="10:10">
      <c r="J1406" s="34" t="str">
        <f t="shared" si="21"/>
        <v/>
      </c>
    </row>
    <row r="1407" spans="10:10">
      <c r="J1407" s="34" t="str">
        <f t="shared" si="21"/>
        <v/>
      </c>
    </row>
    <row r="1408" spans="10:10">
      <c r="J1408" s="34" t="str">
        <f t="shared" si="21"/>
        <v/>
      </c>
    </row>
    <row r="1409" spans="10:10">
      <c r="J1409" s="34" t="str">
        <f t="shared" si="21"/>
        <v/>
      </c>
    </row>
    <row r="1410" spans="10:10">
      <c r="J1410" s="34" t="str">
        <f t="shared" si="21"/>
        <v/>
      </c>
    </row>
    <row r="1411" spans="10:10">
      <c r="J1411" s="34" t="str">
        <f t="shared" si="21"/>
        <v/>
      </c>
    </row>
    <row r="1412" spans="10:10">
      <c r="J1412" s="34" t="str">
        <f t="shared" si="21"/>
        <v/>
      </c>
    </row>
    <row r="1413" spans="10:10">
      <c r="J1413" s="34" t="str">
        <f t="shared" si="21"/>
        <v/>
      </c>
    </row>
    <row r="1414" spans="10:10">
      <c r="J1414" s="34" t="str">
        <f t="shared" si="21"/>
        <v/>
      </c>
    </row>
    <row r="1415" spans="10:10">
      <c r="J1415" s="34" t="str">
        <f t="shared" si="21"/>
        <v/>
      </c>
    </row>
    <row r="1416" spans="10:10">
      <c r="J1416" s="34" t="str">
        <f t="shared" ref="J1416:J1479" si="22">IF(SUM(H1416:I1416)=0,"",(J1415+I1416-H1416))</f>
        <v/>
      </c>
    </row>
    <row r="1417" spans="10:10">
      <c r="J1417" s="34" t="str">
        <f t="shared" si="22"/>
        <v/>
      </c>
    </row>
    <row r="1418" spans="10:10">
      <c r="J1418" s="34" t="str">
        <f t="shared" si="22"/>
        <v/>
      </c>
    </row>
    <row r="1419" spans="10:10">
      <c r="J1419" s="34" t="str">
        <f t="shared" si="22"/>
        <v/>
      </c>
    </row>
    <row r="1420" spans="10:10">
      <c r="J1420" s="34" t="str">
        <f t="shared" si="22"/>
        <v/>
      </c>
    </row>
    <row r="1421" spans="10:10">
      <c r="J1421" s="34" t="str">
        <f t="shared" si="22"/>
        <v/>
      </c>
    </row>
    <row r="1422" spans="10:10">
      <c r="J1422" s="34" t="str">
        <f t="shared" si="22"/>
        <v/>
      </c>
    </row>
    <row r="1423" spans="10:10">
      <c r="J1423" s="34" t="str">
        <f t="shared" si="22"/>
        <v/>
      </c>
    </row>
    <row r="1424" spans="10:10">
      <c r="J1424" s="34" t="str">
        <f t="shared" si="22"/>
        <v/>
      </c>
    </row>
    <row r="1425" spans="10:10">
      <c r="J1425" s="34" t="str">
        <f t="shared" si="22"/>
        <v/>
      </c>
    </row>
    <row r="1426" spans="10:10">
      <c r="J1426" s="34" t="str">
        <f t="shared" si="22"/>
        <v/>
      </c>
    </row>
    <row r="1427" spans="10:10">
      <c r="J1427" s="34" t="str">
        <f t="shared" si="22"/>
        <v/>
      </c>
    </row>
    <row r="1428" spans="10:10">
      <c r="J1428" s="34" t="str">
        <f t="shared" si="22"/>
        <v/>
      </c>
    </row>
    <row r="1429" spans="10:10">
      <c r="J1429" s="34" t="str">
        <f t="shared" si="22"/>
        <v/>
      </c>
    </row>
    <row r="1430" spans="10:10">
      <c r="J1430" s="34" t="str">
        <f t="shared" si="22"/>
        <v/>
      </c>
    </row>
    <row r="1431" spans="10:10">
      <c r="J1431" s="34" t="str">
        <f t="shared" si="22"/>
        <v/>
      </c>
    </row>
    <row r="1432" spans="10:10">
      <c r="J1432" s="34" t="str">
        <f t="shared" si="22"/>
        <v/>
      </c>
    </row>
    <row r="1433" spans="10:10">
      <c r="J1433" s="34" t="str">
        <f t="shared" si="22"/>
        <v/>
      </c>
    </row>
    <row r="1434" spans="10:10">
      <c r="J1434" s="34" t="str">
        <f t="shared" si="22"/>
        <v/>
      </c>
    </row>
    <row r="1435" spans="10:10">
      <c r="J1435" s="34" t="str">
        <f t="shared" si="22"/>
        <v/>
      </c>
    </row>
    <row r="1436" spans="10:10">
      <c r="J1436" s="34" t="str">
        <f t="shared" si="22"/>
        <v/>
      </c>
    </row>
    <row r="1437" spans="10:10">
      <c r="J1437" s="34" t="str">
        <f t="shared" si="22"/>
        <v/>
      </c>
    </row>
    <row r="1438" spans="10:10">
      <c r="J1438" s="34" t="str">
        <f t="shared" si="22"/>
        <v/>
      </c>
    </row>
    <row r="1439" spans="10:10">
      <c r="J1439" s="34" t="str">
        <f t="shared" si="22"/>
        <v/>
      </c>
    </row>
    <row r="1440" spans="10:10">
      <c r="J1440" s="34" t="str">
        <f t="shared" si="22"/>
        <v/>
      </c>
    </row>
    <row r="1441" spans="10:10">
      <c r="J1441" s="34" t="str">
        <f t="shared" si="22"/>
        <v/>
      </c>
    </row>
    <row r="1442" spans="10:10">
      <c r="J1442" s="34" t="str">
        <f t="shared" si="22"/>
        <v/>
      </c>
    </row>
    <row r="1443" spans="10:10">
      <c r="J1443" s="34" t="str">
        <f t="shared" si="22"/>
        <v/>
      </c>
    </row>
    <row r="1444" spans="10:10">
      <c r="J1444" s="34" t="str">
        <f t="shared" si="22"/>
        <v/>
      </c>
    </row>
    <row r="1445" spans="10:10">
      <c r="J1445" s="34" t="str">
        <f t="shared" si="22"/>
        <v/>
      </c>
    </row>
    <row r="1446" spans="10:10">
      <c r="J1446" s="34" t="str">
        <f t="shared" si="22"/>
        <v/>
      </c>
    </row>
    <row r="1447" spans="10:10">
      <c r="J1447" s="34" t="str">
        <f t="shared" si="22"/>
        <v/>
      </c>
    </row>
    <row r="1448" spans="10:10">
      <c r="J1448" s="34" t="str">
        <f t="shared" si="22"/>
        <v/>
      </c>
    </row>
    <row r="1449" spans="10:10">
      <c r="J1449" s="34" t="str">
        <f t="shared" si="22"/>
        <v/>
      </c>
    </row>
    <row r="1450" spans="10:10">
      <c r="J1450" s="34" t="str">
        <f t="shared" si="22"/>
        <v/>
      </c>
    </row>
    <row r="1451" spans="10:10">
      <c r="J1451" s="34" t="str">
        <f t="shared" si="22"/>
        <v/>
      </c>
    </row>
    <row r="1452" spans="10:10">
      <c r="J1452" s="34" t="str">
        <f t="shared" si="22"/>
        <v/>
      </c>
    </row>
    <row r="1453" spans="10:10">
      <c r="J1453" s="34" t="str">
        <f t="shared" si="22"/>
        <v/>
      </c>
    </row>
    <row r="1454" spans="10:10">
      <c r="J1454" s="34" t="str">
        <f t="shared" si="22"/>
        <v/>
      </c>
    </row>
    <row r="1455" spans="10:10">
      <c r="J1455" s="34" t="str">
        <f t="shared" si="22"/>
        <v/>
      </c>
    </row>
    <row r="1456" spans="10:10">
      <c r="J1456" s="34" t="str">
        <f t="shared" si="22"/>
        <v/>
      </c>
    </row>
    <row r="1457" spans="10:10">
      <c r="J1457" s="34" t="str">
        <f t="shared" si="22"/>
        <v/>
      </c>
    </row>
    <row r="1458" spans="10:10">
      <c r="J1458" s="34" t="str">
        <f t="shared" si="22"/>
        <v/>
      </c>
    </row>
    <row r="1459" spans="10:10">
      <c r="J1459" s="34" t="str">
        <f t="shared" si="22"/>
        <v/>
      </c>
    </row>
    <row r="1460" spans="10:10">
      <c r="J1460" s="34" t="str">
        <f t="shared" si="22"/>
        <v/>
      </c>
    </row>
    <row r="1461" spans="10:10">
      <c r="J1461" s="34" t="str">
        <f t="shared" si="22"/>
        <v/>
      </c>
    </row>
    <row r="1462" spans="10:10">
      <c r="J1462" s="34" t="str">
        <f t="shared" si="22"/>
        <v/>
      </c>
    </row>
    <row r="1463" spans="10:10">
      <c r="J1463" s="34" t="str">
        <f t="shared" si="22"/>
        <v/>
      </c>
    </row>
    <row r="1464" spans="10:10">
      <c r="J1464" s="34" t="str">
        <f t="shared" si="22"/>
        <v/>
      </c>
    </row>
    <row r="1465" spans="10:10">
      <c r="J1465" s="34" t="str">
        <f t="shared" si="22"/>
        <v/>
      </c>
    </row>
    <row r="1466" spans="10:10">
      <c r="J1466" s="34" t="str">
        <f t="shared" si="22"/>
        <v/>
      </c>
    </row>
    <row r="1467" spans="10:10">
      <c r="J1467" s="34" t="str">
        <f t="shared" si="22"/>
        <v/>
      </c>
    </row>
    <row r="1468" spans="10:10">
      <c r="J1468" s="34" t="str">
        <f t="shared" si="22"/>
        <v/>
      </c>
    </row>
    <row r="1469" spans="10:10">
      <c r="J1469" s="34" t="str">
        <f t="shared" si="22"/>
        <v/>
      </c>
    </row>
    <row r="1470" spans="10:10">
      <c r="J1470" s="34" t="str">
        <f t="shared" si="22"/>
        <v/>
      </c>
    </row>
    <row r="1471" spans="10:10">
      <c r="J1471" s="34" t="str">
        <f t="shared" si="22"/>
        <v/>
      </c>
    </row>
    <row r="1472" spans="10:10">
      <c r="J1472" s="34" t="str">
        <f t="shared" si="22"/>
        <v/>
      </c>
    </row>
    <row r="1473" spans="10:10">
      <c r="J1473" s="34" t="str">
        <f t="shared" si="22"/>
        <v/>
      </c>
    </row>
    <row r="1474" spans="10:10">
      <c r="J1474" s="34" t="str">
        <f t="shared" si="22"/>
        <v/>
      </c>
    </row>
    <row r="1475" spans="10:10">
      <c r="J1475" s="34" t="str">
        <f t="shared" si="22"/>
        <v/>
      </c>
    </row>
    <row r="1476" spans="10:10">
      <c r="J1476" s="34" t="str">
        <f t="shared" si="22"/>
        <v/>
      </c>
    </row>
    <row r="1477" spans="10:10">
      <c r="J1477" s="34" t="str">
        <f t="shared" si="22"/>
        <v/>
      </c>
    </row>
    <row r="1478" spans="10:10">
      <c r="J1478" s="34" t="str">
        <f t="shared" si="22"/>
        <v/>
      </c>
    </row>
    <row r="1479" spans="10:10">
      <c r="J1479" s="34" t="str">
        <f t="shared" si="22"/>
        <v/>
      </c>
    </row>
    <row r="1480" spans="10:10">
      <c r="J1480" s="34" t="str">
        <f t="shared" ref="J1480:J1500" si="23">IF(SUM(H1480:I1480)=0,"",(J1479+I1480-H1480))</f>
        <v/>
      </c>
    </row>
    <row r="1481" spans="10:10">
      <c r="J1481" s="34" t="str">
        <f t="shared" si="23"/>
        <v/>
      </c>
    </row>
    <row r="1482" spans="10:10">
      <c r="J1482" s="34" t="str">
        <f t="shared" si="23"/>
        <v/>
      </c>
    </row>
    <row r="1483" spans="10:10">
      <c r="J1483" s="34" t="str">
        <f t="shared" si="23"/>
        <v/>
      </c>
    </row>
    <row r="1484" spans="10:10">
      <c r="J1484" s="34" t="str">
        <f t="shared" si="23"/>
        <v/>
      </c>
    </row>
    <row r="1485" spans="10:10">
      <c r="J1485" s="34" t="str">
        <f t="shared" si="23"/>
        <v/>
      </c>
    </row>
    <row r="1486" spans="10:10">
      <c r="J1486" s="34" t="str">
        <f t="shared" si="23"/>
        <v/>
      </c>
    </row>
    <row r="1487" spans="10:10">
      <c r="J1487" s="34" t="str">
        <f t="shared" si="23"/>
        <v/>
      </c>
    </row>
    <row r="1488" spans="10:10">
      <c r="J1488" s="34" t="str">
        <f t="shared" si="23"/>
        <v/>
      </c>
    </row>
    <row r="1489" spans="10:10">
      <c r="J1489" s="34" t="str">
        <f t="shared" si="23"/>
        <v/>
      </c>
    </row>
    <row r="1490" spans="10:10">
      <c r="J1490" s="34" t="str">
        <f t="shared" si="23"/>
        <v/>
      </c>
    </row>
    <row r="1491" spans="10:10">
      <c r="J1491" s="34" t="str">
        <f t="shared" si="23"/>
        <v/>
      </c>
    </row>
    <row r="1492" spans="10:10">
      <c r="J1492" s="34" t="str">
        <f t="shared" si="23"/>
        <v/>
      </c>
    </row>
    <row r="1493" spans="10:10">
      <c r="J1493" s="34" t="str">
        <f t="shared" si="23"/>
        <v/>
      </c>
    </row>
    <row r="1494" spans="10:10">
      <c r="J1494" s="34" t="str">
        <f t="shared" si="23"/>
        <v/>
      </c>
    </row>
    <row r="1495" spans="10:10">
      <c r="J1495" s="34" t="str">
        <f t="shared" si="23"/>
        <v/>
      </c>
    </row>
    <row r="1496" spans="10:10">
      <c r="J1496" s="34" t="str">
        <f t="shared" si="23"/>
        <v/>
      </c>
    </row>
    <row r="1497" spans="10:10">
      <c r="J1497" s="34" t="str">
        <f t="shared" si="23"/>
        <v/>
      </c>
    </row>
    <row r="1498" spans="10:10">
      <c r="J1498" s="34" t="str">
        <f t="shared" si="23"/>
        <v/>
      </c>
    </row>
    <row r="1499" spans="10:10">
      <c r="J1499" s="34" t="str">
        <f t="shared" si="23"/>
        <v/>
      </c>
    </row>
    <row r="1500" spans="10:10">
      <c r="J1500" s="34" t="str">
        <f t="shared" si="23"/>
        <v/>
      </c>
    </row>
  </sheetData>
  <mergeCells count="1">
    <mergeCell ref="A1:J3"/>
  </mergeCells>
  <conditionalFormatting sqref="J5:J1500">
    <cfRule type="cellIs" dxfId="11" priority="2" operator="lessThan">
      <formula>0</formula>
    </cfRule>
  </conditionalFormatting>
  <conditionalFormatting sqref="J1:J1048576">
    <cfRule type="cellIs" dxfId="10" priority="1" operator="lessThan">
      <formula>0</formula>
    </cfRule>
  </conditionalFormatting>
  <dataValidations count="3">
    <dataValidation type="list" allowBlank="1" showInputMessage="1" showErrorMessage="1" sqref="E6:E1500">
      <formula1>INDIRECT(D6)</formula1>
    </dataValidation>
    <dataValidation type="list" allowBlank="1" showInputMessage="1" showErrorMessage="1" sqref="D6:D1500">
      <formula1>categorie</formula1>
    </dataValidation>
    <dataValidation type="list" allowBlank="1" showInputMessage="1" showErrorMessage="1" sqref="B6:B1500">
      <formula1>operation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horizontalDpi="4294967293" verticalDpi="120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4"/>
  <dimension ref="A1"/>
  <sheetViews>
    <sheetView zoomScaleNormal="100" workbookViewId="0"/>
  </sheetViews>
  <sheetFormatPr baseColWidth="10" defaultRowHeight="14.4"/>
  <sheetData/>
  <dataConsolidate function="count" topLabels="1">
    <dataRefs count="4">
      <dataRef ref="A1:J1048576" sheet="CA-carte"/>
      <dataRef ref="A1:J1048576" sheet="CA-courant"/>
      <dataRef ref="A1:J1048576" sheet="CE-courant "/>
      <dataRef ref="A1:J1048576" sheet="Especes"/>
    </dataRefs>
  </dataConsolidate>
  <pageMargins left="0.7" right="0.7" top="0.75" bottom="0.75" header="0.3" footer="0.3"/>
  <pageSetup paperSize="9" orientation="portrait" horizontalDpi="4294967294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5"/>
  <dimension ref="A1"/>
  <sheetViews>
    <sheetView view="pageBreakPreview" topLeftCell="C1" zoomScale="60" workbookViewId="0"/>
  </sheetViews>
  <sheetFormatPr baseColWidth="10" defaultRowHeight="14.4"/>
  <sheetData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29</vt:i4>
      </vt:variant>
    </vt:vector>
  </HeadingPairs>
  <TitlesOfParts>
    <vt:vector size="43" baseType="lpstr">
      <vt:lpstr>Listes</vt:lpstr>
      <vt:lpstr>Synthese</vt:lpstr>
      <vt:lpstr>CA-courant</vt:lpstr>
      <vt:lpstr>CE-courant </vt:lpstr>
      <vt:lpstr>CA-carte</vt:lpstr>
      <vt:lpstr>Especes</vt:lpstr>
      <vt:lpstr>CA-Ldd-D</vt:lpstr>
      <vt:lpstr>CA-Ldd-M</vt:lpstr>
      <vt:lpstr>CE Livret D</vt:lpstr>
      <vt:lpstr>CE Livret M</vt:lpstr>
      <vt:lpstr>CA Cod-D</vt:lpstr>
      <vt:lpstr>CA Cod-M</vt:lpstr>
      <vt:lpstr>Feuil1</vt:lpstr>
      <vt:lpstr>Feuil2</vt:lpstr>
      <vt:lpstr>C_Albatros</vt:lpstr>
      <vt:lpstr>C_Divers</vt:lpstr>
      <vt:lpstr>C_Intérêts</vt:lpstr>
      <vt:lpstr>C_Pension</vt:lpstr>
      <vt:lpstr>C_Remb_Santé</vt:lpstr>
      <vt:lpstr>Cadeau</vt:lpstr>
      <vt:lpstr>categorie</vt:lpstr>
      <vt:lpstr>Coiffeur</vt:lpstr>
      <vt:lpstr>Courant</vt:lpstr>
      <vt:lpstr>Courrier</vt:lpstr>
      <vt:lpstr>D_Albatros_Appt</vt:lpstr>
      <vt:lpstr>D_Avance</vt:lpstr>
      <vt:lpstr>Extension</vt:lpstr>
      <vt:lpstr>Formation</vt:lpstr>
      <vt:lpstr>Frais_Bancaires</vt:lpstr>
      <vt:lpstr>Habillement</vt:lpstr>
      <vt:lpstr>Impôts</vt:lpstr>
      <vt:lpstr>Informatique</vt:lpstr>
      <vt:lpstr>Jardin</vt:lpstr>
      <vt:lpstr>Loisirs</vt:lpstr>
      <vt:lpstr>Maison</vt:lpstr>
      <vt:lpstr>operation</vt:lpstr>
      <vt:lpstr>Santé</vt:lpstr>
      <vt:lpstr>Transport</vt:lpstr>
      <vt:lpstr>Vacances</vt:lpstr>
      <vt:lpstr>Virement</vt:lpstr>
      <vt:lpstr>Virement_reçu</vt:lpstr>
      <vt:lpstr>Voiture</vt:lpstr>
      <vt:lpstr>Voyages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GD</cp:lastModifiedBy>
  <cp:lastPrinted>2016-01-02T18:04:00Z</cp:lastPrinted>
  <dcterms:created xsi:type="dcterms:W3CDTF">2014-11-09T19:04:44Z</dcterms:created>
  <dcterms:modified xsi:type="dcterms:W3CDTF">2016-01-11T21:32:59Z</dcterms:modified>
</cp:coreProperties>
</file>