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0" yWindow="15" windowWidth="9630" windowHeight="7305" firstSheet="1" activeTab="6"/>
  </bookViews>
  <sheets>
    <sheet name="adh2013" sheetId="1" state="hidden" r:id="rId1"/>
    <sheet name="o.adhésion" sheetId="5" r:id="rId2"/>
    <sheet name="o.alpha" sheetId="10" r:id="rId3"/>
    <sheet name="l.diffus" sheetId="11" r:id="rId4"/>
    <sheet name="âges" sheetId="13" r:id="rId5"/>
    <sheet name="annivers" sheetId="14" r:id="rId6"/>
    <sheet name="Tableau_LouReeD" sheetId="9" r:id="rId7"/>
  </sheets>
  <externalReferences>
    <externalReference r:id="rId8"/>
  </externalReferences>
  <definedNames>
    <definedName name="_xlnm.Print_Titles" localSheetId="0">'adh2013'!$1:$7</definedName>
    <definedName name="_xlnm.Print_Titles" localSheetId="4">âges!$1:$7</definedName>
    <definedName name="_xlnm.Print_Titles" localSheetId="5">annivers!$1:$7</definedName>
    <definedName name="_xlnm.Print_Titles" localSheetId="3">l.diffus!$1:$7</definedName>
    <definedName name="_xlnm.Print_Titles" localSheetId="1">o.adhésion!$1:$7</definedName>
    <definedName name="_xlnm.Print_Titles" localSheetId="2">o.alpha!$1:$7</definedName>
  </definedNames>
  <calcPr calcId="125725"/>
</workbook>
</file>

<file path=xl/calcChain.xml><?xml version="1.0" encoding="utf-8"?>
<calcChain xmlns="http://schemas.openxmlformats.org/spreadsheetml/2006/main">
  <c r="Z46" i="14"/>
  <c r="Y46"/>
  <c r="X46"/>
  <c r="W46"/>
  <c r="V46"/>
  <c r="U46"/>
  <c r="T46"/>
  <c r="S46"/>
  <c r="R46"/>
  <c r="Q46"/>
  <c r="P46"/>
  <c r="O46"/>
  <c r="M16"/>
  <c r="M17"/>
  <c r="M36"/>
  <c r="M19"/>
  <c r="M50"/>
  <c r="M32"/>
  <c r="M51"/>
  <c r="M46"/>
  <c r="M55"/>
  <c r="M42"/>
  <c r="M15"/>
  <c r="M18"/>
  <c r="M29"/>
  <c r="M34"/>
  <c r="M8"/>
  <c r="M25"/>
  <c r="M39"/>
  <c r="M45"/>
  <c r="M49"/>
  <c r="M53"/>
  <c r="M54"/>
  <c r="M47"/>
  <c r="M11"/>
  <c r="M21"/>
  <c r="M35"/>
  <c r="M52"/>
  <c r="M12"/>
  <c r="M30"/>
  <c r="M31"/>
  <c r="M33"/>
  <c r="M9"/>
  <c r="M22"/>
  <c r="M13"/>
  <c r="M43"/>
  <c r="M38"/>
  <c r="M20"/>
  <c r="M23"/>
  <c r="M26"/>
  <c r="M40"/>
  <c r="M27"/>
  <c r="M24"/>
  <c r="M28"/>
  <c r="M10"/>
  <c r="M41"/>
  <c r="M48"/>
  <c r="M14"/>
  <c r="M37"/>
  <c r="M44"/>
  <c r="L10"/>
  <c r="L28"/>
  <c r="L24"/>
  <c r="L27"/>
  <c r="L40"/>
  <c r="L26"/>
  <c r="L23"/>
  <c r="L20"/>
  <c r="L38"/>
  <c r="L43"/>
  <c r="L13"/>
  <c r="L22"/>
  <c r="L9"/>
  <c r="L33"/>
  <c r="L31"/>
  <c r="L30"/>
  <c r="L12"/>
  <c r="L52"/>
  <c r="L35"/>
  <c r="L21"/>
  <c r="L11"/>
  <c r="L47"/>
  <c r="L54"/>
  <c r="L53"/>
  <c r="L49"/>
  <c r="L45"/>
  <c r="L39"/>
  <c r="L25"/>
  <c r="L8"/>
  <c r="L34"/>
  <c r="L29"/>
  <c r="L18"/>
  <c r="L15"/>
  <c r="L42"/>
  <c r="L55"/>
  <c r="L46"/>
  <c r="L51"/>
  <c r="L32"/>
  <c r="L50"/>
  <c r="L19"/>
  <c r="L36"/>
  <c r="L17"/>
  <c r="L16"/>
  <c r="L44"/>
  <c r="L37"/>
  <c r="L14"/>
  <c r="L48"/>
  <c r="L41"/>
  <c r="L12" i="13"/>
  <c r="L55"/>
  <c r="L18"/>
  <c r="L25"/>
  <c r="L42"/>
  <c r="L38"/>
  <c r="L31"/>
  <c r="L46"/>
  <c r="L41"/>
  <c r="L44"/>
  <c r="L21"/>
  <c r="L45"/>
  <c r="L32"/>
  <c r="L34"/>
  <c r="L15"/>
  <c r="L22"/>
  <c r="L43"/>
  <c r="L30"/>
  <c r="L28"/>
  <c r="L33"/>
  <c r="L48"/>
  <c r="L39"/>
  <c r="L49"/>
  <c r="L51"/>
  <c r="L27"/>
  <c r="L26"/>
  <c r="L36"/>
  <c r="L23"/>
  <c r="L54"/>
  <c r="L47"/>
  <c r="L53"/>
  <c r="L29"/>
  <c r="L50"/>
  <c r="L16"/>
  <c r="L17"/>
  <c r="L52"/>
  <c r="L8"/>
  <c r="L24"/>
  <c r="L40"/>
  <c r="L37"/>
  <c r="L13"/>
  <c r="L14"/>
  <c r="L9"/>
  <c r="L20"/>
  <c r="L19"/>
  <c r="L35"/>
  <c r="L10"/>
  <c r="L11"/>
  <c r="L55" i="11"/>
  <c r="L54"/>
  <c r="L53"/>
  <c r="L52"/>
  <c r="L51"/>
  <c r="M50"/>
  <c r="L50"/>
  <c r="L49"/>
  <c r="L48"/>
  <c r="L47"/>
  <c r="L46"/>
  <c r="L45"/>
  <c r="L44"/>
  <c r="L43"/>
  <c r="L42"/>
  <c r="L41"/>
  <c r="L40"/>
  <c r="L39"/>
  <c r="L38"/>
  <c r="M37"/>
  <c r="L37"/>
  <c r="L36"/>
  <c r="M35"/>
  <c r="L35"/>
  <c r="L34"/>
  <c r="L33"/>
  <c r="L32"/>
  <c r="L31"/>
  <c r="L30"/>
  <c r="L29"/>
  <c r="L28"/>
  <c r="L27"/>
  <c r="L26"/>
  <c r="M25"/>
  <c r="L25"/>
  <c r="L24"/>
  <c r="M23"/>
  <c r="L23"/>
  <c r="L22"/>
  <c r="M21"/>
  <c r="L21"/>
  <c r="L20"/>
  <c r="L19"/>
  <c r="M18"/>
  <c r="L18"/>
  <c r="L17"/>
  <c r="L16"/>
  <c r="L15"/>
  <c r="L14"/>
  <c r="M13"/>
  <c r="L13"/>
  <c r="L12"/>
  <c r="L11"/>
  <c r="L10"/>
  <c r="L9"/>
  <c r="L8"/>
  <c r="M21" i="10"/>
  <c r="L21"/>
  <c r="M18"/>
  <c r="L18"/>
  <c r="M13"/>
  <c r="L13"/>
  <c r="M35"/>
  <c r="L35"/>
  <c r="M25"/>
  <c r="L25"/>
  <c r="M37"/>
  <c r="L37"/>
  <c r="M50"/>
  <c r="L50"/>
  <c r="L17"/>
  <c r="L43"/>
  <c r="L9"/>
  <c r="L46"/>
  <c r="L26"/>
  <c r="L28"/>
  <c r="L22"/>
  <c r="L33"/>
  <c r="L55"/>
  <c r="L51"/>
  <c r="L38"/>
  <c r="L44"/>
  <c r="L45"/>
  <c r="L54"/>
  <c r="L31"/>
  <c r="L16"/>
  <c r="L39"/>
  <c r="L53"/>
  <c r="L52"/>
  <c r="L49"/>
  <c r="L30"/>
  <c r="L32"/>
  <c r="L34"/>
  <c r="L47"/>
  <c r="L40"/>
  <c r="L15"/>
  <c r="L11"/>
  <c r="L10"/>
  <c r="L19"/>
  <c r="L48"/>
  <c r="L27"/>
  <c r="L8"/>
  <c r="L29"/>
  <c r="L20"/>
  <c r="L12"/>
  <c r="L42"/>
  <c r="L41"/>
  <c r="L14"/>
  <c r="M23"/>
  <c r="L23"/>
  <c r="L24"/>
  <c r="L36"/>
  <c r="L6" i="9"/>
  <c r="L9"/>
  <c r="L10"/>
  <c r="L8"/>
  <c r="L7"/>
  <c r="L5"/>
  <c r="L8" i="5"/>
  <c r="L55"/>
  <c r="M55"/>
  <c r="L53"/>
  <c r="L52"/>
  <c r="L51"/>
  <c r="L50"/>
  <c r="M53"/>
  <c r="M52"/>
  <c r="M50"/>
  <c r="M49"/>
  <c r="L49"/>
  <c r="M10"/>
  <c r="L10"/>
  <c r="M54"/>
  <c r="L54"/>
  <c r="M51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9"/>
  <c r="L12" i="1"/>
  <c r="D52"/>
  <c r="L41"/>
  <c r="L42"/>
  <c r="L44"/>
  <c r="L45"/>
  <c r="L46"/>
  <c r="L47"/>
  <c r="L40"/>
  <c r="L43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6"/>
  <c r="L15"/>
  <c r="L13"/>
  <c r="L11"/>
  <c r="L9"/>
  <c r="L8"/>
</calcChain>
</file>

<file path=xl/sharedStrings.xml><?xml version="1.0" encoding="utf-8"?>
<sst xmlns="http://schemas.openxmlformats.org/spreadsheetml/2006/main" count="1629" uniqueCount="314">
  <si>
    <t>CLUB NATURISTE DU VENTOUS</t>
  </si>
  <si>
    <t>LISTE DES ADHERENTS</t>
  </si>
  <si>
    <t>LIEU-DIT EL VENTOS</t>
  </si>
  <si>
    <t>66150 ARLES SUR TECH</t>
  </si>
  <si>
    <t>N°
carte</t>
  </si>
  <si>
    <t>N°</t>
  </si>
  <si>
    <t>Date</t>
  </si>
  <si>
    <t>NOMS</t>
  </si>
  <si>
    <t>PRENOMS</t>
  </si>
  <si>
    <t>ADRESSES</t>
  </si>
  <si>
    <t>TEL</t>
  </si>
  <si>
    <t>MAIL</t>
  </si>
  <si>
    <t>DATE</t>
  </si>
  <si>
    <t>O/</t>
  </si>
  <si>
    <t>Adhésion</t>
  </si>
  <si>
    <t>NAISSANCE</t>
  </si>
  <si>
    <t>AGES</t>
  </si>
  <si>
    <t>GIRARD</t>
  </si>
  <si>
    <t>PIERRE</t>
  </si>
  <si>
    <t xml:space="preserve">10 RUE ANTOINE ORLIAC </t>
  </si>
  <si>
    <t>LAROQUE DES ALBERES</t>
  </si>
  <si>
    <t>GENEVIEVE</t>
  </si>
  <si>
    <t>BANIS</t>
  </si>
  <si>
    <t>MARGRIET</t>
  </si>
  <si>
    <t>OOSTERSTREEK 66</t>
  </si>
  <si>
    <t>8388.N.E.</t>
  </si>
  <si>
    <t>OOSTERSTREEK / PAYS BAS</t>
  </si>
  <si>
    <t>BARRE</t>
  </si>
  <si>
    <t>MERCEDES</t>
  </si>
  <si>
    <t>8 RUE RAOUL DUFY</t>
  </si>
  <si>
    <t>PERPIGNAN</t>
  </si>
  <si>
    <t>BERNARD</t>
  </si>
  <si>
    <t>SERGE</t>
  </si>
  <si>
    <t>5 LA COURT MESNIL</t>
  </si>
  <si>
    <t>DAVIAU</t>
  </si>
  <si>
    <t>CLAUDE</t>
  </si>
  <si>
    <t>PONTEILLA</t>
  </si>
  <si>
    <t>claude.daviau@yahoo.fr</t>
  </si>
  <si>
    <t>DE JONG VAN LIER</t>
  </si>
  <si>
    <t>CAROLUS</t>
  </si>
  <si>
    <t>NORDHORNESTRAAT 60</t>
  </si>
  <si>
    <t>7591.B.H.</t>
  </si>
  <si>
    <t>DENEKAMP / PAYS BAS</t>
  </si>
  <si>
    <t>DELFOLIE</t>
  </si>
  <si>
    <t>MAS LA RIA</t>
  </si>
  <si>
    <t>ARLES SUR TECH</t>
  </si>
  <si>
    <t>GABAS</t>
  </si>
  <si>
    <t>VLADIMIR</t>
  </si>
  <si>
    <t>5 RUE DE L'OCEAN</t>
  </si>
  <si>
    <t>ESNANDES</t>
  </si>
  <si>
    <t>vladimir.gabas@orange.fr</t>
  </si>
  <si>
    <t>HENRY</t>
  </si>
  <si>
    <t>JEAN YVES</t>
  </si>
  <si>
    <t>8 ALLEE NICOLAS FOUQUET</t>
  </si>
  <si>
    <t>COMBS LA VILLE</t>
  </si>
  <si>
    <t>jeanflopat@free.fr</t>
  </si>
  <si>
    <t>PATRICIA</t>
  </si>
  <si>
    <t>CHANTAL</t>
  </si>
  <si>
    <t>MAROTTE</t>
  </si>
  <si>
    <t>20 PLACE DE LA REPUBLIQUE</t>
  </si>
  <si>
    <t>MAUREILLAS LAS ILLAS</t>
  </si>
  <si>
    <t>genemarotte@wanadoo.fr</t>
  </si>
  <si>
    <t>MARTINEZ</t>
  </si>
  <si>
    <t>PIERRETTE</t>
  </si>
  <si>
    <t>MAS LE VENTOUS</t>
  </si>
  <si>
    <t>WILD</t>
  </si>
  <si>
    <t>NATHALIE</t>
  </si>
  <si>
    <t>27 RUE VILLIERS DE L'ISLE ADAM</t>
  </si>
  <si>
    <t>PARIS</t>
  </si>
  <si>
    <t>wild@noos.fr</t>
  </si>
  <si>
    <t>AMANS</t>
  </si>
  <si>
    <t>FRANCOISE</t>
  </si>
  <si>
    <t>14 RUE DE LOS PALAUS</t>
  </si>
  <si>
    <t>MILLAS</t>
  </si>
  <si>
    <t>ERIC</t>
  </si>
  <si>
    <t>YVES</t>
  </si>
  <si>
    <t>CAMPING LE VENTOUS LIEU-DIT EL VENTOS</t>
  </si>
  <si>
    <t>leventous.ffn@wanadoo.fr</t>
  </si>
  <si>
    <t>YANNIQUE</t>
  </si>
  <si>
    <t>105253B</t>
  </si>
  <si>
    <t>BAUD</t>
  </si>
  <si>
    <t>FRANCOIS</t>
  </si>
  <si>
    <t>baud-francois@wanadoo.fr</t>
  </si>
  <si>
    <t>105254B</t>
  </si>
  <si>
    <t>ISABELLE</t>
  </si>
  <si>
    <t>PICARD</t>
  </si>
  <si>
    <t>1 BOULEVARD JACQUES BOSSUET</t>
  </si>
  <si>
    <t>ABEILHAN</t>
  </si>
  <si>
    <t xml:space="preserve">PICARD </t>
  </si>
  <si>
    <t>pierre.picard23@wanadoo.fr</t>
  </si>
  <si>
    <t>SCHORER</t>
  </si>
  <si>
    <t>ANDRE</t>
  </si>
  <si>
    <t>17 ROUTE DU SAULE DURAND</t>
  </si>
  <si>
    <t>SAVONNIERES</t>
  </si>
  <si>
    <t>andre.schorer@orange.fr</t>
  </si>
  <si>
    <r>
      <t>MARIE FRAN</t>
    </r>
    <r>
      <rPr>
        <sz val="10"/>
        <rFont val="Calibri"/>
        <family val="2"/>
      </rPr>
      <t>Ç</t>
    </r>
    <r>
      <rPr>
        <sz val="9"/>
        <rFont val="Arial"/>
        <family val="2"/>
      </rPr>
      <t>OISE</t>
    </r>
  </si>
  <si>
    <t>TAULET</t>
  </si>
  <si>
    <t>ROBERT</t>
  </si>
  <si>
    <t>52 AVENUE DE LAS BIGUES</t>
  </si>
  <si>
    <t>CANET EN ROUSSILLON</t>
  </si>
  <si>
    <t>MORICE</t>
  </si>
  <si>
    <t>MARIE HELENE</t>
  </si>
  <si>
    <t>COMAS</t>
  </si>
  <si>
    <t>HENRI</t>
  </si>
  <si>
    <t>LE DOMAINE DE LA PARAN VILLA 14 CHEMIN DE LA PARAN</t>
  </si>
  <si>
    <t>SAINT PAULET DE CAISSON</t>
  </si>
  <si>
    <t xml:space="preserve">ROUSSEL </t>
  </si>
  <si>
    <t>SYLVIE</t>
  </si>
  <si>
    <t>GARAY</t>
  </si>
  <si>
    <t>MURIEL</t>
  </si>
  <si>
    <t>LA MELUSINE CHEMIN DU MAS DEBRUS</t>
  </si>
  <si>
    <t>SAINT GENIES DE FONTEDIT</t>
  </si>
  <si>
    <t>DUMORTIER</t>
  </si>
  <si>
    <t>GERARD</t>
  </si>
  <si>
    <t>36 RUE SOUBIELLE</t>
  </si>
  <si>
    <t>SAINT GENIES DES MOURGUES</t>
  </si>
  <si>
    <t>cg.dumortier@aliceadsl.fr</t>
  </si>
  <si>
    <t>BOUCARD</t>
  </si>
  <si>
    <t>MICHEL</t>
  </si>
  <si>
    <t>98 IMPASSE AU DESSUS DE L'ARGENCE MOULIN MASSET</t>
  </si>
  <si>
    <t>CHAMPNIERS</t>
  </si>
  <si>
    <t>SYLVIANE</t>
  </si>
  <si>
    <t>sylviane.boucard@orange.fr</t>
  </si>
  <si>
    <t>VATRICAN</t>
  </si>
  <si>
    <t>VILLA SAINT CLOUD RD115</t>
  </si>
  <si>
    <t>PRATS DE MOLLO LA PRESTE</t>
  </si>
  <si>
    <t>CIESLAK</t>
  </si>
  <si>
    <t>67 AVENUE ESPRIT ARMANDO</t>
  </si>
  <si>
    <t>LA SEYNE SUR MER</t>
  </si>
  <si>
    <t>DOMINIQUE</t>
  </si>
  <si>
    <t>LAMY</t>
  </si>
  <si>
    <t>DENIS</t>
  </si>
  <si>
    <t>5 IMPASSE MICHELINE</t>
  </si>
  <si>
    <t>LES PAVILLONS SOUS BOIS</t>
  </si>
  <si>
    <t>denis_lamy@yahoo.fr</t>
  </si>
  <si>
    <t>DANIE CLAUDE</t>
  </si>
  <si>
    <t>vatrican.bernard@orange.fr</t>
  </si>
  <si>
    <t>henrycomas@hotmail.fr</t>
  </si>
  <si>
    <t>jubrice@hotmail.f</t>
  </si>
  <si>
    <t>francoise.picard23@wanadoo.fr</t>
  </si>
  <si>
    <t>mhmorice45@gmail.com</t>
  </si>
  <si>
    <t>MONTPELLIER</t>
  </si>
  <si>
    <t>ANNIV</t>
  </si>
  <si>
    <t>pierre.girard@dbmail.com</t>
  </si>
  <si>
    <t>domidk@neuf.fr</t>
  </si>
  <si>
    <t>FRANS EDUARD</t>
  </si>
  <si>
    <t>Les cases surlignées en jaune indiquent les éléments qui me manquent - Merci de m'indiquer les données à ajouter</t>
  </si>
  <si>
    <t>Les onglets "âges" et "anniv" trient les adhérents selon leur age ou leur anniversaire dans l'année</t>
  </si>
  <si>
    <t>pas d'adresse mail</t>
  </si>
  <si>
    <t>MARCELLE</t>
  </si>
  <si>
    <t>6 RUE DE L'OCEAN</t>
  </si>
  <si>
    <t>RESID.GREEN SQUARE-BAT.B-APPT.102- 104 ALLEE JAY DEE</t>
  </si>
  <si>
    <t>JAN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</si>
  <si>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</si>
  <si>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</si>
  <si>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</si>
  <si>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</si>
  <si>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</si>
  <si>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</si>
  <si>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</si>
  <si>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</si>
  <si>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</si>
  <si>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</si>
  <si>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</si>
  <si>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1 RUE DES ROUGES-GORGES</t>
  </si>
  <si>
    <t>LOT. DU MAS PLUMA 20 RUE DU BELLMAIG</t>
  </si>
  <si>
    <t>robert.taulet@sfr.fr</t>
  </si>
  <si>
    <t>X</t>
  </si>
  <si>
    <t>NEUILLY SUR EURE</t>
  </si>
  <si>
    <t>PAR ORDRE D'INSCRIPTION AU CLUB</t>
  </si>
  <si>
    <t>N° O/</t>
  </si>
  <si>
    <t>Date Adhésion</t>
  </si>
  <si>
    <t>Date naissance</t>
  </si>
  <si>
    <t>Code postal</t>
  </si>
  <si>
    <t>Commune</t>
  </si>
  <si>
    <t>Téléphone</t>
  </si>
  <si>
    <t>Mail</t>
  </si>
  <si>
    <t>Ages</t>
  </si>
  <si>
    <t>N° Ordre</t>
  </si>
  <si>
    <t>LouReeD</t>
  </si>
  <si>
    <t>LRD</t>
  </si>
  <si>
    <t>Lou ReeD</t>
  </si>
  <si>
    <t>L OuReeD</t>
  </si>
  <si>
    <t>lo ureed</t>
  </si>
  <si>
    <t>Lour eeD</t>
  </si>
  <si>
    <t>Stéph</t>
  </si>
  <si>
    <t>Math</t>
  </si>
  <si>
    <t>Oliv</t>
  </si>
  <si>
    <t>Seb</t>
  </si>
  <si>
    <t>Chris</t>
  </si>
  <si>
    <t>Tom</t>
  </si>
  <si>
    <t>ici</t>
  </si>
  <si>
    <t>là bas</t>
  </si>
  <si>
    <t>plus loin</t>
  </si>
  <si>
    <t>ailleurs</t>
  </si>
  <si>
    <t>pas loin</t>
  </si>
  <si>
    <t>pas ici</t>
  </si>
  <si>
    <t>La commune</t>
  </si>
  <si>
    <t>Cette commune</t>
  </si>
  <si>
    <t>l'autre commune</t>
  </si>
  <si>
    <t>LouReeD.Stéph@Stéph.fr</t>
  </si>
  <si>
    <t>LRD.Math@Math.fr</t>
  </si>
  <si>
    <t>lo ureed.Oliv@Oliv.fr</t>
  </si>
  <si>
    <t>Lou ReeD.Seb@Seb.fr</t>
  </si>
  <si>
    <t>Lour eeD.Chris@Chris.fr</t>
  </si>
  <si>
    <t>L OuReeD.Tom@Tom.fr</t>
  </si>
  <si>
    <t>MACHIN</t>
  </si>
  <si>
    <t>DURAND</t>
  </si>
  <si>
    <t>DUPONT</t>
  </si>
  <si>
    <t>BOSSUET</t>
  </si>
  <si>
    <t>MONTAIGNE</t>
  </si>
  <si>
    <t>MOZART</t>
  </si>
  <si>
    <t>BEETHOVEN</t>
  </si>
  <si>
    <t>DIDEROT</t>
  </si>
  <si>
    <t>FORET</t>
  </si>
  <si>
    <t>ADAM</t>
  </si>
  <si>
    <t>EVE</t>
  </si>
  <si>
    <t>RHESUS</t>
  </si>
  <si>
    <t>DASSIN</t>
  </si>
  <si>
    <t>AZNAVOUR</t>
  </si>
  <si>
    <t>BECAUD</t>
  </si>
  <si>
    <t>BREL</t>
  </si>
  <si>
    <t>MOLIERE</t>
  </si>
  <si>
    <t>RACINE</t>
  </si>
  <si>
    <t>LAFONTAINE</t>
  </si>
  <si>
    <t>JAURES</t>
  </si>
  <si>
    <t>FOUQUET</t>
  </si>
  <si>
    <t>RICHELIEU</t>
  </si>
  <si>
    <t>SOUBIELLE</t>
  </si>
  <si>
    <t>TAMARIS</t>
  </si>
  <si>
    <t>MIMOSA</t>
  </si>
  <si>
    <t>CHENE</t>
  </si>
  <si>
    <t>FRENE</t>
  </si>
  <si>
    <t>TREMBLE</t>
  </si>
  <si>
    <t>PEUPLIER</t>
  </si>
  <si>
    <t>ORME</t>
  </si>
  <si>
    <t>MICOCOULIER</t>
  </si>
  <si>
    <t>ROUSSEAU</t>
  </si>
  <si>
    <t>VOLTAIRE</t>
  </si>
  <si>
    <t>LAFAYETTE</t>
  </si>
  <si>
    <t>DUMAS</t>
  </si>
  <si>
    <t>FERRE</t>
  </si>
  <si>
    <t>DUTEIL</t>
  </si>
  <si>
    <t>PIAFFE</t>
  </si>
  <si>
    <t>ARLETTY</t>
  </si>
  <si>
    <t>NOIRET</t>
  </si>
  <si>
    <t>CHEVALIER</t>
  </si>
  <si>
    <t>ROCHEFORT</t>
  </si>
  <si>
    <t>MARIELLE</t>
  </si>
  <si>
    <t>DUSSOLIER</t>
  </si>
  <si>
    <t>LESAFRE</t>
  </si>
  <si>
    <t>BELAVOIR</t>
  </si>
  <si>
    <t>COLLUCCI</t>
  </si>
  <si>
    <t>DULERY</t>
  </si>
  <si>
    <t>14 RUE DU LAVOIR</t>
  </si>
  <si>
    <t>15 RUE DU LAVOIR</t>
  </si>
  <si>
    <t>16 RUE DU LAVOIR</t>
  </si>
  <si>
    <t>17 RUE DU LAVOIR</t>
  </si>
  <si>
    <t>18 RUE DU LAVOIR</t>
  </si>
  <si>
    <t>19 RUE DU LAVOIR</t>
  </si>
  <si>
    <t>20 RUE DU LAVOIR</t>
  </si>
  <si>
    <t>21 RUE DU LAVOIR</t>
  </si>
  <si>
    <t>22 RUE DU LAVOIR</t>
  </si>
  <si>
    <t>23 RUE DU LAVOIR</t>
  </si>
  <si>
    <t>24 RUE DU LAVOIR</t>
  </si>
  <si>
    <t>25 RUE DU LAVOIR</t>
  </si>
  <si>
    <t>26 RUE DU LAVOIR</t>
  </si>
  <si>
    <t>27 RUE DU LAVOIR</t>
  </si>
  <si>
    <t>28 RUE DU LAVOIR</t>
  </si>
  <si>
    <t>29 RUE DU LAVOIR</t>
  </si>
  <si>
    <t>30 RUE DU LAVOIR</t>
  </si>
  <si>
    <t>31 RUE DU LAVOIR</t>
  </si>
  <si>
    <t>32 RUE DU LAVOIR</t>
  </si>
  <si>
    <t>33 RUE DU LAVOIR</t>
  </si>
  <si>
    <t>34 RUE DU LAVOIR</t>
  </si>
  <si>
    <t>35 RUE DU LAVOIR</t>
  </si>
  <si>
    <t>36 RUE DU LAVOIR</t>
  </si>
  <si>
    <t>37 RUE DU LAVOIR</t>
  </si>
  <si>
    <t>38 RUE DU LAVOIR</t>
  </si>
  <si>
    <t>39 RUE DU LAVOIR</t>
  </si>
  <si>
    <t>40 RUE DU LAVOIR</t>
  </si>
  <si>
    <t>41 RUE DU LAVOIR</t>
  </si>
  <si>
    <t>42 RUE DU LAVOIR</t>
  </si>
  <si>
    <t>43 RUE DU LAVOIR</t>
  </si>
  <si>
    <t>44 RUE DU LAVOIR</t>
  </si>
  <si>
    <t>45 RUE DU LAVOIR</t>
  </si>
  <si>
    <t>46 RUE DU LAVOIR</t>
  </si>
  <si>
    <t>47 RUE DU LAVOIR</t>
  </si>
  <si>
    <t>48 RUE DU LAVOIR</t>
  </si>
  <si>
    <t>49 RUE DU LAVOIR</t>
  </si>
  <si>
    <t>50 RUE DU LAVOIR</t>
  </si>
  <si>
    <t>51 RUE DU LAVOIR</t>
  </si>
  <si>
    <t>52 RUE DU LAVOIR</t>
  </si>
  <si>
    <t>53 RUE DU LAVOIR</t>
  </si>
  <si>
    <t>54 RUE DU LAVOIR</t>
  </si>
  <si>
    <t>55 RUE DU LAVOIR</t>
  </si>
  <si>
    <t>56 RUE DU LAVOIR</t>
  </si>
  <si>
    <t>57 RUE DU LAVOIR</t>
  </si>
  <si>
    <t>58 RUE DU LAVOIR</t>
  </si>
  <si>
    <t>59 RUE DU LAVOIR</t>
  </si>
  <si>
    <t>60 RUE DU LAVOIR</t>
  </si>
  <si>
    <t>RAMONVILLE SAINT-AGNE</t>
  </si>
  <si>
    <t>SAINT MARTIN LE BOUILLANT</t>
  </si>
  <si>
    <t>GUJAN-MESTRAS</t>
  </si>
  <si>
    <t>ARCUEIL</t>
  </si>
  <si>
    <t>ST SYMPHORIEN DE LAY</t>
  </si>
  <si>
    <t>ST LAURENT DE LA SALANQUE</t>
  </si>
  <si>
    <t>basededonnées@orange.fr</t>
  </si>
  <si>
    <t>âges</t>
  </si>
  <si>
    <t>anniv</t>
  </si>
  <si>
    <t>PAR ORDRE ALPHABETIQUES</t>
  </si>
  <si>
    <t>LISTE DE DIFFUSION AUX MEMBRES</t>
  </si>
  <si>
    <t>TRI PAR AGES</t>
  </si>
  <si>
    <t>club des bernard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</si>
</sst>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dd/mm/yy"/>
    <numFmt numFmtId="166" formatCode="[$-40C]d\-mmm;@"/>
    <numFmt numFmtId="167" formatCode="0,000"/>
    <numFmt numFmtId="168" formatCode="dd/mm"/>
  </numFmts>
  <fonts count="15"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9"/>
      <name val="Arial"/>
      <family val="2"/>
    </font>
    <font>
      <sz val="10"/>
      <name val="Calibri"/>
      <family val="2"/>
    </font>
    <font>
      <strike/>
      <sz val="9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u/>
      <sz val="9"/>
      <color rgb="FF0000FF"/>
      <name val="Arial"/>
      <family val="2"/>
    </font>
    <font>
      <strike/>
      <u/>
      <sz val="9"/>
      <color rgb="FF0000FF"/>
      <name val="Arial"/>
      <family val="2"/>
    </font>
    <font>
      <b/>
      <sz val="8"/>
      <color rgb="FF990033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7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8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medium">
        <color indexed="64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336">
    <xf numFmtId="0" fontId="0" fillId="0" borderId="0" xfId="0"/>
    <xf numFmtId="0" fontId="1" fillId="0" borderId="1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3" fillId="4" borderId="8" xfId="0" applyFont="1" applyFill="1" applyBorder="1" applyAlignment="1">
      <alignment horizontal="left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4" fontId="3" fillId="0" borderId="23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4" fontId="3" fillId="0" borderId="24" xfId="0" applyNumberFormat="1" applyFont="1" applyBorder="1" applyAlignment="1">
      <alignment horizontal="center" vertical="center"/>
    </xf>
    <xf numFmtId="14" fontId="3" fillId="0" borderId="25" xfId="0" applyNumberFormat="1" applyFont="1" applyBorder="1" applyAlignment="1">
      <alignment horizontal="center" vertical="center"/>
    </xf>
    <xf numFmtId="14" fontId="3" fillId="4" borderId="22" xfId="0" applyNumberFormat="1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" fontId="3" fillId="0" borderId="26" xfId="0" applyNumberFormat="1" applyFont="1" applyBorder="1" applyAlignment="1">
      <alignment horizontal="center" vertical="center"/>
    </xf>
    <xf numFmtId="16" fontId="3" fillId="0" borderId="27" xfId="0" applyNumberFormat="1" applyFont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11" fillId="0" borderId="7" xfId="1" applyFont="1" applyBorder="1" applyAlignment="1" applyProtection="1">
      <alignment horizontal="left" vertical="center"/>
    </xf>
    <xf numFmtId="0" fontId="11" fillId="0" borderId="8" xfId="1" applyFont="1" applyBorder="1" applyAlignment="1" applyProtection="1">
      <alignment horizontal="left" vertical="center"/>
    </xf>
    <xf numFmtId="164" fontId="11" fillId="0" borderId="10" xfId="1" applyNumberFormat="1" applyFont="1" applyBorder="1" applyAlignment="1" applyProtection="1">
      <alignment horizontal="left" vertical="center"/>
    </xf>
    <xf numFmtId="164" fontId="11" fillId="0" borderId="11" xfId="1" applyNumberFormat="1" applyFont="1" applyBorder="1" applyAlignment="1" applyProtection="1">
      <alignment horizontal="left" vertical="center"/>
    </xf>
    <xf numFmtId="0" fontId="11" fillId="0" borderId="10" xfId="1" applyFont="1" applyBorder="1" applyAlignment="1" applyProtection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3" borderId="10" xfId="0" applyFont="1" applyFill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8" xfId="0" applyFont="1" applyFill="1" applyBorder="1" applyAlignment="1">
      <alignment horizontal="left" vertical="center"/>
    </xf>
    <xf numFmtId="0" fontId="12" fillId="0" borderId="8" xfId="1" applyFont="1" applyBorder="1" applyAlignment="1" applyProtection="1">
      <alignment horizontal="left" vertical="center"/>
    </xf>
    <xf numFmtId="0" fontId="3" fillId="0" borderId="8" xfId="0" applyFont="1" applyFill="1" applyBorder="1" applyAlignment="1">
      <alignment horizontal="left" vertical="center" wrapText="1"/>
    </xf>
    <xf numFmtId="0" fontId="3" fillId="0" borderId="29" xfId="0" applyFont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left" vertical="center"/>
    </xf>
    <xf numFmtId="0" fontId="3" fillId="5" borderId="10" xfId="0" applyFont="1" applyFill="1" applyBorder="1" applyAlignment="1">
      <alignment horizontal="left" vertical="center"/>
    </xf>
    <xf numFmtId="164" fontId="3" fillId="5" borderId="8" xfId="0" applyNumberFormat="1" applyFont="1" applyFill="1" applyBorder="1" applyAlignment="1">
      <alignment horizontal="center" vertical="center"/>
    </xf>
    <xf numFmtId="0" fontId="11" fillId="5" borderId="8" xfId="1" applyFont="1" applyFill="1" applyBorder="1" applyAlignment="1" applyProtection="1">
      <alignment horizontal="left" vertical="center"/>
    </xf>
    <xf numFmtId="14" fontId="3" fillId="5" borderId="22" xfId="0" applyNumberFormat="1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16" fontId="3" fillId="5" borderId="27" xfId="0" applyNumberFormat="1" applyFont="1" applyFill="1" applyBorder="1" applyAlignment="1">
      <alignment horizontal="center" vertical="center"/>
    </xf>
    <xf numFmtId="0" fontId="3" fillId="0" borderId="8" xfId="1" applyFont="1" applyFill="1" applyBorder="1" applyAlignment="1" applyProtection="1">
      <alignment horizontal="right" vertical="center"/>
    </xf>
    <xf numFmtId="0" fontId="3" fillId="0" borderId="10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center" vertical="center"/>
    </xf>
    <xf numFmtId="14" fontId="3" fillId="0" borderId="22" xfId="0" applyNumberFormat="1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6" borderId="8" xfId="0" applyFont="1" applyFill="1" applyBorder="1" applyAlignment="1">
      <alignment horizontal="left" vertical="center"/>
    </xf>
    <xf numFmtId="0" fontId="5" fillId="6" borderId="10" xfId="0" applyFont="1" applyFill="1" applyBorder="1" applyAlignment="1">
      <alignment horizontal="left" vertical="center"/>
    </xf>
    <xf numFmtId="0" fontId="5" fillId="6" borderId="10" xfId="0" applyFont="1" applyFill="1" applyBorder="1" applyAlignment="1">
      <alignment horizontal="center" vertical="center"/>
    </xf>
    <xf numFmtId="164" fontId="5" fillId="6" borderId="8" xfId="0" applyNumberFormat="1" applyFont="1" applyFill="1" applyBorder="1" applyAlignment="1">
      <alignment horizontal="center" vertical="center"/>
    </xf>
    <xf numFmtId="0" fontId="13" fillId="6" borderId="8" xfId="1" applyFont="1" applyFill="1" applyBorder="1" applyAlignment="1" applyProtection="1">
      <alignment horizontal="left" vertical="center"/>
    </xf>
    <xf numFmtId="14" fontId="5" fillId="6" borderId="22" xfId="0" applyNumberFormat="1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16" fontId="5" fillId="6" borderId="27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" fontId="3" fillId="0" borderId="27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left" vertical="center"/>
    </xf>
    <xf numFmtId="0" fontId="3" fillId="0" borderId="33" xfId="0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14" fontId="3" fillId="0" borderId="33" xfId="0" applyNumberFormat="1" applyFont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/>
    </xf>
    <xf numFmtId="0" fontId="3" fillId="0" borderId="24" xfId="0" applyFont="1" applyBorder="1" applyAlignment="1">
      <alignment horizontal="left" vertical="center"/>
    </xf>
    <xf numFmtId="0" fontId="3" fillId="0" borderId="22" xfId="0" applyFont="1" applyBorder="1" applyAlignment="1">
      <alignment horizontal="left" vertical="center"/>
    </xf>
    <xf numFmtId="0" fontId="11" fillId="0" borderId="24" xfId="1" applyFont="1" applyBorder="1" applyAlignment="1" applyProtection="1">
      <alignment horizontal="left" vertical="center"/>
    </xf>
    <xf numFmtId="166" fontId="3" fillId="0" borderId="22" xfId="0" applyNumberFormat="1" applyFont="1" applyBorder="1" applyAlignment="1">
      <alignment horizontal="center" vertical="center"/>
    </xf>
    <xf numFmtId="166" fontId="3" fillId="0" borderId="23" xfId="0" applyNumberFormat="1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3" fillId="0" borderId="13" xfId="0" applyNumberFormat="1" applyFont="1" applyBorder="1" applyAlignment="1">
      <alignment horizontal="center" vertical="center"/>
    </xf>
    <xf numFmtId="166" fontId="3" fillId="0" borderId="22" xfId="0" applyNumberFormat="1" applyFont="1" applyFill="1" applyBorder="1" applyAlignment="1">
      <alignment horizontal="center" vertical="center"/>
    </xf>
    <xf numFmtId="166" fontId="3" fillId="0" borderId="24" xfId="0" applyNumberFormat="1" applyFont="1" applyBorder="1" applyAlignment="1">
      <alignment horizontal="center" vertical="center"/>
    </xf>
    <xf numFmtId="166" fontId="3" fillId="0" borderId="25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0" fontId="3" fillId="0" borderId="48" xfId="0" applyFont="1" applyBorder="1" applyAlignment="1">
      <alignment horizontal="center" vertical="center"/>
    </xf>
    <xf numFmtId="0" fontId="3" fillId="0" borderId="34" xfId="0" applyFont="1" applyFill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8" borderId="5" xfId="0" applyFont="1" applyFill="1" applyBorder="1" applyAlignment="1">
      <alignment horizontal="center" vertical="center"/>
    </xf>
    <xf numFmtId="14" fontId="3" fillId="0" borderId="43" xfId="0" applyNumberFormat="1" applyFont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166" fontId="3" fillId="0" borderId="33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4" borderId="49" xfId="0" applyFont="1" applyFill="1" applyBorder="1" applyAlignment="1">
      <alignment horizontal="center" vertical="center"/>
    </xf>
    <xf numFmtId="1" fontId="3" fillId="0" borderId="60" xfId="0" applyNumberFormat="1" applyFont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1" fontId="3" fillId="0" borderId="61" xfId="0" applyNumberFormat="1" applyFont="1" applyBorder="1" applyAlignment="1">
      <alignment horizontal="center" vertical="center"/>
    </xf>
    <xf numFmtId="0" fontId="3" fillId="4" borderId="62" xfId="0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0" fontId="3" fillId="0" borderId="63" xfId="0" applyFont="1" applyBorder="1" applyAlignment="1">
      <alignment horizontal="center" vertical="center"/>
    </xf>
    <xf numFmtId="0" fontId="3" fillId="0" borderId="62" xfId="0" applyFont="1" applyBorder="1" applyAlignment="1">
      <alignment horizontal="center" vertical="center"/>
    </xf>
    <xf numFmtId="0" fontId="3" fillId="6" borderId="42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43" xfId="0" applyFont="1" applyFill="1" applyBorder="1" applyAlignment="1">
      <alignment horizontal="center" vertical="center"/>
    </xf>
    <xf numFmtId="1" fontId="3" fillId="0" borderId="37" xfId="0" applyNumberFormat="1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166" fontId="7" fillId="0" borderId="30" xfId="0" applyNumberFormat="1" applyFont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6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165" fontId="3" fillId="9" borderId="8" xfId="0" applyNumberFormat="1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left" vertical="center"/>
    </xf>
    <xf numFmtId="14" fontId="3" fillId="9" borderId="22" xfId="0" applyNumberFormat="1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166" fontId="3" fillId="9" borderId="22" xfId="0" applyNumberFormat="1" applyFont="1" applyFill="1" applyBorder="1" applyAlignment="1">
      <alignment horizontal="center" vertical="center"/>
    </xf>
    <xf numFmtId="14" fontId="3" fillId="9" borderId="24" xfId="0" applyNumberFormat="1" applyFont="1" applyFill="1" applyBorder="1" applyAlignment="1">
      <alignment horizontal="center" vertical="center"/>
    </xf>
    <xf numFmtId="166" fontId="3" fillId="9" borderId="24" xfId="0" applyNumberFormat="1" applyFont="1" applyFill="1" applyBorder="1" applyAlignment="1">
      <alignment horizontal="center" vertical="center"/>
    </xf>
    <xf numFmtId="0" fontId="3" fillId="9" borderId="34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165" fontId="3" fillId="9" borderId="10" xfId="0" applyNumberFormat="1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left" vertical="center"/>
    </xf>
    <xf numFmtId="14" fontId="3" fillId="9" borderId="33" xfId="0" applyNumberFormat="1" applyFont="1" applyFill="1" applyBorder="1" applyAlignment="1">
      <alignment horizontal="center" vertical="center"/>
    </xf>
    <xf numFmtId="0" fontId="3" fillId="9" borderId="33" xfId="0" applyFont="1" applyFill="1" applyBorder="1" applyAlignment="1">
      <alignment horizontal="center" vertical="center"/>
    </xf>
    <xf numFmtId="166" fontId="3" fillId="9" borderId="33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left" vertical="center"/>
    </xf>
    <xf numFmtId="0" fontId="7" fillId="0" borderId="10" xfId="0" applyFont="1" applyFill="1" applyBorder="1" applyAlignment="1">
      <alignment horizontal="left" vertical="center"/>
    </xf>
    <xf numFmtId="0" fontId="3" fillId="0" borderId="34" xfId="0" applyFont="1" applyFill="1" applyBorder="1" applyAlignment="1">
      <alignment horizontal="center" vertical="center"/>
    </xf>
    <xf numFmtId="14" fontId="3" fillId="0" borderId="33" xfId="0" applyNumberFormat="1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3" fillId="0" borderId="38" xfId="0" applyFont="1" applyBorder="1" applyAlignment="1">
      <alignment horizontal="center" vertical="center"/>
    </xf>
    <xf numFmtId="165" fontId="3" fillId="0" borderId="40" xfId="0" applyNumberFormat="1" applyFont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1" fontId="3" fillId="0" borderId="75" xfId="0" applyNumberFormat="1" applyFont="1" applyBorder="1" applyAlignment="1">
      <alignment horizontal="center" vertical="center"/>
    </xf>
    <xf numFmtId="1" fontId="3" fillId="0" borderId="58" xfId="0" applyNumberFormat="1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 textRotation="90"/>
    </xf>
    <xf numFmtId="0" fontId="3" fillId="0" borderId="57" xfId="0" applyFont="1" applyBorder="1" applyAlignment="1">
      <alignment horizontal="center" vertical="center" textRotation="90"/>
    </xf>
    <xf numFmtId="0" fontId="3" fillId="0" borderId="15" xfId="0" applyFont="1" applyBorder="1" applyAlignment="1">
      <alignment horizontal="center" vertical="center" textRotation="90"/>
    </xf>
    <xf numFmtId="0" fontId="3" fillId="0" borderId="14" xfId="0" applyFont="1" applyBorder="1" applyAlignment="1">
      <alignment horizontal="center" vertical="center" textRotation="90"/>
    </xf>
    <xf numFmtId="0" fontId="3" fillId="4" borderId="73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74" xfId="0" applyFont="1" applyFill="1" applyBorder="1" applyAlignment="1">
      <alignment horizontal="center" vertical="center"/>
    </xf>
    <xf numFmtId="1" fontId="3" fillId="0" borderId="76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vertical="center" textRotation="90"/>
    </xf>
    <xf numFmtId="0" fontId="3" fillId="0" borderId="19" xfId="0" applyFont="1" applyBorder="1" applyAlignment="1">
      <alignment vertical="center" textRotation="90"/>
    </xf>
    <xf numFmtId="0" fontId="3" fillId="0" borderId="59" xfId="0" applyFont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16" xfId="0" applyFont="1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 wrapText="1"/>
    </xf>
    <xf numFmtId="0" fontId="3" fillId="0" borderId="17" xfId="0" applyFont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56" xfId="0" applyFont="1" applyBorder="1" applyAlignment="1">
      <alignment vertical="center"/>
    </xf>
    <xf numFmtId="164" fontId="3" fillId="0" borderId="2" xfId="0" applyNumberFormat="1" applyFont="1" applyBorder="1" applyAlignment="1">
      <alignment vertical="center"/>
    </xf>
    <xf numFmtId="14" fontId="3" fillId="0" borderId="2" xfId="0" applyNumberFormat="1" applyFont="1" applyBorder="1" applyAlignment="1">
      <alignment vertical="center" wrapText="1"/>
    </xf>
    <xf numFmtId="0" fontId="3" fillId="0" borderId="2" xfId="0" applyFont="1" applyBorder="1" applyAlignment="1">
      <alignment vertical="center" textRotation="90"/>
    </xf>
    <xf numFmtId="166" fontId="3" fillId="0" borderId="15" xfId="0" applyNumberFormat="1" applyFont="1" applyBorder="1" applyAlignment="1">
      <alignment vertical="center" textRotation="45"/>
    </xf>
    <xf numFmtId="0" fontId="3" fillId="0" borderId="19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vertical="center" wrapText="1"/>
    </xf>
    <xf numFmtId="0" fontId="3" fillId="0" borderId="20" xfId="0" applyFont="1" applyBorder="1" applyAlignment="1">
      <alignment vertical="center"/>
    </xf>
    <xf numFmtId="0" fontId="3" fillId="0" borderId="21" xfId="0" applyFont="1" applyBorder="1" applyAlignment="1">
      <alignment vertical="center"/>
    </xf>
    <xf numFmtId="0" fontId="3" fillId="0" borderId="57" xfId="0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14" fontId="3" fillId="0" borderId="4" xfId="0" applyNumberFormat="1" applyFont="1" applyBorder="1" applyAlignment="1">
      <alignment vertical="center" wrapText="1"/>
    </xf>
    <xf numFmtId="0" fontId="3" fillId="0" borderId="4" xfId="0" applyFont="1" applyBorder="1" applyAlignment="1">
      <alignment vertical="center" textRotation="9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2" xfId="0" applyBorder="1" applyAlignment="1">
      <alignment horizontal="center"/>
    </xf>
    <xf numFmtId="14" fontId="0" fillId="0" borderId="32" xfId="0" applyNumberFormat="1" applyBorder="1" applyAlignment="1">
      <alignment horizontal="center"/>
    </xf>
    <xf numFmtId="0" fontId="0" fillId="0" borderId="32" xfId="0" applyBorder="1"/>
    <xf numFmtId="167" fontId="0" fillId="0" borderId="32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7" xfId="0" applyNumberFormat="1" applyBorder="1" applyAlignment="1">
      <alignment horizontal="center"/>
    </xf>
    <xf numFmtId="164" fontId="3" fillId="0" borderId="43" xfId="0" applyNumberFormat="1" applyFont="1" applyBorder="1" applyAlignment="1">
      <alignment horizontal="center" vertical="center"/>
    </xf>
    <xf numFmtId="0" fontId="3" fillId="0" borderId="71" xfId="0" applyFont="1" applyBorder="1" applyAlignment="1">
      <alignment horizontal="center" vertical="center"/>
    </xf>
    <xf numFmtId="0" fontId="0" fillId="0" borderId="70" xfId="0" applyBorder="1" applyAlignment="1">
      <alignment horizontal="center"/>
    </xf>
    <xf numFmtId="0" fontId="0" fillId="0" borderId="42" xfId="0" applyBorder="1" applyAlignment="1">
      <alignment horizontal="center"/>
    </xf>
    <xf numFmtId="14" fontId="0" fillId="0" borderId="42" xfId="0" applyNumberFormat="1" applyBorder="1" applyAlignment="1">
      <alignment horizontal="center"/>
    </xf>
    <xf numFmtId="0" fontId="0" fillId="0" borderId="42" xfId="0" applyBorder="1"/>
    <xf numFmtId="167" fontId="0" fillId="0" borderId="42" xfId="0" applyNumberFormat="1" applyBorder="1" applyAlignment="1">
      <alignment horizontal="center"/>
    </xf>
    <xf numFmtId="0" fontId="0" fillId="0" borderId="68" xfId="0" applyNumberFormat="1" applyBorder="1" applyAlignment="1">
      <alignment horizontal="center"/>
    </xf>
    <xf numFmtId="167" fontId="0" fillId="0" borderId="0" xfId="0" applyNumberFormat="1" applyAlignment="1">
      <alignment horizontal="center" wrapText="1"/>
    </xf>
    <xf numFmtId="167" fontId="3" fillId="0" borderId="43" xfId="0" applyNumberFormat="1" applyFont="1" applyBorder="1" applyAlignment="1">
      <alignment horizontal="center" vertical="center" wrapText="1"/>
    </xf>
    <xf numFmtId="0" fontId="0" fillId="0" borderId="32" xfId="0" applyBorder="1" applyAlignment="1">
      <alignment horizontal="left" indent="1"/>
    </xf>
    <xf numFmtId="0" fontId="0" fillId="0" borderId="42" xfId="0" applyBorder="1" applyAlignment="1">
      <alignment horizontal="left" indent="1"/>
    </xf>
    <xf numFmtId="0" fontId="11" fillId="0" borderId="13" xfId="1" applyFont="1" applyBorder="1" applyAlignment="1" applyProtection="1">
      <alignment horizontal="left" vertical="center"/>
    </xf>
    <xf numFmtId="0" fontId="11" fillId="0" borderId="22" xfId="1" applyFont="1" applyBorder="1" applyAlignment="1" applyProtection="1">
      <alignment horizontal="left" vertical="center"/>
    </xf>
    <xf numFmtId="166" fontId="3" fillId="0" borderId="14" xfId="0" applyNumberFormat="1" applyFont="1" applyBorder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left" vertical="center"/>
    </xf>
    <xf numFmtId="0" fontId="7" fillId="0" borderId="13" xfId="0" applyFont="1" applyFill="1" applyBorder="1" applyAlignment="1">
      <alignment horizontal="left" vertical="center"/>
    </xf>
    <xf numFmtId="14" fontId="3" fillId="0" borderId="13" xfId="0" applyNumberFormat="1" applyFont="1" applyFill="1" applyBorder="1" applyAlignment="1">
      <alignment horizontal="center" vertical="center"/>
    </xf>
    <xf numFmtId="166" fontId="3" fillId="0" borderId="33" xfId="0" applyNumberFormat="1" applyFont="1" applyFill="1" applyBorder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3" fillId="0" borderId="0" xfId="0" applyNumberFormat="1" applyFont="1" applyFill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0" fontId="3" fillId="3" borderId="13" xfId="0" applyFont="1" applyFill="1" applyBorder="1" applyAlignment="1">
      <alignment horizontal="left" vertical="center" wrapText="1"/>
    </xf>
    <xf numFmtId="168" fontId="3" fillId="0" borderId="15" xfId="0" applyNumberFormat="1" applyFont="1" applyBorder="1" applyAlignment="1">
      <alignment horizontal="center" vertical="center" textRotation="45"/>
    </xf>
    <xf numFmtId="168" fontId="3" fillId="0" borderId="14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3" fillId="0" borderId="39" xfId="0" applyFont="1" applyFill="1" applyBorder="1" applyAlignment="1">
      <alignment horizontal="center" vertical="center"/>
    </xf>
    <xf numFmtId="165" fontId="3" fillId="9" borderId="38" xfId="0" applyNumberFormat="1" applyFont="1" applyFill="1" applyBorder="1" applyAlignment="1">
      <alignment horizontal="center" vertical="center"/>
    </xf>
    <xf numFmtId="165" fontId="3" fillId="0" borderId="38" xfId="0" applyNumberFormat="1" applyFont="1" applyBorder="1" applyAlignment="1">
      <alignment horizontal="center" vertical="center"/>
    </xf>
    <xf numFmtId="165" fontId="3" fillId="0" borderId="41" xfId="0" applyNumberFormat="1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165" fontId="3" fillId="9" borderId="41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vertical="center"/>
    </xf>
    <xf numFmtId="0" fontId="3" fillId="0" borderId="6" xfId="0" applyFont="1" applyBorder="1" applyAlignment="1">
      <alignment horizontal="left" vertical="center"/>
    </xf>
    <xf numFmtId="0" fontId="14" fillId="0" borderId="54" xfId="0" applyFont="1" applyBorder="1" applyAlignment="1">
      <alignment horizontal="center"/>
    </xf>
    <xf numFmtId="0" fontId="3" fillId="9" borderId="9" xfId="0" applyFont="1" applyFill="1" applyBorder="1" applyAlignment="1">
      <alignment horizontal="left" vertical="center"/>
    </xf>
    <xf numFmtId="0" fontId="3" fillId="9" borderId="34" xfId="0" applyFont="1" applyFill="1" applyBorder="1" applyAlignment="1">
      <alignment horizontal="left" vertical="center"/>
    </xf>
    <xf numFmtId="0" fontId="3" fillId="0" borderId="34" xfId="0" applyFont="1" applyBorder="1" applyAlignment="1">
      <alignment horizontal="left" vertical="center"/>
    </xf>
    <xf numFmtId="168" fontId="3" fillId="0" borderId="46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168" fontId="3" fillId="0" borderId="28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1" fillId="10" borderId="68" xfId="0" applyFont="1" applyFill="1" applyBorder="1" applyAlignment="1">
      <alignment horizontal="center" vertical="center"/>
    </xf>
    <xf numFmtId="0" fontId="1" fillId="10" borderId="69" xfId="0" applyFont="1" applyFill="1" applyBorder="1" applyAlignment="1">
      <alignment horizontal="center" vertical="center"/>
    </xf>
    <xf numFmtId="0" fontId="1" fillId="10" borderId="70" xfId="0" applyFont="1" applyFill="1" applyBorder="1" applyAlignment="1">
      <alignment horizontal="center" vertical="center"/>
    </xf>
    <xf numFmtId="0" fontId="1" fillId="10" borderId="71" xfId="0" applyFont="1" applyFill="1" applyBorder="1" applyAlignment="1">
      <alignment horizontal="center" vertical="center"/>
    </xf>
    <xf numFmtId="0" fontId="1" fillId="10" borderId="72" xfId="0" applyFont="1" applyFill="1" applyBorder="1" applyAlignment="1">
      <alignment horizontal="center" vertical="center"/>
    </xf>
    <xf numFmtId="0" fontId="1" fillId="10" borderId="6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54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/>
    </xf>
    <xf numFmtId="0" fontId="8" fillId="10" borderId="68" xfId="0" applyFont="1" applyFill="1" applyBorder="1" applyAlignment="1">
      <alignment horizontal="center" vertical="center"/>
    </xf>
    <xf numFmtId="0" fontId="8" fillId="10" borderId="69" xfId="0" applyFont="1" applyFill="1" applyBorder="1" applyAlignment="1">
      <alignment horizontal="center" vertical="center"/>
    </xf>
    <xf numFmtId="0" fontId="8" fillId="10" borderId="70" xfId="0" applyFont="1" applyFill="1" applyBorder="1" applyAlignment="1">
      <alignment horizontal="center" vertical="center"/>
    </xf>
    <xf numFmtId="0" fontId="8" fillId="10" borderId="71" xfId="0" applyFont="1" applyFill="1" applyBorder="1" applyAlignment="1">
      <alignment horizontal="center" vertical="center"/>
    </xf>
    <xf numFmtId="0" fontId="8" fillId="10" borderId="72" xfId="0" applyFont="1" applyFill="1" applyBorder="1" applyAlignment="1">
      <alignment horizontal="center" vertical="center"/>
    </xf>
    <xf numFmtId="0" fontId="8" fillId="10" borderId="63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textRotation="90"/>
    </xf>
    <xf numFmtId="0" fontId="6" fillId="0" borderId="14" xfId="0" applyFont="1" applyBorder="1" applyAlignment="1">
      <alignment horizontal="center" vertical="center" textRotation="90"/>
    </xf>
    <xf numFmtId="0" fontId="6" fillId="0" borderId="2" xfId="0" applyFont="1" applyBorder="1" applyAlignment="1">
      <alignment horizontal="center" vertical="center" textRotation="90"/>
    </xf>
    <xf numFmtId="0" fontId="6" fillId="0" borderId="4" xfId="0" applyFont="1" applyBorder="1" applyAlignment="1">
      <alignment horizontal="center" vertical="center" textRotation="90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 textRotation="90"/>
    </xf>
    <xf numFmtId="1" fontId="3" fillId="0" borderId="75" xfId="0" applyNumberFormat="1" applyFont="1" applyBorder="1" applyAlignment="1">
      <alignment horizontal="center" vertical="center"/>
    </xf>
    <xf numFmtId="1" fontId="3" fillId="0" borderId="58" xfId="0" applyNumberFormat="1" applyFont="1" applyBorder="1" applyAlignment="1">
      <alignment horizontal="center" vertical="center"/>
    </xf>
    <xf numFmtId="0" fontId="3" fillId="0" borderId="73" xfId="0" applyFont="1" applyBorder="1" applyAlignment="1">
      <alignment horizontal="center" vertical="center"/>
    </xf>
    <xf numFmtId="0" fontId="3" fillId="0" borderId="7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">
    <dxf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1" relativeIndent="1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#&quot; &quot;##&quot; &quot;##&quot; &quot;##&quot; &quot;##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0,0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depthPercent val="100"/>
      <c:rAngAx val="1"/>
    </c:view3D>
    <c:plotArea>
      <c:layout/>
      <c:bar3DChart>
        <c:barDir val="col"/>
        <c:grouping val="clustered"/>
        <c:ser>
          <c:idx val="0"/>
          <c:order val="0"/>
          <c:val>
            <c:numRef>
              <c:f>[1]ages!$L$8:$L$58</c:f>
              <c:numCache>
                <c:formatCode>General</c:formatCode>
                <c:ptCount val="51"/>
                <c:pt idx="0">
                  <c:v>95</c:v>
                </c:pt>
                <c:pt idx="1">
                  <c:v>91</c:v>
                </c:pt>
                <c:pt idx="2">
                  <c:v>89</c:v>
                </c:pt>
                <c:pt idx="3">
                  <c:v>89</c:v>
                </c:pt>
                <c:pt idx="4">
                  <c:v>83</c:v>
                </c:pt>
                <c:pt idx="5">
                  <c:v>80</c:v>
                </c:pt>
                <c:pt idx="6">
                  <c:v>80</c:v>
                </c:pt>
                <c:pt idx="7">
                  <c:v>76</c:v>
                </c:pt>
                <c:pt idx="8">
                  <c:v>77</c:v>
                </c:pt>
                <c:pt idx="9">
                  <c:v>75</c:v>
                </c:pt>
                <c:pt idx="10">
                  <c:v>74</c:v>
                </c:pt>
                <c:pt idx="11">
                  <c:v>74</c:v>
                </c:pt>
                <c:pt idx="12">
                  <c:v>72</c:v>
                </c:pt>
                <c:pt idx="13">
                  <c:v>72</c:v>
                </c:pt>
                <c:pt idx="14">
                  <c:v>70</c:v>
                </c:pt>
                <c:pt idx="15">
                  <c:v>68</c:v>
                </c:pt>
                <c:pt idx="16">
                  <c:v>68</c:v>
                </c:pt>
                <c:pt idx="17">
                  <c:v>68</c:v>
                </c:pt>
                <c:pt idx="18">
                  <c:v>68</c:v>
                </c:pt>
                <c:pt idx="19">
                  <c:v>68</c:v>
                </c:pt>
                <c:pt idx="20">
                  <c:v>66</c:v>
                </c:pt>
                <c:pt idx="21">
                  <c:v>66</c:v>
                </c:pt>
                <c:pt idx="22">
                  <c:v>66</c:v>
                </c:pt>
                <c:pt idx="23">
                  <c:v>66</c:v>
                </c:pt>
                <c:pt idx="24">
                  <c:v>66</c:v>
                </c:pt>
                <c:pt idx="25">
                  <c:v>66</c:v>
                </c:pt>
                <c:pt idx="26">
                  <c:v>64</c:v>
                </c:pt>
                <c:pt idx="27">
                  <c:v>63</c:v>
                </c:pt>
                <c:pt idx="28">
                  <c:v>63</c:v>
                </c:pt>
                <c:pt idx="29">
                  <c:v>63</c:v>
                </c:pt>
                <c:pt idx="30">
                  <c:v>63</c:v>
                </c:pt>
                <c:pt idx="31">
                  <c:v>62</c:v>
                </c:pt>
                <c:pt idx="32">
                  <c:v>62</c:v>
                </c:pt>
                <c:pt idx="33">
                  <c:v>62</c:v>
                </c:pt>
                <c:pt idx="34">
                  <c:v>62</c:v>
                </c:pt>
                <c:pt idx="35">
                  <c:v>62</c:v>
                </c:pt>
                <c:pt idx="36">
                  <c:v>61</c:v>
                </c:pt>
                <c:pt idx="37">
                  <c:v>60</c:v>
                </c:pt>
                <c:pt idx="38">
                  <c:v>60</c:v>
                </c:pt>
                <c:pt idx="39">
                  <c:v>59</c:v>
                </c:pt>
                <c:pt idx="40">
                  <c:v>56</c:v>
                </c:pt>
                <c:pt idx="41">
                  <c:v>54</c:v>
                </c:pt>
                <c:pt idx="42">
                  <c:v>54</c:v>
                </c:pt>
                <c:pt idx="43">
                  <c:v>53</c:v>
                </c:pt>
                <c:pt idx="44">
                  <c:v>52</c:v>
                </c:pt>
                <c:pt idx="45">
                  <c:v>51</c:v>
                </c:pt>
                <c:pt idx="46">
                  <c:v>51</c:v>
                </c:pt>
                <c:pt idx="47">
                  <c:v>34</c:v>
                </c:pt>
                <c:pt idx="48">
                  <c:v>16</c:v>
                </c:pt>
                <c:pt idx="49">
                  <c:v>14</c:v>
                </c:pt>
                <c:pt idx="50">
                  <c:v>13</c:v>
                </c:pt>
              </c:numCache>
            </c:numRef>
          </c:val>
        </c:ser>
        <c:shape val="cylinder"/>
        <c:axId val="100439936"/>
        <c:axId val="112177920"/>
        <c:axId val="0"/>
      </c:bar3DChart>
      <c:catAx>
        <c:axId val="100439936"/>
        <c:scaling>
          <c:orientation val="minMax"/>
        </c:scaling>
        <c:delete val="1"/>
        <c:axPos val="b"/>
        <c:tickLblPos val="none"/>
        <c:crossAx val="112177920"/>
        <c:crosses val="autoZero"/>
        <c:auto val="1"/>
        <c:lblAlgn val="ctr"/>
        <c:lblOffset val="100"/>
      </c:catAx>
      <c:valAx>
        <c:axId val="112177920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04399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17</xdr:row>
      <xdr:rowOff>0</xdr:rowOff>
    </xdr:from>
    <xdr:to>
      <xdr:col>18</xdr:col>
      <xdr:colOff>711869</xdr:colOff>
      <xdr:row>36</xdr:row>
      <xdr:rowOff>64669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Documents/MES_DOCUMENTS/club_nat_ventous/club/club_ventous/repertoire_adherents/adh&#233;rents2015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dh2013"/>
      <sheetName val="adh2014"/>
      <sheetName val="2014alpha"/>
      <sheetName val="2014DIFF"/>
      <sheetName val="ages"/>
      <sheetName val="anniv"/>
      <sheetName val="reglemt"/>
      <sheetName val="affichage"/>
    </sheetNames>
    <sheetDataSet>
      <sheetData sheetId="0"/>
      <sheetData sheetId="1"/>
      <sheetData sheetId="2"/>
      <sheetData sheetId="3"/>
      <sheetData sheetId="4">
        <row r="8">
          <cell r="L8">
            <v>95</v>
          </cell>
        </row>
        <row r="9">
          <cell r="L9">
            <v>91</v>
          </cell>
        </row>
        <row r="10">
          <cell r="L10">
            <v>89</v>
          </cell>
        </row>
        <row r="11">
          <cell r="L11">
            <v>89</v>
          </cell>
        </row>
        <row r="12">
          <cell r="L12">
            <v>83</v>
          </cell>
        </row>
        <row r="13">
          <cell r="L13">
            <v>80</v>
          </cell>
        </row>
        <row r="14">
          <cell r="L14">
            <v>80</v>
          </cell>
        </row>
        <row r="15">
          <cell r="L15">
            <v>76</v>
          </cell>
        </row>
        <row r="16">
          <cell r="L16">
            <v>77</v>
          </cell>
        </row>
        <row r="17">
          <cell r="L17">
            <v>75</v>
          </cell>
        </row>
        <row r="18">
          <cell r="L18">
            <v>74</v>
          </cell>
        </row>
        <row r="19">
          <cell r="L19">
            <v>74</v>
          </cell>
        </row>
        <row r="20">
          <cell r="L20">
            <v>72</v>
          </cell>
        </row>
        <row r="21">
          <cell r="L21">
            <v>72</v>
          </cell>
        </row>
        <row r="22">
          <cell r="L22">
            <v>70</v>
          </cell>
        </row>
        <row r="23">
          <cell r="L23">
            <v>68</v>
          </cell>
        </row>
        <row r="24">
          <cell r="L24">
            <v>68</v>
          </cell>
        </row>
        <row r="25">
          <cell r="L25">
            <v>68</v>
          </cell>
        </row>
        <row r="26">
          <cell r="L26">
            <v>68</v>
          </cell>
        </row>
        <row r="27">
          <cell r="L27">
            <v>68</v>
          </cell>
        </row>
        <row r="28">
          <cell r="L28">
            <v>66</v>
          </cell>
        </row>
        <row r="29">
          <cell r="L29">
            <v>66</v>
          </cell>
        </row>
        <row r="30">
          <cell r="L30">
            <v>66</v>
          </cell>
        </row>
        <row r="31">
          <cell r="L31">
            <v>66</v>
          </cell>
        </row>
        <row r="32">
          <cell r="L32">
            <v>66</v>
          </cell>
        </row>
        <row r="33">
          <cell r="L33">
            <v>66</v>
          </cell>
        </row>
        <row r="34">
          <cell r="L34">
            <v>64</v>
          </cell>
        </row>
        <row r="35">
          <cell r="L35">
            <v>63</v>
          </cell>
        </row>
        <row r="36">
          <cell r="L36">
            <v>63</v>
          </cell>
        </row>
        <row r="37">
          <cell r="L37">
            <v>63</v>
          </cell>
        </row>
        <row r="38">
          <cell r="L38">
            <v>63</v>
          </cell>
        </row>
        <row r="39">
          <cell r="L39">
            <v>62</v>
          </cell>
        </row>
        <row r="40">
          <cell r="L40">
            <v>62</v>
          </cell>
        </row>
        <row r="41">
          <cell r="L41">
            <v>62</v>
          </cell>
        </row>
        <row r="42">
          <cell r="L42">
            <v>62</v>
          </cell>
        </row>
        <row r="43">
          <cell r="L43">
            <v>62</v>
          </cell>
        </row>
        <row r="44">
          <cell r="L44">
            <v>61</v>
          </cell>
        </row>
        <row r="45">
          <cell r="L45">
            <v>60</v>
          </cell>
        </row>
        <row r="46">
          <cell r="L46">
            <v>60</v>
          </cell>
        </row>
        <row r="47">
          <cell r="L47">
            <v>59</v>
          </cell>
        </row>
        <row r="48">
          <cell r="L48">
            <v>56</v>
          </cell>
        </row>
        <row r="49">
          <cell r="L49">
            <v>54</v>
          </cell>
        </row>
        <row r="50">
          <cell r="L50">
            <v>54</v>
          </cell>
        </row>
        <row r="51">
          <cell r="L51">
            <v>53</v>
          </cell>
        </row>
        <row r="52">
          <cell r="L52">
            <v>52</v>
          </cell>
        </row>
        <row r="53">
          <cell r="L53">
            <v>51</v>
          </cell>
        </row>
        <row r="54">
          <cell r="L54">
            <v>51</v>
          </cell>
        </row>
        <row r="55">
          <cell r="L55">
            <v>34</v>
          </cell>
        </row>
        <row r="56">
          <cell r="L56">
            <v>16</v>
          </cell>
        </row>
        <row r="57">
          <cell r="L57">
            <v>14</v>
          </cell>
        </row>
        <row r="58">
          <cell r="L58">
            <v>13</v>
          </cell>
        </row>
      </sheetData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A4:L10" totalsRowShown="0" headerRowDxfId="15" headerRowBorderDxfId="14" tableBorderDxfId="13" totalsRowBorderDxfId="12">
  <autoFilter ref="A4:L10"/>
  <sortState ref="A5:L10">
    <sortCondition ref="K4:K10"/>
  </sortState>
  <tableColumns count="12">
    <tableColumn id="1" name="N° Ordre" dataDxfId="11"/>
    <tableColumn id="2" name="N°_x000a_carte" dataDxfId="10"/>
    <tableColumn id="3" name="Date Adhésion" dataDxfId="9"/>
    <tableColumn id="4" name="NOMS" dataDxfId="8"/>
    <tableColumn id="5" name="PRENOMS" dataDxfId="7"/>
    <tableColumn id="6" name="ADRESSES" dataDxfId="6"/>
    <tableColumn id="7" name="Code postal" dataDxfId="5"/>
    <tableColumn id="8" name="Commune" dataDxfId="4"/>
    <tableColumn id="9" name="Téléphone" dataDxfId="3"/>
    <tableColumn id="10" name="Mail" dataDxfId="2"/>
    <tableColumn id="11" name="Date naissance" dataDxfId="1"/>
    <tableColumn id="12" name="Ages" dataDxfId="0">
      <calculatedColumnFormula>DATEDIF(K5,TODAY(),"y")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enemarotte@wanadoo.fr" TargetMode="External"/><Relationship Id="rId13" Type="http://schemas.openxmlformats.org/officeDocument/2006/relationships/hyperlink" Target="mailto:wild@noos.fr" TargetMode="External"/><Relationship Id="rId18" Type="http://schemas.openxmlformats.org/officeDocument/2006/relationships/hyperlink" Target="mailto:sylviane.boucard@orange.fr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sylviane.boucard@orange.fr" TargetMode="External"/><Relationship Id="rId21" Type="http://schemas.openxmlformats.org/officeDocument/2006/relationships/hyperlink" Target="mailto:andre.schorer@orange.fr" TargetMode="External"/><Relationship Id="rId7" Type="http://schemas.openxmlformats.org/officeDocument/2006/relationships/hyperlink" Target="mailto:jeanflopat@free.fr" TargetMode="External"/><Relationship Id="rId12" Type="http://schemas.openxmlformats.org/officeDocument/2006/relationships/hyperlink" Target="mailto:vatrican.bernard@orange.fr" TargetMode="External"/><Relationship Id="rId17" Type="http://schemas.openxmlformats.org/officeDocument/2006/relationships/hyperlink" Target="mailto:jeanflopat@free.fr" TargetMode="External"/><Relationship Id="rId25" Type="http://schemas.openxmlformats.org/officeDocument/2006/relationships/hyperlink" Target="mailto:vladimir.gabas@orange.fr" TargetMode="External"/><Relationship Id="rId2" Type="http://schemas.openxmlformats.org/officeDocument/2006/relationships/hyperlink" Target="mailto:cg.dumortier@aliceadsl.fr" TargetMode="External"/><Relationship Id="rId16" Type="http://schemas.openxmlformats.org/officeDocument/2006/relationships/hyperlink" Target="mailto:leventous.ffn@wanadoo.fr" TargetMode="External"/><Relationship Id="rId20" Type="http://schemas.openxmlformats.org/officeDocument/2006/relationships/hyperlink" Target="mailto:francoise.picard23@wanadoo.fr" TargetMode="External"/><Relationship Id="rId1" Type="http://schemas.openxmlformats.org/officeDocument/2006/relationships/hyperlink" Target="mailto:pierre.picard23@wanadoo.fr" TargetMode="External"/><Relationship Id="rId6" Type="http://schemas.openxmlformats.org/officeDocument/2006/relationships/hyperlink" Target="mailto:vladimir.gabas@orange.fr" TargetMode="External"/><Relationship Id="rId11" Type="http://schemas.openxmlformats.org/officeDocument/2006/relationships/hyperlink" Target="mailto:andre.schorer@orange.fr" TargetMode="External"/><Relationship Id="rId24" Type="http://schemas.openxmlformats.org/officeDocument/2006/relationships/hyperlink" Target="mailto:leventous.ffn@wanadoo.fr" TargetMode="External"/><Relationship Id="rId5" Type="http://schemas.openxmlformats.org/officeDocument/2006/relationships/hyperlink" Target="mailto:claude.daviau@yahoo.fr" TargetMode="External"/><Relationship Id="rId15" Type="http://schemas.openxmlformats.org/officeDocument/2006/relationships/hyperlink" Target="mailto:baud-francois@wanadoo.fr" TargetMode="External"/><Relationship Id="rId23" Type="http://schemas.openxmlformats.org/officeDocument/2006/relationships/hyperlink" Target="../../Documents%20and%20Settings/Propri&#233;taire/Local%20Settings/Temporary%20Internet%20Files/Content.IE5/Y5C8UC3O/domidk@neuf.fr" TargetMode="External"/><Relationship Id="rId10" Type="http://schemas.openxmlformats.org/officeDocument/2006/relationships/hyperlink" Target="mailto:mhmorice45@gmail.com" TargetMode="External"/><Relationship Id="rId19" Type="http://schemas.openxmlformats.org/officeDocument/2006/relationships/hyperlink" Target="mailto:cg.dumortier@aliceadsl.fr" TargetMode="External"/><Relationship Id="rId4" Type="http://schemas.openxmlformats.org/officeDocument/2006/relationships/hyperlink" Target="mailto:baud-francois@wanadoo.fr" TargetMode="External"/><Relationship Id="rId9" Type="http://schemas.openxmlformats.org/officeDocument/2006/relationships/hyperlink" Target="mailto:leventous.ffn@wanadoo.fr" TargetMode="External"/><Relationship Id="rId14" Type="http://schemas.openxmlformats.org/officeDocument/2006/relationships/hyperlink" Target="mailto:wild@noos.fr" TargetMode="External"/><Relationship Id="rId22" Type="http://schemas.openxmlformats.org/officeDocument/2006/relationships/hyperlink" Target="../../Documents%20and%20Settings/Propri&#233;taire/Local%20Settings/Temporary%20Internet%20Files/Content.IE5/Y5C8UC3O/domidk@neuf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basededonn&#233;es@orange.fr" TargetMode="External"/><Relationship Id="rId1" Type="http://schemas.openxmlformats.org/officeDocument/2006/relationships/hyperlink" Target="mailto:basededonn&#233;es@orang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basededonn&#233;es@orange.fr" TargetMode="External"/><Relationship Id="rId1" Type="http://schemas.openxmlformats.org/officeDocument/2006/relationships/hyperlink" Target="mailto:basededonn&#233;es@orang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basededonn&#233;es@orange.fr" TargetMode="External"/><Relationship Id="rId1" Type="http://schemas.openxmlformats.org/officeDocument/2006/relationships/hyperlink" Target="mailto:basededonn&#233;es@orang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basededonn&#233;es@orange.fr" TargetMode="External"/><Relationship Id="rId1" Type="http://schemas.openxmlformats.org/officeDocument/2006/relationships/hyperlink" Target="mailto:basededonn&#233;es@orange.fr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mailto:basededonn&#233;es@orange.fr" TargetMode="External"/><Relationship Id="rId1" Type="http://schemas.openxmlformats.org/officeDocument/2006/relationships/hyperlink" Target="mailto:basededonn&#233;es@orang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75"/>
  <sheetViews>
    <sheetView topLeftCell="A21" zoomScaleNormal="100" zoomScaleSheetLayoutView="87" workbookViewId="0">
      <selection activeCell="E43" sqref="E43"/>
    </sheetView>
  </sheetViews>
  <sheetFormatPr baseColWidth="10" defaultColWidth="11.5703125" defaultRowHeight="12.75"/>
  <cols>
    <col min="1" max="1" width="8.7109375" style="2" customWidth="1"/>
    <col min="2" max="2" width="5" style="2" customWidth="1"/>
    <col min="3" max="3" width="9.28515625" style="2" customWidth="1"/>
    <col min="4" max="4" width="16.7109375" style="2" bestFit="1" customWidth="1"/>
    <col min="5" max="5" width="16.28515625" style="2" bestFit="1" customWidth="1"/>
    <col min="6" max="6" width="50.42578125" style="2" customWidth="1"/>
    <col min="7" max="7" width="8.85546875" style="2" customWidth="1"/>
    <col min="8" max="8" width="26.7109375" style="2" customWidth="1"/>
    <col min="9" max="9" width="13.7109375" style="5" customWidth="1"/>
    <col min="10" max="10" width="26.42578125" style="24" customWidth="1"/>
    <col min="11" max="11" width="10.7109375" style="4" customWidth="1"/>
    <col min="12" max="12" width="5.5703125" style="2" customWidth="1"/>
    <col min="13" max="13" width="7.7109375" style="2" customWidth="1"/>
    <col min="14" max="16384" width="11.5703125" style="2"/>
  </cols>
  <sheetData>
    <row r="1" spans="1:13" ht="16.5" customHeight="1">
      <c r="A1" s="282" t="s">
        <v>0</v>
      </c>
      <c r="B1" s="283"/>
      <c r="C1" s="283"/>
      <c r="D1" s="284"/>
      <c r="E1" s="1"/>
      <c r="G1" s="279" t="s">
        <v>1</v>
      </c>
      <c r="H1" s="280"/>
      <c r="I1" s="281"/>
      <c r="J1" s="54"/>
    </row>
    <row r="2" spans="1:13" ht="16.5" customHeight="1">
      <c r="A2" s="285" t="s">
        <v>64</v>
      </c>
      <c r="B2" s="286"/>
      <c r="C2" s="286"/>
      <c r="D2" s="287"/>
      <c r="E2" s="1"/>
      <c r="G2" s="3"/>
      <c r="H2" s="3"/>
      <c r="I2" s="3"/>
    </row>
    <row r="3" spans="1:13" ht="16.5" customHeight="1">
      <c r="A3" s="285" t="s">
        <v>2</v>
      </c>
      <c r="B3" s="286"/>
      <c r="C3" s="286"/>
      <c r="D3" s="287"/>
      <c r="E3" s="1"/>
      <c r="F3" s="295" t="s">
        <v>146</v>
      </c>
      <c r="G3" s="296"/>
      <c r="H3" s="296"/>
      <c r="I3" s="296"/>
      <c r="J3" s="296"/>
      <c r="K3" s="296"/>
      <c r="L3" s="296"/>
      <c r="M3" s="297"/>
    </row>
    <row r="4" spans="1:13" ht="16.5" customHeight="1" thickBot="1">
      <c r="A4" s="288" t="s">
        <v>3</v>
      </c>
      <c r="B4" s="289"/>
      <c r="C4" s="289"/>
      <c r="D4" s="290"/>
      <c r="E4" s="1"/>
      <c r="F4" s="298" t="s">
        <v>147</v>
      </c>
      <c r="G4" s="299"/>
      <c r="H4" s="299"/>
      <c r="I4" s="299"/>
      <c r="J4" s="299"/>
      <c r="K4" s="299"/>
      <c r="L4" s="299"/>
      <c r="M4" s="300"/>
    </row>
    <row r="5" spans="1:13" ht="13.5" thickBot="1"/>
    <row r="6" spans="1:13" s="7" customFormat="1" ht="12">
      <c r="A6" s="277" t="s">
        <v>4</v>
      </c>
      <c r="B6" s="6" t="s">
        <v>5</v>
      </c>
      <c r="C6" s="6" t="s">
        <v>6</v>
      </c>
      <c r="D6" s="291" t="s">
        <v>7</v>
      </c>
      <c r="E6" s="291" t="s">
        <v>8</v>
      </c>
      <c r="F6" s="291" t="s">
        <v>9</v>
      </c>
      <c r="G6" s="291"/>
      <c r="H6" s="291"/>
      <c r="I6" s="293" t="s">
        <v>10</v>
      </c>
      <c r="J6" s="291" t="s">
        <v>11</v>
      </c>
      <c r="K6" s="34" t="s">
        <v>12</v>
      </c>
      <c r="L6" s="6"/>
      <c r="M6" s="35"/>
    </row>
    <row r="7" spans="1:13" s="7" customFormat="1" thickBot="1">
      <c r="A7" s="278"/>
      <c r="B7" s="9" t="s">
        <v>13</v>
      </c>
      <c r="C7" s="9" t="s">
        <v>14</v>
      </c>
      <c r="D7" s="292"/>
      <c r="E7" s="292"/>
      <c r="F7" s="292"/>
      <c r="G7" s="292"/>
      <c r="H7" s="292"/>
      <c r="I7" s="294"/>
      <c r="J7" s="301"/>
      <c r="K7" s="32" t="s">
        <v>15</v>
      </c>
      <c r="L7" s="9" t="s">
        <v>16</v>
      </c>
      <c r="M7" s="33" t="s">
        <v>142</v>
      </c>
    </row>
    <row r="8" spans="1:13" s="7" customFormat="1" ht="12">
      <c r="A8" s="12">
        <v>104147</v>
      </c>
      <c r="B8" s="69">
        <v>1</v>
      </c>
      <c r="C8" s="13">
        <v>1976</v>
      </c>
      <c r="D8" s="37" t="s">
        <v>17</v>
      </c>
      <c r="E8" s="37" t="s">
        <v>18</v>
      </c>
      <c r="F8" s="60" t="s">
        <v>19</v>
      </c>
      <c r="G8" s="31">
        <v>66470</v>
      </c>
      <c r="H8" s="60" t="s">
        <v>20</v>
      </c>
      <c r="I8" s="48">
        <v>468954431</v>
      </c>
      <c r="J8" s="55" t="s">
        <v>143</v>
      </c>
      <c r="K8" s="39">
        <v>9396</v>
      </c>
      <c r="L8" s="31">
        <f t="shared" ref="L8:L45" ca="1" si="0">INT((TODAY()-K8)/365)</f>
        <v>89</v>
      </c>
      <c r="M8" s="49">
        <v>41538</v>
      </c>
    </row>
    <row r="9" spans="1:13" s="7" customFormat="1" ht="12.75" customHeight="1">
      <c r="A9" s="15">
        <v>104148</v>
      </c>
      <c r="B9" s="41">
        <v>2</v>
      </c>
      <c r="C9" s="16">
        <v>1976</v>
      </c>
      <c r="D9" s="17" t="s">
        <v>17</v>
      </c>
      <c r="E9" s="17" t="s">
        <v>21</v>
      </c>
      <c r="F9" s="61" t="s">
        <v>19</v>
      </c>
      <c r="G9" s="30">
        <v>66471</v>
      </c>
      <c r="H9" s="61" t="s">
        <v>20</v>
      </c>
      <c r="I9" s="14">
        <v>468954431</v>
      </c>
      <c r="J9" s="56" t="s">
        <v>143</v>
      </c>
      <c r="K9" s="40">
        <v>9156</v>
      </c>
      <c r="L9" s="41">
        <f t="shared" ca="1" si="0"/>
        <v>89</v>
      </c>
      <c r="M9" s="50">
        <v>41298</v>
      </c>
    </row>
    <row r="10" spans="1:13" s="7" customFormat="1" ht="12">
      <c r="A10" s="15"/>
      <c r="B10" s="41">
        <v>3</v>
      </c>
      <c r="C10" s="16"/>
      <c r="D10" s="26" t="s">
        <v>22</v>
      </c>
      <c r="E10" s="17" t="s">
        <v>23</v>
      </c>
      <c r="F10" s="17" t="s">
        <v>24</v>
      </c>
      <c r="G10" s="16" t="s">
        <v>25</v>
      </c>
      <c r="H10" s="17" t="s">
        <v>26</v>
      </c>
      <c r="I10" s="36"/>
      <c r="J10" s="26"/>
      <c r="K10" s="46"/>
      <c r="L10" s="47"/>
      <c r="M10" s="51"/>
    </row>
    <row r="11" spans="1:13" s="7" customFormat="1" ht="12">
      <c r="A11" s="15"/>
      <c r="B11" s="41">
        <v>4</v>
      </c>
      <c r="C11" s="16"/>
      <c r="D11" s="95" t="s">
        <v>27</v>
      </c>
      <c r="E11" s="95" t="s">
        <v>28</v>
      </c>
      <c r="F11" s="17" t="s">
        <v>29</v>
      </c>
      <c r="G11" s="16">
        <v>66000</v>
      </c>
      <c r="H11" s="17" t="s">
        <v>30</v>
      </c>
      <c r="I11" s="14">
        <v>468638782</v>
      </c>
      <c r="J11" s="79" t="s">
        <v>148</v>
      </c>
      <c r="K11" s="40">
        <v>14960</v>
      </c>
      <c r="L11" s="41">
        <f t="shared" ca="1" si="0"/>
        <v>74</v>
      </c>
      <c r="M11" s="50">
        <v>41623</v>
      </c>
    </row>
    <row r="12" spans="1:13" s="7" customFormat="1" ht="12">
      <c r="A12" s="15"/>
      <c r="B12" s="41">
        <v>5</v>
      </c>
      <c r="C12" s="16"/>
      <c r="D12" s="26" t="s">
        <v>31</v>
      </c>
      <c r="E12" s="17" t="s">
        <v>32</v>
      </c>
      <c r="F12" s="17" t="s">
        <v>33</v>
      </c>
      <c r="G12" s="16">
        <v>61290</v>
      </c>
      <c r="H12" s="17" t="s">
        <v>168</v>
      </c>
      <c r="I12" s="14">
        <v>670434630</v>
      </c>
      <c r="J12" s="26"/>
      <c r="K12" s="82">
        <v>15669</v>
      </c>
      <c r="L12" s="41">
        <f t="shared" ca="1" si="0"/>
        <v>72</v>
      </c>
      <c r="M12" s="94">
        <v>41967</v>
      </c>
    </row>
    <row r="13" spans="1:13" s="7" customFormat="1" ht="12">
      <c r="A13" s="15"/>
      <c r="B13" s="41">
        <v>6</v>
      </c>
      <c r="C13" s="16"/>
      <c r="D13" s="17" t="s">
        <v>34</v>
      </c>
      <c r="E13" s="17" t="s">
        <v>35</v>
      </c>
      <c r="F13" s="17" t="s">
        <v>164</v>
      </c>
      <c r="G13" s="16">
        <v>66300</v>
      </c>
      <c r="H13" s="17" t="s">
        <v>36</v>
      </c>
      <c r="I13" s="14">
        <v>468533231</v>
      </c>
      <c r="J13" s="56" t="s">
        <v>37</v>
      </c>
      <c r="K13" s="40">
        <v>8734</v>
      </c>
      <c r="L13" s="41">
        <f t="shared" ca="1" si="0"/>
        <v>91</v>
      </c>
      <c r="M13" s="50">
        <v>41607</v>
      </c>
    </row>
    <row r="14" spans="1:13" s="7" customFormat="1" ht="12">
      <c r="A14" s="15"/>
      <c r="B14" s="41">
        <v>7</v>
      </c>
      <c r="C14" s="16"/>
      <c r="D14" s="26" t="s">
        <v>38</v>
      </c>
      <c r="E14" s="17" t="s">
        <v>39</v>
      </c>
      <c r="F14" s="17" t="s">
        <v>40</v>
      </c>
      <c r="G14" s="16" t="s">
        <v>41</v>
      </c>
      <c r="H14" s="17" t="s">
        <v>42</v>
      </c>
      <c r="I14" s="36"/>
      <c r="J14" s="26"/>
      <c r="K14" s="46"/>
      <c r="L14" s="47"/>
      <c r="M14" s="51"/>
    </row>
    <row r="15" spans="1:13" s="7" customFormat="1" ht="12">
      <c r="A15" s="15"/>
      <c r="B15" s="41">
        <v>8</v>
      </c>
      <c r="C15" s="16"/>
      <c r="D15" s="95" t="s">
        <v>43</v>
      </c>
      <c r="E15" s="95" t="s">
        <v>31</v>
      </c>
      <c r="F15" s="17" t="s">
        <v>44</v>
      </c>
      <c r="G15" s="16">
        <v>66150</v>
      </c>
      <c r="H15" s="17" t="s">
        <v>45</v>
      </c>
      <c r="I15" s="14">
        <v>468391465</v>
      </c>
      <c r="J15" s="79" t="s">
        <v>148</v>
      </c>
      <c r="K15" s="40">
        <v>12471</v>
      </c>
      <c r="L15" s="41">
        <f t="shared" ca="1" si="0"/>
        <v>80</v>
      </c>
      <c r="M15" s="50">
        <v>41326</v>
      </c>
    </row>
    <row r="16" spans="1:13" s="7" customFormat="1" ht="12">
      <c r="A16" s="15"/>
      <c r="B16" s="41">
        <v>9</v>
      </c>
      <c r="C16" s="16"/>
      <c r="D16" s="17" t="s">
        <v>46</v>
      </c>
      <c r="E16" s="17" t="s">
        <v>47</v>
      </c>
      <c r="F16" s="38" t="s">
        <v>48</v>
      </c>
      <c r="G16" s="18">
        <v>17137</v>
      </c>
      <c r="H16" s="38" t="s">
        <v>49</v>
      </c>
      <c r="I16" s="14">
        <v>546012123</v>
      </c>
      <c r="J16" s="67" t="s">
        <v>50</v>
      </c>
      <c r="K16" s="40">
        <v>12454</v>
      </c>
      <c r="L16" s="41">
        <f t="shared" ca="1" si="0"/>
        <v>80</v>
      </c>
      <c r="M16" s="50">
        <v>41309</v>
      </c>
    </row>
    <row r="17" spans="1:13" s="93" customFormat="1" ht="12">
      <c r="A17" s="83"/>
      <c r="B17" s="41">
        <v>10</v>
      </c>
      <c r="C17" s="84"/>
      <c r="D17" s="85" t="s">
        <v>46</v>
      </c>
      <c r="E17" s="85" t="s">
        <v>149</v>
      </c>
      <c r="F17" s="86" t="s">
        <v>150</v>
      </c>
      <c r="G17" s="87">
        <v>17138</v>
      </c>
      <c r="H17" s="86" t="s">
        <v>49</v>
      </c>
      <c r="I17" s="88">
        <v>546012123</v>
      </c>
      <c r="J17" s="89" t="s">
        <v>50</v>
      </c>
      <c r="K17" s="90"/>
      <c r="L17" s="91"/>
      <c r="M17" s="92"/>
    </row>
    <row r="18" spans="1:13" s="7" customFormat="1" ht="12">
      <c r="A18" s="15"/>
      <c r="B18" s="41">
        <v>11</v>
      </c>
      <c r="C18" s="16"/>
      <c r="D18" s="17" t="s">
        <v>51</v>
      </c>
      <c r="E18" s="17" t="s">
        <v>52</v>
      </c>
      <c r="F18" s="38" t="s">
        <v>53</v>
      </c>
      <c r="G18" s="18">
        <v>77380</v>
      </c>
      <c r="H18" s="38" t="s">
        <v>54</v>
      </c>
      <c r="I18" s="14">
        <v>160603021</v>
      </c>
      <c r="J18" s="56" t="s">
        <v>55</v>
      </c>
      <c r="K18" s="40">
        <v>18878</v>
      </c>
      <c r="L18" s="41">
        <f t="shared" ca="1" si="0"/>
        <v>63</v>
      </c>
      <c r="M18" s="50">
        <v>41524</v>
      </c>
    </row>
    <row r="19" spans="1:13" s="7" customFormat="1" ht="12">
      <c r="A19" s="15"/>
      <c r="B19" s="41">
        <v>12</v>
      </c>
      <c r="C19" s="16"/>
      <c r="D19" s="17" t="s">
        <v>51</v>
      </c>
      <c r="E19" s="17" t="s">
        <v>56</v>
      </c>
      <c r="F19" s="38" t="s">
        <v>53</v>
      </c>
      <c r="G19" s="18">
        <v>77380</v>
      </c>
      <c r="H19" s="38" t="s">
        <v>54</v>
      </c>
      <c r="I19" s="14">
        <v>160603021</v>
      </c>
      <c r="J19" s="67" t="s">
        <v>55</v>
      </c>
      <c r="K19" s="40">
        <v>19190</v>
      </c>
      <c r="L19" s="41">
        <f t="shared" ca="1" si="0"/>
        <v>62</v>
      </c>
      <c r="M19" s="50">
        <v>41470</v>
      </c>
    </row>
    <row r="20" spans="1:13" s="7" customFormat="1" ht="12">
      <c r="A20" s="15"/>
      <c r="B20" s="41">
        <v>13</v>
      </c>
      <c r="C20" s="16"/>
      <c r="D20" s="17" t="s">
        <v>58</v>
      </c>
      <c r="E20" s="17" t="s">
        <v>21</v>
      </c>
      <c r="F20" s="17" t="s">
        <v>59</v>
      </c>
      <c r="G20" s="16">
        <v>66480</v>
      </c>
      <c r="H20" s="17" t="s">
        <v>60</v>
      </c>
      <c r="I20" s="14">
        <v>468391942</v>
      </c>
      <c r="J20" s="56" t="s">
        <v>61</v>
      </c>
      <c r="K20" s="40">
        <v>16871</v>
      </c>
      <c r="L20" s="41">
        <f t="shared" ca="1" si="0"/>
        <v>68</v>
      </c>
      <c r="M20" s="50">
        <v>41343</v>
      </c>
    </row>
    <row r="21" spans="1:13" s="7" customFormat="1" ht="12">
      <c r="A21" s="70"/>
      <c r="B21" s="41">
        <v>14</v>
      </c>
      <c r="C21" s="71"/>
      <c r="D21" s="72" t="s">
        <v>62</v>
      </c>
      <c r="E21" s="72" t="s">
        <v>63</v>
      </c>
      <c r="F21" s="73" t="s">
        <v>76</v>
      </c>
      <c r="G21" s="71">
        <v>66150</v>
      </c>
      <c r="H21" s="72" t="s">
        <v>45</v>
      </c>
      <c r="I21" s="74">
        <v>468391093</v>
      </c>
      <c r="J21" s="75" t="s">
        <v>77</v>
      </c>
      <c r="K21" s="76">
        <v>7231</v>
      </c>
      <c r="L21" s="77">
        <f t="shared" ca="1" si="0"/>
        <v>95</v>
      </c>
      <c r="M21" s="78">
        <v>41565</v>
      </c>
    </row>
    <row r="22" spans="1:13" s="7" customFormat="1" ht="12">
      <c r="A22" s="15"/>
      <c r="B22" s="41">
        <v>15</v>
      </c>
      <c r="C22" s="16"/>
      <c r="D22" s="17" t="s">
        <v>65</v>
      </c>
      <c r="E22" s="17" t="s">
        <v>66</v>
      </c>
      <c r="F22" s="62" t="s">
        <v>67</v>
      </c>
      <c r="G22" s="16">
        <v>75020</v>
      </c>
      <c r="H22" s="17" t="s">
        <v>68</v>
      </c>
      <c r="I22" s="14">
        <v>143496632</v>
      </c>
      <c r="J22" s="56" t="s">
        <v>69</v>
      </c>
      <c r="K22" s="40">
        <v>22802</v>
      </c>
      <c r="L22" s="41">
        <f t="shared" ca="1" si="0"/>
        <v>52</v>
      </c>
      <c r="M22" s="50">
        <v>41430</v>
      </c>
    </row>
    <row r="23" spans="1:13" s="7" customFormat="1" ht="12">
      <c r="A23" s="15"/>
      <c r="B23" s="41">
        <v>16</v>
      </c>
      <c r="C23" s="16"/>
      <c r="D23" s="95" t="s">
        <v>70</v>
      </c>
      <c r="E23" s="95" t="s">
        <v>71</v>
      </c>
      <c r="F23" s="38" t="s">
        <v>72</v>
      </c>
      <c r="G23" s="18">
        <v>66170</v>
      </c>
      <c r="H23" s="38" t="s">
        <v>73</v>
      </c>
      <c r="I23" s="14">
        <v>468572089</v>
      </c>
      <c r="J23" s="79" t="s">
        <v>148</v>
      </c>
      <c r="K23" s="40">
        <v>14585</v>
      </c>
      <c r="L23" s="41">
        <f t="shared" ca="1" si="0"/>
        <v>75</v>
      </c>
      <c r="M23" s="50">
        <v>41614</v>
      </c>
    </row>
    <row r="24" spans="1:13" s="7" customFormat="1" ht="12">
      <c r="A24" s="15"/>
      <c r="B24" s="41">
        <v>17</v>
      </c>
      <c r="C24" s="16"/>
      <c r="D24" s="95" t="s">
        <v>70</v>
      </c>
      <c r="E24" s="95" t="s">
        <v>18</v>
      </c>
      <c r="F24" s="38" t="s">
        <v>72</v>
      </c>
      <c r="G24" s="18">
        <v>66170</v>
      </c>
      <c r="H24" s="38" t="s">
        <v>73</v>
      </c>
      <c r="I24" s="14">
        <v>468572089</v>
      </c>
      <c r="J24" s="79" t="s">
        <v>148</v>
      </c>
      <c r="K24" s="40">
        <v>13956</v>
      </c>
      <c r="L24" s="41">
        <f t="shared" ca="1" si="0"/>
        <v>76</v>
      </c>
      <c r="M24" s="50">
        <v>41350</v>
      </c>
    </row>
    <row r="25" spans="1:13" s="7" customFormat="1" ht="12" customHeight="1">
      <c r="A25" s="15">
        <v>105242</v>
      </c>
      <c r="B25" s="41">
        <v>18</v>
      </c>
      <c r="C25" s="19">
        <v>35922</v>
      </c>
      <c r="D25" s="17" t="s">
        <v>65</v>
      </c>
      <c r="E25" s="17" t="s">
        <v>74</v>
      </c>
      <c r="F25" s="62" t="s">
        <v>67</v>
      </c>
      <c r="G25" s="16">
        <v>75020</v>
      </c>
      <c r="H25" s="17" t="s">
        <v>68</v>
      </c>
      <c r="I25" s="14">
        <v>143496632</v>
      </c>
      <c r="J25" s="56" t="s">
        <v>69</v>
      </c>
      <c r="K25" s="40">
        <v>22069</v>
      </c>
      <c r="L25" s="41">
        <f t="shared" ca="1" si="0"/>
        <v>54</v>
      </c>
      <c r="M25" s="50">
        <v>41427</v>
      </c>
    </row>
    <row r="26" spans="1:13" s="7" customFormat="1" ht="12">
      <c r="A26" s="15">
        <v>105248</v>
      </c>
      <c r="B26" s="41">
        <v>19</v>
      </c>
      <c r="C26" s="19">
        <v>37347</v>
      </c>
      <c r="D26" s="17" t="s">
        <v>62</v>
      </c>
      <c r="E26" s="17" t="s">
        <v>75</v>
      </c>
      <c r="F26" s="38" t="s">
        <v>76</v>
      </c>
      <c r="G26" s="18">
        <v>66150</v>
      </c>
      <c r="H26" s="38" t="s">
        <v>45</v>
      </c>
      <c r="I26" s="14">
        <v>468391093</v>
      </c>
      <c r="J26" s="56" t="s">
        <v>77</v>
      </c>
      <c r="K26" s="40">
        <v>17806</v>
      </c>
      <c r="L26" s="41">
        <f t="shared" ca="1" si="0"/>
        <v>66</v>
      </c>
      <c r="M26" s="50">
        <v>41547</v>
      </c>
    </row>
    <row r="27" spans="1:13" s="7" customFormat="1" ht="12">
      <c r="A27" s="15">
        <v>105249</v>
      </c>
      <c r="B27" s="41">
        <v>20</v>
      </c>
      <c r="C27" s="19">
        <v>37347</v>
      </c>
      <c r="D27" s="17" t="s">
        <v>62</v>
      </c>
      <c r="E27" s="17" t="s">
        <v>78</v>
      </c>
      <c r="F27" s="38" t="s">
        <v>76</v>
      </c>
      <c r="G27" s="18">
        <v>66150</v>
      </c>
      <c r="H27" s="38" t="s">
        <v>45</v>
      </c>
      <c r="I27" s="14">
        <v>468391093</v>
      </c>
      <c r="J27" s="56" t="s">
        <v>77</v>
      </c>
      <c r="K27" s="40">
        <v>23152</v>
      </c>
      <c r="L27" s="41">
        <f t="shared" ca="1" si="0"/>
        <v>51</v>
      </c>
      <c r="M27" s="50">
        <v>41415</v>
      </c>
    </row>
    <row r="28" spans="1:13" s="7" customFormat="1" ht="12">
      <c r="A28" s="20" t="s">
        <v>79</v>
      </c>
      <c r="B28" s="41">
        <v>21</v>
      </c>
      <c r="C28" s="19">
        <v>38012</v>
      </c>
      <c r="D28" s="17" t="s">
        <v>80</v>
      </c>
      <c r="E28" s="17" t="s">
        <v>81</v>
      </c>
      <c r="F28" s="38" t="s">
        <v>165</v>
      </c>
      <c r="G28" s="18">
        <v>66150</v>
      </c>
      <c r="H28" s="38" t="s">
        <v>45</v>
      </c>
      <c r="I28" s="14">
        <v>468393075</v>
      </c>
      <c r="J28" s="56" t="s">
        <v>82</v>
      </c>
      <c r="K28" s="40">
        <v>20355</v>
      </c>
      <c r="L28" s="41">
        <f t="shared" ca="1" si="0"/>
        <v>59</v>
      </c>
      <c r="M28" s="50">
        <v>41540</v>
      </c>
    </row>
    <row r="29" spans="1:13" s="7" customFormat="1" ht="12.75" customHeight="1">
      <c r="A29" s="20" t="s">
        <v>83</v>
      </c>
      <c r="B29" s="41">
        <v>22</v>
      </c>
      <c r="C29" s="19">
        <v>38012</v>
      </c>
      <c r="D29" s="17" t="s">
        <v>80</v>
      </c>
      <c r="E29" s="17" t="s">
        <v>84</v>
      </c>
      <c r="F29" s="38" t="s">
        <v>165</v>
      </c>
      <c r="G29" s="18">
        <v>66150</v>
      </c>
      <c r="H29" s="38" t="s">
        <v>45</v>
      </c>
      <c r="I29" s="14">
        <v>468393075</v>
      </c>
      <c r="J29" s="56" t="s">
        <v>82</v>
      </c>
      <c r="K29" s="40">
        <v>23192</v>
      </c>
      <c r="L29" s="41">
        <f t="shared" ca="1" si="0"/>
        <v>51</v>
      </c>
      <c r="M29" s="50">
        <v>41455</v>
      </c>
    </row>
    <row r="30" spans="1:13" s="7" customFormat="1" ht="12">
      <c r="A30" s="15">
        <v>105260</v>
      </c>
      <c r="B30" s="41">
        <v>23</v>
      </c>
      <c r="C30" s="19">
        <v>38791</v>
      </c>
      <c r="D30" s="17" t="s">
        <v>85</v>
      </c>
      <c r="E30" s="17" t="s">
        <v>18</v>
      </c>
      <c r="F30" s="38" t="s">
        <v>86</v>
      </c>
      <c r="G30" s="18">
        <v>34290</v>
      </c>
      <c r="H30" s="38" t="s">
        <v>87</v>
      </c>
      <c r="I30" s="27">
        <v>467390820</v>
      </c>
      <c r="J30" s="57" t="s">
        <v>139</v>
      </c>
      <c r="K30" s="40">
        <v>16827</v>
      </c>
      <c r="L30" s="41">
        <f t="shared" ca="1" si="0"/>
        <v>68</v>
      </c>
      <c r="M30" s="50">
        <v>41299</v>
      </c>
    </row>
    <row r="31" spans="1:13" s="7" customFormat="1" ht="12">
      <c r="A31" s="15">
        <v>105261</v>
      </c>
      <c r="B31" s="41">
        <v>24</v>
      </c>
      <c r="C31" s="19">
        <v>38791</v>
      </c>
      <c r="D31" s="17" t="s">
        <v>88</v>
      </c>
      <c r="E31" s="17" t="s">
        <v>71</v>
      </c>
      <c r="F31" s="38" t="s">
        <v>86</v>
      </c>
      <c r="G31" s="18">
        <v>34290</v>
      </c>
      <c r="H31" s="38" t="s">
        <v>87</v>
      </c>
      <c r="I31" s="28">
        <v>667512159</v>
      </c>
      <c r="J31" s="58" t="s">
        <v>89</v>
      </c>
      <c r="K31" s="40">
        <v>18724</v>
      </c>
      <c r="L31" s="41">
        <f t="shared" ca="1" si="0"/>
        <v>63</v>
      </c>
      <c r="M31" s="50">
        <v>41370</v>
      </c>
    </row>
    <row r="32" spans="1:13" s="7" customFormat="1" ht="12.75" customHeight="1">
      <c r="A32" s="15">
        <v>105264</v>
      </c>
      <c r="B32" s="41">
        <v>25</v>
      </c>
      <c r="C32" s="19">
        <v>39181</v>
      </c>
      <c r="D32" s="17" t="s">
        <v>90</v>
      </c>
      <c r="E32" s="17" t="s">
        <v>91</v>
      </c>
      <c r="F32" s="62" t="s">
        <v>92</v>
      </c>
      <c r="G32" s="18">
        <v>37510</v>
      </c>
      <c r="H32" s="62" t="s">
        <v>93</v>
      </c>
      <c r="I32" s="27">
        <v>247500324</v>
      </c>
      <c r="J32" s="59" t="s">
        <v>94</v>
      </c>
      <c r="K32" s="40">
        <v>17045</v>
      </c>
      <c r="L32" s="41">
        <f t="shared" ca="1" si="0"/>
        <v>68</v>
      </c>
      <c r="M32" s="50">
        <v>41517</v>
      </c>
    </row>
    <row r="33" spans="1:13" s="7" customFormat="1">
      <c r="A33" s="15">
        <v>105265</v>
      </c>
      <c r="B33" s="41">
        <v>26</v>
      </c>
      <c r="C33" s="19"/>
      <c r="D33" s="17" t="s">
        <v>90</v>
      </c>
      <c r="E33" s="17" t="s">
        <v>95</v>
      </c>
      <c r="F33" s="62" t="s">
        <v>92</v>
      </c>
      <c r="G33" s="18">
        <v>37510</v>
      </c>
      <c r="H33" s="62" t="s">
        <v>93</v>
      </c>
      <c r="I33" s="28">
        <v>247500324</v>
      </c>
      <c r="J33" s="59" t="s">
        <v>94</v>
      </c>
      <c r="K33" s="40">
        <v>17168</v>
      </c>
      <c r="L33" s="41">
        <f t="shared" ca="1" si="0"/>
        <v>68</v>
      </c>
      <c r="M33" s="50">
        <v>41275</v>
      </c>
    </row>
    <row r="34" spans="1:13" s="7" customFormat="1" ht="12" customHeight="1">
      <c r="A34" s="15">
        <v>105266</v>
      </c>
      <c r="B34" s="41">
        <v>27</v>
      </c>
      <c r="C34" s="19">
        <v>39455</v>
      </c>
      <c r="D34" s="26" t="s">
        <v>96</v>
      </c>
      <c r="E34" s="17" t="s">
        <v>97</v>
      </c>
      <c r="F34" s="17" t="s">
        <v>98</v>
      </c>
      <c r="G34" s="16">
        <v>66140</v>
      </c>
      <c r="H34" s="17" t="s">
        <v>99</v>
      </c>
      <c r="I34" s="28">
        <v>468806351</v>
      </c>
      <c r="J34" s="59" t="s">
        <v>166</v>
      </c>
      <c r="K34" s="40">
        <v>22568</v>
      </c>
      <c r="L34" s="41">
        <f t="shared" ca="1" si="0"/>
        <v>53</v>
      </c>
      <c r="M34" s="50">
        <v>41561</v>
      </c>
    </row>
    <row r="35" spans="1:13" s="7" customFormat="1" ht="12" customHeight="1">
      <c r="A35" s="15">
        <v>105267</v>
      </c>
      <c r="B35" s="41">
        <v>28</v>
      </c>
      <c r="C35" s="19">
        <v>39462</v>
      </c>
      <c r="D35" s="17" t="s">
        <v>100</v>
      </c>
      <c r="E35" s="17" t="s">
        <v>101</v>
      </c>
      <c r="F35" s="68" t="s">
        <v>151</v>
      </c>
      <c r="G35" s="29">
        <v>34000</v>
      </c>
      <c r="H35" s="66" t="s">
        <v>141</v>
      </c>
      <c r="I35" s="14">
        <v>629494622</v>
      </c>
      <c r="J35" s="56" t="s">
        <v>140</v>
      </c>
      <c r="K35" s="40">
        <v>22037</v>
      </c>
      <c r="L35" s="41">
        <f t="shared" ca="1" si="0"/>
        <v>54</v>
      </c>
      <c r="M35" s="50">
        <v>41395</v>
      </c>
    </row>
    <row r="36" spans="1:13" s="7" customFormat="1" ht="12.75" customHeight="1">
      <c r="A36" s="15">
        <v>105268</v>
      </c>
      <c r="B36" s="41">
        <v>29</v>
      </c>
      <c r="C36" s="19">
        <v>39472</v>
      </c>
      <c r="D36" s="17" t="s">
        <v>102</v>
      </c>
      <c r="E36" s="17" t="s">
        <v>103</v>
      </c>
      <c r="F36" s="62" t="s">
        <v>104</v>
      </c>
      <c r="G36" s="18">
        <v>30130</v>
      </c>
      <c r="H36" s="38" t="s">
        <v>105</v>
      </c>
      <c r="I36" s="14">
        <v>952581808</v>
      </c>
      <c r="J36" s="56" t="s">
        <v>137</v>
      </c>
      <c r="K36" s="40">
        <v>19007</v>
      </c>
      <c r="L36" s="41">
        <f t="shared" ca="1" si="0"/>
        <v>62</v>
      </c>
      <c r="M36" s="50">
        <v>41288</v>
      </c>
    </row>
    <row r="37" spans="1:13" s="7" customFormat="1" ht="12">
      <c r="A37" s="15">
        <v>105269</v>
      </c>
      <c r="B37" s="41">
        <v>30</v>
      </c>
      <c r="C37" s="19">
        <v>39472</v>
      </c>
      <c r="D37" s="17" t="s">
        <v>106</v>
      </c>
      <c r="E37" s="17" t="s">
        <v>107</v>
      </c>
      <c r="F37" s="62" t="s">
        <v>104</v>
      </c>
      <c r="G37" s="18">
        <v>30130</v>
      </c>
      <c r="H37" s="38" t="s">
        <v>105</v>
      </c>
      <c r="I37" s="14">
        <v>952581808</v>
      </c>
      <c r="J37" s="56" t="s">
        <v>138</v>
      </c>
      <c r="K37" s="40">
        <v>21272</v>
      </c>
      <c r="L37" s="41">
        <f t="shared" ca="1" si="0"/>
        <v>56</v>
      </c>
      <c r="M37" s="50">
        <v>41361</v>
      </c>
    </row>
    <row r="38" spans="1:13" s="7" customFormat="1" ht="12">
      <c r="A38" s="15">
        <v>105270</v>
      </c>
      <c r="B38" s="41">
        <v>31</v>
      </c>
      <c r="C38" s="19">
        <v>39873</v>
      </c>
      <c r="D38" s="95" t="s">
        <v>108</v>
      </c>
      <c r="E38" s="95" t="s">
        <v>109</v>
      </c>
      <c r="F38" s="17" t="s">
        <v>110</v>
      </c>
      <c r="G38" s="16">
        <v>34480</v>
      </c>
      <c r="H38" s="17" t="s">
        <v>111</v>
      </c>
      <c r="I38" s="14">
        <v>467362974</v>
      </c>
      <c r="J38" s="79" t="s">
        <v>148</v>
      </c>
      <c r="K38" s="40">
        <v>19286</v>
      </c>
      <c r="L38" s="41">
        <f t="shared" ca="1" si="0"/>
        <v>62</v>
      </c>
      <c r="M38" s="50">
        <v>41566</v>
      </c>
    </row>
    <row r="39" spans="1:13" s="7" customFormat="1" ht="12">
      <c r="A39" s="15">
        <v>105272</v>
      </c>
      <c r="B39" s="41">
        <v>32</v>
      </c>
      <c r="C39" s="19">
        <v>39908</v>
      </c>
      <c r="D39" s="17" t="s">
        <v>112</v>
      </c>
      <c r="E39" s="17" t="s">
        <v>113</v>
      </c>
      <c r="F39" s="38" t="s">
        <v>114</v>
      </c>
      <c r="G39" s="18">
        <v>34160</v>
      </c>
      <c r="H39" s="38" t="s">
        <v>115</v>
      </c>
      <c r="I39" s="27">
        <v>637502861</v>
      </c>
      <c r="J39" s="67" t="s">
        <v>116</v>
      </c>
      <c r="K39" s="40">
        <v>17891</v>
      </c>
      <c r="L39" s="41">
        <f t="shared" ca="1" si="0"/>
        <v>66</v>
      </c>
      <c r="M39" s="50">
        <v>41632</v>
      </c>
    </row>
    <row r="40" spans="1:13" s="7" customFormat="1" ht="12">
      <c r="A40" s="15">
        <v>105273</v>
      </c>
      <c r="B40" s="41">
        <v>33</v>
      </c>
      <c r="C40" s="19">
        <v>39908</v>
      </c>
      <c r="D40" s="17" t="s">
        <v>112</v>
      </c>
      <c r="E40" s="17" t="s">
        <v>57</v>
      </c>
      <c r="F40" s="38" t="s">
        <v>114</v>
      </c>
      <c r="G40" s="18">
        <v>34160</v>
      </c>
      <c r="H40" s="38" t="s">
        <v>115</v>
      </c>
      <c r="I40" s="28">
        <v>637502861</v>
      </c>
      <c r="J40" s="56" t="s">
        <v>116</v>
      </c>
      <c r="K40" s="40">
        <v>17686</v>
      </c>
      <c r="L40" s="41">
        <f t="shared" ca="1" si="0"/>
        <v>66</v>
      </c>
      <c r="M40" s="50">
        <v>41427</v>
      </c>
    </row>
    <row r="41" spans="1:13" s="7" customFormat="1" ht="12.75" customHeight="1">
      <c r="A41" s="15">
        <v>105274</v>
      </c>
      <c r="B41" s="41">
        <v>34</v>
      </c>
      <c r="C41" s="19">
        <v>39930</v>
      </c>
      <c r="D41" s="17" t="s">
        <v>117</v>
      </c>
      <c r="E41" s="17" t="s">
        <v>118</v>
      </c>
      <c r="F41" s="63" t="s">
        <v>119</v>
      </c>
      <c r="G41" s="18">
        <v>16430</v>
      </c>
      <c r="H41" s="38" t="s">
        <v>120</v>
      </c>
      <c r="I41" s="14">
        <v>545699928</v>
      </c>
      <c r="J41" s="67" t="s">
        <v>122</v>
      </c>
      <c r="K41" s="44">
        <v>17846</v>
      </c>
      <c r="L41" s="41">
        <f t="shared" ca="1" si="0"/>
        <v>66</v>
      </c>
      <c r="M41" s="50">
        <v>41587</v>
      </c>
    </row>
    <row r="42" spans="1:13" s="7" customFormat="1" ht="12.75" customHeight="1">
      <c r="A42" s="15">
        <v>105275</v>
      </c>
      <c r="B42" s="41">
        <v>35</v>
      </c>
      <c r="C42" s="19">
        <v>39930</v>
      </c>
      <c r="D42" s="17" t="s">
        <v>117</v>
      </c>
      <c r="E42" s="17" t="s">
        <v>121</v>
      </c>
      <c r="F42" s="63" t="s">
        <v>119</v>
      </c>
      <c r="G42" s="18">
        <v>16430</v>
      </c>
      <c r="H42" s="38" t="s">
        <v>120</v>
      </c>
      <c r="I42" s="14">
        <v>545699928</v>
      </c>
      <c r="J42" s="56" t="s">
        <v>122</v>
      </c>
      <c r="K42" s="45">
        <v>19361</v>
      </c>
      <c r="L42" s="41">
        <f t="shared" ca="1" si="0"/>
        <v>62</v>
      </c>
      <c r="M42" s="50">
        <v>41276</v>
      </c>
    </row>
    <row r="43" spans="1:13" s="7" customFormat="1" ht="12.75" customHeight="1">
      <c r="A43" s="15">
        <v>105277</v>
      </c>
      <c r="B43" s="41">
        <v>36</v>
      </c>
      <c r="C43" s="19">
        <v>40249</v>
      </c>
      <c r="D43" s="17" t="s">
        <v>123</v>
      </c>
      <c r="E43" s="17" t="s">
        <v>31</v>
      </c>
      <c r="F43" s="64" t="s">
        <v>124</v>
      </c>
      <c r="G43" s="16">
        <v>66230</v>
      </c>
      <c r="H43" s="17" t="s">
        <v>125</v>
      </c>
      <c r="I43" s="14">
        <v>468988925</v>
      </c>
      <c r="J43" s="56" t="s">
        <v>136</v>
      </c>
      <c r="K43" s="40">
        <v>16373</v>
      </c>
      <c r="L43" s="41">
        <f t="shared" ca="1" si="0"/>
        <v>70</v>
      </c>
      <c r="M43" s="50">
        <v>41575</v>
      </c>
    </row>
    <row r="44" spans="1:13" s="7" customFormat="1" ht="12">
      <c r="A44" s="15">
        <v>105278</v>
      </c>
      <c r="B44" s="41">
        <v>37</v>
      </c>
      <c r="C44" s="19"/>
      <c r="D44" s="17" t="s">
        <v>126</v>
      </c>
      <c r="E44" s="17" t="s">
        <v>145</v>
      </c>
      <c r="F44" s="63" t="s">
        <v>127</v>
      </c>
      <c r="G44" s="18">
        <v>83500</v>
      </c>
      <c r="H44" s="38" t="s">
        <v>128</v>
      </c>
      <c r="I44" s="14">
        <v>610472769</v>
      </c>
      <c r="J44" s="56" t="s">
        <v>144</v>
      </c>
      <c r="K44" s="40">
        <v>13772</v>
      </c>
      <c r="L44" s="41">
        <f t="shared" ca="1" si="0"/>
        <v>77</v>
      </c>
      <c r="M44" s="50">
        <v>41531</v>
      </c>
    </row>
    <row r="45" spans="1:13" s="7" customFormat="1" ht="12.75" customHeight="1">
      <c r="A45" s="15">
        <v>105279</v>
      </c>
      <c r="B45" s="41">
        <v>38</v>
      </c>
      <c r="C45" s="19"/>
      <c r="D45" s="17" t="s">
        <v>126</v>
      </c>
      <c r="E45" s="17" t="s">
        <v>129</v>
      </c>
      <c r="F45" s="63" t="s">
        <v>127</v>
      </c>
      <c r="G45" s="18">
        <v>83500</v>
      </c>
      <c r="H45" s="38" t="s">
        <v>128</v>
      </c>
      <c r="I45" s="14">
        <v>610472769</v>
      </c>
      <c r="J45" s="56" t="s">
        <v>144</v>
      </c>
      <c r="K45" s="40">
        <v>18593</v>
      </c>
      <c r="L45" s="41">
        <f t="shared" ca="1" si="0"/>
        <v>64</v>
      </c>
      <c r="M45" s="50">
        <v>41604</v>
      </c>
    </row>
    <row r="46" spans="1:13" s="7" customFormat="1" ht="12.75" customHeight="1">
      <c r="A46" s="15">
        <v>105280</v>
      </c>
      <c r="B46" s="41">
        <v>39</v>
      </c>
      <c r="C46" s="19"/>
      <c r="D46" s="17" t="s">
        <v>130</v>
      </c>
      <c r="E46" s="17" t="s">
        <v>131</v>
      </c>
      <c r="F46" s="63" t="s">
        <v>132</v>
      </c>
      <c r="G46" s="18">
        <v>93320</v>
      </c>
      <c r="H46" s="38" t="s">
        <v>133</v>
      </c>
      <c r="I46" s="14">
        <v>613186662</v>
      </c>
      <c r="J46" s="59" t="s">
        <v>134</v>
      </c>
      <c r="K46" s="40">
        <v>17884</v>
      </c>
      <c r="L46" s="41">
        <f ca="1">INT((TODAY()-K46)/365)</f>
        <v>66</v>
      </c>
      <c r="M46" s="50">
        <v>41625</v>
      </c>
    </row>
    <row r="47" spans="1:13" s="7" customFormat="1" ht="12" customHeight="1">
      <c r="A47" s="15">
        <v>105281</v>
      </c>
      <c r="B47" s="41">
        <v>40</v>
      </c>
      <c r="C47" s="19"/>
      <c r="D47" s="17" t="s">
        <v>130</v>
      </c>
      <c r="E47" s="17" t="s">
        <v>135</v>
      </c>
      <c r="F47" s="63" t="s">
        <v>132</v>
      </c>
      <c r="G47" s="18">
        <v>93320</v>
      </c>
      <c r="H47" s="38" t="s">
        <v>133</v>
      </c>
      <c r="I47" s="14">
        <v>613186662</v>
      </c>
      <c r="J47" s="59" t="s">
        <v>134</v>
      </c>
      <c r="K47" s="40">
        <v>19743</v>
      </c>
      <c r="L47" s="41">
        <f ca="1">INT((TODAY()-K47)/365)</f>
        <v>60</v>
      </c>
      <c r="M47" s="50">
        <v>41293</v>
      </c>
    </row>
    <row r="48" spans="1:13" s="7" customFormat="1" ht="12">
      <c r="A48" s="15">
        <v>105282</v>
      </c>
      <c r="B48" s="41"/>
      <c r="C48" s="19"/>
      <c r="D48" s="17"/>
      <c r="E48" s="17"/>
      <c r="F48" s="64"/>
      <c r="G48" s="16"/>
      <c r="H48" s="17"/>
      <c r="I48" s="14"/>
      <c r="J48" s="17"/>
      <c r="K48" s="40"/>
      <c r="L48" s="41"/>
      <c r="M48" s="52"/>
    </row>
    <row r="49" spans="1:13" s="7" customFormat="1" ht="12">
      <c r="A49" s="15">
        <v>105283</v>
      </c>
      <c r="B49" s="41"/>
      <c r="C49" s="19"/>
      <c r="D49" s="17"/>
      <c r="E49" s="17"/>
      <c r="F49" s="64"/>
      <c r="G49" s="16"/>
      <c r="H49" s="17"/>
      <c r="I49" s="14"/>
      <c r="J49" s="17"/>
      <c r="K49" s="40"/>
      <c r="L49" s="41"/>
      <c r="M49" s="52"/>
    </row>
    <row r="50" spans="1:13" s="7" customFormat="1" ht="12">
      <c r="A50" s="15">
        <v>105284</v>
      </c>
      <c r="B50" s="98"/>
      <c r="C50" s="19"/>
      <c r="D50" s="17"/>
      <c r="E50" s="17"/>
      <c r="F50" s="64"/>
      <c r="G50" s="16"/>
      <c r="H50" s="17"/>
      <c r="I50" s="14"/>
      <c r="J50" s="17"/>
      <c r="K50" s="40"/>
      <c r="L50" s="41"/>
      <c r="M50" s="52"/>
    </row>
    <row r="51" spans="1:13" s="7" customFormat="1" thickBot="1">
      <c r="A51" s="8">
        <v>105285</v>
      </c>
      <c r="B51" s="10"/>
      <c r="C51" s="21"/>
      <c r="D51" s="22"/>
      <c r="E51" s="22"/>
      <c r="F51" s="65"/>
      <c r="G51" s="10"/>
      <c r="H51" s="22"/>
      <c r="I51" s="11"/>
      <c r="J51" s="22"/>
      <c r="K51" s="42"/>
      <c r="L51" s="43"/>
      <c r="M51" s="53"/>
    </row>
    <row r="52" spans="1:13" s="7" customFormat="1" ht="12">
      <c r="D52" s="7">
        <f>COUNTA(D8:D51)</f>
        <v>40</v>
      </c>
      <c r="I52" s="23"/>
      <c r="J52" s="24"/>
      <c r="K52" s="25"/>
    </row>
    <row r="53" spans="1:13" s="7" customFormat="1" ht="12">
      <c r="I53" s="23"/>
      <c r="J53" s="24"/>
      <c r="K53" s="25"/>
    </row>
    <row r="54" spans="1:13" s="7" customFormat="1" ht="12">
      <c r="I54" s="23"/>
      <c r="J54" s="24"/>
      <c r="K54" s="25"/>
    </row>
    <row r="55" spans="1:13" s="7" customFormat="1" ht="12">
      <c r="I55" s="23"/>
      <c r="J55" s="24"/>
      <c r="K55" s="25"/>
    </row>
    <row r="56" spans="1:13" s="7" customFormat="1" ht="12">
      <c r="I56" s="23"/>
      <c r="J56" s="24"/>
      <c r="K56" s="25"/>
    </row>
    <row r="57" spans="1:13" s="7" customFormat="1" ht="12">
      <c r="I57" s="23"/>
      <c r="J57" s="24"/>
      <c r="K57" s="25"/>
    </row>
    <row r="58" spans="1:13" s="7" customFormat="1" ht="12">
      <c r="I58" s="23"/>
      <c r="J58" s="24"/>
      <c r="K58" s="25"/>
    </row>
    <row r="59" spans="1:13" s="7" customFormat="1" ht="12">
      <c r="I59" s="23"/>
      <c r="J59" s="24"/>
      <c r="K59" s="25"/>
    </row>
    <row r="60" spans="1:13" s="7" customFormat="1" ht="12">
      <c r="I60" s="23"/>
      <c r="J60" s="24"/>
      <c r="K60" s="25"/>
    </row>
    <row r="61" spans="1:13" s="7" customFormat="1" ht="12">
      <c r="I61" s="23"/>
      <c r="J61" s="24"/>
      <c r="K61" s="25"/>
    </row>
    <row r="62" spans="1:13" s="7" customFormat="1" ht="12">
      <c r="I62" s="23"/>
      <c r="J62" s="24"/>
      <c r="K62" s="25"/>
    </row>
    <row r="63" spans="1:13" s="7" customFormat="1" ht="12">
      <c r="I63" s="23"/>
      <c r="J63" s="24"/>
      <c r="K63" s="25"/>
    </row>
    <row r="64" spans="1:13" s="7" customFormat="1" ht="12">
      <c r="I64" s="23"/>
      <c r="J64" s="24"/>
      <c r="K64" s="25"/>
    </row>
    <row r="65" spans="9:11" s="7" customFormat="1" ht="12">
      <c r="I65" s="23"/>
      <c r="J65" s="24"/>
      <c r="K65" s="25"/>
    </row>
    <row r="66" spans="9:11" s="7" customFormat="1" ht="12">
      <c r="I66" s="23"/>
      <c r="J66" s="24"/>
      <c r="K66" s="25"/>
    </row>
    <row r="67" spans="9:11" s="7" customFormat="1" ht="12">
      <c r="I67" s="23"/>
      <c r="J67" s="24"/>
      <c r="K67" s="25"/>
    </row>
    <row r="68" spans="9:11" s="7" customFormat="1" ht="12">
      <c r="I68" s="23"/>
      <c r="J68" s="24"/>
      <c r="K68" s="25"/>
    </row>
    <row r="69" spans="9:11" s="7" customFormat="1" ht="12">
      <c r="I69" s="23"/>
      <c r="J69" s="24"/>
      <c r="K69" s="25"/>
    </row>
    <row r="70" spans="9:11" s="7" customFormat="1" ht="12">
      <c r="I70" s="23"/>
      <c r="J70" s="24"/>
      <c r="K70" s="25"/>
    </row>
    <row r="71" spans="9:11" s="7" customFormat="1" ht="12">
      <c r="I71" s="23"/>
      <c r="J71" s="24"/>
      <c r="K71" s="25"/>
    </row>
    <row r="72" spans="9:11" s="7" customFormat="1" ht="12">
      <c r="I72" s="23"/>
      <c r="J72" s="24"/>
      <c r="K72" s="25"/>
    </row>
    <row r="73" spans="9:11" s="7" customFormat="1" ht="12">
      <c r="I73" s="23"/>
      <c r="J73" s="24"/>
      <c r="K73" s="25"/>
    </row>
    <row r="74" spans="9:11" s="7" customFormat="1" ht="12">
      <c r="I74" s="23"/>
      <c r="J74" s="24"/>
      <c r="K74" s="25"/>
    </row>
    <row r="75" spans="9:11" s="7" customFormat="1" ht="12">
      <c r="I75" s="23"/>
      <c r="J75" s="24"/>
      <c r="K75" s="25"/>
    </row>
  </sheetData>
  <sheetProtection password="FC67" sheet="1" selectLockedCells="1" selectUnlockedCells="1"/>
  <mergeCells count="13">
    <mergeCell ref="A6:A7"/>
    <mergeCell ref="G1:I1"/>
    <mergeCell ref="A1:D1"/>
    <mergeCell ref="A2:D2"/>
    <mergeCell ref="A3:D3"/>
    <mergeCell ref="A4:D4"/>
    <mergeCell ref="D6:D7"/>
    <mergeCell ref="E6:E7"/>
    <mergeCell ref="F6:H7"/>
    <mergeCell ref="I6:I7"/>
    <mergeCell ref="F3:M3"/>
    <mergeCell ref="F4:M4"/>
    <mergeCell ref="J6:J7"/>
  </mergeCells>
  <hyperlinks>
    <hyperlink ref="J31" r:id="rId1"/>
    <hyperlink ref="J40" r:id="rId2"/>
    <hyperlink ref="J42" r:id="rId3"/>
    <hyperlink ref="J28" r:id="rId4"/>
    <hyperlink ref="J13" r:id="rId5"/>
    <hyperlink ref="J16" r:id="rId6"/>
    <hyperlink ref="J18" r:id="rId7"/>
    <hyperlink ref="J20" r:id="rId8"/>
    <hyperlink ref="J26" r:id="rId9"/>
    <hyperlink ref="J35" r:id="rId10"/>
    <hyperlink ref="J32" r:id="rId11"/>
    <hyperlink ref="J43" r:id="rId12"/>
    <hyperlink ref="J25" r:id="rId13"/>
    <hyperlink ref="J22" r:id="rId14"/>
    <hyperlink ref="J29" r:id="rId15"/>
    <hyperlink ref="J27" r:id="rId16"/>
    <hyperlink ref="J19" r:id="rId17"/>
    <hyperlink ref="J41" r:id="rId18"/>
    <hyperlink ref="J39" r:id="rId19"/>
    <hyperlink ref="J30" r:id="rId20"/>
    <hyperlink ref="J33" r:id="rId21"/>
    <hyperlink ref="J44" r:id="rId22" display="../../Documents and Settings/Propriétaire/Local Settings/Temporary Internet Files/Content.IE5/Y5C8UC3O/domidk@neuf.fr"/>
    <hyperlink ref="J45" r:id="rId23" display="../../Documents and Settings/Propriétaire/Local Settings/Temporary Internet Files/Content.IE5/Y5C8UC3O/domidk@neuf.fr"/>
    <hyperlink ref="J21" r:id="rId24"/>
    <hyperlink ref="J17" r:id="rId25"/>
  </hyperlinks>
  <printOptions horizontalCentered="1"/>
  <pageMargins left="0.23622047244094491" right="0.19685039370078741" top="0.59055118110236227" bottom="0.39370078740157483" header="0.39370078740157483" footer="0.15748031496062992"/>
  <pageSetup paperSize="9" scale="49" fitToHeight="2" orientation="portrait" useFirstPageNumber="1" horizontalDpi="300" verticalDpi="300" r:id="rId26"/>
  <headerFooter alignWithMargins="0">
    <oddHeader>&amp;L&amp;8&amp;D &amp;T&amp;R&amp;8Page &amp;P/&amp;N</oddHeader>
    <oddFooter>&amp;L&amp;8&amp;Z&amp;F&amp;R&amp;8&amp;A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73"/>
  <sheetViews>
    <sheetView zoomScale="95" zoomScaleNormal="95" zoomScaleSheetLayoutView="87" workbookViewId="0">
      <pane ySplit="7" topLeftCell="A11" activePane="bottomLeft" state="frozen"/>
      <selection pane="bottomLeft" activeCell="A2" sqref="A2:D2"/>
    </sheetView>
  </sheetViews>
  <sheetFormatPr baseColWidth="10" defaultColWidth="11.5703125" defaultRowHeight="12.75"/>
  <cols>
    <col min="1" max="1" width="7" style="2" customWidth="1"/>
    <col min="2" max="2" width="5" style="2" customWidth="1"/>
    <col min="3" max="3" width="9.28515625" style="2" customWidth="1"/>
    <col min="4" max="5" width="15.7109375" style="2" customWidth="1"/>
    <col min="6" max="6" width="48.28515625" style="2" customWidth="1"/>
    <col min="7" max="7" width="7.42578125" style="2" customWidth="1"/>
    <col min="8" max="8" width="24" style="2" customWidth="1"/>
    <col min="9" max="9" width="13.7109375" style="5" customWidth="1"/>
    <col min="10" max="10" width="27" style="24" bestFit="1" customWidth="1"/>
    <col min="11" max="11" width="10.7109375" style="4" customWidth="1"/>
    <col min="12" max="12" width="3.5703125" style="2" bestFit="1" customWidth="1"/>
    <col min="13" max="13" width="7.7109375" style="114" customWidth="1"/>
    <col min="14" max="16384" width="11.5703125" style="112"/>
  </cols>
  <sheetData>
    <row r="1" spans="1:13" ht="12" customHeight="1">
      <c r="A1" s="302"/>
      <c r="B1" s="303"/>
      <c r="C1" s="303"/>
      <c r="D1" s="304"/>
      <c r="E1" s="1"/>
      <c r="G1" s="305" t="s">
        <v>1</v>
      </c>
      <c r="H1" s="306"/>
      <c r="I1" s="307"/>
      <c r="J1" s="54"/>
    </row>
    <row r="2" spans="1:13" ht="12" customHeight="1">
      <c r="A2" s="308" t="s">
        <v>313</v>
      </c>
      <c r="B2" s="309"/>
      <c r="C2" s="309"/>
      <c r="D2" s="310"/>
      <c r="E2" s="1"/>
      <c r="G2" s="3"/>
      <c r="H2" s="3"/>
      <c r="I2" s="3"/>
    </row>
    <row r="3" spans="1:13" ht="12" customHeight="1">
      <c r="A3" s="308"/>
      <c r="B3" s="309"/>
      <c r="C3" s="309"/>
      <c r="D3" s="310"/>
      <c r="E3" s="1"/>
      <c r="F3" s="314" t="s">
        <v>169</v>
      </c>
      <c r="G3" s="315"/>
      <c r="H3" s="315"/>
      <c r="I3" s="315"/>
      <c r="J3" s="315"/>
      <c r="K3" s="315"/>
      <c r="L3" s="315"/>
      <c r="M3" s="316"/>
    </row>
    <row r="4" spans="1:13" ht="12" customHeight="1" thickBot="1">
      <c r="A4" s="311"/>
      <c r="B4" s="312"/>
      <c r="C4" s="312"/>
      <c r="D4" s="313"/>
      <c r="E4" s="1"/>
      <c r="F4" s="317"/>
      <c r="G4" s="318"/>
      <c r="H4" s="318"/>
      <c r="I4" s="318"/>
      <c r="J4" s="318"/>
      <c r="K4" s="318"/>
      <c r="L4" s="318"/>
      <c r="M4" s="319"/>
    </row>
    <row r="5" spans="1:13" ht="7.5" customHeight="1" thickBot="1"/>
    <row r="6" spans="1:13" s="113" customFormat="1" ht="12.75" customHeight="1">
      <c r="A6" s="200" t="s">
        <v>4</v>
      </c>
      <c r="B6" s="201" t="s">
        <v>170</v>
      </c>
      <c r="C6" s="202" t="s">
        <v>14</v>
      </c>
      <c r="D6" s="201" t="s">
        <v>7</v>
      </c>
      <c r="E6" s="201" t="s">
        <v>8</v>
      </c>
      <c r="F6" s="203" t="s">
        <v>9</v>
      </c>
      <c r="G6" s="204"/>
      <c r="H6" s="205"/>
      <c r="I6" s="206" t="s">
        <v>10</v>
      </c>
      <c r="J6" s="201" t="s">
        <v>11</v>
      </c>
      <c r="K6" s="207" t="s">
        <v>172</v>
      </c>
      <c r="L6" s="208"/>
      <c r="M6" s="209"/>
    </row>
    <row r="7" spans="1:13" s="113" customFormat="1" ht="21" customHeight="1" thickBot="1">
      <c r="A7" s="210"/>
      <c r="B7" s="211"/>
      <c r="C7" s="212"/>
      <c r="D7" s="211"/>
      <c r="E7" s="211"/>
      <c r="F7" s="213"/>
      <c r="G7" s="214"/>
      <c r="H7" s="215"/>
      <c r="I7" s="216"/>
      <c r="J7" s="211"/>
      <c r="K7" s="217"/>
      <c r="L7" s="218" t="s">
        <v>308</v>
      </c>
      <c r="M7" s="244" t="s">
        <v>309</v>
      </c>
    </row>
    <row r="8" spans="1:13" s="113" customFormat="1" ht="12">
      <c r="A8" s="12">
        <v>104147</v>
      </c>
      <c r="B8" s="13">
        <v>1</v>
      </c>
      <c r="C8" s="13">
        <v>1976</v>
      </c>
      <c r="D8" s="37" t="s">
        <v>206</v>
      </c>
      <c r="E8" s="37" t="s">
        <v>31</v>
      </c>
      <c r="F8" s="60" t="s">
        <v>254</v>
      </c>
      <c r="G8" s="31">
        <v>66470</v>
      </c>
      <c r="H8" s="60" t="s">
        <v>20</v>
      </c>
      <c r="I8" s="48">
        <v>102030405</v>
      </c>
      <c r="J8" s="242" t="s">
        <v>307</v>
      </c>
      <c r="K8" s="39">
        <v>9396</v>
      </c>
      <c r="L8" s="31">
        <f ca="1">INT((TODAY()-K8)/365)</f>
        <v>89</v>
      </c>
      <c r="M8" s="115">
        <v>9396</v>
      </c>
    </row>
    <row r="9" spans="1:13" s="113" customFormat="1" ht="12.75" customHeight="1">
      <c r="A9" s="15">
        <v>104148</v>
      </c>
      <c r="B9" s="16">
        <v>2</v>
      </c>
      <c r="C9" s="16">
        <v>1976</v>
      </c>
      <c r="D9" s="17" t="s">
        <v>207</v>
      </c>
      <c r="E9" s="17" t="s">
        <v>31</v>
      </c>
      <c r="F9" s="105" t="s">
        <v>254</v>
      </c>
      <c r="G9" s="30">
        <v>66471</v>
      </c>
      <c r="H9" s="61" t="s">
        <v>20</v>
      </c>
      <c r="I9" s="14">
        <v>102030405</v>
      </c>
      <c r="J9" s="243" t="s">
        <v>307</v>
      </c>
      <c r="K9" s="40">
        <v>9156</v>
      </c>
      <c r="L9" s="41">
        <f t="shared" ref="L9:L42" ca="1" si="0">INT((TODAY()-K9)/365)</f>
        <v>89</v>
      </c>
      <c r="M9" s="107">
        <v>9156</v>
      </c>
    </row>
    <row r="10" spans="1:13" s="113" customFormat="1" ht="12">
      <c r="A10" s="15"/>
      <c r="B10" s="16">
        <v>3</v>
      </c>
      <c r="C10" s="16"/>
      <c r="D10" s="66" t="s">
        <v>208</v>
      </c>
      <c r="E10" s="17" t="s">
        <v>31</v>
      </c>
      <c r="F10" s="105" t="s">
        <v>255</v>
      </c>
      <c r="G10" s="16" t="s">
        <v>25</v>
      </c>
      <c r="H10" s="17" t="s">
        <v>26</v>
      </c>
      <c r="I10" s="14">
        <v>102030405</v>
      </c>
      <c r="J10" s="243" t="s">
        <v>307</v>
      </c>
      <c r="K10" s="82">
        <v>18641</v>
      </c>
      <c r="L10" s="41">
        <f ca="1">INT((TODAY()-K10)/365)</f>
        <v>63</v>
      </c>
      <c r="M10" s="107">
        <f>K10</f>
        <v>18641</v>
      </c>
    </row>
    <row r="11" spans="1:13" s="113" customFormat="1" ht="12">
      <c r="A11" s="15"/>
      <c r="B11" s="16">
        <v>4</v>
      </c>
      <c r="C11" s="16"/>
      <c r="D11" s="66" t="s">
        <v>209</v>
      </c>
      <c r="E11" s="17" t="s">
        <v>31</v>
      </c>
      <c r="F11" s="105" t="s">
        <v>256</v>
      </c>
      <c r="G11" s="16">
        <v>66000</v>
      </c>
      <c r="H11" s="17" t="s">
        <v>30</v>
      </c>
      <c r="I11" s="14">
        <v>102030405</v>
      </c>
      <c r="J11" s="243" t="s">
        <v>307</v>
      </c>
      <c r="K11" s="40">
        <v>14960</v>
      </c>
      <c r="L11" s="41">
        <f t="shared" ca="1" si="0"/>
        <v>74</v>
      </c>
      <c r="M11" s="107">
        <v>14960</v>
      </c>
    </row>
    <row r="12" spans="1:13" s="113" customFormat="1" ht="12">
      <c r="A12" s="15"/>
      <c r="B12" s="16">
        <v>5</v>
      </c>
      <c r="C12" s="16"/>
      <c r="D12" s="66" t="s">
        <v>210</v>
      </c>
      <c r="E12" s="17" t="s">
        <v>31</v>
      </c>
      <c r="F12" s="105" t="s">
        <v>257</v>
      </c>
      <c r="G12" s="16">
        <v>61290</v>
      </c>
      <c r="H12" s="17" t="s">
        <v>168</v>
      </c>
      <c r="I12" s="14">
        <v>102030405</v>
      </c>
      <c r="J12" s="243" t="s">
        <v>307</v>
      </c>
      <c r="K12" s="82">
        <v>15669</v>
      </c>
      <c r="L12" s="41">
        <f t="shared" ca="1" si="0"/>
        <v>72</v>
      </c>
      <c r="M12" s="116">
        <v>15669</v>
      </c>
    </row>
    <row r="13" spans="1:13" s="113" customFormat="1" ht="12">
      <c r="A13" s="15">
        <v>104086</v>
      </c>
      <c r="B13" s="16">
        <v>6</v>
      </c>
      <c r="C13" s="16"/>
      <c r="D13" s="66" t="s">
        <v>211</v>
      </c>
      <c r="E13" s="17" t="s">
        <v>31</v>
      </c>
      <c r="F13" s="105" t="s">
        <v>258</v>
      </c>
      <c r="G13" s="16">
        <v>66300</v>
      </c>
      <c r="H13" s="17" t="s">
        <v>36</v>
      </c>
      <c r="I13" s="14">
        <v>102030405</v>
      </c>
      <c r="J13" s="243" t="s">
        <v>307</v>
      </c>
      <c r="K13" s="40">
        <v>8734</v>
      </c>
      <c r="L13" s="41">
        <f t="shared" ca="1" si="0"/>
        <v>91</v>
      </c>
      <c r="M13" s="107">
        <v>8734</v>
      </c>
    </row>
    <row r="14" spans="1:13" s="113" customFormat="1" ht="12">
      <c r="A14" s="15"/>
      <c r="B14" s="16">
        <v>7</v>
      </c>
      <c r="C14" s="16"/>
      <c r="D14" s="66" t="s">
        <v>212</v>
      </c>
      <c r="E14" s="17" t="s">
        <v>31</v>
      </c>
      <c r="F14" s="105" t="s">
        <v>259</v>
      </c>
      <c r="G14" s="16">
        <v>66150</v>
      </c>
      <c r="H14" s="17" t="s">
        <v>45</v>
      </c>
      <c r="I14" s="14">
        <v>102030405</v>
      </c>
      <c r="J14" s="243" t="s">
        <v>307</v>
      </c>
      <c r="K14" s="40">
        <v>12471</v>
      </c>
      <c r="L14" s="41">
        <f t="shared" ca="1" si="0"/>
        <v>80</v>
      </c>
      <c r="M14" s="107">
        <v>12471</v>
      </c>
    </row>
    <row r="15" spans="1:13" s="113" customFormat="1" ht="12">
      <c r="A15" s="15"/>
      <c r="B15" s="16">
        <v>8</v>
      </c>
      <c r="C15" s="16"/>
      <c r="D15" s="66" t="s">
        <v>213</v>
      </c>
      <c r="E15" s="17" t="s">
        <v>31</v>
      </c>
      <c r="F15" s="105" t="s">
        <v>260</v>
      </c>
      <c r="G15" s="18">
        <v>17137</v>
      </c>
      <c r="H15" s="38" t="s">
        <v>49</v>
      </c>
      <c r="I15" s="14">
        <v>102030405</v>
      </c>
      <c r="J15" s="243" t="s">
        <v>307</v>
      </c>
      <c r="K15" s="40">
        <v>12454</v>
      </c>
      <c r="L15" s="41">
        <f t="shared" ca="1" si="0"/>
        <v>80</v>
      </c>
      <c r="M15" s="107">
        <v>12454</v>
      </c>
    </row>
    <row r="16" spans="1:13" s="113" customFormat="1" ht="12">
      <c r="A16" s="15"/>
      <c r="B16" s="16">
        <v>9</v>
      </c>
      <c r="C16" s="16"/>
      <c r="D16" s="17" t="s">
        <v>214</v>
      </c>
      <c r="E16" s="17" t="s">
        <v>31</v>
      </c>
      <c r="F16" s="105" t="s">
        <v>261</v>
      </c>
      <c r="G16" s="18">
        <v>77380</v>
      </c>
      <c r="H16" s="38" t="s">
        <v>54</v>
      </c>
      <c r="I16" s="14">
        <v>102030405</v>
      </c>
      <c r="J16" s="243" t="s">
        <v>307</v>
      </c>
      <c r="K16" s="40">
        <v>18878</v>
      </c>
      <c r="L16" s="41">
        <f t="shared" ca="1" si="0"/>
        <v>63</v>
      </c>
      <c r="M16" s="107">
        <v>18878</v>
      </c>
    </row>
    <row r="17" spans="1:13" s="113" customFormat="1" ht="12">
      <c r="A17" s="15"/>
      <c r="B17" s="16">
        <v>10</v>
      </c>
      <c r="C17" s="16"/>
      <c r="D17" s="17" t="s">
        <v>215</v>
      </c>
      <c r="E17" s="17" t="s">
        <v>31</v>
      </c>
      <c r="F17" s="105" t="s">
        <v>262</v>
      </c>
      <c r="G17" s="18">
        <v>77380</v>
      </c>
      <c r="H17" s="38" t="s">
        <v>54</v>
      </c>
      <c r="I17" s="14">
        <v>102030405</v>
      </c>
      <c r="J17" s="243" t="s">
        <v>307</v>
      </c>
      <c r="K17" s="40">
        <v>19190</v>
      </c>
      <c r="L17" s="41">
        <f t="shared" ca="1" si="0"/>
        <v>62</v>
      </c>
      <c r="M17" s="107">
        <v>19190</v>
      </c>
    </row>
    <row r="18" spans="1:13" s="113" customFormat="1" ht="12">
      <c r="A18" s="15"/>
      <c r="B18" s="16">
        <v>11</v>
      </c>
      <c r="C18" s="16"/>
      <c r="D18" s="17" t="s">
        <v>216</v>
      </c>
      <c r="E18" s="17" t="s">
        <v>31</v>
      </c>
      <c r="F18" s="105" t="s">
        <v>263</v>
      </c>
      <c r="G18" s="16">
        <v>66480</v>
      </c>
      <c r="H18" s="17" t="s">
        <v>60</v>
      </c>
      <c r="I18" s="14">
        <v>102030405</v>
      </c>
      <c r="J18" s="243" t="s">
        <v>307</v>
      </c>
      <c r="K18" s="40">
        <v>16871</v>
      </c>
      <c r="L18" s="41">
        <f t="shared" ca="1" si="0"/>
        <v>68</v>
      </c>
      <c r="M18" s="107">
        <v>16871</v>
      </c>
    </row>
    <row r="19" spans="1:13" s="113" customFormat="1" ht="12">
      <c r="A19" s="102"/>
      <c r="B19" s="29">
        <v>12</v>
      </c>
      <c r="C19" s="29"/>
      <c r="D19" s="66" t="s">
        <v>217</v>
      </c>
      <c r="E19" s="17" t="s">
        <v>31</v>
      </c>
      <c r="F19" s="105" t="s">
        <v>264</v>
      </c>
      <c r="G19" s="29">
        <v>66150</v>
      </c>
      <c r="H19" s="166" t="s">
        <v>45</v>
      </c>
      <c r="I19" s="14">
        <v>102030405</v>
      </c>
      <c r="J19" s="243" t="s">
        <v>307</v>
      </c>
      <c r="K19" s="82">
        <v>7231</v>
      </c>
      <c r="L19" s="196">
        <f t="shared" ca="1" si="0"/>
        <v>95</v>
      </c>
      <c r="M19" s="116">
        <v>7231</v>
      </c>
    </row>
    <row r="20" spans="1:13" s="113" customFormat="1" ht="12">
      <c r="A20" s="15"/>
      <c r="B20" s="16">
        <v>13</v>
      </c>
      <c r="C20" s="16"/>
      <c r="D20" s="17" t="s">
        <v>218</v>
      </c>
      <c r="E20" s="17" t="s">
        <v>31</v>
      </c>
      <c r="F20" s="105" t="s">
        <v>265</v>
      </c>
      <c r="G20" s="16">
        <v>75020</v>
      </c>
      <c r="H20" s="17" t="s">
        <v>68</v>
      </c>
      <c r="I20" s="14">
        <v>102030405</v>
      </c>
      <c r="J20" s="243" t="s">
        <v>307</v>
      </c>
      <c r="K20" s="40">
        <v>22802</v>
      </c>
      <c r="L20" s="41">
        <f t="shared" ca="1" si="0"/>
        <v>52</v>
      </c>
      <c r="M20" s="107">
        <v>22802</v>
      </c>
    </row>
    <row r="21" spans="1:13" s="113" customFormat="1" ht="12">
      <c r="A21" s="15"/>
      <c r="B21" s="16">
        <v>14</v>
      </c>
      <c r="C21" s="16"/>
      <c r="D21" s="66" t="s">
        <v>219</v>
      </c>
      <c r="E21" s="17" t="s">
        <v>31</v>
      </c>
      <c r="F21" s="105" t="s">
        <v>266</v>
      </c>
      <c r="G21" s="18">
        <v>66170</v>
      </c>
      <c r="H21" s="38" t="s">
        <v>73</v>
      </c>
      <c r="I21" s="14">
        <v>102030405</v>
      </c>
      <c r="J21" s="243" t="s">
        <v>307</v>
      </c>
      <c r="K21" s="40">
        <v>14585</v>
      </c>
      <c r="L21" s="41">
        <f t="shared" ca="1" si="0"/>
        <v>75</v>
      </c>
      <c r="M21" s="107">
        <v>14585</v>
      </c>
    </row>
    <row r="22" spans="1:13" s="113" customFormat="1" ht="12">
      <c r="A22" s="15"/>
      <c r="B22" s="16">
        <v>15</v>
      </c>
      <c r="C22" s="16"/>
      <c r="D22" s="66" t="s">
        <v>220</v>
      </c>
      <c r="E22" s="17" t="s">
        <v>31</v>
      </c>
      <c r="F22" s="105" t="s">
        <v>267</v>
      </c>
      <c r="G22" s="18">
        <v>66170</v>
      </c>
      <c r="H22" s="38" t="s">
        <v>73</v>
      </c>
      <c r="I22" s="14">
        <v>102030405</v>
      </c>
      <c r="J22" s="243" t="s">
        <v>307</v>
      </c>
      <c r="K22" s="40">
        <v>13956</v>
      </c>
      <c r="L22" s="41">
        <f t="shared" ca="1" si="0"/>
        <v>76</v>
      </c>
      <c r="M22" s="107">
        <v>13956</v>
      </c>
    </row>
    <row r="23" spans="1:13" s="113" customFormat="1" ht="12" customHeight="1">
      <c r="A23" s="15">
        <v>105242</v>
      </c>
      <c r="B23" s="16">
        <v>16</v>
      </c>
      <c r="C23" s="19">
        <v>35922</v>
      </c>
      <c r="D23" s="17" t="s">
        <v>221</v>
      </c>
      <c r="E23" s="17" t="s">
        <v>31</v>
      </c>
      <c r="F23" s="105" t="s">
        <v>268</v>
      </c>
      <c r="G23" s="16">
        <v>75020</v>
      </c>
      <c r="H23" s="17" t="s">
        <v>68</v>
      </c>
      <c r="I23" s="14">
        <v>102030405</v>
      </c>
      <c r="J23" s="243" t="s">
        <v>307</v>
      </c>
      <c r="K23" s="40">
        <v>22069</v>
      </c>
      <c r="L23" s="41">
        <f t="shared" ca="1" si="0"/>
        <v>54</v>
      </c>
      <c r="M23" s="107">
        <v>22069</v>
      </c>
    </row>
    <row r="24" spans="1:13" s="113" customFormat="1" ht="12">
      <c r="A24" s="15">
        <v>105248</v>
      </c>
      <c r="B24" s="16">
        <v>17</v>
      </c>
      <c r="C24" s="19">
        <v>37347</v>
      </c>
      <c r="D24" s="17" t="s">
        <v>222</v>
      </c>
      <c r="E24" s="17" t="s">
        <v>31</v>
      </c>
      <c r="F24" s="105" t="s">
        <v>269</v>
      </c>
      <c r="G24" s="18">
        <v>66150</v>
      </c>
      <c r="H24" s="38" t="s">
        <v>45</v>
      </c>
      <c r="I24" s="14">
        <v>102030405</v>
      </c>
      <c r="J24" s="243" t="s">
        <v>307</v>
      </c>
      <c r="K24" s="40">
        <v>17806</v>
      </c>
      <c r="L24" s="41">
        <f t="shared" ca="1" si="0"/>
        <v>66</v>
      </c>
      <c r="M24" s="107">
        <v>17806</v>
      </c>
    </row>
    <row r="25" spans="1:13" s="113" customFormat="1" ht="12">
      <c r="A25" s="15">
        <v>105249</v>
      </c>
      <c r="B25" s="16">
        <v>18</v>
      </c>
      <c r="C25" s="19">
        <v>37347</v>
      </c>
      <c r="D25" s="17" t="s">
        <v>223</v>
      </c>
      <c r="E25" s="17" t="s">
        <v>31</v>
      </c>
      <c r="F25" s="105" t="s">
        <v>270</v>
      </c>
      <c r="G25" s="18">
        <v>66150</v>
      </c>
      <c r="H25" s="38" t="s">
        <v>45</v>
      </c>
      <c r="I25" s="14">
        <v>102030405</v>
      </c>
      <c r="J25" s="243" t="s">
        <v>307</v>
      </c>
      <c r="K25" s="40">
        <v>23152</v>
      </c>
      <c r="L25" s="41">
        <f t="shared" ca="1" si="0"/>
        <v>51</v>
      </c>
      <c r="M25" s="107">
        <v>23152</v>
      </c>
    </row>
    <row r="26" spans="1:13" s="113" customFormat="1" ht="12">
      <c r="A26" s="102" t="s">
        <v>79</v>
      </c>
      <c r="B26" s="16">
        <v>19</v>
      </c>
      <c r="C26" s="19">
        <v>38012</v>
      </c>
      <c r="D26" s="17" t="s">
        <v>224</v>
      </c>
      <c r="E26" s="17" t="s">
        <v>31</v>
      </c>
      <c r="F26" s="105" t="s">
        <v>271</v>
      </c>
      <c r="G26" s="18">
        <v>66150</v>
      </c>
      <c r="H26" s="38" t="s">
        <v>45</v>
      </c>
      <c r="I26" s="14">
        <v>102030405</v>
      </c>
      <c r="J26" s="243" t="s">
        <v>307</v>
      </c>
      <c r="K26" s="40">
        <v>20355</v>
      </c>
      <c r="L26" s="41">
        <f t="shared" ca="1" si="0"/>
        <v>59</v>
      </c>
      <c r="M26" s="107">
        <v>20355</v>
      </c>
    </row>
    <row r="27" spans="1:13" s="113" customFormat="1" ht="12.75" customHeight="1">
      <c r="A27" s="102" t="s">
        <v>83</v>
      </c>
      <c r="B27" s="16">
        <v>20</v>
      </c>
      <c r="C27" s="19">
        <v>38012</v>
      </c>
      <c r="D27" s="17" t="s">
        <v>225</v>
      </c>
      <c r="E27" s="17" t="s">
        <v>31</v>
      </c>
      <c r="F27" s="105" t="s">
        <v>272</v>
      </c>
      <c r="G27" s="18">
        <v>66150</v>
      </c>
      <c r="H27" s="38" t="s">
        <v>45</v>
      </c>
      <c r="I27" s="14">
        <v>102030405</v>
      </c>
      <c r="J27" s="243" t="s">
        <v>307</v>
      </c>
      <c r="K27" s="40">
        <v>23192</v>
      </c>
      <c r="L27" s="41">
        <f t="shared" ca="1" si="0"/>
        <v>51</v>
      </c>
      <c r="M27" s="107">
        <v>23192</v>
      </c>
    </row>
    <row r="28" spans="1:13" s="113" customFormat="1" ht="12">
      <c r="A28" s="15">
        <v>105260</v>
      </c>
      <c r="B28" s="16">
        <v>21</v>
      </c>
      <c r="C28" s="19">
        <v>38791</v>
      </c>
      <c r="D28" s="17" t="s">
        <v>226</v>
      </c>
      <c r="E28" s="17" t="s">
        <v>31</v>
      </c>
      <c r="F28" s="105" t="s">
        <v>273</v>
      </c>
      <c r="G28" s="18">
        <v>34290</v>
      </c>
      <c r="H28" s="38" t="s">
        <v>87</v>
      </c>
      <c r="I28" s="14">
        <v>102030405</v>
      </c>
      <c r="J28" s="243" t="s">
        <v>307</v>
      </c>
      <c r="K28" s="40">
        <v>16827</v>
      </c>
      <c r="L28" s="41">
        <f t="shared" ca="1" si="0"/>
        <v>68</v>
      </c>
      <c r="M28" s="107">
        <v>16827</v>
      </c>
    </row>
    <row r="29" spans="1:13" s="113" customFormat="1" ht="12">
      <c r="A29" s="15">
        <v>105261</v>
      </c>
      <c r="B29" s="16">
        <v>22</v>
      </c>
      <c r="C29" s="19">
        <v>38791</v>
      </c>
      <c r="D29" s="17" t="s">
        <v>227</v>
      </c>
      <c r="E29" s="17" t="s">
        <v>31</v>
      </c>
      <c r="F29" s="105" t="s">
        <v>274</v>
      </c>
      <c r="G29" s="18">
        <v>34290</v>
      </c>
      <c r="H29" s="38" t="s">
        <v>87</v>
      </c>
      <c r="I29" s="14">
        <v>102030405</v>
      </c>
      <c r="J29" s="243" t="s">
        <v>307</v>
      </c>
      <c r="K29" s="40">
        <v>18724</v>
      </c>
      <c r="L29" s="41">
        <f t="shared" ca="1" si="0"/>
        <v>63</v>
      </c>
      <c r="M29" s="107">
        <v>18724</v>
      </c>
    </row>
    <row r="30" spans="1:13" s="113" customFormat="1" ht="12.75" customHeight="1">
      <c r="A30" s="15">
        <v>105264</v>
      </c>
      <c r="B30" s="16">
        <v>23</v>
      </c>
      <c r="C30" s="19">
        <v>39181</v>
      </c>
      <c r="D30" s="17" t="s">
        <v>228</v>
      </c>
      <c r="E30" s="17" t="s">
        <v>31</v>
      </c>
      <c r="F30" s="105" t="s">
        <v>275</v>
      </c>
      <c r="G30" s="18">
        <v>37510</v>
      </c>
      <c r="H30" s="62" t="s">
        <v>93</v>
      </c>
      <c r="I30" s="14">
        <v>102030405</v>
      </c>
      <c r="J30" s="243" t="s">
        <v>307</v>
      </c>
      <c r="K30" s="40">
        <v>17045</v>
      </c>
      <c r="L30" s="41">
        <f t="shared" ca="1" si="0"/>
        <v>68</v>
      </c>
      <c r="M30" s="107">
        <v>17045</v>
      </c>
    </row>
    <row r="31" spans="1:13" s="113" customFormat="1" ht="12">
      <c r="A31" s="15">
        <v>105265</v>
      </c>
      <c r="B31" s="16">
        <v>24</v>
      </c>
      <c r="C31" s="19"/>
      <c r="D31" s="17" t="s">
        <v>229</v>
      </c>
      <c r="E31" s="17" t="s">
        <v>31</v>
      </c>
      <c r="F31" s="105" t="s">
        <v>276</v>
      </c>
      <c r="G31" s="18">
        <v>37510</v>
      </c>
      <c r="H31" s="62" t="s">
        <v>93</v>
      </c>
      <c r="I31" s="14">
        <v>102030405</v>
      </c>
      <c r="J31" s="243" t="s">
        <v>307</v>
      </c>
      <c r="K31" s="40">
        <v>17168</v>
      </c>
      <c r="L31" s="41">
        <f t="shared" ca="1" si="0"/>
        <v>68</v>
      </c>
      <c r="M31" s="107">
        <v>17168</v>
      </c>
    </row>
    <row r="32" spans="1:13" s="113" customFormat="1" ht="12" customHeight="1">
      <c r="A32" s="15">
        <v>105266</v>
      </c>
      <c r="B32" s="16">
        <v>25</v>
      </c>
      <c r="C32" s="19">
        <v>39455</v>
      </c>
      <c r="D32" s="17" t="s">
        <v>230</v>
      </c>
      <c r="E32" s="17" t="s">
        <v>31</v>
      </c>
      <c r="F32" s="105" t="s">
        <v>277</v>
      </c>
      <c r="G32" s="16">
        <v>66140</v>
      </c>
      <c r="H32" s="17" t="s">
        <v>99</v>
      </c>
      <c r="I32" s="14">
        <v>102030405</v>
      </c>
      <c r="J32" s="243" t="s">
        <v>307</v>
      </c>
      <c r="K32" s="40">
        <v>22568</v>
      </c>
      <c r="L32" s="41">
        <f t="shared" ca="1" si="0"/>
        <v>53</v>
      </c>
      <c r="M32" s="107">
        <v>22568</v>
      </c>
    </row>
    <row r="33" spans="1:13" s="113" customFormat="1" ht="12" customHeight="1">
      <c r="A33" s="15">
        <v>105267</v>
      </c>
      <c r="B33" s="16">
        <v>26</v>
      </c>
      <c r="C33" s="19">
        <v>39462</v>
      </c>
      <c r="D33" s="17" t="s">
        <v>231</v>
      </c>
      <c r="E33" s="17" t="s">
        <v>31</v>
      </c>
      <c r="F33" s="105" t="s">
        <v>278</v>
      </c>
      <c r="G33" s="29">
        <v>34000</v>
      </c>
      <c r="H33" s="66" t="s">
        <v>141</v>
      </c>
      <c r="I33" s="14">
        <v>102030405</v>
      </c>
      <c r="J33" s="243" t="s">
        <v>307</v>
      </c>
      <c r="K33" s="40">
        <v>22037</v>
      </c>
      <c r="L33" s="41">
        <f t="shared" ca="1" si="0"/>
        <v>54</v>
      </c>
      <c r="M33" s="107">
        <v>22037</v>
      </c>
    </row>
    <row r="34" spans="1:13" s="113" customFormat="1" ht="12.75" customHeight="1">
      <c r="A34" s="15">
        <v>105268</v>
      </c>
      <c r="B34" s="16">
        <v>27</v>
      </c>
      <c r="C34" s="19">
        <v>39472</v>
      </c>
      <c r="D34" s="17" t="s">
        <v>232</v>
      </c>
      <c r="E34" s="17" t="s">
        <v>31</v>
      </c>
      <c r="F34" s="105" t="s">
        <v>279</v>
      </c>
      <c r="G34" s="18">
        <v>30130</v>
      </c>
      <c r="H34" s="38" t="s">
        <v>105</v>
      </c>
      <c r="I34" s="14">
        <v>102030405</v>
      </c>
      <c r="J34" s="243" t="s">
        <v>307</v>
      </c>
      <c r="K34" s="40">
        <v>19007</v>
      </c>
      <c r="L34" s="41">
        <f t="shared" ca="1" si="0"/>
        <v>62</v>
      </c>
      <c r="M34" s="107">
        <v>19007</v>
      </c>
    </row>
    <row r="35" spans="1:13" s="113" customFormat="1" ht="12.75" customHeight="1">
      <c r="A35" s="15">
        <v>105269</v>
      </c>
      <c r="B35" s="16">
        <v>28</v>
      </c>
      <c r="C35" s="19">
        <v>39472</v>
      </c>
      <c r="D35" s="17" t="s">
        <v>233</v>
      </c>
      <c r="E35" s="17" t="s">
        <v>31</v>
      </c>
      <c r="F35" s="105" t="s">
        <v>280</v>
      </c>
      <c r="G35" s="18">
        <v>30130</v>
      </c>
      <c r="H35" s="38" t="s">
        <v>105</v>
      </c>
      <c r="I35" s="14">
        <v>102030405</v>
      </c>
      <c r="J35" s="243" t="s">
        <v>307</v>
      </c>
      <c r="K35" s="40">
        <v>21272</v>
      </c>
      <c r="L35" s="41">
        <f t="shared" ca="1" si="0"/>
        <v>56</v>
      </c>
      <c r="M35" s="107">
        <v>21272</v>
      </c>
    </row>
    <row r="36" spans="1:13" s="113" customFormat="1" ht="12">
      <c r="A36" s="15">
        <v>105272</v>
      </c>
      <c r="B36" s="16">
        <v>29</v>
      </c>
      <c r="C36" s="19">
        <v>39908</v>
      </c>
      <c r="D36" s="17" t="s">
        <v>234</v>
      </c>
      <c r="E36" s="17" t="s">
        <v>31</v>
      </c>
      <c r="F36" s="105" t="s">
        <v>281</v>
      </c>
      <c r="G36" s="18">
        <v>34160</v>
      </c>
      <c r="H36" s="38" t="s">
        <v>115</v>
      </c>
      <c r="I36" s="14">
        <v>102030405</v>
      </c>
      <c r="J36" s="243" t="s">
        <v>307</v>
      </c>
      <c r="K36" s="40">
        <v>17891</v>
      </c>
      <c r="L36" s="41">
        <f t="shared" ca="1" si="0"/>
        <v>66</v>
      </c>
      <c r="M36" s="107">
        <v>17891</v>
      </c>
    </row>
    <row r="37" spans="1:13" s="113" customFormat="1" ht="12">
      <c r="A37" s="15">
        <v>105273</v>
      </c>
      <c r="B37" s="16">
        <v>30</v>
      </c>
      <c r="C37" s="19">
        <v>39908</v>
      </c>
      <c r="D37" s="17" t="s">
        <v>235</v>
      </c>
      <c r="E37" s="17" t="s">
        <v>31</v>
      </c>
      <c r="F37" s="105" t="s">
        <v>282</v>
      </c>
      <c r="G37" s="18">
        <v>34160</v>
      </c>
      <c r="H37" s="38" t="s">
        <v>115</v>
      </c>
      <c r="I37" s="14">
        <v>102030405</v>
      </c>
      <c r="J37" s="243" t="s">
        <v>307</v>
      </c>
      <c r="K37" s="40">
        <v>17686</v>
      </c>
      <c r="L37" s="41">
        <f t="shared" ca="1" si="0"/>
        <v>66</v>
      </c>
      <c r="M37" s="107">
        <v>17686</v>
      </c>
    </row>
    <row r="38" spans="1:13" s="113" customFormat="1" ht="12.75" customHeight="1">
      <c r="A38" s="15">
        <v>105274</v>
      </c>
      <c r="B38" s="16">
        <v>31</v>
      </c>
      <c r="C38" s="19">
        <v>39930</v>
      </c>
      <c r="D38" s="17" t="s">
        <v>236</v>
      </c>
      <c r="E38" s="17" t="s">
        <v>31</v>
      </c>
      <c r="F38" s="105" t="s">
        <v>283</v>
      </c>
      <c r="G38" s="18">
        <v>16430</v>
      </c>
      <c r="H38" s="38" t="s">
        <v>120</v>
      </c>
      <c r="I38" s="14">
        <v>102030405</v>
      </c>
      <c r="J38" s="243" t="s">
        <v>307</v>
      </c>
      <c r="K38" s="44">
        <v>17846</v>
      </c>
      <c r="L38" s="41">
        <f t="shared" ca="1" si="0"/>
        <v>66</v>
      </c>
      <c r="M38" s="117">
        <v>17846</v>
      </c>
    </row>
    <row r="39" spans="1:13" s="113" customFormat="1" ht="12.75" customHeight="1">
      <c r="A39" s="15">
        <v>105275</v>
      </c>
      <c r="B39" s="16">
        <v>32</v>
      </c>
      <c r="C39" s="19">
        <v>39930</v>
      </c>
      <c r="D39" s="17" t="s">
        <v>237</v>
      </c>
      <c r="E39" s="17" t="s">
        <v>31</v>
      </c>
      <c r="F39" s="105" t="s">
        <v>284</v>
      </c>
      <c r="G39" s="18">
        <v>16430</v>
      </c>
      <c r="H39" s="38" t="s">
        <v>120</v>
      </c>
      <c r="I39" s="14">
        <v>102030405</v>
      </c>
      <c r="J39" s="243" t="s">
        <v>307</v>
      </c>
      <c r="K39" s="45">
        <v>19361</v>
      </c>
      <c r="L39" s="41">
        <f t="shared" ca="1" si="0"/>
        <v>62</v>
      </c>
      <c r="M39" s="118">
        <v>19361</v>
      </c>
    </row>
    <row r="40" spans="1:13" s="113" customFormat="1" ht="12.75" customHeight="1">
      <c r="A40" s="15">
        <v>105277</v>
      </c>
      <c r="B40" s="16">
        <v>33</v>
      </c>
      <c r="C40" s="19">
        <v>40249</v>
      </c>
      <c r="D40" s="17" t="s">
        <v>238</v>
      </c>
      <c r="E40" s="17" t="s">
        <v>31</v>
      </c>
      <c r="F40" s="105" t="s">
        <v>285</v>
      </c>
      <c r="G40" s="16">
        <v>66230</v>
      </c>
      <c r="H40" s="17" t="s">
        <v>125</v>
      </c>
      <c r="I40" s="14">
        <v>102030405</v>
      </c>
      <c r="J40" s="243" t="s">
        <v>307</v>
      </c>
      <c r="K40" s="40">
        <v>16373</v>
      </c>
      <c r="L40" s="41">
        <f t="shared" ca="1" si="0"/>
        <v>70</v>
      </c>
      <c r="M40" s="107">
        <v>16373</v>
      </c>
    </row>
    <row r="41" spans="1:13" s="113" customFormat="1" ht="12">
      <c r="A41" s="15">
        <v>105278</v>
      </c>
      <c r="B41" s="16">
        <v>34</v>
      </c>
      <c r="C41" s="19"/>
      <c r="D41" s="17" t="s">
        <v>239</v>
      </c>
      <c r="E41" s="17" t="s">
        <v>31</v>
      </c>
      <c r="F41" s="105" t="s">
        <v>286</v>
      </c>
      <c r="G41" s="18">
        <v>83500</v>
      </c>
      <c r="H41" s="38" t="s">
        <v>128</v>
      </c>
      <c r="I41" s="14">
        <v>102030405</v>
      </c>
      <c r="J41" s="243" t="s">
        <v>307</v>
      </c>
      <c r="K41" s="40">
        <v>13772</v>
      </c>
      <c r="L41" s="41">
        <f t="shared" ca="1" si="0"/>
        <v>77</v>
      </c>
      <c r="M41" s="107">
        <v>13772</v>
      </c>
    </row>
    <row r="42" spans="1:13" s="113" customFormat="1" ht="12.75" customHeight="1">
      <c r="A42" s="15">
        <v>105279</v>
      </c>
      <c r="B42" s="16">
        <v>35</v>
      </c>
      <c r="C42" s="19"/>
      <c r="D42" s="17" t="s">
        <v>240</v>
      </c>
      <c r="E42" s="17" t="s">
        <v>31</v>
      </c>
      <c r="F42" s="105" t="s">
        <v>287</v>
      </c>
      <c r="G42" s="18">
        <v>83500</v>
      </c>
      <c r="H42" s="38" t="s">
        <v>128</v>
      </c>
      <c r="I42" s="14">
        <v>102030405</v>
      </c>
      <c r="J42" s="243" t="s">
        <v>307</v>
      </c>
      <c r="K42" s="40">
        <v>18593</v>
      </c>
      <c r="L42" s="41">
        <f t="shared" ca="1" si="0"/>
        <v>64</v>
      </c>
      <c r="M42" s="107">
        <v>18593</v>
      </c>
    </row>
    <row r="43" spans="1:13" s="113" customFormat="1" ht="12.75" customHeight="1">
      <c r="A43" s="15">
        <v>105280</v>
      </c>
      <c r="B43" s="16">
        <v>36</v>
      </c>
      <c r="C43" s="19"/>
      <c r="D43" s="17" t="s">
        <v>241</v>
      </c>
      <c r="E43" s="17" t="s">
        <v>31</v>
      </c>
      <c r="F43" s="105" t="s">
        <v>288</v>
      </c>
      <c r="G43" s="18">
        <v>93320</v>
      </c>
      <c r="H43" s="38" t="s">
        <v>133</v>
      </c>
      <c r="I43" s="14">
        <v>102030405</v>
      </c>
      <c r="J43" s="243" t="s">
        <v>307</v>
      </c>
      <c r="K43" s="40">
        <v>17884</v>
      </c>
      <c r="L43" s="41">
        <f t="shared" ref="L43:L53" ca="1" si="1">INT((TODAY()-K43)/365)</f>
        <v>66</v>
      </c>
      <c r="M43" s="107">
        <v>17884</v>
      </c>
    </row>
    <row r="44" spans="1:13" s="113" customFormat="1" ht="12" customHeight="1">
      <c r="A44" s="15">
        <v>105281</v>
      </c>
      <c r="B44" s="16">
        <v>37</v>
      </c>
      <c r="C44" s="19"/>
      <c r="D44" s="17" t="s">
        <v>242</v>
      </c>
      <c r="E44" s="17" t="s">
        <v>31</v>
      </c>
      <c r="F44" s="105" t="s">
        <v>289</v>
      </c>
      <c r="G44" s="18">
        <v>93320</v>
      </c>
      <c r="H44" s="38" t="s">
        <v>133</v>
      </c>
      <c r="I44" s="14">
        <v>102030405</v>
      </c>
      <c r="J44" s="243" t="s">
        <v>307</v>
      </c>
      <c r="K44" s="40">
        <v>19743</v>
      </c>
      <c r="L44" s="41">
        <f t="shared" ca="1" si="1"/>
        <v>60</v>
      </c>
      <c r="M44" s="107">
        <v>19743</v>
      </c>
    </row>
    <row r="45" spans="1:13" s="113" customFormat="1" ht="12">
      <c r="A45" s="150">
        <v>105282</v>
      </c>
      <c r="B45" s="151">
        <v>38</v>
      </c>
      <c r="C45" s="152">
        <v>41640</v>
      </c>
      <c r="D45" s="153" t="s">
        <v>243</v>
      </c>
      <c r="E45" s="17" t="s">
        <v>31</v>
      </c>
      <c r="F45" s="105" t="s">
        <v>290</v>
      </c>
      <c r="G45" s="151">
        <v>66140</v>
      </c>
      <c r="H45" s="153" t="s">
        <v>99</v>
      </c>
      <c r="I45" s="14">
        <v>102030405</v>
      </c>
      <c r="J45" s="243" t="s">
        <v>307</v>
      </c>
      <c r="K45" s="154">
        <v>15702</v>
      </c>
      <c r="L45" s="155">
        <f t="shared" ca="1" si="1"/>
        <v>72</v>
      </c>
      <c r="M45" s="156">
        <v>15702</v>
      </c>
    </row>
    <row r="46" spans="1:13" s="113" customFormat="1" ht="12">
      <c r="A46" s="150">
        <v>105283</v>
      </c>
      <c r="B46" s="151">
        <v>39</v>
      </c>
      <c r="C46" s="152">
        <v>41640</v>
      </c>
      <c r="D46" s="153" t="s">
        <v>244</v>
      </c>
      <c r="E46" s="17" t="s">
        <v>31</v>
      </c>
      <c r="F46" s="105" t="s">
        <v>291</v>
      </c>
      <c r="G46" s="151">
        <v>31520</v>
      </c>
      <c r="H46" s="153" t="s">
        <v>301</v>
      </c>
      <c r="I46" s="14">
        <v>102030405</v>
      </c>
      <c r="J46" s="243" t="s">
        <v>307</v>
      </c>
      <c r="K46" s="154">
        <v>19477</v>
      </c>
      <c r="L46" s="155">
        <f t="shared" ca="1" si="1"/>
        <v>61</v>
      </c>
      <c r="M46" s="156">
        <v>19477</v>
      </c>
    </row>
    <row r="47" spans="1:13" s="113" customFormat="1" ht="12">
      <c r="A47" s="150">
        <v>105284</v>
      </c>
      <c r="B47" s="151">
        <v>40</v>
      </c>
      <c r="C47" s="152">
        <v>41640</v>
      </c>
      <c r="D47" s="153" t="s">
        <v>245</v>
      </c>
      <c r="E47" s="17" t="s">
        <v>31</v>
      </c>
      <c r="F47" s="105" t="s">
        <v>292</v>
      </c>
      <c r="G47" s="151">
        <v>31521</v>
      </c>
      <c r="H47" s="153" t="s">
        <v>301</v>
      </c>
      <c r="I47" s="14">
        <v>102030405</v>
      </c>
      <c r="J47" s="243" t="s">
        <v>307</v>
      </c>
      <c r="K47" s="157">
        <v>19209</v>
      </c>
      <c r="L47" s="155">
        <f t="shared" ca="1" si="1"/>
        <v>62</v>
      </c>
      <c r="M47" s="158">
        <v>19209</v>
      </c>
    </row>
    <row r="48" spans="1:13" s="113" customFormat="1" ht="12" customHeight="1">
      <c r="A48" s="159">
        <v>105285</v>
      </c>
      <c r="B48" s="160">
        <v>41</v>
      </c>
      <c r="C48" s="161">
        <v>41275</v>
      </c>
      <c r="D48" s="162" t="s">
        <v>246</v>
      </c>
      <c r="E48" s="17" t="s">
        <v>31</v>
      </c>
      <c r="F48" s="105" t="s">
        <v>293</v>
      </c>
      <c r="G48" s="160">
        <v>66150</v>
      </c>
      <c r="H48" s="162" t="s">
        <v>45</v>
      </c>
      <c r="I48" s="14">
        <v>102030405</v>
      </c>
      <c r="J48" s="243" t="s">
        <v>307</v>
      </c>
      <c r="K48" s="163">
        <v>20028</v>
      </c>
      <c r="L48" s="164">
        <f t="shared" ca="1" si="1"/>
        <v>60</v>
      </c>
      <c r="M48" s="165">
        <v>20028</v>
      </c>
    </row>
    <row r="49" spans="1:13" s="113" customFormat="1" ht="12" customHeight="1">
      <c r="A49" s="150">
        <v>105286</v>
      </c>
      <c r="B49" s="151">
        <v>42</v>
      </c>
      <c r="C49" s="161">
        <v>41640</v>
      </c>
      <c r="D49" s="153" t="s">
        <v>247</v>
      </c>
      <c r="E49" s="17" t="s">
        <v>31</v>
      </c>
      <c r="F49" s="105" t="s">
        <v>294</v>
      </c>
      <c r="G49" s="160">
        <v>50800</v>
      </c>
      <c r="H49" s="162" t="s">
        <v>302</v>
      </c>
      <c r="I49" s="14">
        <v>102030405</v>
      </c>
      <c r="J49" s="243" t="s">
        <v>307</v>
      </c>
      <c r="K49" s="154">
        <v>17867</v>
      </c>
      <c r="L49" s="155">
        <f t="shared" ca="1" si="1"/>
        <v>66</v>
      </c>
      <c r="M49" s="156">
        <f t="shared" ref="M49:M55" si="2">K49</f>
        <v>17867</v>
      </c>
    </row>
    <row r="50" spans="1:13" s="113" customFormat="1" ht="12">
      <c r="A50" s="159">
        <v>105287</v>
      </c>
      <c r="B50" s="151">
        <v>43</v>
      </c>
      <c r="C50" s="161">
        <v>41640</v>
      </c>
      <c r="D50" s="162" t="s">
        <v>248</v>
      </c>
      <c r="E50" s="17" t="s">
        <v>31</v>
      </c>
      <c r="F50" s="105" t="s">
        <v>295</v>
      </c>
      <c r="G50" s="160">
        <v>50800</v>
      </c>
      <c r="H50" s="162" t="s">
        <v>302</v>
      </c>
      <c r="I50" s="14">
        <v>102030405</v>
      </c>
      <c r="J50" s="243" t="s">
        <v>307</v>
      </c>
      <c r="K50" s="154">
        <v>18978</v>
      </c>
      <c r="L50" s="155">
        <f t="shared" ca="1" si="1"/>
        <v>63</v>
      </c>
      <c r="M50" s="156">
        <f t="shared" si="2"/>
        <v>18978</v>
      </c>
    </row>
    <row r="51" spans="1:13" s="113" customFormat="1" ht="12">
      <c r="A51" s="159">
        <v>105288</v>
      </c>
      <c r="B51" s="151">
        <v>44</v>
      </c>
      <c r="C51" s="161">
        <v>41275</v>
      </c>
      <c r="D51" s="162" t="s">
        <v>249</v>
      </c>
      <c r="E51" s="17" t="s">
        <v>31</v>
      </c>
      <c r="F51" s="105" t="s">
        <v>296</v>
      </c>
      <c r="G51" s="160">
        <v>33470</v>
      </c>
      <c r="H51" s="162" t="s">
        <v>303</v>
      </c>
      <c r="I51" s="14">
        <v>102030405</v>
      </c>
      <c r="J51" s="243" t="s">
        <v>307</v>
      </c>
      <c r="K51" s="163">
        <v>19236</v>
      </c>
      <c r="L51" s="155">
        <f t="shared" ca="1" si="1"/>
        <v>62</v>
      </c>
      <c r="M51" s="156">
        <f t="shared" si="2"/>
        <v>19236</v>
      </c>
    </row>
    <row r="52" spans="1:13" s="113" customFormat="1" ht="12">
      <c r="A52" s="159">
        <v>105289</v>
      </c>
      <c r="B52" s="160">
        <v>45</v>
      </c>
      <c r="C52" s="161">
        <v>41640</v>
      </c>
      <c r="D52" s="162" t="s">
        <v>250</v>
      </c>
      <c r="E52" s="17" t="s">
        <v>31</v>
      </c>
      <c r="F52" s="105" t="s">
        <v>297</v>
      </c>
      <c r="G52" s="160">
        <v>94110</v>
      </c>
      <c r="H52" s="162" t="s">
        <v>304</v>
      </c>
      <c r="I52" s="14">
        <v>102030405</v>
      </c>
      <c r="J52" s="243" t="s">
        <v>307</v>
      </c>
      <c r="K52" s="154">
        <v>16987</v>
      </c>
      <c r="L52" s="155">
        <f t="shared" ca="1" si="1"/>
        <v>68</v>
      </c>
      <c r="M52" s="156">
        <f t="shared" si="2"/>
        <v>16987</v>
      </c>
    </row>
    <row r="53" spans="1:13" s="113" customFormat="1" ht="12">
      <c r="A53" s="159">
        <v>105290</v>
      </c>
      <c r="B53" s="151">
        <v>46</v>
      </c>
      <c r="C53" s="161">
        <v>41640</v>
      </c>
      <c r="D53" s="162" t="s">
        <v>251</v>
      </c>
      <c r="E53" s="17" t="s">
        <v>31</v>
      </c>
      <c r="F53" s="105" t="s">
        <v>298</v>
      </c>
      <c r="G53" s="160">
        <v>94110</v>
      </c>
      <c r="H53" s="162" t="s">
        <v>304</v>
      </c>
      <c r="I53" s="14">
        <v>102030405</v>
      </c>
      <c r="J53" s="243" t="s">
        <v>307</v>
      </c>
      <c r="K53" s="154">
        <v>14853</v>
      </c>
      <c r="L53" s="155">
        <f t="shared" ca="1" si="1"/>
        <v>74</v>
      </c>
      <c r="M53" s="156">
        <f t="shared" si="2"/>
        <v>14853</v>
      </c>
    </row>
    <row r="54" spans="1:13" s="113" customFormat="1" ht="12">
      <c r="A54" s="159">
        <v>105291</v>
      </c>
      <c r="B54" s="151">
        <v>47</v>
      </c>
      <c r="C54" s="161">
        <v>41640</v>
      </c>
      <c r="D54" s="162" t="s">
        <v>252</v>
      </c>
      <c r="E54" s="17" t="s">
        <v>31</v>
      </c>
      <c r="F54" s="105" t="s">
        <v>299</v>
      </c>
      <c r="G54" s="160">
        <v>42470</v>
      </c>
      <c r="H54" s="162" t="s">
        <v>305</v>
      </c>
      <c r="I54" s="14">
        <v>102030405</v>
      </c>
      <c r="J54" s="243" t="s">
        <v>307</v>
      </c>
      <c r="K54" s="163">
        <v>29230</v>
      </c>
      <c r="L54" s="155">
        <f ca="1">INT((TODAY()-K54)/365)</f>
        <v>34</v>
      </c>
      <c r="M54" s="165">
        <f t="shared" si="2"/>
        <v>29230</v>
      </c>
    </row>
    <row r="55" spans="1:13" s="113" customFormat="1" ht="12">
      <c r="A55" s="159">
        <v>105292</v>
      </c>
      <c r="B55" s="160">
        <v>48</v>
      </c>
      <c r="C55" s="161">
        <v>41640</v>
      </c>
      <c r="D55" s="162" t="s">
        <v>253</v>
      </c>
      <c r="E55" s="17" t="s">
        <v>31</v>
      </c>
      <c r="F55" s="104" t="s">
        <v>300</v>
      </c>
      <c r="G55" s="160">
        <v>66250</v>
      </c>
      <c r="H55" s="162" t="s">
        <v>306</v>
      </c>
      <c r="I55" s="14">
        <v>102030405</v>
      </c>
      <c r="J55" s="106" t="s">
        <v>307</v>
      </c>
      <c r="K55" s="163">
        <v>11634</v>
      </c>
      <c r="L55" s="164">
        <f ca="1">INT((TODAY()-K55)/365)</f>
        <v>83</v>
      </c>
      <c r="M55" s="165">
        <f t="shared" si="2"/>
        <v>11634</v>
      </c>
    </row>
    <row r="56" spans="1:13" s="113" customFormat="1" ht="12">
      <c r="A56" s="99">
        <v>105293</v>
      </c>
      <c r="B56" s="110">
        <v>49</v>
      </c>
      <c r="C56" s="100"/>
      <c r="D56" s="38"/>
      <c r="E56" s="38"/>
      <c r="F56" s="63"/>
      <c r="G56" s="18"/>
      <c r="H56" s="38"/>
      <c r="I56" s="14"/>
      <c r="J56" s="38"/>
      <c r="K56" s="101"/>
      <c r="L56" s="96"/>
      <c r="M56" s="130"/>
    </row>
    <row r="57" spans="1:13" s="113" customFormat="1" ht="12">
      <c r="A57" s="99">
        <v>105294</v>
      </c>
      <c r="B57" s="110">
        <v>50</v>
      </c>
      <c r="C57" s="100"/>
      <c r="D57" s="38"/>
      <c r="E57" s="38"/>
      <c r="F57" s="63"/>
      <c r="G57" s="18"/>
      <c r="H57" s="38"/>
      <c r="I57" s="27"/>
      <c r="J57" s="38"/>
      <c r="K57" s="101"/>
      <c r="L57" s="96"/>
      <c r="M57" s="130"/>
    </row>
    <row r="58" spans="1:13" s="113" customFormat="1" ht="12">
      <c r="A58" s="99">
        <v>105295</v>
      </c>
      <c r="B58" s="111">
        <v>51</v>
      </c>
      <c r="C58" s="100"/>
      <c r="D58" s="38"/>
      <c r="E58" s="38"/>
      <c r="F58" s="63"/>
      <c r="G58" s="18"/>
      <c r="H58" s="38"/>
      <c r="I58" s="27"/>
      <c r="J58" s="38"/>
      <c r="K58" s="101"/>
      <c r="L58" s="96"/>
      <c r="M58" s="130"/>
    </row>
    <row r="59" spans="1:13" s="113" customFormat="1" ht="12">
      <c r="A59" s="99">
        <v>105296</v>
      </c>
      <c r="B59" s="110">
        <v>52</v>
      </c>
      <c r="C59" s="100"/>
      <c r="D59" s="38"/>
      <c r="E59" s="38"/>
      <c r="F59" s="63"/>
      <c r="G59" s="18"/>
      <c r="H59" s="38"/>
      <c r="I59" s="27"/>
      <c r="J59" s="38"/>
      <c r="K59" s="101"/>
      <c r="L59" s="96"/>
      <c r="M59" s="130"/>
    </row>
    <row r="60" spans="1:13" s="113" customFormat="1" ht="12">
      <c r="A60" s="99">
        <v>105297</v>
      </c>
      <c r="B60" s="110">
        <v>53</v>
      </c>
      <c r="C60" s="100"/>
      <c r="D60" s="38"/>
      <c r="E60" s="38"/>
      <c r="F60" s="63"/>
      <c r="G60" s="18"/>
      <c r="H60" s="38"/>
      <c r="I60" s="27"/>
      <c r="J60" s="38"/>
      <c r="K60" s="101"/>
      <c r="L60" s="96"/>
      <c r="M60" s="130"/>
    </row>
    <row r="61" spans="1:13" s="113" customFormat="1" ht="12">
      <c r="A61" s="99">
        <v>105298</v>
      </c>
      <c r="B61" s="110">
        <v>54</v>
      </c>
      <c r="C61" s="100"/>
      <c r="D61" s="38"/>
      <c r="E61" s="38"/>
      <c r="F61" s="63"/>
      <c r="G61" s="18"/>
      <c r="H61" s="38"/>
      <c r="I61" s="27"/>
      <c r="J61" s="38"/>
      <c r="K61" s="101"/>
      <c r="L61" s="96"/>
      <c r="M61" s="130"/>
    </row>
    <row r="62" spans="1:13" s="113" customFormat="1" thickBot="1">
      <c r="A62" s="8">
        <v>105299</v>
      </c>
      <c r="B62" s="127">
        <v>55</v>
      </c>
      <c r="C62" s="21"/>
      <c r="D62" s="22"/>
      <c r="E62" s="22"/>
      <c r="F62" s="65"/>
      <c r="G62" s="10"/>
      <c r="H62" s="22"/>
      <c r="I62" s="11"/>
      <c r="J62" s="22"/>
      <c r="K62" s="42"/>
      <c r="L62" s="43"/>
      <c r="M62" s="108"/>
    </row>
    <row r="63" spans="1:13" s="113" customFormat="1" ht="12">
      <c r="A63" s="7"/>
      <c r="B63" s="7"/>
      <c r="C63" s="7"/>
      <c r="D63" s="7"/>
      <c r="E63" s="7"/>
      <c r="F63" s="7"/>
      <c r="G63" s="7"/>
      <c r="H63" s="7"/>
      <c r="I63" s="23"/>
      <c r="J63" s="24"/>
      <c r="K63" s="25"/>
      <c r="L63" s="7"/>
      <c r="M63" s="119"/>
    </row>
    <row r="64" spans="1:13" s="113" customFormat="1" ht="12">
      <c r="A64" s="7"/>
      <c r="B64" s="7"/>
      <c r="C64" s="7"/>
      <c r="D64" s="7"/>
      <c r="E64" s="7"/>
      <c r="F64" s="7"/>
      <c r="G64" s="7"/>
      <c r="H64" s="7"/>
      <c r="I64" s="23"/>
      <c r="J64" s="24"/>
      <c r="K64" s="25"/>
      <c r="L64" s="7"/>
      <c r="M64" s="119"/>
    </row>
    <row r="65" spans="1:13" s="113" customFormat="1" ht="12">
      <c r="A65" s="7"/>
      <c r="B65" s="7"/>
      <c r="C65" s="7"/>
      <c r="D65" s="7"/>
      <c r="E65" s="7"/>
      <c r="F65" s="7"/>
      <c r="G65" s="7"/>
      <c r="H65" s="7"/>
      <c r="I65" s="23"/>
      <c r="J65" s="24"/>
      <c r="K65" s="25"/>
      <c r="L65" s="7"/>
      <c r="M65" s="119"/>
    </row>
    <row r="66" spans="1:13" s="113" customFormat="1" ht="12">
      <c r="A66" s="7"/>
      <c r="B66" s="7"/>
      <c r="C66" s="7"/>
      <c r="D66" s="7"/>
      <c r="E66" s="7"/>
      <c r="F66" s="7"/>
      <c r="G66" s="7"/>
      <c r="H66" s="7"/>
      <c r="I66" s="23"/>
      <c r="J66" s="24"/>
      <c r="K66" s="25"/>
      <c r="L66" s="7"/>
      <c r="M66" s="119"/>
    </row>
    <row r="67" spans="1:13" s="113" customFormat="1" ht="12">
      <c r="A67" s="7"/>
      <c r="B67" s="7"/>
      <c r="C67" s="7"/>
      <c r="D67" s="7"/>
      <c r="E67" s="7"/>
      <c r="F67" s="7"/>
      <c r="G67" s="7"/>
      <c r="H67" s="7"/>
      <c r="I67" s="23"/>
      <c r="J67" s="24"/>
      <c r="K67" s="25"/>
      <c r="L67" s="7"/>
      <c r="M67" s="119"/>
    </row>
    <row r="68" spans="1:13" s="113" customFormat="1" ht="12">
      <c r="A68" s="7"/>
      <c r="B68" s="7"/>
      <c r="C68" s="7"/>
      <c r="D68" s="7"/>
      <c r="E68" s="7"/>
      <c r="F68" s="7"/>
      <c r="G68" s="7"/>
      <c r="H68" s="7"/>
      <c r="I68" s="23"/>
      <c r="J68" s="24"/>
      <c r="K68" s="25"/>
      <c r="L68" s="7"/>
      <c r="M68" s="119"/>
    </row>
    <row r="69" spans="1:13" s="113" customFormat="1" ht="12">
      <c r="A69" s="7"/>
      <c r="B69" s="7"/>
      <c r="C69" s="7"/>
      <c r="D69" s="7"/>
      <c r="E69" s="7"/>
      <c r="F69" s="7"/>
      <c r="G69" s="7"/>
      <c r="H69" s="7"/>
      <c r="I69" s="23"/>
      <c r="J69" s="24"/>
      <c r="K69" s="25"/>
      <c r="L69" s="7"/>
      <c r="M69" s="119"/>
    </row>
    <row r="70" spans="1:13" s="113" customFormat="1" ht="12">
      <c r="A70" s="7"/>
      <c r="B70" s="7"/>
      <c r="C70" s="7"/>
      <c r="D70" s="7"/>
      <c r="E70" s="7"/>
      <c r="F70" s="7"/>
      <c r="G70" s="7"/>
      <c r="H70" s="7"/>
      <c r="I70" s="23"/>
      <c r="J70" s="24"/>
      <c r="K70" s="25"/>
      <c r="L70" s="7"/>
      <c r="M70" s="119"/>
    </row>
    <row r="71" spans="1:13" s="113" customFormat="1" ht="12">
      <c r="A71" s="7"/>
      <c r="B71" s="7"/>
      <c r="C71" s="7"/>
      <c r="D71" s="7"/>
      <c r="E71" s="7"/>
      <c r="F71" s="7"/>
      <c r="G71" s="7"/>
      <c r="H71" s="7"/>
      <c r="I71" s="23"/>
      <c r="J71" s="24"/>
      <c r="K71" s="25"/>
      <c r="L71" s="7"/>
      <c r="M71" s="119"/>
    </row>
    <row r="72" spans="1:13" s="113" customFormat="1" ht="12">
      <c r="A72" s="7"/>
      <c r="B72" s="7"/>
      <c r="C72" s="7"/>
      <c r="D72" s="7"/>
      <c r="E72" s="7"/>
      <c r="F72" s="7"/>
      <c r="G72" s="7"/>
      <c r="H72" s="7"/>
      <c r="I72" s="23"/>
      <c r="J72" s="24"/>
      <c r="K72" s="25"/>
      <c r="L72" s="7"/>
      <c r="M72" s="119"/>
    </row>
    <row r="73" spans="1:13" s="113" customFormat="1" ht="12">
      <c r="A73" s="7"/>
      <c r="B73" s="7"/>
      <c r="C73" s="7"/>
      <c r="D73" s="7"/>
      <c r="E73" s="7"/>
      <c r="F73" s="7"/>
      <c r="G73" s="7"/>
      <c r="H73" s="7"/>
      <c r="I73" s="23"/>
      <c r="J73" s="24"/>
      <c r="K73" s="25"/>
      <c r="L73" s="7"/>
      <c r="M73" s="119"/>
    </row>
  </sheetData>
  <sheetProtection selectLockedCells="1" selectUnlockedCells="1"/>
  <mergeCells count="6">
    <mergeCell ref="A1:D1"/>
    <mergeCell ref="G1:I1"/>
    <mergeCell ref="A2:D2"/>
    <mergeCell ref="A3:D3"/>
    <mergeCell ref="A4:D4"/>
    <mergeCell ref="F3:M4"/>
  </mergeCells>
  <hyperlinks>
    <hyperlink ref="J8" r:id="rId1"/>
    <hyperlink ref="J9:J55" r:id="rId2" display="basededonnées@orange.fr"/>
  </hyperlinks>
  <printOptions horizontalCentered="1"/>
  <pageMargins left="0.23622047244094491" right="0.19685039370078741" top="0.3" bottom="0.28999999999999998" header="0.17" footer="0.16"/>
  <pageSetup paperSize="9" scale="65" orientation="landscape" useFirstPageNumber="1" horizontalDpi="300" verticalDpi="300" r:id="rId3"/>
  <headerFooter alignWithMargins="0">
    <oddHeader>&amp;L&amp;8&amp;D &amp;T&amp;R&amp;8Page &amp;P/&amp;N</oddHeader>
    <oddFooter>&amp;L&amp;8&amp;Z&amp;F&amp;R&amp;8&amp;A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M73"/>
  <sheetViews>
    <sheetView zoomScale="95" zoomScaleNormal="95" zoomScaleSheetLayoutView="87" workbookViewId="0">
      <pane ySplit="7" topLeftCell="A14" activePane="bottomLeft" state="frozen"/>
      <selection pane="bottomLeft" activeCell="A2" sqref="A2:D2"/>
    </sheetView>
  </sheetViews>
  <sheetFormatPr baseColWidth="10" defaultColWidth="11.5703125" defaultRowHeight="12.75"/>
  <cols>
    <col min="1" max="1" width="7" style="2" customWidth="1"/>
    <col min="2" max="2" width="5" style="2" customWidth="1"/>
    <col min="3" max="3" width="9.28515625" style="2" customWidth="1"/>
    <col min="4" max="5" width="15.7109375" style="2" customWidth="1"/>
    <col min="6" max="6" width="48.28515625" style="2" customWidth="1"/>
    <col min="7" max="7" width="7.42578125" style="2" customWidth="1"/>
    <col min="8" max="8" width="24" style="2" customWidth="1"/>
    <col min="9" max="9" width="13.7109375" style="5" customWidth="1"/>
    <col min="10" max="10" width="27" style="24" bestFit="1" customWidth="1"/>
    <col min="11" max="11" width="10.7109375" style="4" customWidth="1"/>
    <col min="12" max="12" width="3.5703125" style="2" bestFit="1" customWidth="1"/>
    <col min="13" max="13" width="7.7109375" style="114" customWidth="1"/>
    <col min="14" max="16384" width="11.5703125" style="112"/>
  </cols>
  <sheetData>
    <row r="1" spans="1:13" ht="12" customHeight="1">
      <c r="A1" s="302"/>
      <c r="B1" s="303"/>
      <c r="C1" s="303"/>
      <c r="D1" s="304"/>
      <c r="E1" s="1"/>
      <c r="G1" s="305" t="s">
        <v>1</v>
      </c>
      <c r="H1" s="306"/>
      <c r="I1" s="307"/>
      <c r="J1" s="54"/>
    </row>
    <row r="2" spans="1:13" ht="12" customHeight="1">
      <c r="A2" s="308" t="s">
        <v>313</v>
      </c>
      <c r="B2" s="309"/>
      <c r="C2" s="309"/>
      <c r="D2" s="310"/>
      <c r="E2" s="1"/>
      <c r="G2" s="3"/>
      <c r="H2" s="3"/>
      <c r="I2" s="3"/>
    </row>
    <row r="3" spans="1:13" ht="12" customHeight="1">
      <c r="A3" s="308"/>
      <c r="B3" s="309"/>
      <c r="C3" s="309"/>
      <c r="D3" s="310"/>
      <c r="E3" s="1"/>
      <c r="F3" s="314" t="s">
        <v>310</v>
      </c>
      <c r="G3" s="315"/>
      <c r="H3" s="315"/>
      <c r="I3" s="315"/>
      <c r="J3" s="315"/>
      <c r="K3" s="315"/>
      <c r="L3" s="315"/>
      <c r="M3" s="316"/>
    </row>
    <row r="4" spans="1:13" ht="12" customHeight="1" thickBot="1">
      <c r="A4" s="311"/>
      <c r="B4" s="312"/>
      <c r="C4" s="312"/>
      <c r="D4" s="313"/>
      <c r="E4" s="1"/>
      <c r="F4" s="317"/>
      <c r="G4" s="318"/>
      <c r="H4" s="318"/>
      <c r="I4" s="318"/>
      <c r="J4" s="318"/>
      <c r="K4" s="318"/>
      <c r="L4" s="318"/>
      <c r="M4" s="319"/>
    </row>
    <row r="5" spans="1:13" ht="7.5" customHeight="1" thickBot="1"/>
    <row r="6" spans="1:13" s="113" customFormat="1" ht="12.75" customHeight="1">
      <c r="A6" s="200" t="s">
        <v>4</v>
      </c>
      <c r="B6" s="201" t="s">
        <v>170</v>
      </c>
      <c r="C6" s="202" t="s">
        <v>14</v>
      </c>
      <c r="D6" s="201" t="s">
        <v>7</v>
      </c>
      <c r="E6" s="201" t="s">
        <v>8</v>
      </c>
      <c r="F6" s="203" t="s">
        <v>9</v>
      </c>
      <c r="G6" s="204"/>
      <c r="H6" s="205"/>
      <c r="I6" s="206" t="s">
        <v>10</v>
      </c>
      <c r="J6" s="201" t="s">
        <v>11</v>
      </c>
      <c r="K6" s="207" t="s">
        <v>172</v>
      </c>
      <c r="L6" s="208"/>
      <c r="M6" s="209"/>
    </row>
    <row r="7" spans="1:13" s="113" customFormat="1" ht="21" customHeight="1" thickBot="1">
      <c r="A7" s="210"/>
      <c r="B7" s="211"/>
      <c r="C7" s="212"/>
      <c r="D7" s="211"/>
      <c r="E7" s="211"/>
      <c r="F7" s="213"/>
      <c r="G7" s="214"/>
      <c r="H7" s="215"/>
      <c r="I7" s="216"/>
      <c r="J7" s="211"/>
      <c r="K7" s="217"/>
      <c r="L7" s="218" t="s">
        <v>308</v>
      </c>
      <c r="M7" s="244" t="s">
        <v>309</v>
      </c>
    </row>
    <row r="8" spans="1:13" s="113" customFormat="1" ht="12">
      <c r="A8" s="12"/>
      <c r="B8" s="13">
        <v>10</v>
      </c>
      <c r="C8" s="13"/>
      <c r="D8" s="37" t="s">
        <v>215</v>
      </c>
      <c r="E8" s="37" t="s">
        <v>31</v>
      </c>
      <c r="F8" s="60" t="s">
        <v>262</v>
      </c>
      <c r="G8" s="31">
        <v>77380</v>
      </c>
      <c r="H8" s="60" t="s">
        <v>54</v>
      </c>
      <c r="I8" s="48">
        <v>102030405</v>
      </c>
      <c r="J8" s="242" t="s">
        <v>307</v>
      </c>
      <c r="K8" s="39">
        <v>19190</v>
      </c>
      <c r="L8" s="31">
        <f t="shared" ref="L8:L55" ca="1" si="0">INT((TODAY()-K8)/365)</f>
        <v>62</v>
      </c>
      <c r="M8" s="115">
        <v>19190</v>
      </c>
    </row>
    <row r="9" spans="1:13" s="113" customFormat="1" ht="12.75" customHeight="1">
      <c r="A9" s="150">
        <v>105283</v>
      </c>
      <c r="B9" s="151">
        <v>39</v>
      </c>
      <c r="C9" s="152">
        <v>41640</v>
      </c>
      <c r="D9" s="153" t="s">
        <v>244</v>
      </c>
      <c r="E9" s="17" t="s">
        <v>31</v>
      </c>
      <c r="F9" s="105" t="s">
        <v>291</v>
      </c>
      <c r="G9" s="247">
        <v>31520</v>
      </c>
      <c r="H9" s="249" t="s">
        <v>301</v>
      </c>
      <c r="I9" s="14">
        <v>102030405</v>
      </c>
      <c r="J9" s="243" t="s">
        <v>307</v>
      </c>
      <c r="K9" s="154">
        <v>19477</v>
      </c>
      <c r="L9" s="155">
        <f t="shared" ca="1" si="0"/>
        <v>61</v>
      </c>
      <c r="M9" s="156">
        <v>19477</v>
      </c>
    </row>
    <row r="10" spans="1:13" s="113" customFormat="1" ht="12">
      <c r="A10" s="15"/>
      <c r="B10" s="16">
        <v>14</v>
      </c>
      <c r="C10" s="16"/>
      <c r="D10" s="66" t="s">
        <v>219</v>
      </c>
      <c r="E10" s="17" t="s">
        <v>31</v>
      </c>
      <c r="F10" s="105" t="s">
        <v>266</v>
      </c>
      <c r="G10" s="16">
        <v>66170</v>
      </c>
      <c r="H10" s="17" t="s">
        <v>73</v>
      </c>
      <c r="I10" s="14">
        <v>102030405</v>
      </c>
      <c r="J10" s="243" t="s">
        <v>307</v>
      </c>
      <c r="K10" s="40">
        <v>14585</v>
      </c>
      <c r="L10" s="41">
        <f t="shared" ca="1" si="0"/>
        <v>75</v>
      </c>
      <c r="M10" s="107">
        <v>14585</v>
      </c>
    </row>
    <row r="11" spans="1:13" s="113" customFormat="1" ht="12">
      <c r="A11" s="15"/>
      <c r="B11" s="16">
        <v>15</v>
      </c>
      <c r="C11" s="16"/>
      <c r="D11" s="66" t="s">
        <v>220</v>
      </c>
      <c r="E11" s="17" t="s">
        <v>31</v>
      </c>
      <c r="F11" s="105" t="s">
        <v>267</v>
      </c>
      <c r="G11" s="16">
        <v>66170</v>
      </c>
      <c r="H11" s="17" t="s">
        <v>73</v>
      </c>
      <c r="I11" s="14">
        <v>102030405</v>
      </c>
      <c r="J11" s="243" t="s">
        <v>307</v>
      </c>
      <c r="K11" s="40">
        <v>13956</v>
      </c>
      <c r="L11" s="41">
        <f t="shared" ca="1" si="0"/>
        <v>76</v>
      </c>
      <c r="M11" s="107">
        <v>13956</v>
      </c>
    </row>
    <row r="12" spans="1:13" s="113" customFormat="1" ht="12">
      <c r="A12" s="15"/>
      <c r="B12" s="16">
        <v>7</v>
      </c>
      <c r="C12" s="16"/>
      <c r="D12" s="66" t="s">
        <v>212</v>
      </c>
      <c r="E12" s="17" t="s">
        <v>31</v>
      </c>
      <c r="F12" s="105" t="s">
        <v>259</v>
      </c>
      <c r="G12" s="16">
        <v>66150</v>
      </c>
      <c r="H12" s="17" t="s">
        <v>45</v>
      </c>
      <c r="I12" s="14">
        <v>102030405</v>
      </c>
      <c r="J12" s="243" t="s">
        <v>307</v>
      </c>
      <c r="K12" s="40">
        <v>12471</v>
      </c>
      <c r="L12" s="41">
        <f t="shared" ca="1" si="0"/>
        <v>80</v>
      </c>
      <c r="M12" s="107">
        <v>12471</v>
      </c>
    </row>
    <row r="13" spans="1:13" s="113" customFormat="1" ht="12">
      <c r="A13" s="150">
        <v>105290</v>
      </c>
      <c r="B13" s="151">
        <v>46</v>
      </c>
      <c r="C13" s="152">
        <v>41640</v>
      </c>
      <c r="D13" s="153" t="s">
        <v>251</v>
      </c>
      <c r="E13" s="17" t="s">
        <v>31</v>
      </c>
      <c r="F13" s="105" t="s">
        <v>298</v>
      </c>
      <c r="G13" s="151">
        <v>94110</v>
      </c>
      <c r="H13" s="153" t="s">
        <v>304</v>
      </c>
      <c r="I13" s="14">
        <v>102030405</v>
      </c>
      <c r="J13" s="243" t="s">
        <v>307</v>
      </c>
      <c r="K13" s="154">
        <v>14853</v>
      </c>
      <c r="L13" s="155">
        <f t="shared" ca="1" si="0"/>
        <v>74</v>
      </c>
      <c r="M13" s="156">
        <f>K13</f>
        <v>14853</v>
      </c>
    </row>
    <row r="14" spans="1:13" s="113" customFormat="1" ht="12">
      <c r="A14" s="15"/>
      <c r="B14" s="16">
        <v>4</v>
      </c>
      <c r="C14" s="16"/>
      <c r="D14" s="66" t="s">
        <v>209</v>
      </c>
      <c r="E14" s="17" t="s">
        <v>31</v>
      </c>
      <c r="F14" s="105" t="s">
        <v>256</v>
      </c>
      <c r="G14" s="16">
        <v>66000</v>
      </c>
      <c r="H14" s="17" t="s">
        <v>30</v>
      </c>
      <c r="I14" s="14">
        <v>102030405</v>
      </c>
      <c r="J14" s="243" t="s">
        <v>307</v>
      </c>
      <c r="K14" s="40">
        <v>14960</v>
      </c>
      <c r="L14" s="41">
        <f t="shared" ca="1" si="0"/>
        <v>74</v>
      </c>
      <c r="M14" s="107">
        <v>14960</v>
      </c>
    </row>
    <row r="15" spans="1:13" s="113" customFormat="1" ht="12">
      <c r="A15" s="15">
        <v>105242</v>
      </c>
      <c r="B15" s="16">
        <v>16</v>
      </c>
      <c r="C15" s="19">
        <v>35922</v>
      </c>
      <c r="D15" s="17" t="s">
        <v>221</v>
      </c>
      <c r="E15" s="17" t="s">
        <v>31</v>
      </c>
      <c r="F15" s="105" t="s">
        <v>268</v>
      </c>
      <c r="G15" s="18">
        <v>75020</v>
      </c>
      <c r="H15" s="38" t="s">
        <v>68</v>
      </c>
      <c r="I15" s="14">
        <v>102030405</v>
      </c>
      <c r="J15" s="243" t="s">
        <v>307</v>
      </c>
      <c r="K15" s="40">
        <v>22069</v>
      </c>
      <c r="L15" s="41">
        <f t="shared" ca="1" si="0"/>
        <v>54</v>
      </c>
      <c r="M15" s="107">
        <v>22069</v>
      </c>
    </row>
    <row r="16" spans="1:13" s="113" customFormat="1" ht="12">
      <c r="A16" s="15">
        <v>105267</v>
      </c>
      <c r="B16" s="16">
        <v>26</v>
      </c>
      <c r="C16" s="19">
        <v>39462</v>
      </c>
      <c r="D16" s="17" t="s">
        <v>231</v>
      </c>
      <c r="E16" s="17" t="s">
        <v>31</v>
      </c>
      <c r="F16" s="105" t="s">
        <v>278</v>
      </c>
      <c r="G16" s="81">
        <v>34000</v>
      </c>
      <c r="H16" s="80" t="s">
        <v>141</v>
      </c>
      <c r="I16" s="14">
        <v>102030405</v>
      </c>
      <c r="J16" s="243" t="s">
        <v>307</v>
      </c>
      <c r="K16" s="40">
        <v>22037</v>
      </c>
      <c r="L16" s="41">
        <f t="shared" ca="1" si="0"/>
        <v>54</v>
      </c>
      <c r="M16" s="107">
        <v>22037</v>
      </c>
    </row>
    <row r="17" spans="1:13" s="113" customFormat="1" ht="12">
      <c r="A17" s="150">
        <v>105285</v>
      </c>
      <c r="B17" s="151">
        <v>41</v>
      </c>
      <c r="C17" s="152">
        <v>41275</v>
      </c>
      <c r="D17" s="153" t="s">
        <v>246</v>
      </c>
      <c r="E17" s="17" t="s">
        <v>31</v>
      </c>
      <c r="F17" s="105" t="s">
        <v>293</v>
      </c>
      <c r="G17" s="160">
        <v>66150</v>
      </c>
      <c r="H17" s="162" t="s">
        <v>45</v>
      </c>
      <c r="I17" s="14">
        <v>102030405</v>
      </c>
      <c r="J17" s="243" t="s">
        <v>307</v>
      </c>
      <c r="K17" s="154">
        <v>20028</v>
      </c>
      <c r="L17" s="155">
        <f t="shared" ca="1" si="0"/>
        <v>60</v>
      </c>
      <c r="M17" s="156">
        <v>20028</v>
      </c>
    </row>
    <row r="18" spans="1:13" s="113" customFormat="1" ht="12">
      <c r="A18" s="150">
        <v>105291</v>
      </c>
      <c r="B18" s="151">
        <v>47</v>
      </c>
      <c r="C18" s="152">
        <v>41640</v>
      </c>
      <c r="D18" s="153" t="s">
        <v>252</v>
      </c>
      <c r="E18" s="17" t="s">
        <v>31</v>
      </c>
      <c r="F18" s="105" t="s">
        <v>299</v>
      </c>
      <c r="G18" s="151">
        <v>42470</v>
      </c>
      <c r="H18" s="153" t="s">
        <v>305</v>
      </c>
      <c r="I18" s="14">
        <v>102030405</v>
      </c>
      <c r="J18" s="243" t="s">
        <v>307</v>
      </c>
      <c r="K18" s="154">
        <v>29230</v>
      </c>
      <c r="L18" s="155">
        <f t="shared" ca="1" si="0"/>
        <v>34</v>
      </c>
      <c r="M18" s="156">
        <f>K18</f>
        <v>29230</v>
      </c>
    </row>
    <row r="19" spans="1:13" s="113" customFormat="1" ht="12">
      <c r="A19" s="15"/>
      <c r="B19" s="16">
        <v>13</v>
      </c>
      <c r="C19" s="16"/>
      <c r="D19" s="17" t="s">
        <v>218</v>
      </c>
      <c r="E19" s="17" t="s">
        <v>31</v>
      </c>
      <c r="F19" s="105" t="s">
        <v>265</v>
      </c>
      <c r="G19" s="16">
        <v>75020</v>
      </c>
      <c r="H19" s="17" t="s">
        <v>68</v>
      </c>
      <c r="I19" s="14">
        <v>102030405</v>
      </c>
      <c r="J19" s="243" t="s">
        <v>307</v>
      </c>
      <c r="K19" s="40">
        <v>22802</v>
      </c>
      <c r="L19" s="41">
        <f t="shared" ca="1" si="0"/>
        <v>52</v>
      </c>
      <c r="M19" s="107">
        <v>22802</v>
      </c>
    </row>
    <row r="20" spans="1:13" s="113" customFormat="1" ht="12">
      <c r="A20" s="15"/>
      <c r="B20" s="16">
        <v>8</v>
      </c>
      <c r="C20" s="16"/>
      <c r="D20" s="66" t="s">
        <v>213</v>
      </c>
      <c r="E20" s="17" t="s">
        <v>31</v>
      </c>
      <c r="F20" s="105" t="s">
        <v>260</v>
      </c>
      <c r="G20" s="16">
        <v>17137</v>
      </c>
      <c r="H20" s="17" t="s">
        <v>49</v>
      </c>
      <c r="I20" s="14">
        <v>102030405</v>
      </c>
      <c r="J20" s="243" t="s">
        <v>307</v>
      </c>
      <c r="K20" s="40">
        <v>12454</v>
      </c>
      <c r="L20" s="41">
        <f t="shared" ca="1" si="0"/>
        <v>80</v>
      </c>
      <c r="M20" s="107">
        <v>12454</v>
      </c>
    </row>
    <row r="21" spans="1:13" s="113" customFormat="1" ht="12">
      <c r="A21" s="150">
        <v>105292</v>
      </c>
      <c r="B21" s="151">
        <v>48</v>
      </c>
      <c r="C21" s="152">
        <v>41640</v>
      </c>
      <c r="D21" s="153" t="s">
        <v>253</v>
      </c>
      <c r="E21" s="17" t="s">
        <v>31</v>
      </c>
      <c r="F21" s="105" t="s">
        <v>300</v>
      </c>
      <c r="G21" s="160">
        <v>66250</v>
      </c>
      <c r="H21" s="162" t="s">
        <v>306</v>
      </c>
      <c r="I21" s="14">
        <v>102030405</v>
      </c>
      <c r="J21" s="243" t="s">
        <v>307</v>
      </c>
      <c r="K21" s="154">
        <v>11634</v>
      </c>
      <c r="L21" s="155">
        <f t="shared" ca="1" si="0"/>
        <v>83</v>
      </c>
      <c r="M21" s="156">
        <f>K21</f>
        <v>11634</v>
      </c>
    </row>
    <row r="22" spans="1:13" s="113" customFormat="1" ht="12">
      <c r="A22" s="15">
        <v>105279</v>
      </c>
      <c r="B22" s="16">
        <v>35</v>
      </c>
      <c r="C22" s="19"/>
      <c r="D22" s="17" t="s">
        <v>240</v>
      </c>
      <c r="E22" s="17" t="s">
        <v>31</v>
      </c>
      <c r="F22" s="105" t="s">
        <v>287</v>
      </c>
      <c r="G22" s="18">
        <v>83500</v>
      </c>
      <c r="H22" s="38" t="s">
        <v>128</v>
      </c>
      <c r="I22" s="14">
        <v>102030405</v>
      </c>
      <c r="J22" s="243" t="s">
        <v>307</v>
      </c>
      <c r="K22" s="40">
        <v>18593</v>
      </c>
      <c r="L22" s="41">
        <f t="shared" ca="1" si="0"/>
        <v>64</v>
      </c>
      <c r="M22" s="107">
        <v>18593</v>
      </c>
    </row>
    <row r="23" spans="1:13" s="113" customFormat="1" ht="12" customHeight="1">
      <c r="A23" s="15"/>
      <c r="B23" s="16">
        <v>3</v>
      </c>
      <c r="C23" s="16"/>
      <c r="D23" s="66" t="s">
        <v>208</v>
      </c>
      <c r="E23" s="17" t="s">
        <v>31</v>
      </c>
      <c r="F23" s="105" t="s">
        <v>255</v>
      </c>
      <c r="G23" s="16" t="s">
        <v>25</v>
      </c>
      <c r="H23" s="17" t="s">
        <v>26</v>
      </c>
      <c r="I23" s="14">
        <v>102030405</v>
      </c>
      <c r="J23" s="243" t="s">
        <v>307</v>
      </c>
      <c r="K23" s="82">
        <v>18641</v>
      </c>
      <c r="L23" s="41">
        <f t="shared" ca="1" si="0"/>
        <v>63</v>
      </c>
      <c r="M23" s="107">
        <f>K23</f>
        <v>18641</v>
      </c>
    </row>
    <row r="24" spans="1:13" s="113" customFormat="1" ht="12">
      <c r="A24" s="15">
        <v>104148</v>
      </c>
      <c r="B24" s="16">
        <v>2</v>
      </c>
      <c r="C24" s="16">
        <v>1976</v>
      </c>
      <c r="D24" s="17" t="s">
        <v>207</v>
      </c>
      <c r="E24" s="17" t="s">
        <v>31</v>
      </c>
      <c r="F24" s="105" t="s">
        <v>254</v>
      </c>
      <c r="G24" s="18">
        <v>66471</v>
      </c>
      <c r="H24" s="38" t="s">
        <v>20</v>
      </c>
      <c r="I24" s="14">
        <v>102030405</v>
      </c>
      <c r="J24" s="243" t="s">
        <v>307</v>
      </c>
      <c r="K24" s="40">
        <v>9156</v>
      </c>
      <c r="L24" s="41">
        <f t="shared" ca="1" si="0"/>
        <v>89</v>
      </c>
      <c r="M24" s="107">
        <v>9156</v>
      </c>
    </row>
    <row r="25" spans="1:13" s="113" customFormat="1" ht="12">
      <c r="A25" s="150">
        <v>105288</v>
      </c>
      <c r="B25" s="151">
        <v>44</v>
      </c>
      <c r="C25" s="152">
        <v>41275</v>
      </c>
      <c r="D25" s="153" t="s">
        <v>249</v>
      </c>
      <c r="E25" s="17" t="s">
        <v>31</v>
      </c>
      <c r="F25" s="105" t="s">
        <v>296</v>
      </c>
      <c r="G25" s="160">
        <v>33470</v>
      </c>
      <c r="H25" s="162" t="s">
        <v>303</v>
      </c>
      <c r="I25" s="14">
        <v>102030405</v>
      </c>
      <c r="J25" s="243" t="s">
        <v>307</v>
      </c>
      <c r="K25" s="154">
        <v>19236</v>
      </c>
      <c r="L25" s="155">
        <f t="shared" ca="1" si="0"/>
        <v>62</v>
      </c>
      <c r="M25" s="156">
        <f>K25</f>
        <v>19236</v>
      </c>
    </row>
    <row r="26" spans="1:13" s="113" customFormat="1" ht="12">
      <c r="A26" s="15">
        <v>105281</v>
      </c>
      <c r="B26" s="16">
        <v>37</v>
      </c>
      <c r="C26" s="19"/>
      <c r="D26" s="17" t="s">
        <v>242</v>
      </c>
      <c r="E26" s="17" t="s">
        <v>31</v>
      </c>
      <c r="F26" s="105" t="s">
        <v>289</v>
      </c>
      <c r="G26" s="18">
        <v>93320</v>
      </c>
      <c r="H26" s="38" t="s">
        <v>133</v>
      </c>
      <c r="I26" s="14">
        <v>102030405</v>
      </c>
      <c r="J26" s="243" t="s">
        <v>307</v>
      </c>
      <c r="K26" s="40">
        <v>19743</v>
      </c>
      <c r="L26" s="41">
        <f t="shared" ca="1" si="0"/>
        <v>60</v>
      </c>
      <c r="M26" s="107">
        <v>19743</v>
      </c>
    </row>
    <row r="27" spans="1:13" s="113" customFormat="1" ht="12.75" customHeight="1">
      <c r="A27" s="15"/>
      <c r="B27" s="16">
        <v>11</v>
      </c>
      <c r="C27" s="16"/>
      <c r="D27" s="17" t="s">
        <v>216</v>
      </c>
      <c r="E27" s="17" t="s">
        <v>31</v>
      </c>
      <c r="F27" s="105" t="s">
        <v>263</v>
      </c>
      <c r="G27" s="18">
        <v>66480</v>
      </c>
      <c r="H27" s="38" t="s">
        <v>60</v>
      </c>
      <c r="I27" s="14">
        <v>102030405</v>
      </c>
      <c r="J27" s="243" t="s">
        <v>307</v>
      </c>
      <c r="K27" s="40">
        <v>16871</v>
      </c>
      <c r="L27" s="41">
        <f t="shared" ca="1" si="0"/>
        <v>68</v>
      </c>
      <c r="M27" s="107">
        <v>16871</v>
      </c>
    </row>
    <row r="28" spans="1:13" s="113" customFormat="1" ht="12">
      <c r="A28" s="15">
        <v>105280</v>
      </c>
      <c r="B28" s="16">
        <v>36</v>
      </c>
      <c r="C28" s="19"/>
      <c r="D28" s="17" t="s">
        <v>241</v>
      </c>
      <c r="E28" s="17" t="s">
        <v>31</v>
      </c>
      <c r="F28" s="105" t="s">
        <v>288</v>
      </c>
      <c r="G28" s="18">
        <v>93320</v>
      </c>
      <c r="H28" s="38" t="s">
        <v>133</v>
      </c>
      <c r="I28" s="14">
        <v>102030405</v>
      </c>
      <c r="J28" s="243" t="s">
        <v>307</v>
      </c>
      <c r="K28" s="40">
        <v>17884</v>
      </c>
      <c r="L28" s="41">
        <f t="shared" ca="1" si="0"/>
        <v>66</v>
      </c>
      <c r="M28" s="107">
        <v>17884</v>
      </c>
    </row>
    <row r="29" spans="1:13" s="113" customFormat="1" ht="12">
      <c r="A29" s="15"/>
      <c r="B29" s="16">
        <v>9</v>
      </c>
      <c r="C29" s="16"/>
      <c r="D29" s="17" t="s">
        <v>214</v>
      </c>
      <c r="E29" s="17" t="s">
        <v>31</v>
      </c>
      <c r="F29" s="105" t="s">
        <v>261</v>
      </c>
      <c r="G29" s="18">
        <v>77380</v>
      </c>
      <c r="H29" s="38" t="s">
        <v>54</v>
      </c>
      <c r="I29" s="14">
        <v>102030405</v>
      </c>
      <c r="J29" s="243" t="s">
        <v>307</v>
      </c>
      <c r="K29" s="40">
        <v>18878</v>
      </c>
      <c r="L29" s="41">
        <f t="shared" ca="1" si="0"/>
        <v>63</v>
      </c>
      <c r="M29" s="107">
        <v>18878</v>
      </c>
    </row>
    <row r="30" spans="1:13" s="113" customFormat="1" ht="12.75" customHeight="1">
      <c r="A30" s="15">
        <v>105260</v>
      </c>
      <c r="B30" s="16">
        <v>21</v>
      </c>
      <c r="C30" s="19">
        <v>38791</v>
      </c>
      <c r="D30" s="17" t="s">
        <v>226</v>
      </c>
      <c r="E30" s="17" t="s">
        <v>31</v>
      </c>
      <c r="F30" s="105" t="s">
        <v>273</v>
      </c>
      <c r="G30" s="18">
        <v>34290</v>
      </c>
      <c r="H30" s="38" t="s">
        <v>87</v>
      </c>
      <c r="I30" s="14">
        <v>102030405</v>
      </c>
      <c r="J30" s="243" t="s">
        <v>307</v>
      </c>
      <c r="K30" s="40">
        <v>16827</v>
      </c>
      <c r="L30" s="41">
        <f t="shared" ca="1" si="0"/>
        <v>68</v>
      </c>
      <c r="M30" s="107">
        <v>16827</v>
      </c>
    </row>
    <row r="31" spans="1:13" s="113" customFormat="1" ht="12">
      <c r="A31" s="15">
        <v>105268</v>
      </c>
      <c r="B31" s="16">
        <v>27</v>
      </c>
      <c r="C31" s="19">
        <v>39472</v>
      </c>
      <c r="D31" s="17" t="s">
        <v>232</v>
      </c>
      <c r="E31" s="17" t="s">
        <v>31</v>
      </c>
      <c r="F31" s="105" t="s">
        <v>279</v>
      </c>
      <c r="G31" s="18">
        <v>30130</v>
      </c>
      <c r="H31" s="38" t="s">
        <v>105</v>
      </c>
      <c r="I31" s="14">
        <v>102030405</v>
      </c>
      <c r="J31" s="243" t="s">
        <v>307</v>
      </c>
      <c r="K31" s="40">
        <v>19007</v>
      </c>
      <c r="L31" s="41">
        <f t="shared" ca="1" si="0"/>
        <v>62</v>
      </c>
      <c r="M31" s="107">
        <v>19007</v>
      </c>
    </row>
    <row r="32" spans="1:13" s="113" customFormat="1" ht="12" customHeight="1">
      <c r="A32" s="102" t="s">
        <v>83</v>
      </c>
      <c r="B32" s="16">
        <v>20</v>
      </c>
      <c r="C32" s="19">
        <v>38012</v>
      </c>
      <c r="D32" s="17" t="s">
        <v>225</v>
      </c>
      <c r="E32" s="17" t="s">
        <v>31</v>
      </c>
      <c r="F32" s="105" t="s">
        <v>272</v>
      </c>
      <c r="G32" s="16">
        <v>66150</v>
      </c>
      <c r="H32" s="17" t="s">
        <v>45</v>
      </c>
      <c r="I32" s="14">
        <v>102030405</v>
      </c>
      <c r="J32" s="243" t="s">
        <v>307</v>
      </c>
      <c r="K32" s="40">
        <v>23192</v>
      </c>
      <c r="L32" s="41">
        <f t="shared" ca="1" si="0"/>
        <v>51</v>
      </c>
      <c r="M32" s="107">
        <v>23192</v>
      </c>
    </row>
    <row r="33" spans="1:13" s="113" customFormat="1" ht="12" customHeight="1">
      <c r="A33" s="15">
        <v>105278</v>
      </c>
      <c r="B33" s="16">
        <v>34</v>
      </c>
      <c r="C33" s="19"/>
      <c r="D33" s="17" t="s">
        <v>239</v>
      </c>
      <c r="E33" s="17" t="s">
        <v>31</v>
      </c>
      <c r="F33" s="105" t="s">
        <v>286</v>
      </c>
      <c r="G33" s="16">
        <v>83500</v>
      </c>
      <c r="H33" s="17" t="s">
        <v>128</v>
      </c>
      <c r="I33" s="14">
        <v>102030405</v>
      </c>
      <c r="J33" s="243" t="s">
        <v>307</v>
      </c>
      <c r="K33" s="40">
        <v>13772</v>
      </c>
      <c r="L33" s="41">
        <f t="shared" ca="1" si="0"/>
        <v>77</v>
      </c>
      <c r="M33" s="107">
        <v>13772</v>
      </c>
    </row>
    <row r="34" spans="1:13" s="113" customFormat="1" ht="12.75" customHeight="1">
      <c r="A34" s="102" t="s">
        <v>79</v>
      </c>
      <c r="B34" s="16">
        <v>19</v>
      </c>
      <c r="C34" s="19">
        <v>38012</v>
      </c>
      <c r="D34" s="17" t="s">
        <v>224</v>
      </c>
      <c r="E34" s="17" t="s">
        <v>31</v>
      </c>
      <c r="F34" s="105" t="s">
        <v>271</v>
      </c>
      <c r="G34" s="18">
        <v>66150</v>
      </c>
      <c r="H34" s="38" t="s">
        <v>45</v>
      </c>
      <c r="I34" s="14">
        <v>102030405</v>
      </c>
      <c r="J34" s="243" t="s">
        <v>307</v>
      </c>
      <c r="K34" s="40">
        <v>20355</v>
      </c>
      <c r="L34" s="41">
        <f t="shared" ca="1" si="0"/>
        <v>59</v>
      </c>
      <c r="M34" s="107">
        <v>20355</v>
      </c>
    </row>
    <row r="35" spans="1:13" s="113" customFormat="1" ht="12.75" customHeight="1">
      <c r="A35" s="150">
        <v>105289</v>
      </c>
      <c r="B35" s="151">
        <v>45</v>
      </c>
      <c r="C35" s="152">
        <v>41640</v>
      </c>
      <c r="D35" s="153" t="s">
        <v>250</v>
      </c>
      <c r="E35" s="17" t="s">
        <v>31</v>
      </c>
      <c r="F35" s="105" t="s">
        <v>297</v>
      </c>
      <c r="G35" s="160">
        <v>94110</v>
      </c>
      <c r="H35" s="162" t="s">
        <v>304</v>
      </c>
      <c r="I35" s="14">
        <v>102030405</v>
      </c>
      <c r="J35" s="243" t="s">
        <v>307</v>
      </c>
      <c r="K35" s="154">
        <v>16987</v>
      </c>
      <c r="L35" s="155">
        <f t="shared" ca="1" si="0"/>
        <v>68</v>
      </c>
      <c r="M35" s="156">
        <f>K35</f>
        <v>16987</v>
      </c>
    </row>
    <row r="36" spans="1:13" s="113" customFormat="1" ht="12">
      <c r="A36" s="15">
        <v>104147</v>
      </c>
      <c r="B36" s="16">
        <v>1</v>
      </c>
      <c r="C36" s="16">
        <v>1976</v>
      </c>
      <c r="D36" s="17" t="s">
        <v>206</v>
      </c>
      <c r="E36" s="17" t="s">
        <v>31</v>
      </c>
      <c r="F36" s="105" t="s">
        <v>254</v>
      </c>
      <c r="G36" s="18">
        <v>66470</v>
      </c>
      <c r="H36" s="38" t="s">
        <v>20</v>
      </c>
      <c r="I36" s="14">
        <v>102030405</v>
      </c>
      <c r="J36" s="243" t="s">
        <v>307</v>
      </c>
      <c r="K36" s="40">
        <v>9396</v>
      </c>
      <c r="L36" s="41">
        <f t="shared" ca="1" si="0"/>
        <v>89</v>
      </c>
      <c r="M36" s="107">
        <v>9396</v>
      </c>
    </row>
    <row r="37" spans="1:13" s="113" customFormat="1" ht="12">
      <c r="A37" s="150">
        <v>105287</v>
      </c>
      <c r="B37" s="151">
        <v>43</v>
      </c>
      <c r="C37" s="152">
        <v>41640</v>
      </c>
      <c r="D37" s="153" t="s">
        <v>248</v>
      </c>
      <c r="E37" s="17" t="s">
        <v>31</v>
      </c>
      <c r="F37" s="105" t="s">
        <v>295</v>
      </c>
      <c r="G37" s="160">
        <v>50800</v>
      </c>
      <c r="H37" s="162" t="s">
        <v>302</v>
      </c>
      <c r="I37" s="14">
        <v>102030405</v>
      </c>
      <c r="J37" s="243" t="s">
        <v>307</v>
      </c>
      <c r="K37" s="154">
        <v>18978</v>
      </c>
      <c r="L37" s="155">
        <f t="shared" ca="1" si="0"/>
        <v>63</v>
      </c>
      <c r="M37" s="156">
        <f>K37</f>
        <v>18978</v>
      </c>
    </row>
    <row r="38" spans="1:13" s="113" customFormat="1" ht="12.75" customHeight="1">
      <c r="A38" s="15">
        <v>105274</v>
      </c>
      <c r="B38" s="16">
        <v>31</v>
      </c>
      <c r="C38" s="19">
        <v>39930</v>
      </c>
      <c r="D38" s="17" t="s">
        <v>236</v>
      </c>
      <c r="E38" s="17" t="s">
        <v>31</v>
      </c>
      <c r="F38" s="105" t="s">
        <v>283</v>
      </c>
      <c r="G38" s="18">
        <v>16430</v>
      </c>
      <c r="H38" s="38" t="s">
        <v>120</v>
      </c>
      <c r="I38" s="14">
        <v>102030405</v>
      </c>
      <c r="J38" s="243" t="s">
        <v>307</v>
      </c>
      <c r="K38" s="44">
        <v>17846</v>
      </c>
      <c r="L38" s="41">
        <f t="shared" ca="1" si="0"/>
        <v>66</v>
      </c>
      <c r="M38" s="117">
        <v>17846</v>
      </c>
    </row>
    <row r="39" spans="1:13" s="113" customFormat="1" ht="12.75" customHeight="1">
      <c r="A39" s="15">
        <v>105266</v>
      </c>
      <c r="B39" s="16">
        <v>25</v>
      </c>
      <c r="C39" s="19">
        <v>39455</v>
      </c>
      <c r="D39" s="17" t="s">
        <v>230</v>
      </c>
      <c r="E39" s="17" t="s">
        <v>31</v>
      </c>
      <c r="F39" s="105" t="s">
        <v>277</v>
      </c>
      <c r="G39" s="18">
        <v>66140</v>
      </c>
      <c r="H39" s="38" t="s">
        <v>99</v>
      </c>
      <c r="I39" s="14">
        <v>102030405</v>
      </c>
      <c r="J39" s="243" t="s">
        <v>307</v>
      </c>
      <c r="K39" s="45">
        <v>22568</v>
      </c>
      <c r="L39" s="41">
        <f t="shared" ca="1" si="0"/>
        <v>53</v>
      </c>
      <c r="M39" s="118">
        <v>22568</v>
      </c>
    </row>
    <row r="40" spans="1:13" s="113" customFormat="1" ht="12.75" customHeight="1">
      <c r="A40" s="15">
        <v>105248</v>
      </c>
      <c r="B40" s="16">
        <v>17</v>
      </c>
      <c r="C40" s="19">
        <v>37347</v>
      </c>
      <c r="D40" s="17" t="s">
        <v>222</v>
      </c>
      <c r="E40" s="17" t="s">
        <v>31</v>
      </c>
      <c r="F40" s="105" t="s">
        <v>269</v>
      </c>
      <c r="G40" s="16">
        <v>66150</v>
      </c>
      <c r="H40" s="17" t="s">
        <v>45</v>
      </c>
      <c r="I40" s="14">
        <v>102030405</v>
      </c>
      <c r="J40" s="243" t="s">
        <v>307</v>
      </c>
      <c r="K40" s="40">
        <v>17806</v>
      </c>
      <c r="L40" s="41">
        <f t="shared" ca="1" si="0"/>
        <v>66</v>
      </c>
      <c r="M40" s="107">
        <v>17806</v>
      </c>
    </row>
    <row r="41" spans="1:13" s="113" customFormat="1" ht="12">
      <c r="A41" s="15"/>
      <c r="B41" s="16">
        <v>5</v>
      </c>
      <c r="C41" s="16"/>
      <c r="D41" s="66" t="s">
        <v>210</v>
      </c>
      <c r="E41" s="17" t="s">
        <v>31</v>
      </c>
      <c r="F41" s="105" t="s">
        <v>257</v>
      </c>
      <c r="G41" s="18">
        <v>61290</v>
      </c>
      <c r="H41" s="38" t="s">
        <v>168</v>
      </c>
      <c r="I41" s="14">
        <v>102030405</v>
      </c>
      <c r="J41" s="243" t="s">
        <v>307</v>
      </c>
      <c r="K41" s="82">
        <v>15669</v>
      </c>
      <c r="L41" s="41">
        <f t="shared" ca="1" si="0"/>
        <v>72</v>
      </c>
      <c r="M41" s="116">
        <v>15669</v>
      </c>
    </row>
    <row r="42" spans="1:13" s="113" customFormat="1" ht="12.75" customHeight="1">
      <c r="A42" s="15">
        <v>104086</v>
      </c>
      <c r="B42" s="16">
        <v>6</v>
      </c>
      <c r="C42" s="16"/>
      <c r="D42" s="66" t="s">
        <v>211</v>
      </c>
      <c r="E42" s="17" t="s">
        <v>31</v>
      </c>
      <c r="F42" s="105" t="s">
        <v>258</v>
      </c>
      <c r="G42" s="18">
        <v>66300</v>
      </c>
      <c r="H42" s="38" t="s">
        <v>36</v>
      </c>
      <c r="I42" s="14">
        <v>102030405</v>
      </c>
      <c r="J42" s="243" t="s">
        <v>307</v>
      </c>
      <c r="K42" s="40">
        <v>8734</v>
      </c>
      <c r="L42" s="41">
        <f t="shared" ca="1" si="0"/>
        <v>91</v>
      </c>
      <c r="M42" s="107">
        <v>8734</v>
      </c>
    </row>
    <row r="43" spans="1:13" s="113" customFormat="1" ht="12.75" customHeight="1">
      <c r="A43" s="150">
        <v>105284</v>
      </c>
      <c r="B43" s="151">
        <v>40</v>
      </c>
      <c r="C43" s="152">
        <v>41640</v>
      </c>
      <c r="D43" s="153" t="s">
        <v>245</v>
      </c>
      <c r="E43" s="17" t="s">
        <v>31</v>
      </c>
      <c r="F43" s="105" t="s">
        <v>292</v>
      </c>
      <c r="G43" s="160">
        <v>31521</v>
      </c>
      <c r="H43" s="162" t="s">
        <v>301</v>
      </c>
      <c r="I43" s="14">
        <v>102030405</v>
      </c>
      <c r="J43" s="243" t="s">
        <v>307</v>
      </c>
      <c r="K43" s="154">
        <v>19209</v>
      </c>
      <c r="L43" s="155">
        <f t="shared" ca="1" si="0"/>
        <v>62</v>
      </c>
      <c r="M43" s="156">
        <v>19209</v>
      </c>
    </row>
    <row r="44" spans="1:13" s="113" customFormat="1" ht="12" customHeight="1">
      <c r="A44" s="15">
        <v>105273</v>
      </c>
      <c r="B44" s="16">
        <v>30</v>
      </c>
      <c r="C44" s="19">
        <v>39908</v>
      </c>
      <c r="D44" s="17" t="s">
        <v>235</v>
      </c>
      <c r="E44" s="17" t="s">
        <v>31</v>
      </c>
      <c r="F44" s="105" t="s">
        <v>282</v>
      </c>
      <c r="G44" s="18">
        <v>34160</v>
      </c>
      <c r="H44" s="38" t="s">
        <v>115</v>
      </c>
      <c r="I44" s="14">
        <v>102030405</v>
      </c>
      <c r="J44" s="243" t="s">
        <v>307</v>
      </c>
      <c r="K44" s="40">
        <v>17686</v>
      </c>
      <c r="L44" s="41">
        <f t="shared" ca="1" si="0"/>
        <v>66</v>
      </c>
      <c r="M44" s="107">
        <v>17686</v>
      </c>
    </row>
    <row r="45" spans="1:13" s="113" customFormat="1" ht="12">
      <c r="A45" s="15">
        <v>105272</v>
      </c>
      <c r="B45" s="16">
        <v>29</v>
      </c>
      <c r="C45" s="19">
        <v>39908</v>
      </c>
      <c r="D45" s="17" t="s">
        <v>234</v>
      </c>
      <c r="E45" s="17" t="s">
        <v>31</v>
      </c>
      <c r="F45" s="105" t="s">
        <v>281</v>
      </c>
      <c r="G45" s="16">
        <v>34160</v>
      </c>
      <c r="H45" s="17" t="s">
        <v>115</v>
      </c>
      <c r="I45" s="14">
        <v>102030405</v>
      </c>
      <c r="J45" s="243" t="s">
        <v>307</v>
      </c>
      <c r="K45" s="40">
        <v>17891</v>
      </c>
      <c r="L45" s="41">
        <f t="shared" ca="1" si="0"/>
        <v>66</v>
      </c>
      <c r="M45" s="107">
        <v>17891</v>
      </c>
    </row>
    <row r="46" spans="1:13" s="113" customFormat="1" ht="12">
      <c r="A46" s="150">
        <v>105282</v>
      </c>
      <c r="B46" s="151">
        <v>38</v>
      </c>
      <c r="C46" s="152">
        <v>41640</v>
      </c>
      <c r="D46" s="153" t="s">
        <v>243</v>
      </c>
      <c r="E46" s="17" t="s">
        <v>31</v>
      </c>
      <c r="F46" s="105" t="s">
        <v>290</v>
      </c>
      <c r="G46" s="151">
        <v>66140</v>
      </c>
      <c r="H46" s="153" t="s">
        <v>99</v>
      </c>
      <c r="I46" s="14">
        <v>102030405</v>
      </c>
      <c r="J46" s="243" t="s">
        <v>307</v>
      </c>
      <c r="K46" s="154">
        <v>15702</v>
      </c>
      <c r="L46" s="155">
        <f t="shared" ca="1" si="0"/>
        <v>72</v>
      </c>
      <c r="M46" s="156">
        <v>15702</v>
      </c>
    </row>
    <row r="47" spans="1:13" s="113" customFormat="1" ht="12">
      <c r="A47" s="15">
        <v>105249</v>
      </c>
      <c r="B47" s="16">
        <v>18</v>
      </c>
      <c r="C47" s="19">
        <v>37347</v>
      </c>
      <c r="D47" s="17" t="s">
        <v>223</v>
      </c>
      <c r="E47" s="17" t="s">
        <v>31</v>
      </c>
      <c r="F47" s="105" t="s">
        <v>270</v>
      </c>
      <c r="G47" s="16">
        <v>66150</v>
      </c>
      <c r="H47" s="17" t="s">
        <v>45</v>
      </c>
      <c r="I47" s="14">
        <v>102030405</v>
      </c>
      <c r="J47" s="243" t="s">
        <v>307</v>
      </c>
      <c r="K47" s="44">
        <v>23152</v>
      </c>
      <c r="L47" s="41">
        <f t="shared" ca="1" si="0"/>
        <v>51</v>
      </c>
      <c r="M47" s="117">
        <v>23152</v>
      </c>
    </row>
    <row r="48" spans="1:13" s="113" customFormat="1" ht="12" customHeight="1">
      <c r="A48" s="168"/>
      <c r="B48" s="81">
        <v>12</v>
      </c>
      <c r="C48" s="81"/>
      <c r="D48" s="80" t="s">
        <v>217</v>
      </c>
      <c r="E48" s="17" t="s">
        <v>31</v>
      </c>
      <c r="F48" s="105" t="s">
        <v>264</v>
      </c>
      <c r="G48" s="81">
        <v>66150</v>
      </c>
      <c r="H48" s="167" t="s">
        <v>45</v>
      </c>
      <c r="I48" s="14">
        <v>102030405</v>
      </c>
      <c r="J48" s="243" t="s">
        <v>307</v>
      </c>
      <c r="K48" s="169">
        <v>7231</v>
      </c>
      <c r="L48" s="198">
        <f t="shared" ca="1" si="0"/>
        <v>95</v>
      </c>
      <c r="M48" s="252">
        <v>7231</v>
      </c>
    </row>
    <row r="49" spans="1:13" s="113" customFormat="1" ht="12" customHeight="1">
      <c r="A49" s="15">
        <v>105261</v>
      </c>
      <c r="B49" s="16">
        <v>22</v>
      </c>
      <c r="C49" s="100">
        <v>38791</v>
      </c>
      <c r="D49" s="17" t="s">
        <v>227</v>
      </c>
      <c r="E49" s="17" t="s">
        <v>31</v>
      </c>
      <c r="F49" s="105" t="s">
        <v>274</v>
      </c>
      <c r="G49" s="18">
        <v>34290</v>
      </c>
      <c r="H49" s="38" t="s">
        <v>87</v>
      </c>
      <c r="I49" s="14">
        <v>102030405</v>
      </c>
      <c r="J49" s="243" t="s">
        <v>307</v>
      </c>
      <c r="K49" s="40">
        <v>18724</v>
      </c>
      <c r="L49" s="41">
        <f t="shared" ca="1" si="0"/>
        <v>63</v>
      </c>
      <c r="M49" s="107">
        <v>18724</v>
      </c>
    </row>
    <row r="50" spans="1:13" s="113" customFormat="1" ht="12">
      <c r="A50" s="159">
        <v>105286</v>
      </c>
      <c r="B50" s="151">
        <v>42</v>
      </c>
      <c r="C50" s="161">
        <v>41640</v>
      </c>
      <c r="D50" s="162" t="s">
        <v>247</v>
      </c>
      <c r="E50" s="17" t="s">
        <v>31</v>
      </c>
      <c r="F50" s="105" t="s">
        <v>294</v>
      </c>
      <c r="G50" s="160">
        <v>50800</v>
      </c>
      <c r="H50" s="162" t="s">
        <v>302</v>
      </c>
      <c r="I50" s="14">
        <v>102030405</v>
      </c>
      <c r="J50" s="243" t="s">
        <v>307</v>
      </c>
      <c r="K50" s="154">
        <v>17867</v>
      </c>
      <c r="L50" s="155">
        <f t="shared" ca="1" si="0"/>
        <v>66</v>
      </c>
      <c r="M50" s="156">
        <f>K50</f>
        <v>17867</v>
      </c>
    </row>
    <row r="51" spans="1:13" s="113" customFormat="1" ht="12">
      <c r="A51" s="99">
        <v>105275</v>
      </c>
      <c r="B51" s="16">
        <v>32</v>
      </c>
      <c r="C51" s="100">
        <v>39930</v>
      </c>
      <c r="D51" s="38" t="s">
        <v>237</v>
      </c>
      <c r="E51" s="17" t="s">
        <v>31</v>
      </c>
      <c r="F51" s="105" t="s">
        <v>284</v>
      </c>
      <c r="G51" s="18">
        <v>16430</v>
      </c>
      <c r="H51" s="38" t="s">
        <v>120</v>
      </c>
      <c r="I51" s="14">
        <v>102030405</v>
      </c>
      <c r="J51" s="243" t="s">
        <v>307</v>
      </c>
      <c r="K51" s="101">
        <v>19361</v>
      </c>
      <c r="L51" s="41">
        <f t="shared" ca="1" si="0"/>
        <v>62</v>
      </c>
      <c r="M51" s="107">
        <v>19361</v>
      </c>
    </row>
    <row r="52" spans="1:13" s="113" customFormat="1" ht="12">
      <c r="A52" s="99">
        <v>105264</v>
      </c>
      <c r="B52" s="18">
        <v>23</v>
      </c>
      <c r="C52" s="100">
        <v>39181</v>
      </c>
      <c r="D52" s="38" t="s">
        <v>228</v>
      </c>
      <c r="E52" s="17" t="s">
        <v>31</v>
      </c>
      <c r="F52" s="105" t="s">
        <v>275</v>
      </c>
      <c r="G52" s="18">
        <v>37510</v>
      </c>
      <c r="H52" s="62" t="s">
        <v>93</v>
      </c>
      <c r="I52" s="14">
        <v>102030405</v>
      </c>
      <c r="J52" s="243" t="s">
        <v>307</v>
      </c>
      <c r="K52" s="40">
        <v>17045</v>
      </c>
      <c r="L52" s="41">
        <f t="shared" ca="1" si="0"/>
        <v>68</v>
      </c>
      <c r="M52" s="107">
        <v>17045</v>
      </c>
    </row>
    <row r="53" spans="1:13" s="113" customFormat="1" ht="12">
      <c r="A53" s="99">
        <v>105265</v>
      </c>
      <c r="B53" s="16">
        <v>24</v>
      </c>
      <c r="C53" s="100"/>
      <c r="D53" s="38" t="s">
        <v>229</v>
      </c>
      <c r="E53" s="17" t="s">
        <v>31</v>
      </c>
      <c r="F53" s="105" t="s">
        <v>276</v>
      </c>
      <c r="G53" s="18">
        <v>37510</v>
      </c>
      <c r="H53" s="62" t="s">
        <v>93</v>
      </c>
      <c r="I53" s="14">
        <v>102030405</v>
      </c>
      <c r="J53" s="243" t="s">
        <v>307</v>
      </c>
      <c r="K53" s="40">
        <v>17168</v>
      </c>
      <c r="L53" s="41">
        <f t="shared" ca="1" si="0"/>
        <v>68</v>
      </c>
      <c r="M53" s="107">
        <v>17168</v>
      </c>
    </row>
    <row r="54" spans="1:13" s="113" customFormat="1" ht="12">
      <c r="A54" s="99">
        <v>105269</v>
      </c>
      <c r="B54" s="16">
        <v>28</v>
      </c>
      <c r="C54" s="100">
        <v>39472</v>
      </c>
      <c r="D54" s="38" t="s">
        <v>233</v>
      </c>
      <c r="E54" s="17" t="s">
        <v>31</v>
      </c>
      <c r="F54" s="105" t="s">
        <v>280</v>
      </c>
      <c r="G54" s="18">
        <v>30130</v>
      </c>
      <c r="H54" s="38" t="s">
        <v>105</v>
      </c>
      <c r="I54" s="14">
        <v>102030405</v>
      </c>
      <c r="J54" s="243" t="s">
        <v>307</v>
      </c>
      <c r="K54" s="101">
        <v>21272</v>
      </c>
      <c r="L54" s="41">
        <f t="shared" ca="1" si="0"/>
        <v>56</v>
      </c>
      <c r="M54" s="130">
        <v>21272</v>
      </c>
    </row>
    <row r="55" spans="1:13" s="113" customFormat="1" ht="12">
      <c r="A55" s="99">
        <v>105277</v>
      </c>
      <c r="B55" s="18">
        <v>33</v>
      </c>
      <c r="C55" s="100">
        <v>40249</v>
      </c>
      <c r="D55" s="38" t="s">
        <v>238</v>
      </c>
      <c r="E55" s="17" t="s">
        <v>31</v>
      </c>
      <c r="F55" s="104" t="s">
        <v>285</v>
      </c>
      <c r="G55" s="18">
        <v>66230</v>
      </c>
      <c r="H55" s="38" t="s">
        <v>125</v>
      </c>
      <c r="I55" s="14">
        <v>102030405</v>
      </c>
      <c r="J55" s="106" t="s">
        <v>307</v>
      </c>
      <c r="K55" s="101">
        <v>16373</v>
      </c>
      <c r="L55" s="96">
        <f t="shared" ca="1" si="0"/>
        <v>70</v>
      </c>
      <c r="M55" s="130">
        <v>16373</v>
      </c>
    </row>
    <row r="56" spans="1:13" s="113" customFormat="1" ht="12">
      <c r="A56" s="99">
        <v>105293</v>
      </c>
      <c r="B56" s="110">
        <v>49</v>
      </c>
      <c r="C56" s="100"/>
      <c r="D56" s="38"/>
      <c r="E56" s="38"/>
      <c r="F56" s="63"/>
      <c r="G56" s="18"/>
      <c r="H56" s="38"/>
      <c r="I56" s="14"/>
      <c r="J56" s="38"/>
      <c r="K56" s="101"/>
      <c r="L56" s="96"/>
      <c r="M56" s="130"/>
    </row>
    <row r="57" spans="1:13" s="113" customFormat="1" ht="12">
      <c r="A57" s="99">
        <v>105294</v>
      </c>
      <c r="B57" s="110">
        <v>50</v>
      </c>
      <c r="C57" s="100"/>
      <c r="D57" s="38"/>
      <c r="E57" s="38"/>
      <c r="F57" s="63"/>
      <c r="G57" s="18"/>
      <c r="H57" s="38"/>
      <c r="I57" s="27"/>
      <c r="J57" s="38"/>
      <c r="K57" s="101"/>
      <c r="L57" s="96"/>
      <c r="M57" s="130"/>
    </row>
    <row r="58" spans="1:13" s="113" customFormat="1" ht="12">
      <c r="A58" s="99">
        <v>105295</v>
      </c>
      <c r="B58" s="111">
        <v>51</v>
      </c>
      <c r="C58" s="100"/>
      <c r="D58" s="38"/>
      <c r="E58" s="38"/>
      <c r="F58" s="63"/>
      <c r="G58" s="18"/>
      <c r="H58" s="38"/>
      <c r="I58" s="27"/>
      <c r="J58" s="38"/>
      <c r="K58" s="101"/>
      <c r="L58" s="96"/>
      <c r="M58" s="130"/>
    </row>
    <row r="59" spans="1:13" s="113" customFormat="1" ht="12">
      <c r="A59" s="99">
        <v>105296</v>
      </c>
      <c r="B59" s="110">
        <v>52</v>
      </c>
      <c r="C59" s="100"/>
      <c r="D59" s="38"/>
      <c r="E59" s="38"/>
      <c r="F59" s="63"/>
      <c r="G59" s="18"/>
      <c r="H59" s="38"/>
      <c r="I59" s="27"/>
      <c r="J59" s="38"/>
      <c r="K59" s="101"/>
      <c r="L59" s="96"/>
      <c r="M59" s="130"/>
    </row>
    <row r="60" spans="1:13" s="113" customFormat="1" ht="12">
      <c r="A60" s="99">
        <v>105297</v>
      </c>
      <c r="B60" s="110">
        <v>53</v>
      </c>
      <c r="C60" s="100"/>
      <c r="D60" s="38"/>
      <c r="E60" s="38"/>
      <c r="F60" s="63"/>
      <c r="G60" s="18"/>
      <c r="H60" s="38"/>
      <c r="I60" s="27"/>
      <c r="J60" s="38"/>
      <c r="K60" s="101"/>
      <c r="L60" s="96"/>
      <c r="M60" s="130"/>
    </row>
    <row r="61" spans="1:13" s="113" customFormat="1" ht="12">
      <c r="A61" s="99">
        <v>105298</v>
      </c>
      <c r="B61" s="110">
        <v>54</v>
      </c>
      <c r="C61" s="100"/>
      <c r="D61" s="38"/>
      <c r="E61" s="38"/>
      <c r="F61" s="63"/>
      <c r="G61" s="18"/>
      <c r="H61" s="38"/>
      <c r="I61" s="27"/>
      <c r="J61" s="38"/>
      <c r="K61" s="101"/>
      <c r="L61" s="96"/>
      <c r="M61" s="130"/>
    </row>
    <row r="62" spans="1:13" s="113" customFormat="1" thickBot="1">
      <c r="A62" s="171">
        <v>105299</v>
      </c>
      <c r="B62" s="127">
        <v>55</v>
      </c>
      <c r="C62" s="21"/>
      <c r="D62" s="22"/>
      <c r="E62" s="22"/>
      <c r="F62" s="65"/>
      <c r="G62" s="172"/>
      <c r="H62" s="22"/>
      <c r="I62" s="170"/>
      <c r="J62" s="22"/>
      <c r="K62" s="42"/>
      <c r="L62" s="43"/>
      <c r="M62" s="108"/>
    </row>
    <row r="63" spans="1:13" s="113" customFormat="1" ht="12">
      <c r="A63" s="7"/>
      <c r="B63" s="7"/>
      <c r="C63" s="7"/>
      <c r="D63" s="7"/>
      <c r="E63" s="7"/>
      <c r="F63" s="7"/>
      <c r="G63" s="7"/>
      <c r="H63" s="7"/>
      <c r="I63" s="23"/>
      <c r="J63" s="24"/>
      <c r="K63" s="25"/>
      <c r="L63" s="7"/>
      <c r="M63" s="119"/>
    </row>
    <row r="64" spans="1:13" s="113" customFormat="1" ht="12">
      <c r="A64" s="7"/>
      <c r="B64" s="7"/>
      <c r="C64" s="7"/>
      <c r="D64" s="7"/>
      <c r="E64" s="7"/>
      <c r="F64" s="7"/>
      <c r="G64" s="7"/>
      <c r="H64" s="7"/>
      <c r="I64" s="23"/>
      <c r="J64" s="24"/>
      <c r="K64" s="25"/>
      <c r="L64" s="7"/>
      <c r="M64" s="119"/>
    </row>
    <row r="65" spans="1:13" s="113" customFormat="1" ht="12">
      <c r="A65" s="7"/>
      <c r="B65" s="7"/>
      <c r="C65" s="7"/>
      <c r="D65" s="7"/>
      <c r="E65" s="7"/>
      <c r="F65" s="7"/>
      <c r="G65" s="7"/>
      <c r="H65" s="7"/>
      <c r="I65" s="23"/>
      <c r="J65" s="24"/>
      <c r="K65" s="25"/>
      <c r="L65" s="7"/>
      <c r="M65" s="119"/>
    </row>
    <row r="66" spans="1:13" s="113" customFormat="1" ht="12">
      <c r="A66" s="7"/>
      <c r="B66" s="7"/>
      <c r="C66" s="7"/>
      <c r="D66" s="7"/>
      <c r="E66" s="7"/>
      <c r="F66" s="7"/>
      <c r="G66" s="7"/>
      <c r="H66" s="7"/>
      <c r="I66" s="23"/>
      <c r="J66" s="24"/>
      <c r="K66" s="25"/>
      <c r="L66" s="7"/>
      <c r="M66" s="119"/>
    </row>
    <row r="67" spans="1:13" s="113" customFormat="1" ht="12">
      <c r="A67" s="7"/>
      <c r="B67" s="7"/>
      <c r="C67" s="7"/>
      <c r="D67" s="7"/>
      <c r="E67" s="7"/>
      <c r="F67" s="7"/>
      <c r="G67" s="7"/>
      <c r="H67" s="7"/>
      <c r="I67" s="23"/>
      <c r="J67" s="24"/>
      <c r="K67" s="25"/>
      <c r="L67" s="7"/>
      <c r="M67" s="119"/>
    </row>
    <row r="68" spans="1:13" s="113" customFormat="1" ht="12">
      <c r="A68" s="7"/>
      <c r="B68" s="7"/>
      <c r="C68" s="7"/>
      <c r="D68" s="7"/>
      <c r="E68" s="7"/>
      <c r="F68" s="7"/>
      <c r="G68" s="7"/>
      <c r="H68" s="7"/>
      <c r="I68" s="23"/>
      <c r="J68" s="24"/>
      <c r="K68" s="25"/>
      <c r="L68" s="7"/>
      <c r="M68" s="119"/>
    </row>
    <row r="69" spans="1:13" s="113" customFormat="1" ht="12">
      <c r="A69" s="7"/>
      <c r="B69" s="7"/>
      <c r="C69" s="7"/>
      <c r="D69" s="7"/>
      <c r="E69" s="7"/>
      <c r="F69" s="7"/>
      <c r="G69" s="7"/>
      <c r="H69" s="7"/>
      <c r="I69" s="23"/>
      <c r="J69" s="24"/>
      <c r="K69" s="25"/>
      <c r="L69" s="7"/>
      <c r="M69" s="119"/>
    </row>
    <row r="70" spans="1:13" s="113" customFormat="1" ht="12">
      <c r="A70" s="7"/>
      <c r="B70" s="7"/>
      <c r="C70" s="7"/>
      <c r="D70" s="7"/>
      <c r="E70" s="7"/>
      <c r="F70" s="7"/>
      <c r="G70" s="7"/>
      <c r="H70" s="7"/>
      <c r="I70" s="23"/>
      <c r="J70" s="24"/>
      <c r="K70" s="25"/>
      <c r="L70" s="7"/>
      <c r="M70" s="119"/>
    </row>
    <row r="71" spans="1:13" s="113" customFormat="1" ht="12">
      <c r="A71" s="7"/>
      <c r="B71" s="7"/>
      <c r="C71" s="7"/>
      <c r="D71" s="7"/>
      <c r="E71" s="7"/>
      <c r="F71" s="7"/>
      <c r="G71" s="7"/>
      <c r="H71" s="7"/>
      <c r="I71" s="23"/>
      <c r="J71" s="24"/>
      <c r="K71" s="25"/>
      <c r="L71" s="7"/>
      <c r="M71" s="119"/>
    </row>
    <row r="72" spans="1:13" s="113" customFormat="1" ht="12">
      <c r="A72" s="7"/>
      <c r="B72" s="7"/>
      <c r="C72" s="7"/>
      <c r="D72" s="7"/>
      <c r="E72" s="7"/>
      <c r="F72" s="7"/>
      <c r="G72" s="7"/>
      <c r="H72" s="7"/>
      <c r="I72" s="23"/>
      <c r="J72" s="24"/>
      <c r="K72" s="25"/>
      <c r="L72" s="7"/>
      <c r="M72" s="119"/>
    </row>
    <row r="73" spans="1:13" s="113" customFormat="1" ht="12">
      <c r="A73" s="7"/>
      <c r="B73" s="7"/>
      <c r="C73" s="7"/>
      <c r="D73" s="7"/>
      <c r="E73" s="7"/>
      <c r="F73" s="7"/>
      <c r="G73" s="7"/>
      <c r="H73" s="7"/>
      <c r="I73" s="23"/>
      <c r="J73" s="24"/>
      <c r="K73" s="25"/>
      <c r="L73" s="7"/>
      <c r="M73" s="119"/>
    </row>
  </sheetData>
  <sheetProtection selectLockedCells="1" selectUnlockedCells="1"/>
  <sortState ref="A8:M55">
    <sortCondition ref="D8:D55"/>
  </sortState>
  <mergeCells count="6">
    <mergeCell ref="A1:D1"/>
    <mergeCell ref="G1:I1"/>
    <mergeCell ref="A2:D2"/>
    <mergeCell ref="A3:D3"/>
    <mergeCell ref="F3:M4"/>
    <mergeCell ref="A4:D4"/>
  </mergeCells>
  <hyperlinks>
    <hyperlink ref="J36" r:id="rId1"/>
    <hyperlink ref="J9:J55" r:id="rId2" display="basededonnées@orange.fr"/>
  </hyperlinks>
  <printOptions horizontalCentered="1"/>
  <pageMargins left="0.23622047244094491" right="0.19685039370078741" top="0.3" bottom="0.28999999999999998" header="0.17" footer="0.16"/>
  <pageSetup paperSize="9" scale="65" orientation="landscape" useFirstPageNumber="1" horizontalDpi="300" verticalDpi="300" r:id="rId3"/>
  <headerFooter alignWithMargins="0">
    <oddHeader>&amp;L&amp;8&amp;D &amp;T&amp;R&amp;8Page &amp;P/&amp;N</oddHeader>
    <oddFooter>&amp;L&amp;8&amp;Z&amp;F&amp;R&amp;8&amp;A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M73"/>
  <sheetViews>
    <sheetView zoomScale="95" zoomScaleNormal="95" zoomScaleSheetLayoutView="87" workbookViewId="0">
      <pane ySplit="7" topLeftCell="A41" activePane="bottomLeft" state="frozen"/>
      <selection pane="bottomLeft" activeCell="A2" sqref="A2:D2"/>
    </sheetView>
  </sheetViews>
  <sheetFormatPr baseColWidth="10" defaultColWidth="11.5703125" defaultRowHeight="12.75"/>
  <cols>
    <col min="1" max="1" width="7" style="2" customWidth="1"/>
    <col min="2" max="2" width="5" style="2" customWidth="1"/>
    <col min="3" max="3" width="9.28515625" style="2" customWidth="1"/>
    <col min="4" max="5" width="15.7109375" style="2" customWidth="1"/>
    <col min="6" max="6" width="48.28515625" style="2" customWidth="1"/>
    <col min="7" max="7" width="7.42578125" style="2" customWidth="1"/>
    <col min="8" max="8" width="24" style="2" customWidth="1"/>
    <col min="9" max="9" width="13.7109375" style="5" customWidth="1"/>
    <col min="10" max="10" width="27" style="24" bestFit="1" customWidth="1"/>
    <col min="11" max="11" width="10.7109375" style="4" hidden="1" customWidth="1"/>
    <col min="12" max="12" width="3.5703125" style="2" bestFit="1" customWidth="1"/>
    <col min="13" max="13" width="7.7109375" style="114" customWidth="1"/>
    <col min="14" max="16384" width="11.5703125" style="112"/>
  </cols>
  <sheetData>
    <row r="1" spans="1:13" ht="12" customHeight="1">
      <c r="A1" s="302"/>
      <c r="B1" s="303"/>
      <c r="C1" s="303"/>
      <c r="D1" s="304"/>
      <c r="E1" s="1"/>
      <c r="G1" s="305" t="s">
        <v>1</v>
      </c>
      <c r="H1" s="306"/>
      <c r="I1" s="307"/>
      <c r="J1" s="54"/>
    </row>
    <row r="2" spans="1:13" ht="12" customHeight="1">
      <c r="A2" s="308" t="s">
        <v>313</v>
      </c>
      <c r="B2" s="309"/>
      <c r="C2" s="309"/>
      <c r="D2" s="310"/>
      <c r="E2" s="1"/>
      <c r="G2" s="3"/>
      <c r="H2" s="3"/>
      <c r="I2" s="3"/>
    </row>
    <row r="3" spans="1:13" ht="12" customHeight="1">
      <c r="A3" s="308"/>
      <c r="B3" s="309"/>
      <c r="C3" s="309"/>
      <c r="D3" s="310"/>
      <c r="E3" s="1"/>
      <c r="F3" s="314" t="s">
        <v>311</v>
      </c>
      <c r="G3" s="315"/>
      <c r="H3" s="315"/>
      <c r="I3" s="315"/>
      <c r="J3" s="315"/>
      <c r="K3" s="315"/>
      <c r="L3" s="315"/>
      <c r="M3" s="316"/>
    </row>
    <row r="4" spans="1:13" ht="12" customHeight="1" thickBot="1">
      <c r="A4" s="311"/>
      <c r="B4" s="312"/>
      <c r="C4" s="312"/>
      <c r="D4" s="313"/>
      <c r="E4" s="1"/>
      <c r="F4" s="317"/>
      <c r="G4" s="318"/>
      <c r="H4" s="318"/>
      <c r="I4" s="318"/>
      <c r="J4" s="318"/>
      <c r="K4" s="318"/>
      <c r="L4" s="318"/>
      <c r="M4" s="319"/>
    </row>
    <row r="5" spans="1:13" ht="7.5" customHeight="1" thickBot="1"/>
    <row r="6" spans="1:13" s="113" customFormat="1" ht="12.75" customHeight="1">
      <c r="A6" s="200" t="s">
        <v>4</v>
      </c>
      <c r="B6" s="201" t="s">
        <v>170</v>
      </c>
      <c r="C6" s="202" t="s">
        <v>14</v>
      </c>
      <c r="D6" s="201" t="s">
        <v>7</v>
      </c>
      <c r="E6" s="201" t="s">
        <v>8</v>
      </c>
      <c r="F6" s="203" t="s">
        <v>9</v>
      </c>
      <c r="G6" s="204"/>
      <c r="H6" s="205"/>
      <c r="I6" s="206" t="s">
        <v>10</v>
      </c>
      <c r="J6" s="201" t="s">
        <v>11</v>
      </c>
      <c r="K6" s="207" t="s">
        <v>172</v>
      </c>
      <c r="L6" s="208"/>
      <c r="M6" s="209"/>
    </row>
    <row r="7" spans="1:13" s="113" customFormat="1" ht="21" customHeight="1" thickBot="1">
      <c r="A7" s="210"/>
      <c r="B7" s="211"/>
      <c r="C7" s="212"/>
      <c r="D7" s="211"/>
      <c r="E7" s="211"/>
      <c r="F7" s="213"/>
      <c r="G7" s="214"/>
      <c r="H7" s="215"/>
      <c r="I7" s="216"/>
      <c r="J7" s="211"/>
      <c r="K7" s="217"/>
      <c r="L7" s="218" t="s">
        <v>308</v>
      </c>
      <c r="M7" s="244" t="s">
        <v>309</v>
      </c>
    </row>
    <row r="8" spans="1:13" s="113" customFormat="1" ht="12">
      <c r="A8" s="12"/>
      <c r="B8" s="13">
        <v>10</v>
      </c>
      <c r="C8" s="13"/>
      <c r="D8" s="37" t="s">
        <v>215</v>
      </c>
      <c r="E8" s="37" t="s">
        <v>31</v>
      </c>
      <c r="F8" s="60" t="s">
        <v>262</v>
      </c>
      <c r="G8" s="31">
        <v>77380</v>
      </c>
      <c r="H8" s="60" t="s">
        <v>54</v>
      </c>
      <c r="I8" s="48">
        <v>102030405</v>
      </c>
      <c r="J8" s="242" t="s">
        <v>307</v>
      </c>
      <c r="K8" s="39">
        <v>19190</v>
      </c>
      <c r="L8" s="31">
        <f t="shared" ref="L8:L55" ca="1" si="0">INT((TODAY()-K8)/365)</f>
        <v>62</v>
      </c>
      <c r="M8" s="115">
        <v>19190</v>
      </c>
    </row>
    <row r="9" spans="1:13" s="113" customFormat="1" ht="12.75" customHeight="1">
      <c r="A9" s="150">
        <v>105283</v>
      </c>
      <c r="B9" s="151">
        <v>39</v>
      </c>
      <c r="C9" s="152">
        <v>41640</v>
      </c>
      <c r="D9" s="153" t="s">
        <v>244</v>
      </c>
      <c r="E9" s="17" t="s">
        <v>31</v>
      </c>
      <c r="F9" s="105" t="s">
        <v>291</v>
      </c>
      <c r="G9" s="247">
        <v>31520</v>
      </c>
      <c r="H9" s="249" t="s">
        <v>301</v>
      </c>
      <c r="I9" s="14">
        <v>102030405</v>
      </c>
      <c r="J9" s="243" t="s">
        <v>307</v>
      </c>
      <c r="K9" s="154">
        <v>19477</v>
      </c>
      <c r="L9" s="155">
        <f t="shared" ca="1" si="0"/>
        <v>61</v>
      </c>
      <c r="M9" s="156">
        <v>19477</v>
      </c>
    </row>
    <row r="10" spans="1:13" s="113" customFormat="1" ht="12">
      <c r="A10" s="15"/>
      <c r="B10" s="16">
        <v>14</v>
      </c>
      <c r="C10" s="16"/>
      <c r="D10" s="66" t="s">
        <v>219</v>
      </c>
      <c r="E10" s="17" t="s">
        <v>31</v>
      </c>
      <c r="F10" s="105" t="s">
        <v>266</v>
      </c>
      <c r="G10" s="16">
        <v>66170</v>
      </c>
      <c r="H10" s="17" t="s">
        <v>73</v>
      </c>
      <c r="I10" s="14">
        <v>102030405</v>
      </c>
      <c r="J10" s="243" t="s">
        <v>307</v>
      </c>
      <c r="K10" s="40">
        <v>14585</v>
      </c>
      <c r="L10" s="41">
        <f t="shared" ca="1" si="0"/>
        <v>75</v>
      </c>
      <c r="M10" s="107">
        <v>14585</v>
      </c>
    </row>
    <row r="11" spans="1:13" s="113" customFormat="1" ht="12">
      <c r="A11" s="15"/>
      <c r="B11" s="16">
        <v>15</v>
      </c>
      <c r="C11" s="16"/>
      <c r="D11" s="66" t="s">
        <v>220</v>
      </c>
      <c r="E11" s="17" t="s">
        <v>31</v>
      </c>
      <c r="F11" s="105" t="s">
        <v>267</v>
      </c>
      <c r="G11" s="16">
        <v>66170</v>
      </c>
      <c r="H11" s="17" t="s">
        <v>73</v>
      </c>
      <c r="I11" s="14">
        <v>102030405</v>
      </c>
      <c r="J11" s="243" t="s">
        <v>307</v>
      </c>
      <c r="K11" s="40">
        <v>13956</v>
      </c>
      <c r="L11" s="41">
        <f t="shared" ca="1" si="0"/>
        <v>76</v>
      </c>
      <c r="M11" s="107">
        <v>13956</v>
      </c>
    </row>
    <row r="12" spans="1:13" s="113" customFormat="1" ht="12">
      <c r="A12" s="15"/>
      <c r="B12" s="16">
        <v>7</v>
      </c>
      <c r="C12" s="16"/>
      <c r="D12" s="66" t="s">
        <v>212</v>
      </c>
      <c r="E12" s="17" t="s">
        <v>31</v>
      </c>
      <c r="F12" s="105" t="s">
        <v>259</v>
      </c>
      <c r="G12" s="16">
        <v>66150</v>
      </c>
      <c r="H12" s="17" t="s">
        <v>45</v>
      </c>
      <c r="I12" s="14">
        <v>102030405</v>
      </c>
      <c r="J12" s="243" t="s">
        <v>307</v>
      </c>
      <c r="K12" s="40">
        <v>12471</v>
      </c>
      <c r="L12" s="41">
        <f t="shared" ca="1" si="0"/>
        <v>80</v>
      </c>
      <c r="M12" s="107">
        <v>12471</v>
      </c>
    </row>
    <row r="13" spans="1:13" s="113" customFormat="1" ht="12">
      <c r="A13" s="150">
        <v>105290</v>
      </c>
      <c r="B13" s="151">
        <v>46</v>
      </c>
      <c r="C13" s="152">
        <v>41640</v>
      </c>
      <c r="D13" s="153" t="s">
        <v>251</v>
      </c>
      <c r="E13" s="17" t="s">
        <v>31</v>
      </c>
      <c r="F13" s="105" t="s">
        <v>298</v>
      </c>
      <c r="G13" s="151">
        <v>94110</v>
      </c>
      <c r="H13" s="153" t="s">
        <v>304</v>
      </c>
      <c r="I13" s="14">
        <v>102030405</v>
      </c>
      <c r="J13" s="243" t="s">
        <v>307</v>
      </c>
      <c r="K13" s="154">
        <v>14853</v>
      </c>
      <c r="L13" s="155">
        <f t="shared" ca="1" si="0"/>
        <v>74</v>
      </c>
      <c r="M13" s="156">
        <f>K13</f>
        <v>14853</v>
      </c>
    </row>
    <row r="14" spans="1:13" s="113" customFormat="1" ht="12">
      <c r="A14" s="15"/>
      <c r="B14" s="16">
        <v>4</v>
      </c>
      <c r="C14" s="16"/>
      <c r="D14" s="66" t="s">
        <v>209</v>
      </c>
      <c r="E14" s="17" t="s">
        <v>31</v>
      </c>
      <c r="F14" s="105" t="s">
        <v>256</v>
      </c>
      <c r="G14" s="16">
        <v>66000</v>
      </c>
      <c r="H14" s="17" t="s">
        <v>30</v>
      </c>
      <c r="I14" s="14">
        <v>102030405</v>
      </c>
      <c r="J14" s="243" t="s">
        <v>307</v>
      </c>
      <c r="K14" s="40">
        <v>14960</v>
      </c>
      <c r="L14" s="41">
        <f t="shared" ca="1" si="0"/>
        <v>74</v>
      </c>
      <c r="M14" s="107">
        <v>14960</v>
      </c>
    </row>
    <row r="15" spans="1:13" s="113" customFormat="1" ht="12">
      <c r="A15" s="15">
        <v>105242</v>
      </c>
      <c r="B15" s="16">
        <v>16</v>
      </c>
      <c r="C15" s="19">
        <v>35922</v>
      </c>
      <c r="D15" s="17" t="s">
        <v>221</v>
      </c>
      <c r="E15" s="17" t="s">
        <v>31</v>
      </c>
      <c r="F15" s="105" t="s">
        <v>268</v>
      </c>
      <c r="G15" s="18">
        <v>75020</v>
      </c>
      <c r="H15" s="38" t="s">
        <v>68</v>
      </c>
      <c r="I15" s="14">
        <v>102030405</v>
      </c>
      <c r="J15" s="243" t="s">
        <v>307</v>
      </c>
      <c r="K15" s="40">
        <v>22069</v>
      </c>
      <c r="L15" s="41">
        <f t="shared" ca="1" si="0"/>
        <v>54</v>
      </c>
      <c r="M15" s="107">
        <v>22069</v>
      </c>
    </row>
    <row r="16" spans="1:13" s="113" customFormat="1" ht="12">
      <c r="A16" s="15">
        <v>105267</v>
      </c>
      <c r="B16" s="16">
        <v>26</v>
      </c>
      <c r="C16" s="19">
        <v>39462</v>
      </c>
      <c r="D16" s="17" t="s">
        <v>231</v>
      </c>
      <c r="E16" s="17" t="s">
        <v>31</v>
      </c>
      <c r="F16" s="105" t="s">
        <v>278</v>
      </c>
      <c r="G16" s="81">
        <v>34000</v>
      </c>
      <c r="H16" s="80" t="s">
        <v>141</v>
      </c>
      <c r="I16" s="14">
        <v>102030405</v>
      </c>
      <c r="J16" s="243" t="s">
        <v>307</v>
      </c>
      <c r="K16" s="40">
        <v>22037</v>
      </c>
      <c r="L16" s="41">
        <f t="shared" ca="1" si="0"/>
        <v>54</v>
      </c>
      <c r="M16" s="107">
        <v>22037</v>
      </c>
    </row>
    <row r="17" spans="1:13" s="113" customFormat="1" ht="12">
      <c r="A17" s="150">
        <v>105285</v>
      </c>
      <c r="B17" s="151">
        <v>41</v>
      </c>
      <c r="C17" s="152">
        <v>41275</v>
      </c>
      <c r="D17" s="153" t="s">
        <v>246</v>
      </c>
      <c r="E17" s="17" t="s">
        <v>31</v>
      </c>
      <c r="F17" s="105" t="s">
        <v>293</v>
      </c>
      <c r="G17" s="160">
        <v>66150</v>
      </c>
      <c r="H17" s="162" t="s">
        <v>45</v>
      </c>
      <c r="I17" s="14">
        <v>102030405</v>
      </c>
      <c r="J17" s="243" t="s">
        <v>307</v>
      </c>
      <c r="K17" s="154">
        <v>20028</v>
      </c>
      <c r="L17" s="155">
        <f t="shared" ca="1" si="0"/>
        <v>60</v>
      </c>
      <c r="M17" s="156">
        <v>20028</v>
      </c>
    </row>
    <row r="18" spans="1:13" s="113" customFormat="1" ht="12">
      <c r="A18" s="150">
        <v>105291</v>
      </c>
      <c r="B18" s="151">
        <v>47</v>
      </c>
      <c r="C18" s="152">
        <v>41640</v>
      </c>
      <c r="D18" s="153" t="s">
        <v>252</v>
      </c>
      <c r="E18" s="17" t="s">
        <v>31</v>
      </c>
      <c r="F18" s="105" t="s">
        <v>299</v>
      </c>
      <c r="G18" s="151">
        <v>42470</v>
      </c>
      <c r="H18" s="153" t="s">
        <v>305</v>
      </c>
      <c r="I18" s="14">
        <v>102030405</v>
      </c>
      <c r="J18" s="243" t="s">
        <v>307</v>
      </c>
      <c r="K18" s="154">
        <v>29230</v>
      </c>
      <c r="L18" s="155">
        <f t="shared" ca="1" si="0"/>
        <v>34</v>
      </c>
      <c r="M18" s="156">
        <f>K18</f>
        <v>29230</v>
      </c>
    </row>
    <row r="19" spans="1:13" s="113" customFormat="1" ht="12">
      <c r="A19" s="15"/>
      <c r="B19" s="16">
        <v>13</v>
      </c>
      <c r="C19" s="16"/>
      <c r="D19" s="17" t="s">
        <v>218</v>
      </c>
      <c r="E19" s="17" t="s">
        <v>31</v>
      </c>
      <c r="F19" s="105" t="s">
        <v>265</v>
      </c>
      <c r="G19" s="16">
        <v>75020</v>
      </c>
      <c r="H19" s="17" t="s">
        <v>68</v>
      </c>
      <c r="I19" s="14">
        <v>102030405</v>
      </c>
      <c r="J19" s="243" t="s">
        <v>307</v>
      </c>
      <c r="K19" s="40">
        <v>22802</v>
      </c>
      <c r="L19" s="41">
        <f t="shared" ca="1" si="0"/>
        <v>52</v>
      </c>
      <c r="M19" s="107">
        <v>22802</v>
      </c>
    </row>
    <row r="20" spans="1:13" s="113" customFormat="1" ht="12">
      <c r="A20" s="15"/>
      <c r="B20" s="16">
        <v>8</v>
      </c>
      <c r="C20" s="16"/>
      <c r="D20" s="66" t="s">
        <v>213</v>
      </c>
      <c r="E20" s="17" t="s">
        <v>31</v>
      </c>
      <c r="F20" s="105" t="s">
        <v>260</v>
      </c>
      <c r="G20" s="16">
        <v>17137</v>
      </c>
      <c r="H20" s="17" t="s">
        <v>49</v>
      </c>
      <c r="I20" s="14">
        <v>102030405</v>
      </c>
      <c r="J20" s="243" t="s">
        <v>307</v>
      </c>
      <c r="K20" s="40">
        <v>12454</v>
      </c>
      <c r="L20" s="41">
        <f t="shared" ca="1" si="0"/>
        <v>80</v>
      </c>
      <c r="M20" s="107">
        <v>12454</v>
      </c>
    </row>
    <row r="21" spans="1:13" s="113" customFormat="1" ht="12">
      <c r="A21" s="150">
        <v>105292</v>
      </c>
      <c r="B21" s="151">
        <v>48</v>
      </c>
      <c r="C21" s="152">
        <v>41640</v>
      </c>
      <c r="D21" s="153" t="s">
        <v>253</v>
      </c>
      <c r="E21" s="17" t="s">
        <v>31</v>
      </c>
      <c r="F21" s="105" t="s">
        <v>300</v>
      </c>
      <c r="G21" s="160">
        <v>66250</v>
      </c>
      <c r="H21" s="162" t="s">
        <v>306</v>
      </c>
      <c r="I21" s="14">
        <v>102030405</v>
      </c>
      <c r="J21" s="243" t="s">
        <v>307</v>
      </c>
      <c r="K21" s="154">
        <v>11634</v>
      </c>
      <c r="L21" s="155">
        <f t="shared" ca="1" si="0"/>
        <v>83</v>
      </c>
      <c r="M21" s="156">
        <f>K21</f>
        <v>11634</v>
      </c>
    </row>
    <row r="22" spans="1:13" s="113" customFormat="1" ht="12">
      <c r="A22" s="15">
        <v>105279</v>
      </c>
      <c r="B22" s="16">
        <v>35</v>
      </c>
      <c r="C22" s="19"/>
      <c r="D22" s="17" t="s">
        <v>240</v>
      </c>
      <c r="E22" s="17" t="s">
        <v>31</v>
      </c>
      <c r="F22" s="105" t="s">
        <v>287</v>
      </c>
      <c r="G22" s="18">
        <v>83500</v>
      </c>
      <c r="H22" s="38" t="s">
        <v>128</v>
      </c>
      <c r="I22" s="14">
        <v>102030405</v>
      </c>
      <c r="J22" s="243" t="s">
        <v>307</v>
      </c>
      <c r="K22" s="40">
        <v>18593</v>
      </c>
      <c r="L22" s="41">
        <f t="shared" ca="1" si="0"/>
        <v>64</v>
      </c>
      <c r="M22" s="107">
        <v>18593</v>
      </c>
    </row>
    <row r="23" spans="1:13" s="113" customFormat="1" ht="12" customHeight="1">
      <c r="A23" s="15"/>
      <c r="B23" s="16">
        <v>3</v>
      </c>
      <c r="C23" s="16"/>
      <c r="D23" s="66" t="s">
        <v>208</v>
      </c>
      <c r="E23" s="17" t="s">
        <v>31</v>
      </c>
      <c r="F23" s="105" t="s">
        <v>255</v>
      </c>
      <c r="G23" s="16" t="s">
        <v>25</v>
      </c>
      <c r="H23" s="17" t="s">
        <v>26</v>
      </c>
      <c r="I23" s="14">
        <v>102030405</v>
      </c>
      <c r="J23" s="243" t="s">
        <v>307</v>
      </c>
      <c r="K23" s="82">
        <v>18641</v>
      </c>
      <c r="L23" s="41">
        <f t="shared" ca="1" si="0"/>
        <v>63</v>
      </c>
      <c r="M23" s="107">
        <f>K23</f>
        <v>18641</v>
      </c>
    </row>
    <row r="24" spans="1:13" s="113" customFormat="1" ht="12">
      <c r="A24" s="15">
        <v>104148</v>
      </c>
      <c r="B24" s="16">
        <v>2</v>
      </c>
      <c r="C24" s="16">
        <v>1976</v>
      </c>
      <c r="D24" s="17" t="s">
        <v>207</v>
      </c>
      <c r="E24" s="17" t="s">
        <v>31</v>
      </c>
      <c r="F24" s="105" t="s">
        <v>254</v>
      </c>
      <c r="G24" s="18">
        <v>66471</v>
      </c>
      <c r="H24" s="38" t="s">
        <v>20</v>
      </c>
      <c r="I24" s="14">
        <v>102030405</v>
      </c>
      <c r="J24" s="243" t="s">
        <v>307</v>
      </c>
      <c r="K24" s="40">
        <v>9156</v>
      </c>
      <c r="L24" s="41">
        <f t="shared" ca="1" si="0"/>
        <v>89</v>
      </c>
      <c r="M24" s="107">
        <v>9156</v>
      </c>
    </row>
    <row r="25" spans="1:13" s="113" customFormat="1" ht="12">
      <c r="A25" s="150">
        <v>105288</v>
      </c>
      <c r="B25" s="151">
        <v>44</v>
      </c>
      <c r="C25" s="152">
        <v>41275</v>
      </c>
      <c r="D25" s="153" t="s">
        <v>249</v>
      </c>
      <c r="E25" s="17" t="s">
        <v>31</v>
      </c>
      <c r="F25" s="105" t="s">
        <v>296</v>
      </c>
      <c r="G25" s="160">
        <v>33470</v>
      </c>
      <c r="H25" s="162" t="s">
        <v>303</v>
      </c>
      <c r="I25" s="14">
        <v>102030405</v>
      </c>
      <c r="J25" s="243" t="s">
        <v>307</v>
      </c>
      <c r="K25" s="154">
        <v>19236</v>
      </c>
      <c r="L25" s="155">
        <f t="shared" ca="1" si="0"/>
        <v>62</v>
      </c>
      <c r="M25" s="156">
        <f>K25</f>
        <v>19236</v>
      </c>
    </row>
    <row r="26" spans="1:13" s="113" customFormat="1" ht="12">
      <c r="A26" s="15">
        <v>105281</v>
      </c>
      <c r="B26" s="16">
        <v>37</v>
      </c>
      <c r="C26" s="19"/>
      <c r="D26" s="17" t="s">
        <v>242</v>
      </c>
      <c r="E26" s="17" t="s">
        <v>31</v>
      </c>
      <c r="F26" s="105" t="s">
        <v>289</v>
      </c>
      <c r="G26" s="18">
        <v>93320</v>
      </c>
      <c r="H26" s="38" t="s">
        <v>133</v>
      </c>
      <c r="I26" s="14">
        <v>102030405</v>
      </c>
      <c r="J26" s="243" t="s">
        <v>307</v>
      </c>
      <c r="K26" s="40">
        <v>19743</v>
      </c>
      <c r="L26" s="41">
        <f t="shared" ca="1" si="0"/>
        <v>60</v>
      </c>
      <c r="M26" s="107">
        <v>19743</v>
      </c>
    </row>
    <row r="27" spans="1:13" s="113" customFormat="1" ht="12.75" customHeight="1">
      <c r="A27" s="15"/>
      <c r="B27" s="16">
        <v>11</v>
      </c>
      <c r="C27" s="16"/>
      <c r="D27" s="17" t="s">
        <v>216</v>
      </c>
      <c r="E27" s="17" t="s">
        <v>31</v>
      </c>
      <c r="F27" s="105" t="s">
        <v>263</v>
      </c>
      <c r="G27" s="18">
        <v>66480</v>
      </c>
      <c r="H27" s="38" t="s">
        <v>60</v>
      </c>
      <c r="I27" s="14">
        <v>102030405</v>
      </c>
      <c r="J27" s="243" t="s">
        <v>307</v>
      </c>
      <c r="K27" s="40">
        <v>16871</v>
      </c>
      <c r="L27" s="41">
        <f t="shared" ca="1" si="0"/>
        <v>68</v>
      </c>
      <c r="M27" s="107">
        <v>16871</v>
      </c>
    </row>
    <row r="28" spans="1:13" s="113" customFormat="1" ht="12">
      <c r="A28" s="15">
        <v>105280</v>
      </c>
      <c r="B28" s="16">
        <v>36</v>
      </c>
      <c r="C28" s="19"/>
      <c r="D28" s="17" t="s">
        <v>241</v>
      </c>
      <c r="E28" s="17" t="s">
        <v>31</v>
      </c>
      <c r="F28" s="105" t="s">
        <v>288</v>
      </c>
      <c r="G28" s="18">
        <v>93320</v>
      </c>
      <c r="H28" s="38" t="s">
        <v>133</v>
      </c>
      <c r="I28" s="14">
        <v>102030405</v>
      </c>
      <c r="J28" s="243" t="s">
        <v>307</v>
      </c>
      <c r="K28" s="40">
        <v>17884</v>
      </c>
      <c r="L28" s="41">
        <f t="shared" ca="1" si="0"/>
        <v>66</v>
      </c>
      <c r="M28" s="107">
        <v>17884</v>
      </c>
    </row>
    <row r="29" spans="1:13" s="113" customFormat="1" ht="12">
      <c r="A29" s="15"/>
      <c r="B29" s="16">
        <v>9</v>
      </c>
      <c r="C29" s="16"/>
      <c r="D29" s="17" t="s">
        <v>214</v>
      </c>
      <c r="E29" s="17" t="s">
        <v>31</v>
      </c>
      <c r="F29" s="105" t="s">
        <v>261</v>
      </c>
      <c r="G29" s="18">
        <v>77380</v>
      </c>
      <c r="H29" s="38" t="s">
        <v>54</v>
      </c>
      <c r="I29" s="14">
        <v>102030405</v>
      </c>
      <c r="J29" s="243" t="s">
        <v>307</v>
      </c>
      <c r="K29" s="40">
        <v>18878</v>
      </c>
      <c r="L29" s="41">
        <f t="shared" ca="1" si="0"/>
        <v>63</v>
      </c>
      <c r="M29" s="107">
        <v>18878</v>
      </c>
    </row>
    <row r="30" spans="1:13" s="113" customFormat="1" ht="12.75" customHeight="1">
      <c r="A30" s="15">
        <v>105260</v>
      </c>
      <c r="B30" s="16">
        <v>21</v>
      </c>
      <c r="C30" s="19">
        <v>38791</v>
      </c>
      <c r="D30" s="17" t="s">
        <v>226</v>
      </c>
      <c r="E30" s="17" t="s">
        <v>31</v>
      </c>
      <c r="F30" s="105" t="s">
        <v>273</v>
      </c>
      <c r="G30" s="18">
        <v>34290</v>
      </c>
      <c r="H30" s="38" t="s">
        <v>87</v>
      </c>
      <c r="I30" s="14">
        <v>102030405</v>
      </c>
      <c r="J30" s="243" t="s">
        <v>307</v>
      </c>
      <c r="K30" s="40">
        <v>16827</v>
      </c>
      <c r="L30" s="41">
        <f t="shared" ca="1" si="0"/>
        <v>68</v>
      </c>
      <c r="M30" s="107">
        <v>16827</v>
      </c>
    </row>
    <row r="31" spans="1:13" s="113" customFormat="1" ht="12">
      <c r="A31" s="15">
        <v>105268</v>
      </c>
      <c r="B31" s="16">
        <v>27</v>
      </c>
      <c r="C31" s="19">
        <v>39472</v>
      </c>
      <c r="D31" s="17" t="s">
        <v>232</v>
      </c>
      <c r="E31" s="17" t="s">
        <v>31</v>
      </c>
      <c r="F31" s="105" t="s">
        <v>279</v>
      </c>
      <c r="G31" s="18">
        <v>30130</v>
      </c>
      <c r="H31" s="38" t="s">
        <v>105</v>
      </c>
      <c r="I31" s="14">
        <v>102030405</v>
      </c>
      <c r="J31" s="243" t="s">
        <v>307</v>
      </c>
      <c r="K31" s="40">
        <v>19007</v>
      </c>
      <c r="L31" s="41">
        <f t="shared" ca="1" si="0"/>
        <v>62</v>
      </c>
      <c r="M31" s="107">
        <v>19007</v>
      </c>
    </row>
    <row r="32" spans="1:13" s="113" customFormat="1" ht="12" customHeight="1">
      <c r="A32" s="102" t="s">
        <v>83</v>
      </c>
      <c r="B32" s="16">
        <v>20</v>
      </c>
      <c r="C32" s="19">
        <v>38012</v>
      </c>
      <c r="D32" s="17" t="s">
        <v>225</v>
      </c>
      <c r="E32" s="17" t="s">
        <v>31</v>
      </c>
      <c r="F32" s="105" t="s">
        <v>272</v>
      </c>
      <c r="G32" s="16">
        <v>66150</v>
      </c>
      <c r="H32" s="17" t="s">
        <v>45</v>
      </c>
      <c r="I32" s="14">
        <v>102030405</v>
      </c>
      <c r="J32" s="243" t="s">
        <v>307</v>
      </c>
      <c r="K32" s="40">
        <v>23192</v>
      </c>
      <c r="L32" s="41">
        <f t="shared" ca="1" si="0"/>
        <v>51</v>
      </c>
      <c r="M32" s="107">
        <v>23192</v>
      </c>
    </row>
    <row r="33" spans="1:13" s="113" customFormat="1" ht="12" customHeight="1">
      <c r="A33" s="15">
        <v>105278</v>
      </c>
      <c r="B33" s="16">
        <v>34</v>
      </c>
      <c r="C33" s="19"/>
      <c r="D33" s="17" t="s">
        <v>239</v>
      </c>
      <c r="E33" s="17" t="s">
        <v>31</v>
      </c>
      <c r="F33" s="105" t="s">
        <v>286</v>
      </c>
      <c r="G33" s="16">
        <v>83500</v>
      </c>
      <c r="H33" s="17" t="s">
        <v>128</v>
      </c>
      <c r="I33" s="14">
        <v>102030405</v>
      </c>
      <c r="J33" s="243" t="s">
        <v>307</v>
      </c>
      <c r="K33" s="40">
        <v>13772</v>
      </c>
      <c r="L33" s="41">
        <f t="shared" ca="1" si="0"/>
        <v>77</v>
      </c>
      <c r="M33" s="107">
        <v>13772</v>
      </c>
    </row>
    <row r="34" spans="1:13" s="113" customFormat="1" ht="12.75" customHeight="1">
      <c r="A34" s="102" t="s">
        <v>79</v>
      </c>
      <c r="B34" s="16">
        <v>19</v>
      </c>
      <c r="C34" s="19">
        <v>38012</v>
      </c>
      <c r="D34" s="17" t="s">
        <v>224</v>
      </c>
      <c r="E34" s="17" t="s">
        <v>31</v>
      </c>
      <c r="F34" s="105" t="s">
        <v>271</v>
      </c>
      <c r="G34" s="18">
        <v>66150</v>
      </c>
      <c r="H34" s="38" t="s">
        <v>45</v>
      </c>
      <c r="I34" s="14">
        <v>102030405</v>
      </c>
      <c r="J34" s="243" t="s">
        <v>307</v>
      </c>
      <c r="K34" s="40">
        <v>20355</v>
      </c>
      <c r="L34" s="41">
        <f t="shared" ca="1" si="0"/>
        <v>59</v>
      </c>
      <c r="M34" s="107">
        <v>20355</v>
      </c>
    </row>
    <row r="35" spans="1:13" s="113" customFormat="1" ht="12.75" customHeight="1">
      <c r="A35" s="150">
        <v>105289</v>
      </c>
      <c r="B35" s="151">
        <v>45</v>
      </c>
      <c r="C35" s="152">
        <v>41640</v>
      </c>
      <c r="D35" s="153" t="s">
        <v>250</v>
      </c>
      <c r="E35" s="17" t="s">
        <v>31</v>
      </c>
      <c r="F35" s="105" t="s">
        <v>297</v>
      </c>
      <c r="G35" s="160">
        <v>94110</v>
      </c>
      <c r="H35" s="162" t="s">
        <v>304</v>
      </c>
      <c r="I35" s="14">
        <v>102030405</v>
      </c>
      <c r="J35" s="243" t="s">
        <v>307</v>
      </c>
      <c r="K35" s="154">
        <v>16987</v>
      </c>
      <c r="L35" s="155">
        <f t="shared" ca="1" si="0"/>
        <v>68</v>
      </c>
      <c r="M35" s="156">
        <f>K35</f>
        <v>16987</v>
      </c>
    </row>
    <row r="36" spans="1:13" s="113" customFormat="1" ht="12">
      <c r="A36" s="15">
        <v>104147</v>
      </c>
      <c r="B36" s="16">
        <v>1</v>
      </c>
      <c r="C36" s="16">
        <v>1976</v>
      </c>
      <c r="D36" s="17" t="s">
        <v>206</v>
      </c>
      <c r="E36" s="17" t="s">
        <v>31</v>
      </c>
      <c r="F36" s="105" t="s">
        <v>254</v>
      </c>
      <c r="G36" s="18">
        <v>66470</v>
      </c>
      <c r="H36" s="38" t="s">
        <v>20</v>
      </c>
      <c r="I36" s="14">
        <v>102030405</v>
      </c>
      <c r="J36" s="243" t="s">
        <v>307</v>
      </c>
      <c r="K36" s="40">
        <v>9396</v>
      </c>
      <c r="L36" s="41">
        <f t="shared" ca="1" si="0"/>
        <v>89</v>
      </c>
      <c r="M36" s="107">
        <v>9396</v>
      </c>
    </row>
    <row r="37" spans="1:13" s="113" customFormat="1" ht="12">
      <c r="A37" s="150">
        <v>105287</v>
      </c>
      <c r="B37" s="151">
        <v>43</v>
      </c>
      <c r="C37" s="152">
        <v>41640</v>
      </c>
      <c r="D37" s="153" t="s">
        <v>248</v>
      </c>
      <c r="E37" s="17" t="s">
        <v>31</v>
      </c>
      <c r="F37" s="105" t="s">
        <v>295</v>
      </c>
      <c r="G37" s="160">
        <v>50800</v>
      </c>
      <c r="H37" s="162" t="s">
        <v>302</v>
      </c>
      <c r="I37" s="14">
        <v>102030405</v>
      </c>
      <c r="J37" s="243" t="s">
        <v>307</v>
      </c>
      <c r="K37" s="154">
        <v>18978</v>
      </c>
      <c r="L37" s="155">
        <f t="shared" ca="1" si="0"/>
        <v>63</v>
      </c>
      <c r="M37" s="156">
        <f>K37</f>
        <v>18978</v>
      </c>
    </row>
    <row r="38" spans="1:13" s="113" customFormat="1" ht="12.75" customHeight="1">
      <c r="A38" s="15">
        <v>105274</v>
      </c>
      <c r="B38" s="16">
        <v>31</v>
      </c>
      <c r="C38" s="19">
        <v>39930</v>
      </c>
      <c r="D38" s="17" t="s">
        <v>236</v>
      </c>
      <c r="E38" s="17" t="s">
        <v>31</v>
      </c>
      <c r="F38" s="105" t="s">
        <v>283</v>
      </c>
      <c r="G38" s="18">
        <v>16430</v>
      </c>
      <c r="H38" s="38" t="s">
        <v>120</v>
      </c>
      <c r="I38" s="14">
        <v>102030405</v>
      </c>
      <c r="J38" s="243" t="s">
        <v>307</v>
      </c>
      <c r="K38" s="44">
        <v>17846</v>
      </c>
      <c r="L38" s="41">
        <f t="shared" ca="1" si="0"/>
        <v>66</v>
      </c>
      <c r="M38" s="117">
        <v>17846</v>
      </c>
    </row>
    <row r="39" spans="1:13" s="113" customFormat="1" ht="12.75" customHeight="1">
      <c r="A39" s="15">
        <v>105266</v>
      </c>
      <c r="B39" s="16">
        <v>25</v>
      </c>
      <c r="C39" s="19">
        <v>39455</v>
      </c>
      <c r="D39" s="17" t="s">
        <v>230</v>
      </c>
      <c r="E39" s="17" t="s">
        <v>31</v>
      </c>
      <c r="F39" s="105" t="s">
        <v>277</v>
      </c>
      <c r="G39" s="18">
        <v>66140</v>
      </c>
      <c r="H39" s="38" t="s">
        <v>99</v>
      </c>
      <c r="I39" s="14">
        <v>102030405</v>
      </c>
      <c r="J39" s="243" t="s">
        <v>307</v>
      </c>
      <c r="K39" s="45">
        <v>22568</v>
      </c>
      <c r="L39" s="41">
        <f t="shared" ca="1" si="0"/>
        <v>53</v>
      </c>
      <c r="M39" s="118">
        <v>22568</v>
      </c>
    </row>
    <row r="40" spans="1:13" s="113" customFormat="1" ht="12.75" customHeight="1">
      <c r="A40" s="15">
        <v>105248</v>
      </c>
      <c r="B40" s="16">
        <v>17</v>
      </c>
      <c r="C40" s="19">
        <v>37347</v>
      </c>
      <c r="D40" s="17" t="s">
        <v>222</v>
      </c>
      <c r="E40" s="17" t="s">
        <v>31</v>
      </c>
      <c r="F40" s="105" t="s">
        <v>269</v>
      </c>
      <c r="G40" s="16">
        <v>66150</v>
      </c>
      <c r="H40" s="17" t="s">
        <v>45</v>
      </c>
      <c r="I40" s="14">
        <v>102030405</v>
      </c>
      <c r="J40" s="243" t="s">
        <v>307</v>
      </c>
      <c r="K40" s="40">
        <v>17806</v>
      </c>
      <c r="L40" s="41">
        <f t="shared" ca="1" si="0"/>
        <v>66</v>
      </c>
      <c r="M40" s="107">
        <v>17806</v>
      </c>
    </row>
    <row r="41" spans="1:13" s="113" customFormat="1" ht="12">
      <c r="A41" s="15"/>
      <c r="B41" s="16">
        <v>5</v>
      </c>
      <c r="C41" s="16"/>
      <c r="D41" s="66" t="s">
        <v>210</v>
      </c>
      <c r="E41" s="17" t="s">
        <v>31</v>
      </c>
      <c r="F41" s="105" t="s">
        <v>257</v>
      </c>
      <c r="G41" s="18">
        <v>61290</v>
      </c>
      <c r="H41" s="38" t="s">
        <v>168</v>
      </c>
      <c r="I41" s="14">
        <v>102030405</v>
      </c>
      <c r="J41" s="243" t="s">
        <v>307</v>
      </c>
      <c r="K41" s="82">
        <v>15669</v>
      </c>
      <c r="L41" s="41">
        <f t="shared" ca="1" si="0"/>
        <v>72</v>
      </c>
      <c r="M41" s="116">
        <v>15669</v>
      </c>
    </row>
    <row r="42" spans="1:13" s="113" customFormat="1" ht="12.75" customHeight="1">
      <c r="A42" s="15">
        <v>104086</v>
      </c>
      <c r="B42" s="16">
        <v>6</v>
      </c>
      <c r="C42" s="16"/>
      <c r="D42" s="66" t="s">
        <v>211</v>
      </c>
      <c r="E42" s="17" t="s">
        <v>31</v>
      </c>
      <c r="F42" s="105" t="s">
        <v>258</v>
      </c>
      <c r="G42" s="18">
        <v>66300</v>
      </c>
      <c r="H42" s="38" t="s">
        <v>36</v>
      </c>
      <c r="I42" s="14">
        <v>102030405</v>
      </c>
      <c r="J42" s="243" t="s">
        <v>307</v>
      </c>
      <c r="K42" s="40">
        <v>8734</v>
      </c>
      <c r="L42" s="41">
        <f t="shared" ca="1" si="0"/>
        <v>91</v>
      </c>
      <c r="M42" s="107">
        <v>8734</v>
      </c>
    </row>
    <row r="43" spans="1:13" s="113" customFormat="1" ht="12.75" customHeight="1">
      <c r="A43" s="150">
        <v>105284</v>
      </c>
      <c r="B43" s="151">
        <v>40</v>
      </c>
      <c r="C43" s="152">
        <v>41640</v>
      </c>
      <c r="D43" s="153" t="s">
        <v>245</v>
      </c>
      <c r="E43" s="17" t="s">
        <v>31</v>
      </c>
      <c r="F43" s="105" t="s">
        <v>292</v>
      </c>
      <c r="G43" s="160">
        <v>31521</v>
      </c>
      <c r="H43" s="162" t="s">
        <v>301</v>
      </c>
      <c r="I43" s="14">
        <v>102030405</v>
      </c>
      <c r="J43" s="243" t="s">
        <v>307</v>
      </c>
      <c r="K43" s="154">
        <v>19209</v>
      </c>
      <c r="L43" s="155">
        <f t="shared" ca="1" si="0"/>
        <v>62</v>
      </c>
      <c r="M43" s="156">
        <v>19209</v>
      </c>
    </row>
    <row r="44" spans="1:13" s="113" customFormat="1" ht="12" customHeight="1">
      <c r="A44" s="15">
        <v>105273</v>
      </c>
      <c r="B44" s="16">
        <v>30</v>
      </c>
      <c r="C44" s="19">
        <v>39908</v>
      </c>
      <c r="D44" s="17" t="s">
        <v>235</v>
      </c>
      <c r="E44" s="17" t="s">
        <v>31</v>
      </c>
      <c r="F44" s="105" t="s">
        <v>282</v>
      </c>
      <c r="G44" s="18">
        <v>34160</v>
      </c>
      <c r="H44" s="38" t="s">
        <v>115</v>
      </c>
      <c r="I44" s="14">
        <v>102030405</v>
      </c>
      <c r="J44" s="243" t="s">
        <v>307</v>
      </c>
      <c r="K44" s="40">
        <v>17686</v>
      </c>
      <c r="L44" s="41">
        <f t="shared" ca="1" si="0"/>
        <v>66</v>
      </c>
      <c r="M44" s="107">
        <v>17686</v>
      </c>
    </row>
    <row r="45" spans="1:13" s="113" customFormat="1" ht="12">
      <c r="A45" s="15">
        <v>105272</v>
      </c>
      <c r="B45" s="16">
        <v>29</v>
      </c>
      <c r="C45" s="19">
        <v>39908</v>
      </c>
      <c r="D45" s="17" t="s">
        <v>234</v>
      </c>
      <c r="E45" s="17" t="s">
        <v>31</v>
      </c>
      <c r="F45" s="105" t="s">
        <v>281</v>
      </c>
      <c r="G45" s="16">
        <v>34160</v>
      </c>
      <c r="H45" s="17" t="s">
        <v>115</v>
      </c>
      <c r="I45" s="14">
        <v>102030405</v>
      </c>
      <c r="J45" s="243" t="s">
        <v>307</v>
      </c>
      <c r="K45" s="40">
        <v>17891</v>
      </c>
      <c r="L45" s="41">
        <f t="shared" ca="1" si="0"/>
        <v>66</v>
      </c>
      <c r="M45" s="107">
        <v>17891</v>
      </c>
    </row>
    <row r="46" spans="1:13" s="113" customFormat="1" ht="12">
      <c r="A46" s="150">
        <v>105282</v>
      </c>
      <c r="B46" s="151">
        <v>38</v>
      </c>
      <c r="C46" s="152">
        <v>41640</v>
      </c>
      <c r="D46" s="153" t="s">
        <v>243</v>
      </c>
      <c r="E46" s="17" t="s">
        <v>31</v>
      </c>
      <c r="F46" s="105" t="s">
        <v>290</v>
      </c>
      <c r="G46" s="151">
        <v>66140</v>
      </c>
      <c r="H46" s="153" t="s">
        <v>99</v>
      </c>
      <c r="I46" s="14">
        <v>102030405</v>
      </c>
      <c r="J46" s="243" t="s">
        <v>307</v>
      </c>
      <c r="K46" s="154">
        <v>15702</v>
      </c>
      <c r="L46" s="155">
        <f t="shared" ca="1" si="0"/>
        <v>72</v>
      </c>
      <c r="M46" s="156">
        <v>15702</v>
      </c>
    </row>
    <row r="47" spans="1:13" s="113" customFormat="1" ht="12">
      <c r="A47" s="15">
        <v>105249</v>
      </c>
      <c r="B47" s="16">
        <v>18</v>
      </c>
      <c r="C47" s="19">
        <v>37347</v>
      </c>
      <c r="D47" s="17" t="s">
        <v>223</v>
      </c>
      <c r="E47" s="17" t="s">
        <v>31</v>
      </c>
      <c r="F47" s="105" t="s">
        <v>270</v>
      </c>
      <c r="G47" s="16">
        <v>66150</v>
      </c>
      <c r="H47" s="17" t="s">
        <v>45</v>
      </c>
      <c r="I47" s="14">
        <v>102030405</v>
      </c>
      <c r="J47" s="243" t="s">
        <v>307</v>
      </c>
      <c r="K47" s="44">
        <v>23152</v>
      </c>
      <c r="L47" s="41">
        <f t="shared" ca="1" si="0"/>
        <v>51</v>
      </c>
      <c r="M47" s="117">
        <v>23152</v>
      </c>
    </row>
    <row r="48" spans="1:13" s="113" customFormat="1" ht="12" customHeight="1">
      <c r="A48" s="168"/>
      <c r="B48" s="81">
        <v>12</v>
      </c>
      <c r="C48" s="81"/>
      <c r="D48" s="80" t="s">
        <v>217</v>
      </c>
      <c r="E48" s="17" t="s">
        <v>31</v>
      </c>
      <c r="F48" s="105" t="s">
        <v>264</v>
      </c>
      <c r="G48" s="81">
        <v>66150</v>
      </c>
      <c r="H48" s="167" t="s">
        <v>45</v>
      </c>
      <c r="I48" s="14">
        <v>102030405</v>
      </c>
      <c r="J48" s="243" t="s">
        <v>307</v>
      </c>
      <c r="K48" s="169">
        <v>7231</v>
      </c>
      <c r="L48" s="198">
        <f t="shared" ca="1" si="0"/>
        <v>95</v>
      </c>
      <c r="M48" s="252">
        <v>7231</v>
      </c>
    </row>
    <row r="49" spans="1:13" s="113" customFormat="1" ht="12" customHeight="1">
      <c r="A49" s="15">
        <v>105261</v>
      </c>
      <c r="B49" s="16">
        <v>22</v>
      </c>
      <c r="C49" s="100">
        <v>38791</v>
      </c>
      <c r="D49" s="17" t="s">
        <v>227</v>
      </c>
      <c r="E49" s="17" t="s">
        <v>31</v>
      </c>
      <c r="F49" s="105" t="s">
        <v>274</v>
      </c>
      <c r="G49" s="18">
        <v>34290</v>
      </c>
      <c r="H49" s="38" t="s">
        <v>87</v>
      </c>
      <c r="I49" s="14">
        <v>102030405</v>
      </c>
      <c r="J49" s="243" t="s">
        <v>307</v>
      </c>
      <c r="K49" s="40">
        <v>18724</v>
      </c>
      <c r="L49" s="41">
        <f t="shared" ca="1" si="0"/>
        <v>63</v>
      </c>
      <c r="M49" s="107">
        <v>18724</v>
      </c>
    </row>
    <row r="50" spans="1:13" s="113" customFormat="1" ht="12">
      <c r="A50" s="159">
        <v>105286</v>
      </c>
      <c r="B50" s="151">
        <v>42</v>
      </c>
      <c r="C50" s="161">
        <v>41640</v>
      </c>
      <c r="D50" s="162" t="s">
        <v>247</v>
      </c>
      <c r="E50" s="17" t="s">
        <v>31</v>
      </c>
      <c r="F50" s="105" t="s">
        <v>294</v>
      </c>
      <c r="G50" s="160">
        <v>50800</v>
      </c>
      <c r="H50" s="162" t="s">
        <v>302</v>
      </c>
      <c r="I50" s="14">
        <v>102030405</v>
      </c>
      <c r="J50" s="243" t="s">
        <v>307</v>
      </c>
      <c r="K50" s="154">
        <v>17867</v>
      </c>
      <c r="L50" s="155">
        <f t="shared" ca="1" si="0"/>
        <v>66</v>
      </c>
      <c r="M50" s="156">
        <f>K50</f>
        <v>17867</v>
      </c>
    </row>
    <row r="51" spans="1:13" s="113" customFormat="1" ht="12">
      <c r="A51" s="99">
        <v>105275</v>
      </c>
      <c r="B51" s="16">
        <v>32</v>
      </c>
      <c r="C51" s="100">
        <v>39930</v>
      </c>
      <c r="D51" s="38" t="s">
        <v>237</v>
      </c>
      <c r="E51" s="17" t="s">
        <v>31</v>
      </c>
      <c r="F51" s="105" t="s">
        <v>284</v>
      </c>
      <c r="G51" s="18">
        <v>16430</v>
      </c>
      <c r="H51" s="38" t="s">
        <v>120</v>
      </c>
      <c r="I51" s="14">
        <v>102030405</v>
      </c>
      <c r="J51" s="243" t="s">
        <v>307</v>
      </c>
      <c r="K51" s="101">
        <v>19361</v>
      </c>
      <c r="L51" s="41">
        <f t="shared" ca="1" si="0"/>
        <v>62</v>
      </c>
      <c r="M51" s="107">
        <v>19361</v>
      </c>
    </row>
    <row r="52" spans="1:13" s="113" customFormat="1" ht="12">
      <c r="A52" s="99">
        <v>105264</v>
      </c>
      <c r="B52" s="18">
        <v>23</v>
      </c>
      <c r="C52" s="100">
        <v>39181</v>
      </c>
      <c r="D52" s="38" t="s">
        <v>228</v>
      </c>
      <c r="E52" s="17" t="s">
        <v>31</v>
      </c>
      <c r="F52" s="105" t="s">
        <v>275</v>
      </c>
      <c r="G52" s="18">
        <v>37510</v>
      </c>
      <c r="H52" s="62" t="s">
        <v>93</v>
      </c>
      <c r="I52" s="14">
        <v>102030405</v>
      </c>
      <c r="J52" s="243" t="s">
        <v>307</v>
      </c>
      <c r="K52" s="40">
        <v>17045</v>
      </c>
      <c r="L52" s="41">
        <f t="shared" ca="1" si="0"/>
        <v>68</v>
      </c>
      <c r="M52" s="107">
        <v>17045</v>
      </c>
    </row>
    <row r="53" spans="1:13" s="113" customFormat="1" ht="12">
      <c r="A53" s="99">
        <v>105265</v>
      </c>
      <c r="B53" s="16">
        <v>24</v>
      </c>
      <c r="C53" s="100"/>
      <c r="D53" s="38" t="s">
        <v>229</v>
      </c>
      <c r="E53" s="17" t="s">
        <v>31</v>
      </c>
      <c r="F53" s="105" t="s">
        <v>276</v>
      </c>
      <c r="G53" s="18">
        <v>37510</v>
      </c>
      <c r="H53" s="62" t="s">
        <v>93</v>
      </c>
      <c r="I53" s="14">
        <v>102030405</v>
      </c>
      <c r="J53" s="243" t="s">
        <v>307</v>
      </c>
      <c r="K53" s="40">
        <v>17168</v>
      </c>
      <c r="L53" s="41">
        <f t="shared" ca="1" si="0"/>
        <v>68</v>
      </c>
      <c r="M53" s="107">
        <v>17168</v>
      </c>
    </row>
    <row r="54" spans="1:13" s="113" customFormat="1" ht="12">
      <c r="A54" s="99">
        <v>105269</v>
      </c>
      <c r="B54" s="16">
        <v>28</v>
      </c>
      <c r="C54" s="100">
        <v>39472</v>
      </c>
      <c r="D54" s="38" t="s">
        <v>233</v>
      </c>
      <c r="E54" s="17" t="s">
        <v>31</v>
      </c>
      <c r="F54" s="105" t="s">
        <v>280</v>
      </c>
      <c r="G54" s="18">
        <v>30130</v>
      </c>
      <c r="H54" s="38" t="s">
        <v>105</v>
      </c>
      <c r="I54" s="14">
        <v>102030405</v>
      </c>
      <c r="J54" s="243" t="s">
        <v>307</v>
      </c>
      <c r="K54" s="101">
        <v>21272</v>
      </c>
      <c r="L54" s="41">
        <f t="shared" ca="1" si="0"/>
        <v>56</v>
      </c>
      <c r="M54" s="130">
        <v>21272</v>
      </c>
    </row>
    <row r="55" spans="1:13" s="113" customFormat="1" ht="12">
      <c r="A55" s="99">
        <v>105277</v>
      </c>
      <c r="B55" s="18">
        <v>33</v>
      </c>
      <c r="C55" s="100">
        <v>40249</v>
      </c>
      <c r="D55" s="38" t="s">
        <v>238</v>
      </c>
      <c r="E55" s="17" t="s">
        <v>31</v>
      </c>
      <c r="F55" s="104" t="s">
        <v>285</v>
      </c>
      <c r="G55" s="18">
        <v>66230</v>
      </c>
      <c r="H55" s="38" t="s">
        <v>125</v>
      </c>
      <c r="I55" s="14">
        <v>102030405</v>
      </c>
      <c r="J55" s="106" t="s">
        <v>307</v>
      </c>
      <c r="K55" s="101">
        <v>16373</v>
      </c>
      <c r="L55" s="96">
        <f t="shared" ca="1" si="0"/>
        <v>70</v>
      </c>
      <c r="M55" s="130">
        <v>16373</v>
      </c>
    </row>
    <row r="56" spans="1:13" s="113" customFormat="1" ht="12">
      <c r="A56" s="99">
        <v>105293</v>
      </c>
      <c r="B56" s="110">
        <v>49</v>
      </c>
      <c r="C56" s="100"/>
      <c r="D56" s="38"/>
      <c r="E56" s="38"/>
      <c r="F56" s="63"/>
      <c r="G56" s="18"/>
      <c r="H56" s="38"/>
      <c r="I56" s="14"/>
      <c r="J56" s="38"/>
      <c r="K56" s="101"/>
      <c r="L56" s="96"/>
      <c r="M56" s="130"/>
    </row>
    <row r="57" spans="1:13" s="113" customFormat="1" ht="12">
      <c r="A57" s="99">
        <v>105294</v>
      </c>
      <c r="B57" s="110">
        <v>50</v>
      </c>
      <c r="C57" s="100"/>
      <c r="D57" s="38"/>
      <c r="E57" s="38"/>
      <c r="F57" s="63"/>
      <c r="G57" s="18"/>
      <c r="H57" s="38"/>
      <c r="I57" s="27"/>
      <c r="J57" s="38"/>
      <c r="K57" s="101"/>
      <c r="L57" s="96"/>
      <c r="M57" s="130"/>
    </row>
    <row r="58" spans="1:13" s="113" customFormat="1" ht="12">
      <c r="A58" s="99">
        <v>105295</v>
      </c>
      <c r="B58" s="111">
        <v>51</v>
      </c>
      <c r="C58" s="100"/>
      <c r="D58" s="38"/>
      <c r="E58" s="38"/>
      <c r="F58" s="63"/>
      <c r="G58" s="18"/>
      <c r="H58" s="38"/>
      <c r="I58" s="27"/>
      <c r="J58" s="38"/>
      <c r="K58" s="101"/>
      <c r="L58" s="96"/>
      <c r="M58" s="130"/>
    </row>
    <row r="59" spans="1:13" s="113" customFormat="1" ht="12">
      <c r="A59" s="99">
        <v>105296</v>
      </c>
      <c r="B59" s="110">
        <v>52</v>
      </c>
      <c r="C59" s="100"/>
      <c r="D59" s="38"/>
      <c r="E59" s="38"/>
      <c r="F59" s="63"/>
      <c r="G59" s="18"/>
      <c r="H59" s="38"/>
      <c r="I59" s="27"/>
      <c r="J59" s="38"/>
      <c r="K59" s="101"/>
      <c r="L59" s="96"/>
      <c r="M59" s="130"/>
    </row>
    <row r="60" spans="1:13" s="113" customFormat="1" ht="12">
      <c r="A60" s="99">
        <v>105297</v>
      </c>
      <c r="B60" s="110">
        <v>53</v>
      </c>
      <c r="C60" s="100"/>
      <c r="D60" s="38"/>
      <c r="E60" s="38"/>
      <c r="F60" s="63"/>
      <c r="G60" s="18"/>
      <c r="H60" s="38"/>
      <c r="I60" s="27"/>
      <c r="J60" s="38"/>
      <c r="K60" s="101"/>
      <c r="L60" s="96"/>
      <c r="M60" s="130"/>
    </row>
    <row r="61" spans="1:13" s="113" customFormat="1" ht="12">
      <c r="A61" s="99">
        <v>105298</v>
      </c>
      <c r="B61" s="110">
        <v>54</v>
      </c>
      <c r="C61" s="100"/>
      <c r="D61" s="38"/>
      <c r="E61" s="38"/>
      <c r="F61" s="63"/>
      <c r="G61" s="18"/>
      <c r="H61" s="38"/>
      <c r="I61" s="27"/>
      <c r="J61" s="38"/>
      <c r="K61" s="101"/>
      <c r="L61" s="96"/>
      <c r="M61" s="130"/>
    </row>
    <row r="62" spans="1:13" s="113" customFormat="1" thickBot="1">
      <c r="A62" s="171">
        <v>105299</v>
      </c>
      <c r="B62" s="127">
        <v>55</v>
      </c>
      <c r="C62" s="21"/>
      <c r="D62" s="22"/>
      <c r="E62" s="22"/>
      <c r="F62" s="65"/>
      <c r="G62" s="172"/>
      <c r="H62" s="22"/>
      <c r="I62" s="170"/>
      <c r="J62" s="22"/>
      <c r="K62" s="42"/>
      <c r="L62" s="43"/>
      <c r="M62" s="108"/>
    </row>
    <row r="63" spans="1:13" s="113" customFormat="1" ht="12">
      <c r="A63" s="7"/>
      <c r="B63" s="7"/>
      <c r="C63" s="7"/>
      <c r="D63" s="7"/>
      <c r="E63" s="7"/>
      <c r="F63" s="7"/>
      <c r="G63" s="7"/>
      <c r="H63" s="7"/>
      <c r="I63" s="23"/>
      <c r="J63" s="24"/>
      <c r="K63" s="25"/>
      <c r="L63" s="7"/>
      <c r="M63" s="119"/>
    </row>
    <row r="64" spans="1:13" s="113" customFormat="1" ht="12">
      <c r="A64" s="7"/>
      <c r="B64" s="7"/>
      <c r="C64" s="7"/>
      <c r="D64" s="7"/>
      <c r="E64" s="7"/>
      <c r="F64" s="7"/>
      <c r="G64" s="7"/>
      <c r="H64" s="7"/>
      <c r="I64" s="23"/>
      <c r="J64" s="24"/>
      <c r="K64" s="25"/>
      <c r="L64" s="7"/>
      <c r="M64" s="119"/>
    </row>
    <row r="65" spans="1:13" s="113" customFormat="1" ht="12">
      <c r="A65" s="7"/>
      <c r="B65" s="7"/>
      <c r="C65" s="7"/>
      <c r="D65" s="7"/>
      <c r="E65" s="7"/>
      <c r="F65" s="7"/>
      <c r="G65" s="7"/>
      <c r="H65" s="7"/>
      <c r="I65" s="23"/>
      <c r="J65" s="24"/>
      <c r="K65" s="25"/>
      <c r="L65" s="7"/>
      <c r="M65" s="119"/>
    </row>
    <row r="66" spans="1:13" s="113" customFormat="1" ht="12">
      <c r="A66" s="7"/>
      <c r="B66" s="7"/>
      <c r="C66" s="7"/>
      <c r="D66" s="7"/>
      <c r="E66" s="7"/>
      <c r="F66" s="7"/>
      <c r="G66" s="7"/>
      <c r="H66" s="7"/>
      <c r="I66" s="23"/>
      <c r="J66" s="24"/>
      <c r="K66" s="25"/>
      <c r="L66" s="7"/>
      <c r="M66" s="119"/>
    </row>
    <row r="67" spans="1:13" s="113" customFormat="1" ht="12">
      <c r="A67" s="7"/>
      <c r="B67" s="7"/>
      <c r="C67" s="7"/>
      <c r="D67" s="7"/>
      <c r="E67" s="7"/>
      <c r="F67" s="7"/>
      <c r="G67" s="7"/>
      <c r="H67" s="7"/>
      <c r="I67" s="23"/>
      <c r="J67" s="24"/>
      <c r="K67" s="25"/>
      <c r="L67" s="7"/>
      <c r="M67" s="119"/>
    </row>
    <row r="68" spans="1:13" s="113" customFormat="1" ht="12">
      <c r="A68" s="7"/>
      <c r="B68" s="7"/>
      <c r="C68" s="7"/>
      <c r="D68" s="7"/>
      <c r="E68" s="7"/>
      <c r="F68" s="7"/>
      <c r="G68" s="7"/>
      <c r="H68" s="7"/>
      <c r="I68" s="23"/>
      <c r="J68" s="24"/>
      <c r="K68" s="25"/>
      <c r="L68" s="7"/>
      <c r="M68" s="119"/>
    </row>
    <row r="69" spans="1:13" s="113" customFormat="1" ht="12">
      <c r="A69" s="7"/>
      <c r="B69" s="7"/>
      <c r="C69" s="7"/>
      <c r="D69" s="7"/>
      <c r="E69" s="7"/>
      <c r="F69" s="7"/>
      <c r="G69" s="7"/>
      <c r="H69" s="7"/>
      <c r="I69" s="23"/>
      <c r="J69" s="24"/>
      <c r="K69" s="25"/>
      <c r="L69" s="7"/>
      <c r="M69" s="119"/>
    </row>
    <row r="70" spans="1:13" s="113" customFormat="1" ht="12">
      <c r="A70" s="7"/>
      <c r="B70" s="7"/>
      <c r="C70" s="7"/>
      <c r="D70" s="7"/>
      <c r="E70" s="7"/>
      <c r="F70" s="7"/>
      <c r="G70" s="7"/>
      <c r="H70" s="7"/>
      <c r="I70" s="23"/>
      <c r="J70" s="24"/>
      <c r="K70" s="25"/>
      <c r="L70" s="7"/>
      <c r="M70" s="119"/>
    </row>
    <row r="71" spans="1:13" s="113" customFormat="1" ht="12">
      <c r="A71" s="7"/>
      <c r="B71" s="7"/>
      <c r="C71" s="7"/>
      <c r="D71" s="7"/>
      <c r="E71" s="7"/>
      <c r="F71" s="7"/>
      <c r="G71" s="7"/>
      <c r="H71" s="7"/>
      <c r="I71" s="23"/>
      <c r="J71" s="24"/>
      <c r="K71" s="25"/>
      <c r="L71" s="7"/>
      <c r="M71" s="119"/>
    </row>
    <row r="72" spans="1:13" s="113" customFormat="1" ht="12">
      <c r="A72" s="7"/>
      <c r="B72" s="7"/>
      <c r="C72" s="7"/>
      <c r="D72" s="7"/>
      <c r="E72" s="7"/>
      <c r="F72" s="7"/>
      <c r="G72" s="7"/>
      <c r="H72" s="7"/>
      <c r="I72" s="23"/>
      <c r="J72" s="24"/>
      <c r="K72" s="25"/>
      <c r="L72" s="7"/>
      <c r="M72" s="119"/>
    </row>
    <row r="73" spans="1:13" s="113" customFormat="1" ht="12">
      <c r="A73" s="7"/>
      <c r="B73" s="7"/>
      <c r="C73" s="7"/>
      <c r="D73" s="7"/>
      <c r="E73" s="7"/>
      <c r="F73" s="7"/>
      <c r="G73" s="7"/>
      <c r="H73" s="7"/>
      <c r="I73" s="23"/>
      <c r="J73" s="24"/>
      <c r="K73" s="25"/>
      <c r="L73" s="7"/>
      <c r="M73" s="119"/>
    </row>
  </sheetData>
  <sheetProtection selectLockedCells="1" selectUnlockedCells="1"/>
  <mergeCells count="6">
    <mergeCell ref="A1:D1"/>
    <mergeCell ref="G1:I1"/>
    <mergeCell ref="A2:D2"/>
    <mergeCell ref="A3:D3"/>
    <mergeCell ref="F3:M4"/>
    <mergeCell ref="A4:D4"/>
  </mergeCells>
  <hyperlinks>
    <hyperlink ref="J36" r:id="rId1"/>
    <hyperlink ref="J9:J55" r:id="rId2" display="basededonnées@orange.fr"/>
  </hyperlinks>
  <printOptions horizontalCentered="1"/>
  <pageMargins left="0.23622047244094491" right="0.19685039370078741" top="0.3" bottom="0.28999999999999998" header="0.17" footer="0.16"/>
  <pageSetup paperSize="9" scale="65" orientation="landscape" useFirstPageNumber="1" horizontalDpi="300" verticalDpi="300" r:id="rId3"/>
  <headerFooter alignWithMargins="0">
    <oddHeader>&amp;L&amp;8&amp;D &amp;T&amp;R&amp;8Page &amp;P/&amp;N</oddHeader>
    <oddFooter>&amp;L&amp;8&amp;Z&amp;F&amp;R&amp;8&amp;A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L73"/>
  <sheetViews>
    <sheetView zoomScale="95" zoomScaleNormal="95" zoomScaleSheetLayoutView="87" workbookViewId="0">
      <pane ySplit="7" topLeftCell="A12" activePane="bottomLeft" state="frozen"/>
      <selection pane="bottomLeft" activeCell="A2" sqref="A2:D2"/>
    </sheetView>
  </sheetViews>
  <sheetFormatPr baseColWidth="10" defaultColWidth="11.5703125" defaultRowHeight="12.75"/>
  <cols>
    <col min="1" max="1" width="7" style="2" hidden="1" customWidth="1"/>
    <col min="2" max="2" width="5" style="2" hidden="1" customWidth="1"/>
    <col min="3" max="3" width="9.28515625" style="2" hidden="1" customWidth="1"/>
    <col min="4" max="5" width="15.7109375" style="2" customWidth="1"/>
    <col min="6" max="6" width="48.28515625" style="2" hidden="1" customWidth="1"/>
    <col min="7" max="7" width="7.42578125" style="2" hidden="1" customWidth="1"/>
    <col min="8" max="8" width="24" style="2" hidden="1" customWidth="1"/>
    <col min="9" max="9" width="13.7109375" style="5" hidden="1" customWidth="1"/>
    <col min="10" max="10" width="27" style="24" hidden="1" customWidth="1"/>
    <col min="11" max="11" width="10.7109375" style="4" customWidth="1"/>
    <col min="12" max="12" width="3.5703125" style="2" bestFit="1" customWidth="1"/>
    <col min="13" max="16384" width="11.5703125" style="112"/>
  </cols>
  <sheetData>
    <row r="1" spans="1:12" ht="12" customHeight="1">
      <c r="A1" s="302"/>
      <c r="B1" s="303"/>
      <c r="C1" s="303"/>
      <c r="D1" s="304"/>
      <c r="E1" s="1"/>
      <c r="G1" s="305" t="s">
        <v>1</v>
      </c>
      <c r="H1" s="306"/>
      <c r="I1" s="307"/>
      <c r="J1" s="54"/>
    </row>
    <row r="2" spans="1:12" ht="12" customHeight="1">
      <c r="A2" s="308" t="s">
        <v>313</v>
      </c>
      <c r="B2" s="309"/>
      <c r="C2" s="309"/>
      <c r="D2" s="310"/>
      <c r="E2" s="1"/>
      <c r="G2" s="305" t="s">
        <v>1</v>
      </c>
      <c r="H2" s="306"/>
      <c r="I2" s="307"/>
      <c r="J2" s="54"/>
    </row>
    <row r="3" spans="1:12" ht="12" customHeight="1">
      <c r="A3" s="308"/>
      <c r="B3" s="309"/>
      <c r="C3" s="309"/>
      <c r="D3" s="310"/>
      <c r="E3" s="1" t="s">
        <v>312</v>
      </c>
      <c r="G3" s="305" t="s">
        <v>1</v>
      </c>
      <c r="H3" s="306"/>
      <c r="I3" s="307"/>
      <c r="J3" s="54"/>
    </row>
    <row r="4" spans="1:12" ht="12" customHeight="1" thickBot="1">
      <c r="A4" s="311"/>
      <c r="B4" s="312"/>
      <c r="C4" s="312"/>
      <c r="D4" s="313"/>
      <c r="E4" s="1"/>
      <c r="G4" s="305" t="s">
        <v>1</v>
      </c>
      <c r="H4" s="306"/>
      <c r="I4" s="307"/>
      <c r="J4" s="54"/>
    </row>
    <row r="5" spans="1:12" ht="7.5" customHeight="1" thickBot="1"/>
    <row r="6" spans="1:12" s="113" customFormat="1" ht="12.75" customHeight="1">
      <c r="A6" s="200" t="s">
        <v>4</v>
      </c>
      <c r="B6" s="201" t="s">
        <v>170</v>
      </c>
      <c r="C6" s="202" t="s">
        <v>14</v>
      </c>
      <c r="D6" s="201" t="s">
        <v>7</v>
      </c>
      <c r="E6" s="201" t="s">
        <v>8</v>
      </c>
      <c r="F6" s="203" t="s">
        <v>9</v>
      </c>
      <c r="G6" s="204"/>
      <c r="H6" s="205"/>
      <c r="I6" s="206" t="s">
        <v>10</v>
      </c>
      <c r="J6" s="201" t="s">
        <v>11</v>
      </c>
      <c r="K6" s="207" t="s">
        <v>172</v>
      </c>
      <c r="L6" s="208"/>
    </row>
    <row r="7" spans="1:12" s="113" customFormat="1" ht="21" customHeight="1" thickBot="1">
      <c r="A7" s="210"/>
      <c r="B7" s="211"/>
      <c r="C7" s="212"/>
      <c r="D7" s="211"/>
      <c r="E7" s="211"/>
      <c r="F7" s="213"/>
      <c r="G7" s="214"/>
      <c r="H7" s="215"/>
      <c r="I7" s="216"/>
      <c r="J7" s="211"/>
      <c r="K7" s="217"/>
      <c r="L7" s="218" t="s">
        <v>308</v>
      </c>
    </row>
    <row r="8" spans="1:12" s="113" customFormat="1" ht="12">
      <c r="A8" s="245"/>
      <c r="B8" s="246">
        <v>12</v>
      </c>
      <c r="C8" s="246"/>
      <c r="D8" s="103" t="s">
        <v>217</v>
      </c>
      <c r="E8" s="37" t="s">
        <v>31</v>
      </c>
      <c r="F8" s="60" t="s">
        <v>264</v>
      </c>
      <c r="G8" s="248">
        <v>66150</v>
      </c>
      <c r="H8" s="250" t="s">
        <v>45</v>
      </c>
      <c r="I8" s="48">
        <v>102030405</v>
      </c>
      <c r="J8" s="242" t="s">
        <v>307</v>
      </c>
      <c r="K8" s="251">
        <v>7231</v>
      </c>
      <c r="L8" s="248">
        <f t="shared" ref="L8:L55" ca="1" si="0">INT((TODAY()-K8)/365)</f>
        <v>95</v>
      </c>
    </row>
    <row r="9" spans="1:12" s="113" customFormat="1" ht="12.75" customHeight="1">
      <c r="A9" s="15">
        <v>104086</v>
      </c>
      <c r="B9" s="16">
        <v>6</v>
      </c>
      <c r="C9" s="16"/>
      <c r="D9" s="66" t="s">
        <v>211</v>
      </c>
      <c r="E9" s="17" t="s">
        <v>31</v>
      </c>
      <c r="F9" s="105" t="s">
        <v>258</v>
      </c>
      <c r="G9" s="184">
        <v>66300</v>
      </c>
      <c r="H9" s="61" t="s">
        <v>36</v>
      </c>
      <c r="I9" s="14">
        <v>102030405</v>
      </c>
      <c r="J9" s="243" t="s">
        <v>307</v>
      </c>
      <c r="K9" s="40">
        <v>8734</v>
      </c>
      <c r="L9" s="41">
        <f t="shared" ca="1" si="0"/>
        <v>91</v>
      </c>
    </row>
    <row r="10" spans="1:12" s="113" customFormat="1" ht="12">
      <c r="A10" s="15">
        <v>104148</v>
      </c>
      <c r="B10" s="16">
        <v>2</v>
      </c>
      <c r="C10" s="16">
        <v>1976</v>
      </c>
      <c r="D10" s="17" t="s">
        <v>207</v>
      </c>
      <c r="E10" s="17" t="s">
        <v>31</v>
      </c>
      <c r="F10" s="105" t="s">
        <v>254</v>
      </c>
      <c r="G10" s="16">
        <v>66471</v>
      </c>
      <c r="H10" s="17" t="s">
        <v>20</v>
      </c>
      <c r="I10" s="14">
        <v>102030405</v>
      </c>
      <c r="J10" s="243" t="s">
        <v>307</v>
      </c>
      <c r="K10" s="40">
        <v>9156</v>
      </c>
      <c r="L10" s="41">
        <f t="shared" ca="1" si="0"/>
        <v>89</v>
      </c>
    </row>
    <row r="11" spans="1:12" s="113" customFormat="1" ht="12">
      <c r="A11" s="15">
        <v>104147</v>
      </c>
      <c r="B11" s="16">
        <v>1</v>
      </c>
      <c r="C11" s="16">
        <v>1976</v>
      </c>
      <c r="D11" s="17" t="s">
        <v>206</v>
      </c>
      <c r="E11" s="17" t="s">
        <v>31</v>
      </c>
      <c r="F11" s="105" t="s">
        <v>254</v>
      </c>
      <c r="G11" s="16">
        <v>66470</v>
      </c>
      <c r="H11" s="17" t="s">
        <v>20</v>
      </c>
      <c r="I11" s="14">
        <v>102030405</v>
      </c>
      <c r="J11" s="243" t="s">
        <v>307</v>
      </c>
      <c r="K11" s="40">
        <v>9396</v>
      </c>
      <c r="L11" s="41">
        <f t="shared" ca="1" si="0"/>
        <v>89</v>
      </c>
    </row>
    <row r="12" spans="1:12" s="113" customFormat="1" ht="12">
      <c r="A12" s="150">
        <v>105292</v>
      </c>
      <c r="B12" s="151">
        <v>48</v>
      </c>
      <c r="C12" s="152">
        <v>41640</v>
      </c>
      <c r="D12" s="153" t="s">
        <v>253</v>
      </c>
      <c r="E12" s="17" t="s">
        <v>31</v>
      </c>
      <c r="F12" s="105" t="s">
        <v>300</v>
      </c>
      <c r="G12" s="151">
        <v>66250</v>
      </c>
      <c r="H12" s="153" t="s">
        <v>306</v>
      </c>
      <c r="I12" s="14">
        <v>102030405</v>
      </c>
      <c r="J12" s="243" t="s">
        <v>307</v>
      </c>
      <c r="K12" s="154">
        <v>11634</v>
      </c>
      <c r="L12" s="155">
        <f t="shared" ca="1" si="0"/>
        <v>83</v>
      </c>
    </row>
    <row r="13" spans="1:12" s="113" customFormat="1" ht="12">
      <c r="A13" s="15"/>
      <c r="B13" s="16">
        <v>8</v>
      </c>
      <c r="C13" s="16"/>
      <c r="D13" s="66" t="s">
        <v>213</v>
      </c>
      <c r="E13" s="17" t="s">
        <v>31</v>
      </c>
      <c r="F13" s="105" t="s">
        <v>260</v>
      </c>
      <c r="G13" s="16">
        <v>17137</v>
      </c>
      <c r="H13" s="17" t="s">
        <v>49</v>
      </c>
      <c r="I13" s="14">
        <v>102030405</v>
      </c>
      <c r="J13" s="243" t="s">
        <v>307</v>
      </c>
      <c r="K13" s="40">
        <v>12454</v>
      </c>
      <c r="L13" s="41">
        <f t="shared" ca="1" si="0"/>
        <v>80</v>
      </c>
    </row>
    <row r="14" spans="1:12" s="113" customFormat="1" ht="12">
      <c r="A14" s="15"/>
      <c r="B14" s="16">
        <v>7</v>
      </c>
      <c r="C14" s="16"/>
      <c r="D14" s="66" t="s">
        <v>212</v>
      </c>
      <c r="E14" s="17" t="s">
        <v>31</v>
      </c>
      <c r="F14" s="105" t="s">
        <v>259</v>
      </c>
      <c r="G14" s="16">
        <v>66150</v>
      </c>
      <c r="H14" s="17" t="s">
        <v>45</v>
      </c>
      <c r="I14" s="14">
        <v>102030405</v>
      </c>
      <c r="J14" s="243" t="s">
        <v>307</v>
      </c>
      <c r="K14" s="40">
        <v>12471</v>
      </c>
      <c r="L14" s="41">
        <f t="shared" ca="1" si="0"/>
        <v>80</v>
      </c>
    </row>
    <row r="15" spans="1:12" s="113" customFormat="1" ht="12">
      <c r="A15" s="15">
        <v>105278</v>
      </c>
      <c r="B15" s="16">
        <v>34</v>
      </c>
      <c r="C15" s="19"/>
      <c r="D15" s="17" t="s">
        <v>239</v>
      </c>
      <c r="E15" s="17" t="s">
        <v>31</v>
      </c>
      <c r="F15" s="105" t="s">
        <v>286</v>
      </c>
      <c r="G15" s="18">
        <v>83500</v>
      </c>
      <c r="H15" s="38" t="s">
        <v>128</v>
      </c>
      <c r="I15" s="14">
        <v>102030405</v>
      </c>
      <c r="J15" s="243" t="s">
        <v>307</v>
      </c>
      <c r="K15" s="40">
        <v>13772</v>
      </c>
      <c r="L15" s="41">
        <f t="shared" ca="1" si="0"/>
        <v>77</v>
      </c>
    </row>
    <row r="16" spans="1:12" s="113" customFormat="1" ht="12">
      <c r="A16" s="15"/>
      <c r="B16" s="16">
        <v>15</v>
      </c>
      <c r="C16" s="16"/>
      <c r="D16" s="66" t="s">
        <v>220</v>
      </c>
      <c r="E16" s="17" t="s">
        <v>31</v>
      </c>
      <c r="F16" s="105" t="s">
        <v>267</v>
      </c>
      <c r="G16" s="18">
        <v>66170</v>
      </c>
      <c r="H16" s="38" t="s">
        <v>73</v>
      </c>
      <c r="I16" s="14">
        <v>102030405</v>
      </c>
      <c r="J16" s="243" t="s">
        <v>307</v>
      </c>
      <c r="K16" s="40">
        <v>13956</v>
      </c>
      <c r="L16" s="41">
        <f t="shared" ca="1" si="0"/>
        <v>76</v>
      </c>
    </row>
    <row r="17" spans="1:12" s="113" customFormat="1" ht="12">
      <c r="A17" s="15"/>
      <c r="B17" s="16">
        <v>14</v>
      </c>
      <c r="C17" s="16"/>
      <c r="D17" s="66" t="s">
        <v>219</v>
      </c>
      <c r="E17" s="17" t="s">
        <v>31</v>
      </c>
      <c r="F17" s="105" t="s">
        <v>266</v>
      </c>
      <c r="G17" s="18">
        <v>66170</v>
      </c>
      <c r="H17" s="38" t="s">
        <v>73</v>
      </c>
      <c r="I17" s="14">
        <v>102030405</v>
      </c>
      <c r="J17" s="243" t="s">
        <v>307</v>
      </c>
      <c r="K17" s="40">
        <v>14585</v>
      </c>
      <c r="L17" s="41">
        <f t="shared" ca="1" si="0"/>
        <v>75</v>
      </c>
    </row>
    <row r="18" spans="1:12" s="113" customFormat="1" ht="12">
      <c r="A18" s="150">
        <v>105290</v>
      </c>
      <c r="B18" s="151">
        <v>46</v>
      </c>
      <c r="C18" s="152">
        <v>41640</v>
      </c>
      <c r="D18" s="153" t="s">
        <v>251</v>
      </c>
      <c r="E18" s="17" t="s">
        <v>31</v>
      </c>
      <c r="F18" s="105" t="s">
        <v>298</v>
      </c>
      <c r="G18" s="151">
        <v>94110</v>
      </c>
      <c r="H18" s="153" t="s">
        <v>304</v>
      </c>
      <c r="I18" s="14">
        <v>102030405</v>
      </c>
      <c r="J18" s="243" t="s">
        <v>307</v>
      </c>
      <c r="K18" s="154">
        <v>14853</v>
      </c>
      <c r="L18" s="155">
        <f t="shared" ca="1" si="0"/>
        <v>74</v>
      </c>
    </row>
    <row r="19" spans="1:12" s="113" customFormat="1" ht="12">
      <c r="A19" s="15"/>
      <c r="B19" s="16">
        <v>4</v>
      </c>
      <c r="C19" s="16"/>
      <c r="D19" s="66" t="s">
        <v>209</v>
      </c>
      <c r="E19" s="17" t="s">
        <v>31</v>
      </c>
      <c r="F19" s="105" t="s">
        <v>256</v>
      </c>
      <c r="G19" s="16">
        <v>66000</v>
      </c>
      <c r="H19" s="17" t="s">
        <v>30</v>
      </c>
      <c r="I19" s="14">
        <v>102030405</v>
      </c>
      <c r="J19" s="243" t="s">
        <v>307</v>
      </c>
      <c r="K19" s="40">
        <v>14960</v>
      </c>
      <c r="L19" s="41">
        <f t="shared" ca="1" si="0"/>
        <v>74</v>
      </c>
    </row>
    <row r="20" spans="1:12" s="113" customFormat="1" ht="12">
      <c r="A20" s="15"/>
      <c r="B20" s="16">
        <v>5</v>
      </c>
      <c r="C20" s="16"/>
      <c r="D20" s="66" t="s">
        <v>210</v>
      </c>
      <c r="E20" s="17" t="s">
        <v>31</v>
      </c>
      <c r="F20" s="105" t="s">
        <v>257</v>
      </c>
      <c r="G20" s="16">
        <v>61290</v>
      </c>
      <c r="H20" s="17" t="s">
        <v>168</v>
      </c>
      <c r="I20" s="14">
        <v>102030405</v>
      </c>
      <c r="J20" s="243" t="s">
        <v>307</v>
      </c>
      <c r="K20" s="82">
        <v>15669</v>
      </c>
      <c r="L20" s="41">
        <f t="shared" ca="1" si="0"/>
        <v>72</v>
      </c>
    </row>
    <row r="21" spans="1:12" s="113" customFormat="1" ht="12">
      <c r="A21" s="150">
        <v>105282</v>
      </c>
      <c r="B21" s="151">
        <v>38</v>
      </c>
      <c r="C21" s="152">
        <v>41640</v>
      </c>
      <c r="D21" s="153" t="s">
        <v>243</v>
      </c>
      <c r="E21" s="17" t="s">
        <v>31</v>
      </c>
      <c r="F21" s="105" t="s">
        <v>290</v>
      </c>
      <c r="G21" s="160">
        <v>66140</v>
      </c>
      <c r="H21" s="162" t="s">
        <v>99</v>
      </c>
      <c r="I21" s="14">
        <v>102030405</v>
      </c>
      <c r="J21" s="243" t="s">
        <v>307</v>
      </c>
      <c r="K21" s="154">
        <v>15702</v>
      </c>
      <c r="L21" s="155">
        <f t="shared" ca="1" si="0"/>
        <v>72</v>
      </c>
    </row>
    <row r="22" spans="1:12" s="113" customFormat="1" ht="12">
      <c r="A22" s="15">
        <v>105277</v>
      </c>
      <c r="B22" s="16">
        <v>33</v>
      </c>
      <c r="C22" s="19">
        <v>40249</v>
      </c>
      <c r="D22" s="17" t="s">
        <v>238</v>
      </c>
      <c r="E22" s="17" t="s">
        <v>31</v>
      </c>
      <c r="F22" s="105" t="s">
        <v>285</v>
      </c>
      <c r="G22" s="18">
        <v>66230</v>
      </c>
      <c r="H22" s="38" t="s">
        <v>125</v>
      </c>
      <c r="I22" s="14">
        <v>102030405</v>
      </c>
      <c r="J22" s="243" t="s">
        <v>307</v>
      </c>
      <c r="K22" s="40">
        <v>16373</v>
      </c>
      <c r="L22" s="41">
        <f t="shared" ca="1" si="0"/>
        <v>70</v>
      </c>
    </row>
    <row r="23" spans="1:12" s="113" customFormat="1" ht="12" customHeight="1">
      <c r="A23" s="15">
        <v>105260</v>
      </c>
      <c r="B23" s="16">
        <v>21</v>
      </c>
      <c r="C23" s="19">
        <v>38791</v>
      </c>
      <c r="D23" s="17" t="s">
        <v>226</v>
      </c>
      <c r="E23" s="17" t="s">
        <v>31</v>
      </c>
      <c r="F23" s="105" t="s">
        <v>273</v>
      </c>
      <c r="G23" s="16">
        <v>34290</v>
      </c>
      <c r="H23" s="17" t="s">
        <v>87</v>
      </c>
      <c r="I23" s="14">
        <v>102030405</v>
      </c>
      <c r="J23" s="243" t="s">
        <v>307</v>
      </c>
      <c r="K23" s="40">
        <v>16827</v>
      </c>
      <c r="L23" s="41">
        <f t="shared" ca="1" si="0"/>
        <v>68</v>
      </c>
    </row>
    <row r="24" spans="1:12" s="113" customFormat="1" ht="12">
      <c r="A24" s="15"/>
      <c r="B24" s="16">
        <v>11</v>
      </c>
      <c r="C24" s="16"/>
      <c r="D24" s="17" t="s">
        <v>216</v>
      </c>
      <c r="E24" s="17" t="s">
        <v>31</v>
      </c>
      <c r="F24" s="105" t="s">
        <v>263</v>
      </c>
      <c r="G24" s="18">
        <v>66480</v>
      </c>
      <c r="H24" s="38" t="s">
        <v>60</v>
      </c>
      <c r="I24" s="14">
        <v>102030405</v>
      </c>
      <c r="J24" s="243" t="s">
        <v>307</v>
      </c>
      <c r="K24" s="40">
        <v>16871</v>
      </c>
      <c r="L24" s="41">
        <f t="shared" ca="1" si="0"/>
        <v>68</v>
      </c>
    </row>
    <row r="25" spans="1:12" s="113" customFormat="1" ht="12">
      <c r="A25" s="150">
        <v>105289</v>
      </c>
      <c r="B25" s="151">
        <v>45</v>
      </c>
      <c r="C25" s="152">
        <v>41640</v>
      </c>
      <c r="D25" s="153" t="s">
        <v>250</v>
      </c>
      <c r="E25" s="17" t="s">
        <v>31</v>
      </c>
      <c r="F25" s="105" t="s">
        <v>297</v>
      </c>
      <c r="G25" s="160">
        <v>94110</v>
      </c>
      <c r="H25" s="162" t="s">
        <v>304</v>
      </c>
      <c r="I25" s="14">
        <v>102030405</v>
      </c>
      <c r="J25" s="243" t="s">
        <v>307</v>
      </c>
      <c r="K25" s="154">
        <v>16987</v>
      </c>
      <c r="L25" s="155">
        <f t="shared" ca="1" si="0"/>
        <v>68</v>
      </c>
    </row>
    <row r="26" spans="1:12" s="113" customFormat="1" ht="12">
      <c r="A26" s="15">
        <v>105264</v>
      </c>
      <c r="B26" s="16">
        <v>23</v>
      </c>
      <c r="C26" s="19">
        <v>39181</v>
      </c>
      <c r="D26" s="17" t="s">
        <v>228</v>
      </c>
      <c r="E26" s="17" t="s">
        <v>31</v>
      </c>
      <c r="F26" s="105" t="s">
        <v>275</v>
      </c>
      <c r="G26" s="18">
        <v>37510</v>
      </c>
      <c r="H26" s="62" t="s">
        <v>93</v>
      </c>
      <c r="I26" s="14">
        <v>102030405</v>
      </c>
      <c r="J26" s="243" t="s">
        <v>307</v>
      </c>
      <c r="K26" s="40">
        <v>17045</v>
      </c>
      <c r="L26" s="41">
        <f t="shared" ca="1" si="0"/>
        <v>68</v>
      </c>
    </row>
    <row r="27" spans="1:12" s="113" customFormat="1" ht="12.75" customHeight="1">
      <c r="A27" s="15">
        <v>105265</v>
      </c>
      <c r="B27" s="16">
        <v>24</v>
      </c>
      <c r="C27" s="19"/>
      <c r="D27" s="17" t="s">
        <v>229</v>
      </c>
      <c r="E27" s="17" t="s">
        <v>31</v>
      </c>
      <c r="F27" s="105" t="s">
        <v>276</v>
      </c>
      <c r="G27" s="18">
        <v>37510</v>
      </c>
      <c r="H27" s="62" t="s">
        <v>93</v>
      </c>
      <c r="I27" s="14">
        <v>102030405</v>
      </c>
      <c r="J27" s="243" t="s">
        <v>307</v>
      </c>
      <c r="K27" s="40">
        <v>17168</v>
      </c>
      <c r="L27" s="41">
        <f t="shared" ca="1" si="0"/>
        <v>68</v>
      </c>
    </row>
    <row r="28" spans="1:12" s="113" customFormat="1" ht="12">
      <c r="A28" s="15">
        <v>105273</v>
      </c>
      <c r="B28" s="16">
        <v>30</v>
      </c>
      <c r="C28" s="19">
        <v>39908</v>
      </c>
      <c r="D28" s="17" t="s">
        <v>235</v>
      </c>
      <c r="E28" s="17" t="s">
        <v>31</v>
      </c>
      <c r="F28" s="105" t="s">
        <v>282</v>
      </c>
      <c r="G28" s="18">
        <v>34160</v>
      </c>
      <c r="H28" s="38" t="s">
        <v>115</v>
      </c>
      <c r="I28" s="14">
        <v>102030405</v>
      </c>
      <c r="J28" s="243" t="s">
        <v>307</v>
      </c>
      <c r="K28" s="40">
        <v>17686</v>
      </c>
      <c r="L28" s="41">
        <f t="shared" ca="1" si="0"/>
        <v>66</v>
      </c>
    </row>
    <row r="29" spans="1:12" s="113" customFormat="1" ht="12">
      <c r="A29" s="15">
        <v>105248</v>
      </c>
      <c r="B29" s="16">
        <v>17</v>
      </c>
      <c r="C29" s="19">
        <v>37347</v>
      </c>
      <c r="D29" s="17" t="s">
        <v>222</v>
      </c>
      <c r="E29" s="17" t="s">
        <v>31</v>
      </c>
      <c r="F29" s="105" t="s">
        <v>269</v>
      </c>
      <c r="G29" s="18">
        <v>66150</v>
      </c>
      <c r="H29" s="38" t="s">
        <v>45</v>
      </c>
      <c r="I29" s="14">
        <v>102030405</v>
      </c>
      <c r="J29" s="243" t="s">
        <v>307</v>
      </c>
      <c r="K29" s="40">
        <v>17806</v>
      </c>
      <c r="L29" s="41">
        <f t="shared" ca="1" si="0"/>
        <v>66</v>
      </c>
    </row>
    <row r="30" spans="1:12" s="113" customFormat="1" ht="12.75" customHeight="1">
      <c r="A30" s="15">
        <v>105274</v>
      </c>
      <c r="B30" s="16">
        <v>31</v>
      </c>
      <c r="C30" s="19">
        <v>39930</v>
      </c>
      <c r="D30" s="17" t="s">
        <v>236</v>
      </c>
      <c r="E30" s="17" t="s">
        <v>31</v>
      </c>
      <c r="F30" s="105" t="s">
        <v>283</v>
      </c>
      <c r="G30" s="18">
        <v>16430</v>
      </c>
      <c r="H30" s="38" t="s">
        <v>120</v>
      </c>
      <c r="I30" s="14">
        <v>102030405</v>
      </c>
      <c r="J30" s="243" t="s">
        <v>307</v>
      </c>
      <c r="K30" s="40">
        <v>17846</v>
      </c>
      <c r="L30" s="41">
        <f t="shared" ca="1" si="0"/>
        <v>66</v>
      </c>
    </row>
    <row r="31" spans="1:12" s="113" customFormat="1" ht="12">
      <c r="A31" s="150">
        <v>105286</v>
      </c>
      <c r="B31" s="151">
        <v>42</v>
      </c>
      <c r="C31" s="152">
        <v>41640</v>
      </c>
      <c r="D31" s="153" t="s">
        <v>247</v>
      </c>
      <c r="E31" s="17" t="s">
        <v>31</v>
      </c>
      <c r="F31" s="105" t="s">
        <v>294</v>
      </c>
      <c r="G31" s="160">
        <v>50800</v>
      </c>
      <c r="H31" s="162" t="s">
        <v>302</v>
      </c>
      <c r="I31" s="14">
        <v>102030405</v>
      </c>
      <c r="J31" s="243" t="s">
        <v>307</v>
      </c>
      <c r="K31" s="154">
        <v>17867</v>
      </c>
      <c r="L31" s="155">
        <f t="shared" ca="1" si="0"/>
        <v>66</v>
      </c>
    </row>
    <row r="32" spans="1:12" s="113" customFormat="1" ht="12" customHeight="1">
      <c r="A32" s="15">
        <v>105280</v>
      </c>
      <c r="B32" s="16">
        <v>36</v>
      </c>
      <c r="C32" s="19"/>
      <c r="D32" s="17" t="s">
        <v>241</v>
      </c>
      <c r="E32" s="17" t="s">
        <v>31</v>
      </c>
      <c r="F32" s="105" t="s">
        <v>288</v>
      </c>
      <c r="G32" s="16">
        <v>93320</v>
      </c>
      <c r="H32" s="17" t="s">
        <v>133</v>
      </c>
      <c r="I32" s="14">
        <v>102030405</v>
      </c>
      <c r="J32" s="243" t="s">
        <v>307</v>
      </c>
      <c r="K32" s="40">
        <v>17884</v>
      </c>
      <c r="L32" s="41">
        <f t="shared" ca="1" si="0"/>
        <v>66</v>
      </c>
    </row>
    <row r="33" spans="1:12" s="113" customFormat="1" ht="12" customHeight="1">
      <c r="A33" s="15">
        <v>105272</v>
      </c>
      <c r="B33" s="16">
        <v>29</v>
      </c>
      <c r="C33" s="19">
        <v>39908</v>
      </c>
      <c r="D33" s="17" t="s">
        <v>234</v>
      </c>
      <c r="E33" s="17" t="s">
        <v>31</v>
      </c>
      <c r="F33" s="105" t="s">
        <v>281</v>
      </c>
      <c r="G33" s="16">
        <v>34160</v>
      </c>
      <c r="H33" s="17" t="s">
        <v>115</v>
      </c>
      <c r="I33" s="14">
        <v>102030405</v>
      </c>
      <c r="J33" s="243" t="s">
        <v>307</v>
      </c>
      <c r="K33" s="40">
        <v>17891</v>
      </c>
      <c r="L33" s="41">
        <f t="shared" ca="1" si="0"/>
        <v>66</v>
      </c>
    </row>
    <row r="34" spans="1:12" s="113" customFormat="1" ht="12.75" customHeight="1">
      <c r="A34" s="15">
        <v>105279</v>
      </c>
      <c r="B34" s="16">
        <v>35</v>
      </c>
      <c r="C34" s="19"/>
      <c r="D34" s="17" t="s">
        <v>240</v>
      </c>
      <c r="E34" s="17" t="s">
        <v>31</v>
      </c>
      <c r="F34" s="105" t="s">
        <v>287</v>
      </c>
      <c r="G34" s="18">
        <v>83500</v>
      </c>
      <c r="H34" s="38" t="s">
        <v>128</v>
      </c>
      <c r="I34" s="14">
        <v>102030405</v>
      </c>
      <c r="J34" s="243" t="s">
        <v>307</v>
      </c>
      <c r="K34" s="40">
        <v>18593</v>
      </c>
      <c r="L34" s="41">
        <f t="shared" ca="1" si="0"/>
        <v>64</v>
      </c>
    </row>
    <row r="35" spans="1:12" s="113" customFormat="1" ht="12.75" customHeight="1">
      <c r="A35" s="15"/>
      <c r="B35" s="16">
        <v>3</v>
      </c>
      <c r="C35" s="16"/>
      <c r="D35" s="66" t="s">
        <v>208</v>
      </c>
      <c r="E35" s="17" t="s">
        <v>31</v>
      </c>
      <c r="F35" s="105" t="s">
        <v>255</v>
      </c>
      <c r="G35" s="18" t="s">
        <v>25</v>
      </c>
      <c r="H35" s="38" t="s">
        <v>26</v>
      </c>
      <c r="I35" s="14">
        <v>102030405</v>
      </c>
      <c r="J35" s="243" t="s">
        <v>307</v>
      </c>
      <c r="K35" s="82">
        <v>18641</v>
      </c>
      <c r="L35" s="41">
        <f t="shared" ca="1" si="0"/>
        <v>63</v>
      </c>
    </row>
    <row r="36" spans="1:12" s="113" customFormat="1" ht="12">
      <c r="A36" s="15">
        <v>105261</v>
      </c>
      <c r="B36" s="16">
        <v>22</v>
      </c>
      <c r="C36" s="19">
        <v>38791</v>
      </c>
      <c r="D36" s="17" t="s">
        <v>227</v>
      </c>
      <c r="E36" s="17" t="s">
        <v>31</v>
      </c>
      <c r="F36" s="105" t="s">
        <v>274</v>
      </c>
      <c r="G36" s="18">
        <v>34290</v>
      </c>
      <c r="H36" s="38" t="s">
        <v>87</v>
      </c>
      <c r="I36" s="14">
        <v>102030405</v>
      </c>
      <c r="J36" s="243" t="s">
        <v>307</v>
      </c>
      <c r="K36" s="40">
        <v>18724</v>
      </c>
      <c r="L36" s="41">
        <f t="shared" ca="1" si="0"/>
        <v>63</v>
      </c>
    </row>
    <row r="37" spans="1:12" s="113" customFormat="1" ht="12">
      <c r="A37" s="15"/>
      <c r="B37" s="16">
        <v>9</v>
      </c>
      <c r="C37" s="16"/>
      <c r="D37" s="17" t="s">
        <v>214</v>
      </c>
      <c r="E37" s="17" t="s">
        <v>31</v>
      </c>
      <c r="F37" s="105" t="s">
        <v>261</v>
      </c>
      <c r="G37" s="18">
        <v>77380</v>
      </c>
      <c r="H37" s="38" t="s">
        <v>54</v>
      </c>
      <c r="I37" s="14">
        <v>102030405</v>
      </c>
      <c r="J37" s="243" t="s">
        <v>307</v>
      </c>
      <c r="K37" s="40">
        <v>18878</v>
      </c>
      <c r="L37" s="41">
        <f t="shared" ca="1" si="0"/>
        <v>63</v>
      </c>
    </row>
    <row r="38" spans="1:12" s="113" customFormat="1" ht="12.75" customHeight="1">
      <c r="A38" s="150">
        <v>105287</v>
      </c>
      <c r="B38" s="151">
        <v>43</v>
      </c>
      <c r="C38" s="152">
        <v>41640</v>
      </c>
      <c r="D38" s="153" t="s">
        <v>248</v>
      </c>
      <c r="E38" s="17" t="s">
        <v>31</v>
      </c>
      <c r="F38" s="105" t="s">
        <v>295</v>
      </c>
      <c r="G38" s="160">
        <v>50800</v>
      </c>
      <c r="H38" s="162" t="s">
        <v>302</v>
      </c>
      <c r="I38" s="14">
        <v>102030405</v>
      </c>
      <c r="J38" s="243" t="s">
        <v>307</v>
      </c>
      <c r="K38" s="157">
        <v>18978</v>
      </c>
      <c r="L38" s="155">
        <f t="shared" ca="1" si="0"/>
        <v>63</v>
      </c>
    </row>
    <row r="39" spans="1:12" s="113" customFormat="1" ht="12.75" customHeight="1">
      <c r="A39" s="15">
        <v>105268</v>
      </c>
      <c r="B39" s="16">
        <v>27</v>
      </c>
      <c r="C39" s="19">
        <v>39472</v>
      </c>
      <c r="D39" s="17" t="s">
        <v>232</v>
      </c>
      <c r="E39" s="17" t="s">
        <v>31</v>
      </c>
      <c r="F39" s="105" t="s">
        <v>279</v>
      </c>
      <c r="G39" s="18">
        <v>30130</v>
      </c>
      <c r="H39" s="38" t="s">
        <v>105</v>
      </c>
      <c r="I39" s="14">
        <v>102030405</v>
      </c>
      <c r="J39" s="243" t="s">
        <v>307</v>
      </c>
      <c r="K39" s="45">
        <v>19007</v>
      </c>
      <c r="L39" s="41">
        <f t="shared" ca="1" si="0"/>
        <v>62</v>
      </c>
    </row>
    <row r="40" spans="1:12" s="113" customFormat="1" ht="12.75" customHeight="1">
      <c r="A40" s="15"/>
      <c r="B40" s="16">
        <v>10</v>
      </c>
      <c r="C40" s="16"/>
      <c r="D40" s="17" t="s">
        <v>215</v>
      </c>
      <c r="E40" s="17" t="s">
        <v>31</v>
      </c>
      <c r="F40" s="105" t="s">
        <v>262</v>
      </c>
      <c r="G40" s="16">
        <v>77380</v>
      </c>
      <c r="H40" s="17" t="s">
        <v>54</v>
      </c>
      <c r="I40" s="14">
        <v>102030405</v>
      </c>
      <c r="J40" s="243" t="s">
        <v>307</v>
      </c>
      <c r="K40" s="40">
        <v>19190</v>
      </c>
      <c r="L40" s="41">
        <f t="shared" ca="1" si="0"/>
        <v>62</v>
      </c>
    </row>
    <row r="41" spans="1:12" s="113" customFormat="1" ht="12">
      <c r="A41" s="150">
        <v>105284</v>
      </c>
      <c r="B41" s="151">
        <v>40</v>
      </c>
      <c r="C41" s="152">
        <v>41640</v>
      </c>
      <c r="D41" s="153" t="s">
        <v>245</v>
      </c>
      <c r="E41" s="17" t="s">
        <v>31</v>
      </c>
      <c r="F41" s="105" t="s">
        <v>292</v>
      </c>
      <c r="G41" s="160">
        <v>31521</v>
      </c>
      <c r="H41" s="162" t="s">
        <v>301</v>
      </c>
      <c r="I41" s="14">
        <v>102030405</v>
      </c>
      <c r="J41" s="243" t="s">
        <v>307</v>
      </c>
      <c r="K41" s="154">
        <v>19209</v>
      </c>
      <c r="L41" s="155">
        <f t="shared" ca="1" si="0"/>
        <v>62</v>
      </c>
    </row>
    <row r="42" spans="1:12" s="113" customFormat="1" ht="12.75" customHeight="1">
      <c r="A42" s="150">
        <v>105288</v>
      </c>
      <c r="B42" s="151">
        <v>44</v>
      </c>
      <c r="C42" s="152">
        <v>41275</v>
      </c>
      <c r="D42" s="153" t="s">
        <v>249</v>
      </c>
      <c r="E42" s="17" t="s">
        <v>31</v>
      </c>
      <c r="F42" s="105" t="s">
        <v>296</v>
      </c>
      <c r="G42" s="160">
        <v>33470</v>
      </c>
      <c r="H42" s="162" t="s">
        <v>303</v>
      </c>
      <c r="I42" s="14">
        <v>102030405</v>
      </c>
      <c r="J42" s="243" t="s">
        <v>307</v>
      </c>
      <c r="K42" s="154">
        <v>19236</v>
      </c>
      <c r="L42" s="155">
        <f t="shared" ca="1" si="0"/>
        <v>62</v>
      </c>
    </row>
    <row r="43" spans="1:12" s="113" customFormat="1" ht="12.75" customHeight="1">
      <c r="A43" s="15">
        <v>105275</v>
      </c>
      <c r="B43" s="16">
        <v>32</v>
      </c>
      <c r="C43" s="19">
        <v>39930</v>
      </c>
      <c r="D43" s="17" t="s">
        <v>237</v>
      </c>
      <c r="E43" s="17" t="s">
        <v>31</v>
      </c>
      <c r="F43" s="105" t="s">
        <v>284</v>
      </c>
      <c r="G43" s="18">
        <v>16430</v>
      </c>
      <c r="H43" s="38" t="s">
        <v>120</v>
      </c>
      <c r="I43" s="14">
        <v>102030405</v>
      </c>
      <c r="J43" s="243" t="s">
        <v>307</v>
      </c>
      <c r="K43" s="40">
        <v>19361</v>
      </c>
      <c r="L43" s="41">
        <f t="shared" ca="1" si="0"/>
        <v>62</v>
      </c>
    </row>
    <row r="44" spans="1:12" s="113" customFormat="1" ht="12" customHeight="1">
      <c r="A44" s="150">
        <v>105283</v>
      </c>
      <c r="B44" s="151">
        <v>39</v>
      </c>
      <c r="C44" s="152">
        <v>41640</v>
      </c>
      <c r="D44" s="153" t="s">
        <v>244</v>
      </c>
      <c r="E44" s="17" t="s">
        <v>31</v>
      </c>
      <c r="F44" s="105" t="s">
        <v>291</v>
      </c>
      <c r="G44" s="160">
        <v>31520</v>
      </c>
      <c r="H44" s="162" t="s">
        <v>301</v>
      </c>
      <c r="I44" s="14">
        <v>102030405</v>
      </c>
      <c r="J44" s="243" t="s">
        <v>307</v>
      </c>
      <c r="K44" s="154">
        <v>19477</v>
      </c>
      <c r="L44" s="155">
        <f t="shared" ca="1" si="0"/>
        <v>61</v>
      </c>
    </row>
    <row r="45" spans="1:12" s="113" customFormat="1" ht="12">
      <c r="A45" s="15">
        <v>105281</v>
      </c>
      <c r="B45" s="16">
        <v>37</v>
      </c>
      <c r="C45" s="19"/>
      <c r="D45" s="17" t="s">
        <v>242</v>
      </c>
      <c r="E45" s="17" t="s">
        <v>31</v>
      </c>
      <c r="F45" s="105" t="s">
        <v>289</v>
      </c>
      <c r="G45" s="16">
        <v>93320</v>
      </c>
      <c r="H45" s="17" t="s">
        <v>133</v>
      </c>
      <c r="I45" s="14">
        <v>102030405</v>
      </c>
      <c r="J45" s="243" t="s">
        <v>307</v>
      </c>
      <c r="K45" s="40">
        <v>19743</v>
      </c>
      <c r="L45" s="41">
        <f t="shared" ca="1" si="0"/>
        <v>60</v>
      </c>
    </row>
    <row r="46" spans="1:12" s="113" customFormat="1" ht="12">
      <c r="A46" s="150">
        <v>105285</v>
      </c>
      <c r="B46" s="151">
        <v>41</v>
      </c>
      <c r="C46" s="152">
        <v>41275</v>
      </c>
      <c r="D46" s="153" t="s">
        <v>246</v>
      </c>
      <c r="E46" s="17" t="s">
        <v>31</v>
      </c>
      <c r="F46" s="105" t="s">
        <v>293</v>
      </c>
      <c r="G46" s="151">
        <v>66150</v>
      </c>
      <c r="H46" s="153" t="s">
        <v>45</v>
      </c>
      <c r="I46" s="14">
        <v>102030405</v>
      </c>
      <c r="J46" s="243" t="s">
        <v>307</v>
      </c>
      <c r="K46" s="154">
        <v>20028</v>
      </c>
      <c r="L46" s="155">
        <f t="shared" ca="1" si="0"/>
        <v>60</v>
      </c>
    </row>
    <row r="47" spans="1:12" s="113" customFormat="1" ht="12">
      <c r="A47" s="102" t="s">
        <v>79</v>
      </c>
      <c r="B47" s="16">
        <v>19</v>
      </c>
      <c r="C47" s="19">
        <v>38012</v>
      </c>
      <c r="D47" s="17" t="s">
        <v>224</v>
      </c>
      <c r="E47" s="17" t="s">
        <v>31</v>
      </c>
      <c r="F47" s="105" t="s">
        <v>271</v>
      </c>
      <c r="G47" s="16">
        <v>66150</v>
      </c>
      <c r="H47" s="17" t="s">
        <v>45</v>
      </c>
      <c r="I47" s="14">
        <v>102030405</v>
      </c>
      <c r="J47" s="243" t="s">
        <v>307</v>
      </c>
      <c r="K47" s="44">
        <v>20355</v>
      </c>
      <c r="L47" s="41">
        <f t="shared" ca="1" si="0"/>
        <v>59</v>
      </c>
    </row>
    <row r="48" spans="1:12" s="113" customFormat="1" ht="12" customHeight="1">
      <c r="A48" s="99">
        <v>105269</v>
      </c>
      <c r="B48" s="18">
        <v>28</v>
      </c>
      <c r="C48" s="100">
        <v>39472</v>
      </c>
      <c r="D48" s="38" t="s">
        <v>233</v>
      </c>
      <c r="E48" s="17" t="s">
        <v>31</v>
      </c>
      <c r="F48" s="105" t="s">
        <v>280</v>
      </c>
      <c r="G48" s="18">
        <v>30130</v>
      </c>
      <c r="H48" s="38" t="s">
        <v>105</v>
      </c>
      <c r="I48" s="14">
        <v>102030405</v>
      </c>
      <c r="J48" s="243" t="s">
        <v>307</v>
      </c>
      <c r="K48" s="101">
        <v>21272</v>
      </c>
      <c r="L48" s="96">
        <f t="shared" ca="1" si="0"/>
        <v>56</v>
      </c>
    </row>
    <row r="49" spans="1:12" s="113" customFormat="1" ht="12" customHeight="1">
      <c r="A49" s="15">
        <v>105267</v>
      </c>
      <c r="B49" s="16">
        <v>26</v>
      </c>
      <c r="C49" s="100">
        <v>39462</v>
      </c>
      <c r="D49" s="17" t="s">
        <v>231</v>
      </c>
      <c r="E49" s="17" t="s">
        <v>31</v>
      </c>
      <c r="F49" s="105" t="s">
        <v>278</v>
      </c>
      <c r="G49" s="81">
        <v>34000</v>
      </c>
      <c r="H49" s="80" t="s">
        <v>141</v>
      </c>
      <c r="I49" s="14">
        <v>102030405</v>
      </c>
      <c r="J49" s="243" t="s">
        <v>307</v>
      </c>
      <c r="K49" s="40">
        <v>22037</v>
      </c>
      <c r="L49" s="41">
        <f t="shared" ca="1" si="0"/>
        <v>54</v>
      </c>
    </row>
    <row r="50" spans="1:12" s="113" customFormat="1" ht="12">
      <c r="A50" s="99">
        <v>105242</v>
      </c>
      <c r="B50" s="16">
        <v>16</v>
      </c>
      <c r="C50" s="100">
        <v>35922</v>
      </c>
      <c r="D50" s="38" t="s">
        <v>221</v>
      </c>
      <c r="E50" s="17" t="s">
        <v>31</v>
      </c>
      <c r="F50" s="105" t="s">
        <v>268</v>
      </c>
      <c r="G50" s="18">
        <v>75020</v>
      </c>
      <c r="H50" s="38" t="s">
        <v>68</v>
      </c>
      <c r="I50" s="14">
        <v>102030405</v>
      </c>
      <c r="J50" s="243" t="s">
        <v>307</v>
      </c>
      <c r="K50" s="40">
        <v>22069</v>
      </c>
      <c r="L50" s="41">
        <f t="shared" ca="1" si="0"/>
        <v>54</v>
      </c>
    </row>
    <row r="51" spans="1:12" s="113" customFormat="1" ht="12">
      <c r="A51" s="99">
        <v>105266</v>
      </c>
      <c r="B51" s="16">
        <v>25</v>
      </c>
      <c r="C51" s="100">
        <v>39455</v>
      </c>
      <c r="D51" s="38" t="s">
        <v>230</v>
      </c>
      <c r="E51" s="17" t="s">
        <v>31</v>
      </c>
      <c r="F51" s="105" t="s">
        <v>277</v>
      </c>
      <c r="G51" s="18">
        <v>66140</v>
      </c>
      <c r="H51" s="38" t="s">
        <v>99</v>
      </c>
      <c r="I51" s="14">
        <v>102030405</v>
      </c>
      <c r="J51" s="243" t="s">
        <v>307</v>
      </c>
      <c r="K51" s="101">
        <v>22568</v>
      </c>
      <c r="L51" s="41">
        <f t="shared" ca="1" si="0"/>
        <v>53</v>
      </c>
    </row>
    <row r="52" spans="1:12" s="113" customFormat="1" ht="12">
      <c r="A52" s="99"/>
      <c r="B52" s="18">
        <v>13</v>
      </c>
      <c r="C52" s="18"/>
      <c r="D52" s="38" t="s">
        <v>218</v>
      </c>
      <c r="E52" s="17" t="s">
        <v>31</v>
      </c>
      <c r="F52" s="105" t="s">
        <v>265</v>
      </c>
      <c r="G52" s="18">
        <v>75020</v>
      </c>
      <c r="H52" s="38" t="s">
        <v>68</v>
      </c>
      <c r="I52" s="14">
        <v>102030405</v>
      </c>
      <c r="J52" s="243" t="s">
        <v>307</v>
      </c>
      <c r="K52" s="40">
        <v>22802</v>
      </c>
      <c r="L52" s="41">
        <f t="shared" ca="1" si="0"/>
        <v>52</v>
      </c>
    </row>
    <row r="53" spans="1:12" s="113" customFormat="1" ht="12">
      <c r="A53" s="99">
        <v>105249</v>
      </c>
      <c r="B53" s="16">
        <v>18</v>
      </c>
      <c r="C53" s="100">
        <v>37347</v>
      </c>
      <c r="D53" s="38" t="s">
        <v>223</v>
      </c>
      <c r="E53" s="17" t="s">
        <v>31</v>
      </c>
      <c r="F53" s="105" t="s">
        <v>270</v>
      </c>
      <c r="G53" s="18">
        <v>66150</v>
      </c>
      <c r="H53" s="38" t="s">
        <v>45</v>
      </c>
      <c r="I53" s="14">
        <v>102030405</v>
      </c>
      <c r="J53" s="243" t="s">
        <v>307</v>
      </c>
      <c r="K53" s="40">
        <v>23152</v>
      </c>
      <c r="L53" s="41">
        <f t="shared" ca="1" si="0"/>
        <v>51</v>
      </c>
    </row>
    <row r="54" spans="1:12" s="113" customFormat="1" ht="12">
      <c r="A54" s="168" t="s">
        <v>83</v>
      </c>
      <c r="B54" s="16">
        <v>20</v>
      </c>
      <c r="C54" s="100">
        <v>38012</v>
      </c>
      <c r="D54" s="38" t="s">
        <v>225</v>
      </c>
      <c r="E54" s="17" t="s">
        <v>31</v>
      </c>
      <c r="F54" s="105" t="s">
        <v>272</v>
      </c>
      <c r="G54" s="18">
        <v>66150</v>
      </c>
      <c r="H54" s="38" t="s">
        <v>45</v>
      </c>
      <c r="I54" s="14">
        <v>102030405</v>
      </c>
      <c r="J54" s="243" t="s">
        <v>307</v>
      </c>
      <c r="K54" s="101">
        <v>23192</v>
      </c>
      <c r="L54" s="41">
        <f t="shared" ca="1" si="0"/>
        <v>51</v>
      </c>
    </row>
    <row r="55" spans="1:12" s="113" customFormat="1" ht="12">
      <c r="A55" s="159">
        <v>105291</v>
      </c>
      <c r="B55" s="160">
        <v>47</v>
      </c>
      <c r="C55" s="161">
        <v>41640</v>
      </c>
      <c r="D55" s="162" t="s">
        <v>252</v>
      </c>
      <c r="E55" s="17" t="s">
        <v>31</v>
      </c>
      <c r="F55" s="104" t="s">
        <v>299</v>
      </c>
      <c r="G55" s="160">
        <v>42470</v>
      </c>
      <c r="H55" s="162" t="s">
        <v>305</v>
      </c>
      <c r="I55" s="14">
        <v>102030405</v>
      </c>
      <c r="J55" s="106" t="s">
        <v>307</v>
      </c>
      <c r="K55" s="163">
        <v>29230</v>
      </c>
      <c r="L55" s="164">
        <f t="shared" ca="1" si="0"/>
        <v>34</v>
      </c>
    </row>
    <row r="56" spans="1:12" s="113" customFormat="1" ht="12">
      <c r="A56" s="99">
        <v>105293</v>
      </c>
      <c r="B56" s="110">
        <v>49</v>
      </c>
      <c r="C56" s="100"/>
      <c r="D56" s="38"/>
      <c r="E56" s="38"/>
      <c r="F56" s="63"/>
      <c r="G56" s="18"/>
      <c r="H56" s="38"/>
      <c r="I56" s="14"/>
      <c r="J56" s="38"/>
      <c r="K56" s="101"/>
      <c r="L56" s="96"/>
    </row>
    <row r="57" spans="1:12" s="113" customFormat="1" ht="12">
      <c r="A57" s="99">
        <v>105294</v>
      </c>
      <c r="B57" s="110">
        <v>50</v>
      </c>
      <c r="C57" s="100"/>
      <c r="D57" s="38"/>
      <c r="E57" s="38"/>
      <c r="F57" s="63"/>
      <c r="G57" s="18"/>
      <c r="H57" s="38"/>
      <c r="I57" s="27"/>
      <c r="J57" s="38"/>
      <c r="K57" s="101"/>
      <c r="L57" s="96"/>
    </row>
    <row r="58" spans="1:12" s="113" customFormat="1" ht="12">
      <c r="A58" s="99">
        <v>105295</v>
      </c>
      <c r="B58" s="111">
        <v>51</v>
      </c>
      <c r="C58" s="100"/>
      <c r="D58" s="38"/>
      <c r="E58" s="38"/>
      <c r="F58" s="63"/>
      <c r="G58" s="18"/>
      <c r="H58" s="38"/>
      <c r="I58" s="27"/>
      <c r="J58" s="38"/>
      <c r="K58" s="101"/>
      <c r="L58" s="96"/>
    </row>
    <row r="59" spans="1:12" s="113" customFormat="1" ht="12">
      <c r="A59" s="99">
        <v>105296</v>
      </c>
      <c r="B59" s="110">
        <v>52</v>
      </c>
      <c r="C59" s="100"/>
      <c r="D59" s="38"/>
      <c r="E59" s="38"/>
      <c r="F59" s="63"/>
      <c r="G59" s="18"/>
      <c r="H59" s="38"/>
      <c r="I59" s="27"/>
      <c r="J59" s="38"/>
      <c r="K59" s="101"/>
      <c r="L59" s="96"/>
    </row>
    <row r="60" spans="1:12" s="113" customFormat="1" ht="12">
      <c r="A60" s="99">
        <v>105297</v>
      </c>
      <c r="B60" s="110">
        <v>53</v>
      </c>
      <c r="C60" s="100"/>
      <c r="D60" s="38"/>
      <c r="E60" s="38"/>
      <c r="F60" s="63"/>
      <c r="G60" s="18"/>
      <c r="H60" s="38"/>
      <c r="I60" s="27"/>
      <c r="J60" s="38"/>
      <c r="K60" s="101"/>
      <c r="L60" s="96"/>
    </row>
    <row r="61" spans="1:12" s="113" customFormat="1" ht="12">
      <c r="A61" s="99">
        <v>105298</v>
      </c>
      <c r="B61" s="110">
        <v>54</v>
      </c>
      <c r="C61" s="100"/>
      <c r="D61" s="38"/>
      <c r="E61" s="38"/>
      <c r="F61" s="63"/>
      <c r="G61" s="18"/>
      <c r="H61" s="38"/>
      <c r="I61" s="27"/>
      <c r="J61" s="38"/>
      <c r="K61" s="101"/>
      <c r="L61" s="96"/>
    </row>
    <row r="62" spans="1:12" s="113" customFormat="1" thickBot="1">
      <c r="A62" s="171">
        <v>105299</v>
      </c>
      <c r="B62" s="127">
        <v>55</v>
      </c>
      <c r="C62" s="21"/>
      <c r="D62" s="22"/>
      <c r="E62" s="22"/>
      <c r="F62" s="65"/>
      <c r="G62" s="172"/>
      <c r="H62" s="22"/>
      <c r="I62" s="170"/>
      <c r="J62" s="22"/>
      <c r="K62" s="42"/>
      <c r="L62" s="43"/>
    </row>
    <row r="63" spans="1:12" s="113" customFormat="1" ht="12">
      <c r="A63" s="7"/>
      <c r="B63" s="7"/>
      <c r="C63" s="7"/>
      <c r="D63" s="7"/>
      <c r="E63" s="7"/>
      <c r="F63" s="7"/>
      <c r="G63" s="7"/>
      <c r="H63" s="7"/>
      <c r="I63" s="23"/>
      <c r="J63" s="24"/>
      <c r="K63" s="25"/>
      <c r="L63" s="7"/>
    </row>
    <row r="64" spans="1:12" s="113" customFormat="1" ht="12">
      <c r="A64" s="7"/>
      <c r="B64" s="7"/>
      <c r="C64" s="7"/>
      <c r="D64" s="7"/>
      <c r="E64" s="7"/>
      <c r="F64" s="7"/>
      <c r="G64" s="7"/>
      <c r="H64" s="7"/>
      <c r="I64" s="23"/>
      <c r="J64" s="24"/>
      <c r="K64" s="25"/>
      <c r="L64" s="7"/>
    </row>
    <row r="65" spans="1:12" s="113" customFormat="1" ht="12">
      <c r="A65" s="7"/>
      <c r="B65" s="7"/>
      <c r="C65" s="7"/>
      <c r="D65" s="7"/>
      <c r="E65" s="7"/>
      <c r="F65" s="7"/>
      <c r="G65" s="7"/>
      <c r="H65" s="7"/>
      <c r="I65" s="23"/>
      <c r="J65" s="24"/>
      <c r="K65" s="25"/>
      <c r="L65" s="7"/>
    </row>
    <row r="66" spans="1:12" s="113" customFormat="1" ht="12">
      <c r="A66" s="7"/>
      <c r="B66" s="7"/>
      <c r="C66" s="7"/>
      <c r="D66" s="7"/>
      <c r="E66" s="7"/>
      <c r="F66" s="7"/>
      <c r="G66" s="7"/>
      <c r="H66" s="7"/>
      <c r="I66" s="23"/>
      <c r="J66" s="24"/>
      <c r="K66" s="25"/>
      <c r="L66" s="7"/>
    </row>
    <row r="67" spans="1:12" s="113" customFormat="1" ht="12">
      <c r="A67" s="7"/>
      <c r="B67" s="7"/>
      <c r="C67" s="7"/>
      <c r="D67" s="7"/>
      <c r="E67" s="7"/>
      <c r="F67" s="7"/>
      <c r="G67" s="7"/>
      <c r="H67" s="7"/>
      <c r="I67" s="23"/>
      <c r="J67" s="24"/>
      <c r="K67" s="25"/>
      <c r="L67" s="7"/>
    </row>
    <row r="68" spans="1:12" s="113" customFormat="1" ht="12">
      <c r="A68" s="7"/>
      <c r="B68" s="7"/>
      <c r="C68" s="7"/>
      <c r="D68" s="7"/>
      <c r="E68" s="7"/>
      <c r="F68" s="7"/>
      <c r="G68" s="7"/>
      <c r="H68" s="7"/>
      <c r="I68" s="23"/>
      <c r="J68" s="24"/>
      <c r="K68" s="25"/>
      <c r="L68" s="7"/>
    </row>
    <row r="69" spans="1:12" s="113" customFormat="1" ht="12">
      <c r="A69" s="7"/>
      <c r="B69" s="7"/>
      <c r="C69" s="7"/>
      <c r="D69" s="7"/>
      <c r="E69" s="7"/>
      <c r="F69" s="7"/>
      <c r="G69" s="7"/>
      <c r="H69" s="7"/>
      <c r="I69" s="23"/>
      <c r="J69" s="24"/>
      <c r="K69" s="25"/>
      <c r="L69" s="7"/>
    </row>
    <row r="70" spans="1:12" s="113" customFormat="1" ht="12">
      <c r="A70" s="7"/>
      <c r="B70" s="7"/>
      <c r="C70" s="7"/>
      <c r="D70" s="7"/>
      <c r="E70" s="7"/>
      <c r="F70" s="7"/>
      <c r="G70" s="7"/>
      <c r="H70" s="7"/>
      <c r="I70" s="23"/>
      <c r="J70" s="24"/>
      <c r="K70" s="25"/>
      <c r="L70" s="7"/>
    </row>
    <row r="71" spans="1:12" s="113" customFormat="1" ht="12">
      <c r="A71" s="7"/>
      <c r="B71" s="7"/>
      <c r="C71" s="7"/>
      <c r="D71" s="7"/>
      <c r="E71" s="7"/>
      <c r="F71" s="7"/>
      <c r="G71" s="7"/>
      <c r="H71" s="7"/>
      <c r="I71" s="23"/>
      <c r="J71" s="24"/>
      <c r="K71" s="25"/>
      <c r="L71" s="7"/>
    </row>
    <row r="72" spans="1:12" s="113" customFormat="1" ht="12">
      <c r="A72" s="7"/>
      <c r="B72" s="7"/>
      <c r="C72" s="7"/>
      <c r="D72" s="7"/>
      <c r="E72" s="7"/>
      <c r="F72" s="7"/>
      <c r="G72" s="7"/>
      <c r="H72" s="7"/>
      <c r="I72" s="23"/>
      <c r="J72" s="24"/>
      <c r="K72" s="25"/>
      <c r="L72" s="7"/>
    </row>
    <row r="73" spans="1:12" s="113" customFormat="1" ht="12">
      <c r="A73" s="7"/>
      <c r="B73" s="7"/>
      <c r="C73" s="7"/>
      <c r="D73" s="7"/>
      <c r="E73" s="7"/>
      <c r="F73" s="7"/>
      <c r="G73" s="7"/>
      <c r="H73" s="7"/>
      <c r="I73" s="23"/>
      <c r="J73" s="24"/>
      <c r="K73" s="25"/>
      <c r="L73" s="7"/>
    </row>
  </sheetData>
  <sheetProtection selectLockedCells="1" selectUnlockedCells="1"/>
  <sortState ref="A8:M55">
    <sortCondition ref="K8:K55"/>
  </sortState>
  <mergeCells count="8">
    <mergeCell ref="A1:D1"/>
    <mergeCell ref="G1:I1"/>
    <mergeCell ref="A2:D2"/>
    <mergeCell ref="A3:D3"/>
    <mergeCell ref="A4:D4"/>
    <mergeCell ref="G2:I2"/>
    <mergeCell ref="G3:I3"/>
    <mergeCell ref="G4:I4"/>
  </mergeCells>
  <hyperlinks>
    <hyperlink ref="J11" r:id="rId1"/>
    <hyperlink ref="J9:J55" r:id="rId2" display="basededonnées@orange.fr"/>
  </hyperlinks>
  <printOptions horizontalCentered="1"/>
  <pageMargins left="0.23622047244094491" right="0.19685039370078741" top="0.3" bottom="0.28999999999999998" header="0.17" footer="0.16"/>
  <pageSetup paperSize="9" scale="65" orientation="landscape" useFirstPageNumber="1" horizontalDpi="300" verticalDpi="300" r:id="rId3"/>
  <headerFooter alignWithMargins="0">
    <oddHeader>&amp;L&amp;8&amp;D &amp;T&amp;R&amp;8Page &amp;P/&amp;N</oddHeader>
    <oddFooter>&amp;L&amp;8&amp;Z&amp;F&amp;R&amp;8&amp;A</oddFooter>
  </headerFooter>
  <drawing r:id="rId4"/>
</worksheet>
</file>

<file path=xl/worksheets/sheet6.xml><?xml version="1.0" encoding="utf-8"?>
<worksheet xmlns="http://schemas.openxmlformats.org/spreadsheetml/2006/main" xmlns:r="http://schemas.openxmlformats.org/officeDocument/2006/relationships">
  <dimension ref="A1:Z73"/>
  <sheetViews>
    <sheetView topLeftCell="E1" zoomScale="95" zoomScaleNormal="95" zoomScaleSheetLayoutView="87" workbookViewId="0">
      <pane ySplit="7" topLeftCell="A39" activePane="bottomLeft" state="frozen"/>
      <selection pane="bottomLeft" activeCell="AB18" sqref="AB18"/>
    </sheetView>
  </sheetViews>
  <sheetFormatPr baseColWidth="10" defaultColWidth="11.5703125" defaultRowHeight="12.75"/>
  <cols>
    <col min="1" max="1" width="7" style="2" hidden="1" customWidth="1"/>
    <col min="2" max="2" width="5" style="2" hidden="1" customWidth="1"/>
    <col min="3" max="3" width="9.28515625" style="2" hidden="1" customWidth="1"/>
    <col min="4" max="5" width="15.7109375" style="2" customWidth="1"/>
    <col min="6" max="6" width="48.28515625" style="2" hidden="1" customWidth="1"/>
    <col min="7" max="7" width="7.42578125" style="2" hidden="1" customWidth="1"/>
    <col min="8" max="8" width="24" style="2" hidden="1" customWidth="1"/>
    <col min="9" max="9" width="13.7109375" style="5" hidden="1" customWidth="1"/>
    <col min="10" max="10" width="27" style="24" hidden="1" customWidth="1"/>
    <col min="11" max="11" width="10.7109375" style="4" customWidth="1"/>
    <col min="12" max="12" width="3.5703125" style="2" bestFit="1" customWidth="1"/>
    <col min="13" max="13" width="7.7109375" style="255" customWidth="1"/>
    <col min="14" max="14" width="3" style="253" bestFit="1" customWidth="1"/>
    <col min="15" max="26" width="3.28515625" style="112" bestFit="1" customWidth="1"/>
    <col min="27" max="16384" width="11.5703125" style="112"/>
  </cols>
  <sheetData>
    <row r="1" spans="1:26" ht="12" customHeight="1">
      <c r="A1" s="302"/>
      <c r="B1" s="303"/>
      <c r="C1" s="303"/>
      <c r="D1" s="304"/>
      <c r="E1" s="1"/>
      <c r="G1" s="305" t="s">
        <v>1</v>
      </c>
      <c r="H1" s="306"/>
      <c r="I1" s="307"/>
      <c r="J1" s="54"/>
    </row>
    <row r="2" spans="1:26" ht="12" customHeight="1">
      <c r="A2" s="308" t="s">
        <v>313</v>
      </c>
      <c r="B2" s="309"/>
      <c r="C2" s="309"/>
      <c r="D2" s="310"/>
      <c r="E2" s="1"/>
      <c r="G2" s="305" t="s">
        <v>1</v>
      </c>
      <c r="H2" s="306"/>
      <c r="I2" s="307"/>
      <c r="J2" s="54"/>
    </row>
    <row r="3" spans="1:26" ht="12" customHeight="1">
      <c r="A3" s="308"/>
      <c r="B3" s="309"/>
      <c r="C3" s="309"/>
      <c r="D3" s="310"/>
      <c r="E3" s="1" t="s">
        <v>312</v>
      </c>
      <c r="G3" s="305" t="s">
        <v>1</v>
      </c>
      <c r="H3" s="306"/>
      <c r="I3" s="307"/>
      <c r="J3" s="54"/>
    </row>
    <row r="4" spans="1:26" ht="12" customHeight="1" thickBot="1">
      <c r="A4" s="311"/>
      <c r="B4" s="312"/>
      <c r="C4" s="312"/>
      <c r="D4" s="313"/>
      <c r="E4" s="1"/>
      <c r="G4" s="305" t="s">
        <v>1</v>
      </c>
      <c r="H4" s="306"/>
      <c r="I4" s="307"/>
      <c r="J4" s="54"/>
    </row>
    <row r="5" spans="1:26" ht="7.5" customHeight="1" thickBot="1"/>
    <row r="6" spans="1:26" s="113" customFormat="1" ht="12.75" customHeight="1">
      <c r="A6" s="200" t="s">
        <v>4</v>
      </c>
      <c r="B6" s="201" t="s">
        <v>170</v>
      </c>
      <c r="C6" s="260" t="s">
        <v>14</v>
      </c>
      <c r="D6" s="268" t="s">
        <v>7</v>
      </c>
      <c r="E6" s="201" t="s">
        <v>8</v>
      </c>
      <c r="F6" s="203" t="s">
        <v>9</v>
      </c>
      <c r="G6" s="204"/>
      <c r="H6" s="205"/>
      <c r="I6" s="206" t="s">
        <v>10</v>
      </c>
      <c r="J6" s="201" t="s">
        <v>11</v>
      </c>
      <c r="K6" s="207" t="s">
        <v>172</v>
      </c>
      <c r="L6" s="208"/>
      <c r="M6" s="258"/>
      <c r="N6" s="254"/>
    </row>
    <row r="7" spans="1:26" s="113" customFormat="1" ht="21" customHeight="1" thickBot="1">
      <c r="A7" s="210"/>
      <c r="B7" s="211"/>
      <c r="C7" s="261"/>
      <c r="D7" s="210"/>
      <c r="E7" s="211"/>
      <c r="F7" s="213"/>
      <c r="G7" s="214"/>
      <c r="H7" s="215"/>
      <c r="I7" s="216"/>
      <c r="J7" s="211"/>
      <c r="K7" s="217"/>
      <c r="L7" s="218" t="s">
        <v>308</v>
      </c>
      <c r="M7" s="259" t="s">
        <v>309</v>
      </c>
      <c r="N7" s="254"/>
    </row>
    <row r="8" spans="1:26" s="113" customFormat="1" ht="24.75">
      <c r="A8" s="245"/>
      <c r="B8" s="246">
        <v>12</v>
      </c>
      <c r="C8" s="262"/>
      <c r="D8" s="269" t="s">
        <v>229</v>
      </c>
      <c r="E8" s="37" t="s">
        <v>31</v>
      </c>
      <c r="F8" s="60" t="s">
        <v>276</v>
      </c>
      <c r="G8" s="31">
        <v>37510</v>
      </c>
      <c r="H8" s="257" t="s">
        <v>93</v>
      </c>
      <c r="I8" s="48">
        <v>102030405</v>
      </c>
      <c r="J8" s="242" t="s">
        <v>307</v>
      </c>
      <c r="K8" s="39">
        <v>17168</v>
      </c>
      <c r="L8" s="31">
        <f t="shared" ref="L8:L55" ca="1" si="0">INT((TODAY()-K8)/365)</f>
        <v>68</v>
      </c>
      <c r="M8" s="270">
        <f t="shared" ref="M8:M55" si="1">MONTH(K8)*100+DAY(K8)</f>
        <v>101</v>
      </c>
      <c r="N8" s="131"/>
      <c r="O8" s="193" t="s">
        <v>152</v>
      </c>
      <c r="P8" s="173" t="s">
        <v>153</v>
      </c>
      <c r="Q8" s="173" t="s">
        <v>154</v>
      </c>
      <c r="R8" s="173" t="s">
        <v>155</v>
      </c>
      <c r="S8" s="173" t="s">
        <v>156</v>
      </c>
      <c r="T8" s="173" t="s">
        <v>157</v>
      </c>
      <c r="U8" s="173" t="s">
        <v>158</v>
      </c>
      <c r="V8" s="173" t="s">
        <v>159</v>
      </c>
      <c r="W8" s="173" t="s">
        <v>160</v>
      </c>
      <c r="X8" s="173" t="s">
        <v>161</v>
      </c>
      <c r="Y8" s="185" t="s">
        <v>162</v>
      </c>
      <c r="Z8" s="187" t="s">
        <v>163</v>
      </c>
    </row>
    <row r="9" spans="1:26" s="113" customFormat="1" ht="12.75" customHeight="1" thickBot="1">
      <c r="A9" s="15">
        <v>104086</v>
      </c>
      <c r="B9" s="16">
        <v>6</v>
      </c>
      <c r="C9" s="175"/>
      <c r="D9" s="126" t="s">
        <v>237</v>
      </c>
      <c r="E9" s="17" t="s">
        <v>31</v>
      </c>
      <c r="F9" s="105" t="s">
        <v>284</v>
      </c>
      <c r="G9" s="184">
        <v>16430</v>
      </c>
      <c r="H9" s="61" t="s">
        <v>120</v>
      </c>
      <c r="I9" s="14">
        <v>102030405</v>
      </c>
      <c r="J9" s="243" t="s">
        <v>307</v>
      </c>
      <c r="K9" s="40">
        <v>19361</v>
      </c>
      <c r="L9" s="41">
        <f t="shared" ca="1" si="0"/>
        <v>62</v>
      </c>
      <c r="M9" s="270">
        <f t="shared" si="1"/>
        <v>102</v>
      </c>
      <c r="N9" s="132"/>
      <c r="O9" s="194"/>
      <c r="P9" s="174"/>
      <c r="Q9" s="174"/>
      <c r="R9" s="174"/>
      <c r="S9" s="174"/>
      <c r="T9" s="174"/>
      <c r="U9" s="174"/>
      <c r="V9" s="174"/>
      <c r="W9" s="174"/>
      <c r="X9" s="174"/>
      <c r="Y9" s="186"/>
      <c r="Z9" s="188"/>
    </row>
    <row r="10" spans="1:26" s="113" customFormat="1" ht="12">
      <c r="A10" s="15">
        <v>104148</v>
      </c>
      <c r="B10" s="16">
        <v>2</v>
      </c>
      <c r="C10" s="175">
        <v>1976</v>
      </c>
      <c r="D10" s="271" t="s">
        <v>252</v>
      </c>
      <c r="E10" s="17" t="s">
        <v>31</v>
      </c>
      <c r="F10" s="105" t="s">
        <v>299</v>
      </c>
      <c r="G10" s="151">
        <v>42470</v>
      </c>
      <c r="H10" s="153" t="s">
        <v>305</v>
      </c>
      <c r="I10" s="14">
        <v>102030405</v>
      </c>
      <c r="J10" s="243" t="s">
        <v>307</v>
      </c>
      <c r="K10" s="154">
        <v>29230</v>
      </c>
      <c r="L10" s="155">
        <f t="shared" ca="1" si="0"/>
        <v>34</v>
      </c>
      <c r="M10" s="270">
        <f t="shared" si="1"/>
        <v>110</v>
      </c>
      <c r="N10" s="181">
        <v>1</v>
      </c>
      <c r="O10" s="133" t="s">
        <v>167</v>
      </c>
      <c r="P10" s="199"/>
      <c r="Q10" s="199"/>
      <c r="R10" s="199"/>
      <c r="S10" s="109" t="s">
        <v>167</v>
      </c>
      <c r="T10" s="199"/>
      <c r="U10" s="199"/>
      <c r="V10" s="199"/>
      <c r="W10" s="199"/>
      <c r="X10" s="199"/>
      <c r="Y10" s="199"/>
      <c r="Z10" s="124"/>
    </row>
    <row r="11" spans="1:26" s="113" customFormat="1" ht="12">
      <c r="A11" s="15">
        <v>104147</v>
      </c>
      <c r="B11" s="16">
        <v>1</v>
      </c>
      <c r="C11" s="175">
        <v>1976</v>
      </c>
      <c r="D11" s="123" t="s">
        <v>208</v>
      </c>
      <c r="E11" s="17" t="s">
        <v>31</v>
      </c>
      <c r="F11" s="105" t="s">
        <v>255</v>
      </c>
      <c r="G11" s="16" t="s">
        <v>25</v>
      </c>
      <c r="H11" s="17" t="s">
        <v>26</v>
      </c>
      <c r="I11" s="14">
        <v>102030405</v>
      </c>
      <c r="J11" s="243" t="s">
        <v>307</v>
      </c>
      <c r="K11" s="82">
        <v>18641</v>
      </c>
      <c r="L11" s="41">
        <f t="shared" ca="1" si="0"/>
        <v>63</v>
      </c>
      <c r="M11" s="270">
        <f t="shared" si="1"/>
        <v>113</v>
      </c>
      <c r="N11" s="180">
        <v>2</v>
      </c>
      <c r="O11" s="189" t="s">
        <v>167</v>
      </c>
      <c r="P11" s="182"/>
      <c r="Q11" s="182"/>
      <c r="R11" s="182"/>
      <c r="S11" s="182"/>
      <c r="T11" s="109" t="s">
        <v>167</v>
      </c>
      <c r="U11" s="182"/>
      <c r="V11" s="182"/>
      <c r="W11" s="182"/>
      <c r="X11" s="182"/>
      <c r="Y11" s="182"/>
      <c r="Z11" s="178"/>
    </row>
    <row r="12" spans="1:26" s="113" customFormat="1" ht="12">
      <c r="A12" s="150">
        <v>105292</v>
      </c>
      <c r="B12" s="151">
        <v>48</v>
      </c>
      <c r="C12" s="263">
        <v>41640</v>
      </c>
      <c r="D12" s="126" t="s">
        <v>232</v>
      </c>
      <c r="E12" s="17" t="s">
        <v>31</v>
      </c>
      <c r="F12" s="105" t="s">
        <v>279</v>
      </c>
      <c r="G12" s="16">
        <v>30130</v>
      </c>
      <c r="H12" s="17" t="s">
        <v>105</v>
      </c>
      <c r="I12" s="14">
        <v>102030405</v>
      </c>
      <c r="J12" s="243" t="s">
        <v>307</v>
      </c>
      <c r="K12" s="40">
        <v>19007</v>
      </c>
      <c r="L12" s="41">
        <f t="shared" ca="1" si="0"/>
        <v>62</v>
      </c>
      <c r="M12" s="270">
        <f t="shared" si="1"/>
        <v>114</v>
      </c>
      <c r="N12" s="192"/>
      <c r="O12" s="190"/>
      <c r="P12" s="184"/>
      <c r="Q12" s="184"/>
      <c r="R12" s="184"/>
      <c r="S12" s="184"/>
      <c r="T12" s="109" t="s">
        <v>167</v>
      </c>
      <c r="U12" s="184"/>
      <c r="V12" s="184"/>
      <c r="W12" s="184"/>
      <c r="X12" s="184"/>
      <c r="Y12" s="184"/>
      <c r="Z12" s="195"/>
    </row>
    <row r="13" spans="1:26" s="113" customFormat="1" ht="12">
      <c r="A13" s="15"/>
      <c r="B13" s="16">
        <v>8</v>
      </c>
      <c r="C13" s="175"/>
      <c r="D13" s="126" t="s">
        <v>242</v>
      </c>
      <c r="E13" s="17" t="s">
        <v>31</v>
      </c>
      <c r="F13" s="105" t="s">
        <v>289</v>
      </c>
      <c r="G13" s="16">
        <v>93320</v>
      </c>
      <c r="H13" s="17" t="s">
        <v>133</v>
      </c>
      <c r="I13" s="14">
        <v>102030405</v>
      </c>
      <c r="J13" s="243" t="s">
        <v>307</v>
      </c>
      <c r="K13" s="40">
        <v>19743</v>
      </c>
      <c r="L13" s="41">
        <f t="shared" ca="1" si="0"/>
        <v>60</v>
      </c>
      <c r="M13" s="270">
        <f t="shared" si="1"/>
        <v>119</v>
      </c>
      <c r="N13" s="181"/>
      <c r="O13" s="191"/>
      <c r="P13" s="183"/>
      <c r="Q13" s="183"/>
      <c r="R13" s="183"/>
      <c r="S13" s="183"/>
      <c r="T13" s="109" t="s">
        <v>167</v>
      </c>
      <c r="U13" s="183"/>
      <c r="V13" s="183"/>
      <c r="W13" s="183"/>
      <c r="X13" s="183"/>
      <c r="Y13" s="183"/>
      <c r="Z13" s="179"/>
    </row>
    <row r="14" spans="1:26" s="113" customFormat="1" ht="12">
      <c r="A14" s="15"/>
      <c r="B14" s="16">
        <v>7</v>
      </c>
      <c r="C14" s="175"/>
      <c r="D14" s="126" t="s">
        <v>207</v>
      </c>
      <c r="E14" s="17" t="s">
        <v>31</v>
      </c>
      <c r="F14" s="105" t="s">
        <v>254</v>
      </c>
      <c r="G14" s="16">
        <v>66471</v>
      </c>
      <c r="H14" s="17" t="s">
        <v>20</v>
      </c>
      <c r="I14" s="14">
        <v>102030405</v>
      </c>
      <c r="J14" s="243" t="s">
        <v>307</v>
      </c>
      <c r="K14" s="40">
        <v>9156</v>
      </c>
      <c r="L14" s="41">
        <f t="shared" ca="1" si="0"/>
        <v>89</v>
      </c>
      <c r="M14" s="270">
        <f t="shared" si="1"/>
        <v>124</v>
      </c>
      <c r="N14" s="134">
        <v>3</v>
      </c>
      <c r="O14" s="197"/>
      <c r="P14" s="199"/>
      <c r="Q14" s="199"/>
      <c r="R14" s="199"/>
      <c r="S14" s="199"/>
      <c r="T14" s="199"/>
      <c r="U14" s="199"/>
      <c r="V14" s="109" t="s">
        <v>167</v>
      </c>
      <c r="W14" s="199"/>
      <c r="X14" s="199"/>
      <c r="Y14" s="199"/>
      <c r="Z14" s="124"/>
    </row>
    <row r="15" spans="1:26" s="113" customFormat="1" ht="12">
      <c r="A15" s="15">
        <v>105278</v>
      </c>
      <c r="B15" s="16">
        <v>34</v>
      </c>
      <c r="C15" s="264"/>
      <c r="D15" s="126" t="s">
        <v>226</v>
      </c>
      <c r="E15" s="17" t="s">
        <v>31</v>
      </c>
      <c r="F15" s="105" t="s">
        <v>273</v>
      </c>
      <c r="G15" s="18">
        <v>34290</v>
      </c>
      <c r="H15" s="38" t="s">
        <v>87</v>
      </c>
      <c r="I15" s="14">
        <v>102030405</v>
      </c>
      <c r="J15" s="243" t="s">
        <v>307</v>
      </c>
      <c r="K15" s="40">
        <v>16827</v>
      </c>
      <c r="L15" s="41">
        <f t="shared" ca="1" si="0"/>
        <v>68</v>
      </c>
      <c r="M15" s="270">
        <f t="shared" si="1"/>
        <v>125</v>
      </c>
      <c r="N15" s="134">
        <v>4</v>
      </c>
      <c r="O15" s="197"/>
      <c r="P15" s="109" t="s">
        <v>167</v>
      </c>
      <c r="Q15" s="199"/>
      <c r="R15" s="199"/>
      <c r="S15" s="199"/>
      <c r="T15" s="199"/>
      <c r="U15" s="109" t="s">
        <v>167</v>
      </c>
      <c r="V15" s="199"/>
      <c r="W15" s="199"/>
      <c r="X15" s="199"/>
      <c r="Y15" s="199"/>
      <c r="Z15" s="124"/>
    </row>
    <row r="16" spans="1:26" s="113" customFormat="1" ht="12">
      <c r="A16" s="15"/>
      <c r="B16" s="16">
        <v>15</v>
      </c>
      <c r="C16" s="175"/>
      <c r="D16" s="123" t="s">
        <v>213</v>
      </c>
      <c r="E16" s="17" t="s">
        <v>31</v>
      </c>
      <c r="F16" s="105" t="s">
        <v>260</v>
      </c>
      <c r="G16" s="18">
        <v>17137</v>
      </c>
      <c r="H16" s="38" t="s">
        <v>49</v>
      </c>
      <c r="I16" s="14">
        <v>102030405</v>
      </c>
      <c r="J16" s="243" t="s">
        <v>307</v>
      </c>
      <c r="K16" s="40">
        <v>12454</v>
      </c>
      <c r="L16" s="41">
        <f t="shared" ca="1" si="0"/>
        <v>80</v>
      </c>
      <c r="M16" s="270">
        <f t="shared" si="1"/>
        <v>204</v>
      </c>
      <c r="N16" s="134">
        <v>5</v>
      </c>
      <c r="O16" s="197"/>
      <c r="P16" s="199"/>
      <c r="Q16" s="199"/>
      <c r="R16" s="199"/>
      <c r="S16" s="199"/>
      <c r="T16" s="109" t="s">
        <v>167</v>
      </c>
      <c r="U16" s="199"/>
      <c r="V16" s="199"/>
      <c r="W16" s="199"/>
      <c r="X16" s="199"/>
      <c r="Y16" s="199"/>
      <c r="Z16" s="124"/>
    </row>
    <row r="17" spans="1:26" s="113" customFormat="1" ht="12">
      <c r="A17" s="15"/>
      <c r="B17" s="16">
        <v>14</v>
      </c>
      <c r="C17" s="175"/>
      <c r="D17" s="123" t="s">
        <v>212</v>
      </c>
      <c r="E17" s="17" t="s">
        <v>31</v>
      </c>
      <c r="F17" s="105" t="s">
        <v>259</v>
      </c>
      <c r="G17" s="18">
        <v>66150</v>
      </c>
      <c r="H17" s="38" t="s">
        <v>45</v>
      </c>
      <c r="I17" s="14">
        <v>102030405</v>
      </c>
      <c r="J17" s="243" t="s">
        <v>307</v>
      </c>
      <c r="K17" s="40">
        <v>12471</v>
      </c>
      <c r="L17" s="41">
        <f t="shared" ca="1" si="0"/>
        <v>80</v>
      </c>
      <c r="M17" s="270">
        <f t="shared" si="1"/>
        <v>221</v>
      </c>
      <c r="N17" s="134">
        <v>6</v>
      </c>
      <c r="O17" s="197"/>
      <c r="P17" s="199"/>
      <c r="Q17" s="199"/>
      <c r="R17" s="109" t="s">
        <v>167</v>
      </c>
      <c r="S17" s="109" t="s">
        <v>167</v>
      </c>
      <c r="T17" s="199"/>
      <c r="U17" s="199"/>
      <c r="V17" s="199"/>
      <c r="W17" s="199"/>
      <c r="X17" s="199"/>
      <c r="Y17" s="199"/>
      <c r="Z17" s="135" t="s">
        <v>167</v>
      </c>
    </row>
    <row r="18" spans="1:26" s="113" customFormat="1" ht="12">
      <c r="A18" s="150">
        <v>105290</v>
      </c>
      <c r="B18" s="151">
        <v>46</v>
      </c>
      <c r="C18" s="263">
        <v>41640</v>
      </c>
      <c r="D18" s="126" t="s">
        <v>216</v>
      </c>
      <c r="E18" s="17" t="s">
        <v>31</v>
      </c>
      <c r="F18" s="105" t="s">
        <v>263</v>
      </c>
      <c r="G18" s="16">
        <v>66480</v>
      </c>
      <c r="H18" s="17" t="s">
        <v>60</v>
      </c>
      <c r="I18" s="14">
        <v>102030405</v>
      </c>
      <c r="J18" s="243" t="s">
        <v>307</v>
      </c>
      <c r="K18" s="40">
        <v>16871</v>
      </c>
      <c r="L18" s="41">
        <f t="shared" ca="1" si="0"/>
        <v>68</v>
      </c>
      <c r="M18" s="270">
        <f t="shared" si="1"/>
        <v>310</v>
      </c>
      <c r="N18" s="134">
        <v>7</v>
      </c>
      <c r="O18" s="197"/>
      <c r="P18" s="199"/>
      <c r="Q18" s="199"/>
      <c r="R18" s="199"/>
      <c r="S18" s="109" t="s">
        <v>167</v>
      </c>
      <c r="T18" s="199"/>
      <c r="U18" s="199"/>
      <c r="V18" s="199"/>
      <c r="W18" s="109" t="s">
        <v>167</v>
      </c>
      <c r="X18" s="199"/>
      <c r="Y18" s="109" t="s">
        <v>167</v>
      </c>
      <c r="Z18" s="124"/>
    </row>
    <row r="19" spans="1:26" s="113" customFormat="1" ht="12">
      <c r="A19" s="15"/>
      <c r="B19" s="16">
        <v>4</v>
      </c>
      <c r="C19" s="175"/>
      <c r="D19" s="123" t="s">
        <v>220</v>
      </c>
      <c r="E19" s="17" t="s">
        <v>31</v>
      </c>
      <c r="F19" s="105" t="s">
        <v>267</v>
      </c>
      <c r="G19" s="16">
        <v>66170</v>
      </c>
      <c r="H19" s="17" t="s">
        <v>73</v>
      </c>
      <c r="I19" s="14">
        <v>102030405</v>
      </c>
      <c r="J19" s="243" t="s">
        <v>307</v>
      </c>
      <c r="K19" s="40">
        <v>13956</v>
      </c>
      <c r="L19" s="41">
        <f t="shared" ca="1" si="0"/>
        <v>76</v>
      </c>
      <c r="M19" s="270">
        <f t="shared" si="1"/>
        <v>317</v>
      </c>
      <c r="N19" s="134">
        <v>8</v>
      </c>
      <c r="O19" s="197"/>
      <c r="P19" s="199"/>
      <c r="Q19" s="199"/>
      <c r="R19" s="199"/>
      <c r="S19" s="199"/>
      <c r="T19" s="199"/>
      <c r="U19" s="199"/>
      <c r="V19" s="199"/>
      <c r="W19" s="199"/>
      <c r="X19" s="199"/>
      <c r="Y19" s="199"/>
      <c r="Z19" s="124"/>
    </row>
    <row r="20" spans="1:26" s="113" customFormat="1" ht="12" customHeight="1">
      <c r="A20" s="15"/>
      <c r="B20" s="16">
        <v>5</v>
      </c>
      <c r="C20" s="175"/>
      <c r="D20" s="126" t="s">
        <v>233</v>
      </c>
      <c r="E20" s="17" t="s">
        <v>31</v>
      </c>
      <c r="F20" s="105" t="s">
        <v>280</v>
      </c>
      <c r="G20" s="16">
        <v>30130</v>
      </c>
      <c r="H20" s="17" t="s">
        <v>105</v>
      </c>
      <c r="I20" s="14">
        <v>102030405</v>
      </c>
      <c r="J20" s="243" t="s">
        <v>307</v>
      </c>
      <c r="K20" s="40">
        <v>21272</v>
      </c>
      <c r="L20" s="41">
        <f t="shared" ca="1" si="0"/>
        <v>56</v>
      </c>
      <c r="M20" s="270">
        <f t="shared" si="1"/>
        <v>328</v>
      </c>
      <c r="N20" s="134">
        <v>9</v>
      </c>
      <c r="O20" s="197"/>
      <c r="P20" s="199"/>
      <c r="Q20" s="199"/>
      <c r="R20" s="199"/>
      <c r="S20" s="199"/>
      <c r="T20" s="199"/>
      <c r="U20" s="199"/>
      <c r="V20" s="199"/>
      <c r="W20" s="199"/>
      <c r="X20" s="199"/>
      <c r="Y20" s="109" t="s">
        <v>167</v>
      </c>
      <c r="Z20" s="124"/>
    </row>
    <row r="21" spans="1:26" s="113" customFormat="1" thickBot="1">
      <c r="A21" s="150">
        <v>105282</v>
      </c>
      <c r="B21" s="151">
        <v>38</v>
      </c>
      <c r="C21" s="263">
        <v>41640</v>
      </c>
      <c r="D21" s="126" t="s">
        <v>227</v>
      </c>
      <c r="E21" s="17" t="s">
        <v>31</v>
      </c>
      <c r="F21" s="105" t="s">
        <v>274</v>
      </c>
      <c r="G21" s="18">
        <v>34290</v>
      </c>
      <c r="H21" s="38" t="s">
        <v>87</v>
      </c>
      <c r="I21" s="14">
        <v>102030405</v>
      </c>
      <c r="J21" s="243" t="s">
        <v>307</v>
      </c>
      <c r="K21" s="40">
        <v>18724</v>
      </c>
      <c r="L21" s="41">
        <f t="shared" ca="1" si="0"/>
        <v>63</v>
      </c>
      <c r="M21" s="270">
        <f t="shared" si="1"/>
        <v>406</v>
      </c>
      <c r="N21" s="136">
        <v>10</v>
      </c>
      <c r="O21" s="137" t="s">
        <v>167</v>
      </c>
      <c r="P21" s="121"/>
      <c r="Q21" s="138" t="s">
        <v>167</v>
      </c>
      <c r="R21" s="121"/>
      <c r="S21" s="121"/>
      <c r="T21" s="121"/>
      <c r="U21" s="121"/>
      <c r="V21" s="121"/>
      <c r="W21" s="121"/>
      <c r="X21" s="121"/>
      <c r="Y21" s="121"/>
      <c r="Z21" s="122"/>
    </row>
    <row r="22" spans="1:26" s="113" customFormat="1" ht="12">
      <c r="A22" s="15">
        <v>105277</v>
      </c>
      <c r="B22" s="16">
        <v>33</v>
      </c>
      <c r="C22" s="264">
        <v>40249</v>
      </c>
      <c r="D22" s="271" t="s">
        <v>244</v>
      </c>
      <c r="E22" s="17" t="s">
        <v>31</v>
      </c>
      <c r="F22" s="105" t="s">
        <v>291</v>
      </c>
      <c r="G22" s="160">
        <v>31520</v>
      </c>
      <c r="H22" s="162" t="s">
        <v>301</v>
      </c>
      <c r="I22" s="14">
        <v>102030405</v>
      </c>
      <c r="J22" s="243" t="s">
        <v>307</v>
      </c>
      <c r="K22" s="154">
        <v>19477</v>
      </c>
      <c r="L22" s="155">
        <f t="shared" ca="1" si="0"/>
        <v>61</v>
      </c>
      <c r="M22" s="270">
        <f t="shared" si="1"/>
        <v>428</v>
      </c>
      <c r="N22" s="181">
        <v>11</v>
      </c>
      <c r="O22" s="139"/>
      <c r="P22" s="183"/>
      <c r="Q22" s="183"/>
      <c r="R22" s="183"/>
      <c r="S22" s="183"/>
      <c r="T22" s="183"/>
      <c r="U22" s="183"/>
      <c r="V22" s="183"/>
      <c r="W22" s="183"/>
      <c r="X22" s="183"/>
      <c r="Y22" s="183"/>
      <c r="Z22" s="179"/>
    </row>
    <row r="23" spans="1:26" s="113" customFormat="1" ht="12" customHeight="1">
      <c r="A23" s="15">
        <v>105260</v>
      </c>
      <c r="B23" s="16">
        <v>21</v>
      </c>
      <c r="C23" s="264">
        <v>38791</v>
      </c>
      <c r="D23" s="126" t="s">
        <v>231</v>
      </c>
      <c r="E23" s="17" t="s">
        <v>31</v>
      </c>
      <c r="F23" s="105" t="s">
        <v>278</v>
      </c>
      <c r="G23" s="29">
        <v>34000</v>
      </c>
      <c r="H23" s="66" t="s">
        <v>141</v>
      </c>
      <c r="I23" s="14">
        <v>102030405</v>
      </c>
      <c r="J23" s="243" t="s">
        <v>307</v>
      </c>
      <c r="K23" s="40">
        <v>22037</v>
      </c>
      <c r="L23" s="41">
        <f t="shared" ca="1" si="0"/>
        <v>54</v>
      </c>
      <c r="M23" s="270">
        <f t="shared" si="1"/>
        <v>501</v>
      </c>
      <c r="N23" s="134">
        <v>12</v>
      </c>
      <c r="O23" s="197"/>
      <c r="P23" s="199"/>
      <c r="Q23" s="199"/>
      <c r="R23" s="199"/>
      <c r="S23" s="199"/>
      <c r="T23" s="199"/>
      <c r="U23" s="199"/>
      <c r="V23" s="199"/>
      <c r="W23" s="199"/>
      <c r="X23" s="199"/>
      <c r="Y23" s="199"/>
      <c r="Z23" s="124"/>
    </row>
    <row r="24" spans="1:26" s="113" customFormat="1" ht="12">
      <c r="A24" s="15"/>
      <c r="B24" s="16">
        <v>11</v>
      </c>
      <c r="C24" s="175"/>
      <c r="D24" s="126" t="s">
        <v>223</v>
      </c>
      <c r="E24" s="17" t="s">
        <v>31</v>
      </c>
      <c r="F24" s="105" t="s">
        <v>270</v>
      </c>
      <c r="G24" s="18">
        <v>66150</v>
      </c>
      <c r="H24" s="38" t="s">
        <v>45</v>
      </c>
      <c r="I24" s="14">
        <v>102030405</v>
      </c>
      <c r="J24" s="243" t="s">
        <v>307</v>
      </c>
      <c r="K24" s="40">
        <v>23152</v>
      </c>
      <c r="L24" s="41">
        <f t="shared" ca="1" si="0"/>
        <v>51</v>
      </c>
      <c r="M24" s="270">
        <f t="shared" si="1"/>
        <v>521</v>
      </c>
      <c r="N24" s="134">
        <v>13</v>
      </c>
      <c r="O24" s="133" t="s">
        <v>167</v>
      </c>
      <c r="P24" s="199"/>
      <c r="Q24" s="199"/>
      <c r="R24" s="199"/>
      <c r="S24" s="199"/>
      <c r="T24" s="199"/>
      <c r="U24" s="199"/>
      <c r="V24" s="199"/>
      <c r="W24" s="199"/>
      <c r="X24" s="199"/>
      <c r="Y24" s="199"/>
      <c r="Z24" s="124"/>
    </row>
    <row r="25" spans="1:26" s="113" customFormat="1" ht="12">
      <c r="A25" s="150">
        <v>105289</v>
      </c>
      <c r="B25" s="151">
        <v>45</v>
      </c>
      <c r="C25" s="263">
        <v>41640</v>
      </c>
      <c r="D25" s="126" t="s">
        <v>235</v>
      </c>
      <c r="E25" s="17" t="s">
        <v>31</v>
      </c>
      <c r="F25" s="105" t="s">
        <v>282</v>
      </c>
      <c r="G25" s="18">
        <v>34160</v>
      </c>
      <c r="H25" s="38" t="s">
        <v>115</v>
      </c>
      <c r="I25" s="14">
        <v>102030405</v>
      </c>
      <c r="J25" s="243" t="s">
        <v>307</v>
      </c>
      <c r="K25" s="40">
        <v>17686</v>
      </c>
      <c r="L25" s="41">
        <f t="shared" ca="1" si="0"/>
        <v>66</v>
      </c>
      <c r="M25" s="270">
        <f t="shared" si="1"/>
        <v>602</v>
      </c>
      <c r="N25" s="134">
        <v>14</v>
      </c>
      <c r="O25" s="133" t="s">
        <v>167</v>
      </c>
      <c r="P25" s="199"/>
      <c r="Q25" s="199"/>
      <c r="R25" s="199"/>
      <c r="S25" s="199"/>
      <c r="T25" s="199"/>
      <c r="U25" s="199"/>
      <c r="V25" s="199"/>
      <c r="W25" s="109" t="s">
        <v>167</v>
      </c>
      <c r="X25" s="109" t="s">
        <v>167</v>
      </c>
      <c r="Y25" s="199"/>
      <c r="Z25" s="124"/>
    </row>
    <row r="26" spans="1:26" s="113" customFormat="1" ht="12">
      <c r="A26" s="15">
        <v>105264</v>
      </c>
      <c r="B26" s="16">
        <v>23</v>
      </c>
      <c r="C26" s="264">
        <v>39181</v>
      </c>
      <c r="D26" s="126" t="s">
        <v>221</v>
      </c>
      <c r="E26" s="17" t="s">
        <v>31</v>
      </c>
      <c r="F26" s="105" t="s">
        <v>268</v>
      </c>
      <c r="G26" s="18">
        <v>75020</v>
      </c>
      <c r="H26" s="38" t="s">
        <v>68</v>
      </c>
      <c r="I26" s="14">
        <v>102030405</v>
      </c>
      <c r="J26" s="243" t="s">
        <v>307</v>
      </c>
      <c r="K26" s="40">
        <v>22069</v>
      </c>
      <c r="L26" s="41">
        <f t="shared" ca="1" si="0"/>
        <v>54</v>
      </c>
      <c r="M26" s="270">
        <f t="shared" si="1"/>
        <v>602</v>
      </c>
      <c r="N26" s="134">
        <v>15</v>
      </c>
      <c r="O26" s="197"/>
      <c r="P26" s="199"/>
      <c r="Q26" s="199"/>
      <c r="R26" s="199"/>
      <c r="S26" s="199"/>
      <c r="T26" s="199"/>
      <c r="U26" s="109" t="s">
        <v>167</v>
      </c>
      <c r="V26" s="199"/>
      <c r="W26" s="199"/>
      <c r="X26" s="199"/>
      <c r="Y26" s="199"/>
      <c r="Z26" s="135" t="s">
        <v>167</v>
      </c>
    </row>
    <row r="27" spans="1:26" s="113" customFormat="1" ht="12.75" customHeight="1">
      <c r="A27" s="15">
        <v>105265</v>
      </c>
      <c r="B27" s="16">
        <v>24</v>
      </c>
      <c r="C27" s="264"/>
      <c r="D27" s="126" t="s">
        <v>218</v>
      </c>
      <c r="E27" s="17" t="s">
        <v>31</v>
      </c>
      <c r="F27" s="105" t="s">
        <v>265</v>
      </c>
      <c r="G27" s="18">
        <v>75020</v>
      </c>
      <c r="H27" s="38" t="s">
        <v>68</v>
      </c>
      <c r="I27" s="14">
        <v>102030405</v>
      </c>
      <c r="J27" s="243" t="s">
        <v>307</v>
      </c>
      <c r="K27" s="40">
        <v>22802</v>
      </c>
      <c r="L27" s="41">
        <f t="shared" ca="1" si="0"/>
        <v>52</v>
      </c>
      <c r="M27" s="270">
        <f t="shared" si="1"/>
        <v>605</v>
      </c>
      <c r="N27" s="134">
        <v>16</v>
      </c>
      <c r="O27" s="197"/>
      <c r="P27" s="199"/>
      <c r="Q27" s="199"/>
      <c r="R27" s="199"/>
      <c r="S27" s="199"/>
      <c r="T27" s="199"/>
      <c r="U27" s="199"/>
      <c r="V27" s="199"/>
      <c r="W27" s="199"/>
      <c r="X27" s="199"/>
      <c r="Y27" s="199"/>
      <c r="Z27" s="135" t="s">
        <v>167</v>
      </c>
    </row>
    <row r="28" spans="1:26" s="113" customFormat="1" ht="12">
      <c r="A28" s="15">
        <v>105273</v>
      </c>
      <c r="B28" s="16">
        <v>30</v>
      </c>
      <c r="C28" s="264">
        <v>39908</v>
      </c>
      <c r="D28" s="126" t="s">
        <v>225</v>
      </c>
      <c r="E28" s="17" t="s">
        <v>31</v>
      </c>
      <c r="F28" s="105" t="s">
        <v>272</v>
      </c>
      <c r="G28" s="18">
        <v>66150</v>
      </c>
      <c r="H28" s="38" t="s">
        <v>45</v>
      </c>
      <c r="I28" s="14">
        <v>102030405</v>
      </c>
      <c r="J28" s="243" t="s">
        <v>307</v>
      </c>
      <c r="K28" s="40">
        <v>23192</v>
      </c>
      <c r="L28" s="41">
        <f t="shared" ca="1" si="0"/>
        <v>51</v>
      </c>
      <c r="M28" s="270">
        <f t="shared" si="1"/>
        <v>630</v>
      </c>
      <c r="N28" s="134">
        <v>17</v>
      </c>
      <c r="O28" s="197"/>
      <c r="P28" s="199"/>
      <c r="Q28" s="109" t="s">
        <v>167</v>
      </c>
      <c r="R28" s="199"/>
      <c r="S28" s="199"/>
      <c r="T28" s="199"/>
      <c r="U28" s="199"/>
      <c r="V28" s="199"/>
      <c r="W28" s="199"/>
      <c r="X28" s="199"/>
      <c r="Y28" s="199"/>
      <c r="Z28" s="135" t="s">
        <v>167</v>
      </c>
    </row>
    <row r="29" spans="1:26" s="113" customFormat="1" ht="12">
      <c r="A29" s="15">
        <v>105248</v>
      </c>
      <c r="B29" s="16">
        <v>17</v>
      </c>
      <c r="C29" s="264">
        <v>37347</v>
      </c>
      <c r="D29" s="271" t="s">
        <v>250</v>
      </c>
      <c r="E29" s="17" t="s">
        <v>31</v>
      </c>
      <c r="F29" s="105" t="s">
        <v>297</v>
      </c>
      <c r="G29" s="160">
        <v>94110</v>
      </c>
      <c r="H29" s="162" t="s">
        <v>304</v>
      </c>
      <c r="I29" s="14">
        <v>102030405</v>
      </c>
      <c r="J29" s="243" t="s">
        <v>307</v>
      </c>
      <c r="K29" s="154">
        <v>16987</v>
      </c>
      <c r="L29" s="155">
        <f t="shared" ca="1" si="0"/>
        <v>68</v>
      </c>
      <c r="M29" s="270">
        <f t="shared" si="1"/>
        <v>704</v>
      </c>
      <c r="N29" s="134">
        <v>18</v>
      </c>
      <c r="O29" s="197"/>
      <c r="P29" s="199"/>
      <c r="Q29" s="199"/>
      <c r="R29" s="199"/>
      <c r="S29" s="199"/>
      <c r="T29" s="199"/>
      <c r="U29" s="199"/>
      <c r="V29" s="199"/>
      <c r="W29" s="199"/>
      <c r="X29" s="109" t="s">
        <v>167</v>
      </c>
      <c r="Y29" s="199"/>
      <c r="Z29" s="124"/>
    </row>
    <row r="30" spans="1:26" s="113" customFormat="1" ht="12.75" customHeight="1">
      <c r="A30" s="15">
        <v>105274</v>
      </c>
      <c r="B30" s="16">
        <v>31</v>
      </c>
      <c r="C30" s="264">
        <v>39930</v>
      </c>
      <c r="D30" s="126" t="s">
        <v>215</v>
      </c>
      <c r="E30" s="17" t="s">
        <v>31</v>
      </c>
      <c r="F30" s="105" t="s">
        <v>262</v>
      </c>
      <c r="G30" s="18">
        <v>77380</v>
      </c>
      <c r="H30" s="38" t="s">
        <v>54</v>
      </c>
      <c r="I30" s="14">
        <v>102030405</v>
      </c>
      <c r="J30" s="243" t="s">
        <v>307</v>
      </c>
      <c r="K30" s="40">
        <v>19190</v>
      </c>
      <c r="L30" s="41">
        <f t="shared" ca="1" si="0"/>
        <v>62</v>
      </c>
      <c r="M30" s="270">
        <f t="shared" si="1"/>
        <v>715</v>
      </c>
      <c r="N30" s="134">
        <v>19</v>
      </c>
      <c r="O30" s="133" t="s">
        <v>167</v>
      </c>
      <c r="P30" s="199"/>
      <c r="Q30" s="199"/>
      <c r="R30" s="199"/>
      <c r="S30" s="199"/>
      <c r="T30" s="199"/>
      <c r="U30" s="199"/>
      <c r="V30" s="199"/>
      <c r="W30" s="199"/>
      <c r="X30" s="199"/>
      <c r="Y30" s="199"/>
      <c r="Z30" s="124"/>
    </row>
    <row r="31" spans="1:26" s="113" customFormat="1" thickBot="1">
      <c r="A31" s="150">
        <v>105286</v>
      </c>
      <c r="B31" s="151">
        <v>42</v>
      </c>
      <c r="C31" s="263">
        <v>41640</v>
      </c>
      <c r="D31" s="271" t="s">
        <v>245</v>
      </c>
      <c r="E31" s="17" t="s">
        <v>31</v>
      </c>
      <c r="F31" s="105" t="s">
        <v>292</v>
      </c>
      <c r="G31" s="160">
        <v>31521</v>
      </c>
      <c r="H31" s="162" t="s">
        <v>301</v>
      </c>
      <c r="I31" s="14">
        <v>102030405</v>
      </c>
      <c r="J31" s="243" t="s">
        <v>307</v>
      </c>
      <c r="K31" s="154">
        <v>19209</v>
      </c>
      <c r="L31" s="155">
        <f t="shared" ca="1" si="0"/>
        <v>62</v>
      </c>
      <c r="M31" s="270">
        <f t="shared" si="1"/>
        <v>803</v>
      </c>
      <c r="N31" s="136">
        <v>20</v>
      </c>
      <c r="O31" s="140"/>
      <c r="P31" s="121"/>
      <c r="Q31" s="121"/>
      <c r="R31" s="121"/>
      <c r="S31" s="121"/>
      <c r="T31" s="121"/>
      <c r="U31" s="121"/>
      <c r="V31" s="121"/>
      <c r="W31" s="121"/>
      <c r="X31" s="121"/>
      <c r="Y31" s="121"/>
      <c r="Z31" s="122"/>
    </row>
    <row r="32" spans="1:26" s="113" customFormat="1" ht="12" customHeight="1">
      <c r="A32" s="15">
        <v>105280</v>
      </c>
      <c r="B32" s="16">
        <v>36</v>
      </c>
      <c r="C32" s="264"/>
      <c r="D32" s="271" t="s">
        <v>251</v>
      </c>
      <c r="E32" s="17" t="s">
        <v>31</v>
      </c>
      <c r="F32" s="105" t="s">
        <v>298</v>
      </c>
      <c r="G32" s="151">
        <v>94110</v>
      </c>
      <c r="H32" s="153" t="s">
        <v>304</v>
      </c>
      <c r="I32" s="14">
        <v>102030405</v>
      </c>
      <c r="J32" s="243" t="s">
        <v>307</v>
      </c>
      <c r="K32" s="154">
        <v>14853</v>
      </c>
      <c r="L32" s="155">
        <f t="shared" ca="1" si="0"/>
        <v>74</v>
      </c>
      <c r="M32" s="270">
        <f t="shared" si="1"/>
        <v>830</v>
      </c>
      <c r="N32" s="181">
        <v>21</v>
      </c>
      <c r="O32" s="139"/>
      <c r="P32" s="177" t="s">
        <v>167</v>
      </c>
      <c r="Q32" s="183"/>
      <c r="R32" s="183"/>
      <c r="S32" s="177" t="s">
        <v>167</v>
      </c>
      <c r="T32" s="183"/>
      <c r="U32" s="183"/>
      <c r="V32" s="183"/>
      <c r="W32" s="177" t="s">
        <v>167</v>
      </c>
      <c r="X32" s="183"/>
      <c r="Y32" s="183"/>
      <c r="Z32" s="179"/>
    </row>
    <row r="33" spans="1:26" s="113" customFormat="1" ht="12" customHeight="1">
      <c r="A33" s="15">
        <v>105272</v>
      </c>
      <c r="B33" s="16">
        <v>29</v>
      </c>
      <c r="C33" s="264">
        <v>39908</v>
      </c>
      <c r="D33" s="271" t="s">
        <v>249</v>
      </c>
      <c r="E33" s="17" t="s">
        <v>31</v>
      </c>
      <c r="F33" s="105" t="s">
        <v>296</v>
      </c>
      <c r="G33" s="151">
        <v>33470</v>
      </c>
      <c r="H33" s="153" t="s">
        <v>303</v>
      </c>
      <c r="I33" s="14">
        <v>102030405</v>
      </c>
      <c r="J33" s="243" t="s">
        <v>307</v>
      </c>
      <c r="K33" s="154">
        <v>19236</v>
      </c>
      <c r="L33" s="155">
        <f t="shared" ca="1" si="0"/>
        <v>62</v>
      </c>
      <c r="M33" s="270">
        <f t="shared" si="1"/>
        <v>830</v>
      </c>
      <c r="N33" s="134">
        <v>22</v>
      </c>
      <c r="O33" s="197"/>
      <c r="P33" s="199"/>
      <c r="Q33" s="199"/>
      <c r="R33" s="199"/>
      <c r="S33" s="199"/>
      <c r="T33" s="199"/>
      <c r="U33" s="199"/>
      <c r="V33" s="199"/>
      <c r="W33" s="199"/>
      <c r="X33" s="199"/>
      <c r="Y33" s="199"/>
      <c r="Z33" s="124"/>
    </row>
    <row r="34" spans="1:26" s="113" customFormat="1" ht="12.75" customHeight="1">
      <c r="A34" s="15">
        <v>105279</v>
      </c>
      <c r="B34" s="16">
        <v>35</v>
      </c>
      <c r="C34" s="264"/>
      <c r="D34" s="126" t="s">
        <v>228</v>
      </c>
      <c r="E34" s="17" t="s">
        <v>31</v>
      </c>
      <c r="F34" s="105" t="s">
        <v>275</v>
      </c>
      <c r="G34" s="18">
        <v>37510</v>
      </c>
      <c r="H34" s="62" t="s">
        <v>93</v>
      </c>
      <c r="I34" s="14">
        <v>102030405</v>
      </c>
      <c r="J34" s="243" t="s">
        <v>307</v>
      </c>
      <c r="K34" s="40">
        <v>17045</v>
      </c>
      <c r="L34" s="41">
        <f t="shared" ca="1" si="0"/>
        <v>68</v>
      </c>
      <c r="M34" s="270">
        <f t="shared" si="1"/>
        <v>831</v>
      </c>
      <c r="N34" s="134">
        <v>23</v>
      </c>
      <c r="O34" s="197"/>
      <c r="P34" s="199"/>
      <c r="Q34" s="199"/>
      <c r="R34" s="199"/>
      <c r="S34" s="199"/>
      <c r="T34" s="199"/>
      <c r="U34" s="199"/>
      <c r="V34" s="199"/>
      <c r="W34" s="109" t="s">
        <v>167</v>
      </c>
      <c r="X34" s="199"/>
      <c r="Y34" s="199"/>
      <c r="Z34" s="124"/>
    </row>
    <row r="35" spans="1:26" s="113" customFormat="1" ht="12.75" customHeight="1">
      <c r="A35" s="15"/>
      <c r="B35" s="16">
        <v>3</v>
      </c>
      <c r="C35" s="175"/>
      <c r="D35" s="126" t="s">
        <v>214</v>
      </c>
      <c r="E35" s="17" t="s">
        <v>31</v>
      </c>
      <c r="F35" s="105" t="s">
        <v>261</v>
      </c>
      <c r="G35" s="18">
        <v>77380</v>
      </c>
      <c r="H35" s="38" t="s">
        <v>54</v>
      </c>
      <c r="I35" s="14">
        <v>102030405</v>
      </c>
      <c r="J35" s="243" t="s">
        <v>307</v>
      </c>
      <c r="K35" s="40">
        <v>18878</v>
      </c>
      <c r="L35" s="41">
        <f t="shared" ca="1" si="0"/>
        <v>63</v>
      </c>
      <c r="M35" s="270">
        <f t="shared" si="1"/>
        <v>907</v>
      </c>
      <c r="N35" s="134">
        <v>24</v>
      </c>
      <c r="O35" s="133" t="s">
        <v>167</v>
      </c>
      <c r="P35" s="199"/>
      <c r="Q35" s="199"/>
      <c r="R35" s="199"/>
      <c r="S35" s="199"/>
      <c r="T35" s="199"/>
      <c r="U35" s="199"/>
      <c r="V35" s="199"/>
      <c r="W35" s="199"/>
      <c r="X35" s="199"/>
      <c r="Y35" s="109" t="s">
        <v>167</v>
      </c>
      <c r="Z35" s="135" t="s">
        <v>167</v>
      </c>
    </row>
    <row r="36" spans="1:26" s="113" customFormat="1" ht="12">
      <c r="A36" s="15">
        <v>105261</v>
      </c>
      <c r="B36" s="16">
        <v>22</v>
      </c>
      <c r="C36" s="264">
        <v>38791</v>
      </c>
      <c r="D36" s="126" t="s">
        <v>239</v>
      </c>
      <c r="E36" s="17" t="s">
        <v>31</v>
      </c>
      <c r="F36" s="105" t="s">
        <v>286</v>
      </c>
      <c r="G36" s="18">
        <v>83500</v>
      </c>
      <c r="H36" s="38" t="s">
        <v>128</v>
      </c>
      <c r="I36" s="14">
        <v>102030405</v>
      </c>
      <c r="J36" s="243" t="s">
        <v>307</v>
      </c>
      <c r="K36" s="40">
        <v>13772</v>
      </c>
      <c r="L36" s="41">
        <f t="shared" ca="1" si="0"/>
        <v>77</v>
      </c>
      <c r="M36" s="270">
        <f t="shared" si="1"/>
        <v>914</v>
      </c>
      <c r="N36" s="134">
        <v>25</v>
      </c>
      <c r="O36" s="133" t="s">
        <v>167</v>
      </c>
      <c r="P36" s="199"/>
      <c r="Q36" s="199"/>
      <c r="R36" s="199"/>
      <c r="S36" s="199"/>
      <c r="T36" s="199"/>
      <c r="U36" s="199"/>
      <c r="V36" s="199"/>
      <c r="W36" s="199"/>
      <c r="X36" s="199"/>
      <c r="Y36" s="199"/>
      <c r="Z36" s="124"/>
    </row>
    <row r="37" spans="1:26" s="113" customFormat="1" ht="12">
      <c r="A37" s="15"/>
      <c r="B37" s="16">
        <v>9</v>
      </c>
      <c r="C37" s="175"/>
      <c r="D37" s="126" t="s">
        <v>206</v>
      </c>
      <c r="E37" s="17" t="s">
        <v>31</v>
      </c>
      <c r="F37" s="105" t="s">
        <v>254</v>
      </c>
      <c r="G37" s="18">
        <v>66470</v>
      </c>
      <c r="H37" s="38" t="s">
        <v>20</v>
      </c>
      <c r="I37" s="14">
        <v>102030405</v>
      </c>
      <c r="J37" s="243" t="s">
        <v>307</v>
      </c>
      <c r="K37" s="40">
        <v>9396</v>
      </c>
      <c r="L37" s="41">
        <f t="shared" ca="1" si="0"/>
        <v>89</v>
      </c>
      <c r="M37" s="270">
        <f t="shared" si="1"/>
        <v>921</v>
      </c>
      <c r="N37" s="134">
        <v>26</v>
      </c>
      <c r="O37" s="197"/>
      <c r="P37" s="199"/>
      <c r="Q37" s="199"/>
      <c r="R37" s="199"/>
      <c r="S37" s="199"/>
      <c r="T37" s="199"/>
      <c r="U37" s="199"/>
      <c r="V37" s="199"/>
      <c r="W37" s="199"/>
      <c r="X37" s="199"/>
      <c r="Y37" s="109" t="s">
        <v>167</v>
      </c>
      <c r="Z37" s="124"/>
    </row>
    <row r="38" spans="1:26" s="113" customFormat="1" ht="12.75" customHeight="1">
      <c r="A38" s="150">
        <v>105287</v>
      </c>
      <c r="B38" s="151">
        <v>43</v>
      </c>
      <c r="C38" s="263">
        <v>41640</v>
      </c>
      <c r="D38" s="126" t="s">
        <v>224</v>
      </c>
      <c r="E38" s="17" t="s">
        <v>31</v>
      </c>
      <c r="F38" s="105" t="s">
        <v>271</v>
      </c>
      <c r="G38" s="18">
        <v>66150</v>
      </c>
      <c r="H38" s="38" t="s">
        <v>45</v>
      </c>
      <c r="I38" s="14">
        <v>102030405</v>
      </c>
      <c r="J38" s="243" t="s">
        <v>307</v>
      </c>
      <c r="K38" s="44">
        <v>20355</v>
      </c>
      <c r="L38" s="41">
        <f t="shared" ca="1" si="0"/>
        <v>59</v>
      </c>
      <c r="M38" s="270">
        <f t="shared" si="1"/>
        <v>923</v>
      </c>
      <c r="N38" s="134">
        <v>27</v>
      </c>
      <c r="O38" s="197"/>
      <c r="P38" s="199"/>
      <c r="Q38" s="199"/>
      <c r="R38" s="199"/>
      <c r="S38" s="199"/>
      <c r="T38" s="199"/>
      <c r="U38" s="199"/>
      <c r="V38" s="199"/>
      <c r="W38" s="199"/>
      <c r="X38" s="199"/>
      <c r="Y38" s="199"/>
      <c r="Z38" s="135" t="s">
        <v>167</v>
      </c>
    </row>
    <row r="39" spans="1:26" s="113" customFormat="1" ht="12.75" customHeight="1">
      <c r="A39" s="15">
        <v>105268</v>
      </c>
      <c r="B39" s="16">
        <v>27</v>
      </c>
      <c r="C39" s="264">
        <v>39472</v>
      </c>
      <c r="D39" s="126" t="s">
        <v>222</v>
      </c>
      <c r="E39" s="17" t="s">
        <v>31</v>
      </c>
      <c r="F39" s="105" t="s">
        <v>269</v>
      </c>
      <c r="G39" s="18">
        <v>66150</v>
      </c>
      <c r="H39" s="38" t="s">
        <v>45</v>
      </c>
      <c r="I39" s="14">
        <v>102030405</v>
      </c>
      <c r="J39" s="243" t="s">
        <v>307</v>
      </c>
      <c r="K39" s="45">
        <v>17806</v>
      </c>
      <c r="L39" s="41">
        <f t="shared" ca="1" si="0"/>
        <v>66</v>
      </c>
      <c r="M39" s="270">
        <f t="shared" si="1"/>
        <v>930</v>
      </c>
      <c r="N39" s="134">
        <v>28</v>
      </c>
      <c r="O39" s="197"/>
      <c r="P39" s="199"/>
      <c r="Q39" s="109" t="s">
        <v>167</v>
      </c>
      <c r="R39" s="109" t="s">
        <v>167</v>
      </c>
      <c r="S39" s="199"/>
      <c r="T39" s="199"/>
      <c r="U39" s="199"/>
      <c r="V39" s="199"/>
      <c r="W39" s="199"/>
      <c r="X39" s="109" t="s">
        <v>167</v>
      </c>
      <c r="Y39" s="199"/>
      <c r="Z39" s="124"/>
    </row>
    <row r="40" spans="1:26" s="113" customFormat="1" ht="12.75" customHeight="1">
      <c r="A40" s="15"/>
      <c r="B40" s="16">
        <v>10</v>
      </c>
      <c r="C40" s="175"/>
      <c r="D40" s="126" t="s">
        <v>230</v>
      </c>
      <c r="E40" s="17" t="s">
        <v>31</v>
      </c>
      <c r="F40" s="105" t="s">
        <v>277</v>
      </c>
      <c r="G40" s="16">
        <v>66140</v>
      </c>
      <c r="H40" s="17" t="s">
        <v>99</v>
      </c>
      <c r="I40" s="14">
        <v>102030405</v>
      </c>
      <c r="J40" s="243" t="s">
        <v>307</v>
      </c>
      <c r="K40" s="40">
        <v>22568</v>
      </c>
      <c r="L40" s="41">
        <f t="shared" ca="1" si="0"/>
        <v>53</v>
      </c>
      <c r="M40" s="270">
        <f t="shared" si="1"/>
        <v>1014</v>
      </c>
      <c r="N40" s="134">
        <v>29</v>
      </c>
      <c r="O40" s="197"/>
      <c r="P40" s="141"/>
      <c r="Q40" s="199"/>
      <c r="R40" s="199"/>
      <c r="S40" s="199"/>
      <c r="T40" s="199"/>
      <c r="U40" s="199"/>
      <c r="V40" s="199"/>
      <c r="W40" s="199"/>
      <c r="X40" s="199"/>
      <c r="Y40" s="109" t="s">
        <v>167</v>
      </c>
      <c r="Z40" s="124"/>
    </row>
    <row r="41" spans="1:26" s="113" customFormat="1" ht="12">
      <c r="A41" s="150">
        <v>105284</v>
      </c>
      <c r="B41" s="151">
        <v>40</v>
      </c>
      <c r="C41" s="263">
        <v>41640</v>
      </c>
      <c r="D41" s="123" t="s">
        <v>217</v>
      </c>
      <c r="E41" s="17" t="s">
        <v>31</v>
      </c>
      <c r="F41" s="105" t="s">
        <v>264</v>
      </c>
      <c r="G41" s="81">
        <v>66150</v>
      </c>
      <c r="H41" s="167" t="s">
        <v>45</v>
      </c>
      <c r="I41" s="14">
        <v>102030405</v>
      </c>
      <c r="J41" s="243" t="s">
        <v>307</v>
      </c>
      <c r="K41" s="82">
        <v>7231</v>
      </c>
      <c r="L41" s="196">
        <f t="shared" ca="1" si="0"/>
        <v>95</v>
      </c>
      <c r="M41" s="270">
        <f t="shared" si="1"/>
        <v>1018</v>
      </c>
      <c r="N41" s="332">
        <v>30</v>
      </c>
      <c r="O41" s="334"/>
      <c r="P41" s="142"/>
      <c r="Q41" s="324"/>
      <c r="R41" s="324"/>
      <c r="S41" s="324"/>
      <c r="T41" s="326" t="s">
        <v>167</v>
      </c>
      <c r="U41" s="324"/>
      <c r="V41" s="109" t="s">
        <v>167</v>
      </c>
      <c r="W41" s="326" t="s">
        <v>167</v>
      </c>
      <c r="X41" s="324"/>
      <c r="Y41" s="326" t="s">
        <v>167</v>
      </c>
      <c r="Z41" s="328"/>
    </row>
    <row r="42" spans="1:26" s="113" customFormat="1" ht="12.75" customHeight="1">
      <c r="A42" s="150">
        <v>105288</v>
      </c>
      <c r="B42" s="151">
        <v>44</v>
      </c>
      <c r="C42" s="263">
        <v>41275</v>
      </c>
      <c r="D42" s="126" t="s">
        <v>238</v>
      </c>
      <c r="E42" s="17" t="s">
        <v>31</v>
      </c>
      <c r="F42" s="105" t="s">
        <v>285</v>
      </c>
      <c r="G42" s="18">
        <v>66230</v>
      </c>
      <c r="H42" s="38" t="s">
        <v>125</v>
      </c>
      <c r="I42" s="14">
        <v>102030405</v>
      </c>
      <c r="J42" s="243" t="s">
        <v>307</v>
      </c>
      <c r="K42" s="40">
        <v>16373</v>
      </c>
      <c r="L42" s="41">
        <f t="shared" ca="1" si="0"/>
        <v>70</v>
      </c>
      <c r="M42" s="270">
        <f t="shared" si="1"/>
        <v>1028</v>
      </c>
      <c r="N42" s="333"/>
      <c r="O42" s="335"/>
      <c r="P42" s="143"/>
      <c r="Q42" s="325"/>
      <c r="R42" s="325"/>
      <c r="S42" s="325"/>
      <c r="T42" s="327"/>
      <c r="U42" s="325"/>
      <c r="V42" s="177" t="s">
        <v>167</v>
      </c>
      <c r="W42" s="327"/>
      <c r="X42" s="325"/>
      <c r="Y42" s="327"/>
      <c r="Z42" s="329"/>
    </row>
    <row r="43" spans="1:26" s="113" customFormat="1" ht="12.75" customHeight="1" thickBot="1">
      <c r="A43" s="15">
        <v>105275</v>
      </c>
      <c r="B43" s="16">
        <v>32</v>
      </c>
      <c r="C43" s="264">
        <v>39930</v>
      </c>
      <c r="D43" s="271" t="s">
        <v>246</v>
      </c>
      <c r="E43" s="17" t="s">
        <v>31</v>
      </c>
      <c r="F43" s="105" t="s">
        <v>293</v>
      </c>
      <c r="G43" s="160">
        <v>66150</v>
      </c>
      <c r="H43" s="162" t="s">
        <v>45</v>
      </c>
      <c r="I43" s="14">
        <v>102030405</v>
      </c>
      <c r="J43" s="243" t="s">
        <v>307</v>
      </c>
      <c r="K43" s="154">
        <v>20028</v>
      </c>
      <c r="L43" s="155">
        <f t="shared" ca="1" si="0"/>
        <v>60</v>
      </c>
      <c r="M43" s="270">
        <f t="shared" si="1"/>
        <v>1031</v>
      </c>
      <c r="N43" s="144">
        <v>31</v>
      </c>
      <c r="O43" s="145"/>
      <c r="P43" s="142"/>
      <c r="Q43" s="184"/>
      <c r="R43" s="142"/>
      <c r="S43" s="184"/>
      <c r="T43" s="142"/>
      <c r="U43" s="184"/>
      <c r="V43" s="129" t="s">
        <v>167</v>
      </c>
      <c r="W43" s="142"/>
      <c r="X43" s="177" t="s">
        <v>167</v>
      </c>
      <c r="Y43" s="142"/>
      <c r="Z43" s="195"/>
    </row>
    <row r="44" spans="1:26" s="113" customFormat="1" ht="12" customHeight="1">
      <c r="A44" s="150">
        <v>105283</v>
      </c>
      <c r="B44" s="151">
        <v>39</v>
      </c>
      <c r="C44" s="263">
        <v>41640</v>
      </c>
      <c r="D44" s="271" t="s">
        <v>253</v>
      </c>
      <c r="E44" s="17" t="s">
        <v>31</v>
      </c>
      <c r="F44" s="105" t="s">
        <v>300</v>
      </c>
      <c r="G44" s="160">
        <v>66250</v>
      </c>
      <c r="H44" s="162" t="s">
        <v>306</v>
      </c>
      <c r="I44" s="14">
        <v>102030405</v>
      </c>
      <c r="J44" s="243" t="s">
        <v>307</v>
      </c>
      <c r="K44" s="154">
        <v>11634</v>
      </c>
      <c r="L44" s="155">
        <f t="shared" ca="1" si="0"/>
        <v>83</v>
      </c>
      <c r="M44" s="270">
        <f t="shared" si="1"/>
        <v>1107</v>
      </c>
      <c r="N44" s="146"/>
      <c r="O44" s="330" t="s">
        <v>152</v>
      </c>
      <c r="P44" s="322" t="s">
        <v>153</v>
      </c>
      <c r="Q44" s="322" t="s">
        <v>154</v>
      </c>
      <c r="R44" s="322" t="s">
        <v>155</v>
      </c>
      <c r="S44" s="322" t="s">
        <v>156</v>
      </c>
      <c r="T44" s="322" t="s">
        <v>157</v>
      </c>
      <c r="U44" s="322" t="s">
        <v>158</v>
      </c>
      <c r="V44" s="322" t="s">
        <v>159</v>
      </c>
      <c r="W44" s="322" t="s">
        <v>160</v>
      </c>
      <c r="X44" s="322" t="s">
        <v>161</v>
      </c>
      <c r="Y44" s="322" t="s">
        <v>162</v>
      </c>
      <c r="Z44" s="320" t="s">
        <v>163</v>
      </c>
    </row>
    <row r="45" spans="1:26" s="113" customFormat="1" thickBot="1">
      <c r="A45" s="15">
        <v>105281</v>
      </c>
      <c r="B45" s="16">
        <v>37</v>
      </c>
      <c r="C45" s="264"/>
      <c r="D45" s="126" t="s">
        <v>236</v>
      </c>
      <c r="E45" s="17" t="s">
        <v>31</v>
      </c>
      <c r="F45" s="105" t="s">
        <v>283</v>
      </c>
      <c r="G45" s="16">
        <v>16430</v>
      </c>
      <c r="H45" s="17" t="s">
        <v>120</v>
      </c>
      <c r="I45" s="14">
        <v>102030405</v>
      </c>
      <c r="J45" s="243" t="s">
        <v>307</v>
      </c>
      <c r="K45" s="40">
        <v>17846</v>
      </c>
      <c r="L45" s="41">
        <f t="shared" ca="1" si="0"/>
        <v>66</v>
      </c>
      <c r="M45" s="270">
        <f t="shared" si="1"/>
        <v>1109</v>
      </c>
      <c r="N45" s="7"/>
      <c r="O45" s="331"/>
      <c r="P45" s="323"/>
      <c r="Q45" s="323"/>
      <c r="R45" s="323"/>
      <c r="S45" s="323"/>
      <c r="T45" s="323"/>
      <c r="U45" s="323"/>
      <c r="V45" s="323"/>
      <c r="W45" s="323"/>
      <c r="X45" s="323"/>
      <c r="Y45" s="323"/>
      <c r="Z45" s="321"/>
    </row>
    <row r="46" spans="1:26" s="113" customFormat="1" thickBot="1">
      <c r="A46" s="150">
        <v>105285</v>
      </c>
      <c r="B46" s="151">
        <v>41</v>
      </c>
      <c r="C46" s="263">
        <v>41275</v>
      </c>
      <c r="D46" s="123" t="s">
        <v>210</v>
      </c>
      <c r="E46" s="17" t="s">
        <v>31</v>
      </c>
      <c r="F46" s="105" t="s">
        <v>257</v>
      </c>
      <c r="G46" s="16">
        <v>61290</v>
      </c>
      <c r="H46" s="17" t="s">
        <v>168</v>
      </c>
      <c r="I46" s="14">
        <v>102030405</v>
      </c>
      <c r="J46" s="243" t="s">
        <v>307</v>
      </c>
      <c r="K46" s="82">
        <v>15669</v>
      </c>
      <c r="L46" s="41">
        <f t="shared" ca="1" si="0"/>
        <v>72</v>
      </c>
      <c r="M46" s="270">
        <f t="shared" si="1"/>
        <v>1124</v>
      </c>
      <c r="N46" s="97"/>
      <c r="O46" s="147">
        <f t="shared" ref="O46:Z46" si="2">COUNTA(O10:O43)</f>
        <v>8</v>
      </c>
      <c r="P46" s="148">
        <f t="shared" si="2"/>
        <v>2</v>
      </c>
      <c r="Q46" s="148">
        <f t="shared" si="2"/>
        <v>3</v>
      </c>
      <c r="R46" s="148">
        <f t="shared" si="2"/>
        <v>2</v>
      </c>
      <c r="S46" s="148">
        <f t="shared" si="2"/>
        <v>4</v>
      </c>
      <c r="T46" s="148">
        <f t="shared" si="2"/>
        <v>5</v>
      </c>
      <c r="U46" s="148">
        <f t="shared" si="2"/>
        <v>2</v>
      </c>
      <c r="V46" s="148">
        <f t="shared" si="2"/>
        <v>4</v>
      </c>
      <c r="W46" s="148">
        <f t="shared" si="2"/>
        <v>5</v>
      </c>
      <c r="X46" s="148">
        <f t="shared" si="2"/>
        <v>4</v>
      </c>
      <c r="Y46" s="148">
        <f t="shared" si="2"/>
        <v>6</v>
      </c>
      <c r="Z46" s="149">
        <f t="shared" si="2"/>
        <v>6</v>
      </c>
    </row>
    <row r="47" spans="1:26" s="113" customFormat="1" ht="12">
      <c r="A47" s="102" t="s">
        <v>79</v>
      </c>
      <c r="B47" s="16">
        <v>19</v>
      </c>
      <c r="C47" s="264">
        <v>38012</v>
      </c>
      <c r="D47" s="126" t="s">
        <v>240</v>
      </c>
      <c r="E47" s="17" t="s">
        <v>31</v>
      </c>
      <c r="F47" s="105" t="s">
        <v>287</v>
      </c>
      <c r="G47" s="16">
        <v>83500</v>
      </c>
      <c r="H47" s="17" t="s">
        <v>128</v>
      </c>
      <c r="I47" s="14">
        <v>102030405</v>
      </c>
      <c r="J47" s="243" t="s">
        <v>307</v>
      </c>
      <c r="K47" s="44">
        <v>18593</v>
      </c>
      <c r="L47" s="41">
        <f t="shared" ca="1" si="0"/>
        <v>64</v>
      </c>
      <c r="M47" s="270">
        <f t="shared" si="1"/>
        <v>1126</v>
      </c>
    </row>
    <row r="48" spans="1:26" s="113" customFormat="1" ht="12" customHeight="1">
      <c r="A48" s="99">
        <v>105269</v>
      </c>
      <c r="B48" s="18">
        <v>28</v>
      </c>
      <c r="C48" s="265">
        <v>39472</v>
      </c>
      <c r="D48" s="125" t="s">
        <v>211</v>
      </c>
      <c r="E48" s="17" t="s">
        <v>31</v>
      </c>
      <c r="F48" s="105" t="s">
        <v>258</v>
      </c>
      <c r="G48" s="18">
        <v>66300</v>
      </c>
      <c r="H48" s="38" t="s">
        <v>36</v>
      </c>
      <c r="I48" s="14">
        <v>102030405</v>
      </c>
      <c r="J48" s="243" t="s">
        <v>307</v>
      </c>
      <c r="K48" s="101">
        <v>8734</v>
      </c>
      <c r="L48" s="96">
        <f t="shared" ca="1" si="0"/>
        <v>91</v>
      </c>
      <c r="M48" s="270">
        <f t="shared" si="1"/>
        <v>1129</v>
      </c>
    </row>
    <row r="49" spans="1:14" s="113" customFormat="1" ht="12" customHeight="1">
      <c r="A49" s="15">
        <v>105267</v>
      </c>
      <c r="B49" s="16">
        <v>26</v>
      </c>
      <c r="C49" s="265">
        <v>39462</v>
      </c>
      <c r="D49" s="271" t="s">
        <v>247</v>
      </c>
      <c r="E49" s="17" t="s">
        <v>31</v>
      </c>
      <c r="F49" s="105" t="s">
        <v>294</v>
      </c>
      <c r="G49" s="160">
        <v>50800</v>
      </c>
      <c r="H49" s="162" t="s">
        <v>302</v>
      </c>
      <c r="I49" s="14">
        <v>102030405</v>
      </c>
      <c r="J49" s="243" t="s">
        <v>307</v>
      </c>
      <c r="K49" s="154">
        <v>17867</v>
      </c>
      <c r="L49" s="155">
        <f t="shared" ca="1" si="0"/>
        <v>66</v>
      </c>
      <c r="M49" s="270">
        <f t="shared" si="1"/>
        <v>1130</v>
      </c>
    </row>
    <row r="50" spans="1:14" s="113" customFormat="1" ht="12">
      <c r="A50" s="99">
        <v>105242</v>
      </c>
      <c r="B50" s="16">
        <v>16</v>
      </c>
      <c r="C50" s="265">
        <v>35922</v>
      </c>
      <c r="D50" s="125" t="s">
        <v>219</v>
      </c>
      <c r="E50" s="17" t="s">
        <v>31</v>
      </c>
      <c r="F50" s="105" t="s">
        <v>266</v>
      </c>
      <c r="G50" s="18">
        <v>66170</v>
      </c>
      <c r="H50" s="38" t="s">
        <v>73</v>
      </c>
      <c r="I50" s="14">
        <v>102030405</v>
      </c>
      <c r="J50" s="243" t="s">
        <v>307</v>
      </c>
      <c r="K50" s="40">
        <v>14585</v>
      </c>
      <c r="L50" s="41">
        <f t="shared" ca="1" si="0"/>
        <v>75</v>
      </c>
      <c r="M50" s="270">
        <f t="shared" si="1"/>
        <v>1206</v>
      </c>
    </row>
    <row r="51" spans="1:14" s="113" customFormat="1" ht="12">
      <c r="A51" s="99">
        <v>105266</v>
      </c>
      <c r="B51" s="16">
        <v>25</v>
      </c>
      <c r="C51" s="265">
        <v>39455</v>
      </c>
      <c r="D51" s="125" t="s">
        <v>209</v>
      </c>
      <c r="E51" s="17" t="s">
        <v>31</v>
      </c>
      <c r="F51" s="105" t="s">
        <v>256</v>
      </c>
      <c r="G51" s="18">
        <v>66000</v>
      </c>
      <c r="H51" s="38" t="s">
        <v>30</v>
      </c>
      <c r="I51" s="14">
        <v>102030405</v>
      </c>
      <c r="J51" s="243" t="s">
        <v>307</v>
      </c>
      <c r="K51" s="101">
        <v>14960</v>
      </c>
      <c r="L51" s="41">
        <f t="shared" ca="1" si="0"/>
        <v>74</v>
      </c>
      <c r="M51" s="270">
        <f t="shared" si="1"/>
        <v>1215</v>
      </c>
    </row>
    <row r="52" spans="1:14" s="113" customFormat="1" ht="12">
      <c r="A52" s="99"/>
      <c r="B52" s="18">
        <v>13</v>
      </c>
      <c r="C52" s="266"/>
      <c r="D52" s="272" t="s">
        <v>248</v>
      </c>
      <c r="E52" s="17" t="s">
        <v>31</v>
      </c>
      <c r="F52" s="105" t="s">
        <v>295</v>
      </c>
      <c r="G52" s="160">
        <v>50800</v>
      </c>
      <c r="H52" s="162" t="s">
        <v>302</v>
      </c>
      <c r="I52" s="14">
        <v>102030405</v>
      </c>
      <c r="J52" s="243" t="s">
        <v>307</v>
      </c>
      <c r="K52" s="154">
        <v>18978</v>
      </c>
      <c r="L52" s="155">
        <f t="shared" ca="1" si="0"/>
        <v>63</v>
      </c>
      <c r="M52" s="270">
        <f t="shared" si="1"/>
        <v>1216</v>
      </c>
    </row>
    <row r="53" spans="1:14" s="113" customFormat="1" ht="12">
      <c r="A53" s="99">
        <v>105249</v>
      </c>
      <c r="B53" s="16">
        <v>18</v>
      </c>
      <c r="C53" s="265">
        <v>37347</v>
      </c>
      <c r="D53" s="273" t="s">
        <v>241</v>
      </c>
      <c r="E53" s="17" t="s">
        <v>31</v>
      </c>
      <c r="F53" s="105" t="s">
        <v>288</v>
      </c>
      <c r="G53" s="18">
        <v>93320</v>
      </c>
      <c r="H53" s="38" t="s">
        <v>133</v>
      </c>
      <c r="I53" s="14">
        <v>102030405</v>
      </c>
      <c r="J53" s="243" t="s">
        <v>307</v>
      </c>
      <c r="K53" s="40">
        <v>17884</v>
      </c>
      <c r="L53" s="41">
        <f t="shared" ca="1" si="0"/>
        <v>66</v>
      </c>
      <c r="M53" s="270">
        <f t="shared" si="1"/>
        <v>1217</v>
      </c>
    </row>
    <row r="54" spans="1:14" s="113" customFormat="1" ht="12">
      <c r="A54" s="168" t="s">
        <v>83</v>
      </c>
      <c r="B54" s="16">
        <v>20</v>
      </c>
      <c r="C54" s="265">
        <v>38012</v>
      </c>
      <c r="D54" s="273" t="s">
        <v>234</v>
      </c>
      <c r="E54" s="17" t="s">
        <v>31</v>
      </c>
      <c r="F54" s="105" t="s">
        <v>281</v>
      </c>
      <c r="G54" s="18">
        <v>34160</v>
      </c>
      <c r="H54" s="38" t="s">
        <v>115</v>
      </c>
      <c r="I54" s="14">
        <v>102030405</v>
      </c>
      <c r="J54" s="243" t="s">
        <v>307</v>
      </c>
      <c r="K54" s="101">
        <v>17891</v>
      </c>
      <c r="L54" s="41">
        <f t="shared" ca="1" si="0"/>
        <v>66</v>
      </c>
      <c r="M54" s="270">
        <f t="shared" si="1"/>
        <v>1224</v>
      </c>
    </row>
    <row r="55" spans="1:14" s="113" customFormat="1" ht="12">
      <c r="A55" s="159">
        <v>105291</v>
      </c>
      <c r="B55" s="160">
        <v>47</v>
      </c>
      <c r="C55" s="267">
        <v>41640</v>
      </c>
      <c r="D55" s="272" t="s">
        <v>243</v>
      </c>
      <c r="E55" s="17" t="s">
        <v>31</v>
      </c>
      <c r="F55" s="104" t="s">
        <v>290</v>
      </c>
      <c r="G55" s="160">
        <v>66140</v>
      </c>
      <c r="H55" s="162" t="s">
        <v>99</v>
      </c>
      <c r="I55" s="14">
        <v>102030405</v>
      </c>
      <c r="J55" s="106" t="s">
        <v>307</v>
      </c>
      <c r="K55" s="163">
        <v>15702</v>
      </c>
      <c r="L55" s="164">
        <f t="shared" ca="1" si="0"/>
        <v>72</v>
      </c>
      <c r="M55" s="270">
        <f t="shared" si="1"/>
        <v>1227</v>
      </c>
    </row>
    <row r="56" spans="1:14" s="113" customFormat="1" ht="12">
      <c r="A56" s="99">
        <v>105293</v>
      </c>
      <c r="B56" s="110">
        <v>49</v>
      </c>
      <c r="C56" s="265"/>
      <c r="D56" s="273"/>
      <c r="E56" s="38"/>
      <c r="F56" s="63"/>
      <c r="G56" s="18"/>
      <c r="H56" s="38"/>
      <c r="I56" s="14"/>
      <c r="J56" s="38"/>
      <c r="K56" s="101"/>
      <c r="L56" s="96"/>
      <c r="M56" s="274"/>
    </row>
    <row r="57" spans="1:14" s="113" customFormat="1" ht="12">
      <c r="A57" s="99">
        <v>105294</v>
      </c>
      <c r="B57" s="110">
        <v>50</v>
      </c>
      <c r="C57" s="265"/>
      <c r="D57" s="273"/>
      <c r="E57" s="38"/>
      <c r="F57" s="63"/>
      <c r="G57" s="18"/>
      <c r="H57" s="38"/>
      <c r="I57" s="27"/>
      <c r="J57" s="38"/>
      <c r="K57" s="101"/>
      <c r="L57" s="96"/>
      <c r="M57" s="274"/>
    </row>
    <row r="58" spans="1:14" s="113" customFormat="1" ht="12">
      <c r="A58" s="99">
        <v>105295</v>
      </c>
      <c r="B58" s="111">
        <v>51</v>
      </c>
      <c r="C58" s="265"/>
      <c r="D58" s="273"/>
      <c r="E58" s="38"/>
      <c r="F58" s="63"/>
      <c r="G58" s="18"/>
      <c r="H58" s="38"/>
      <c r="I58" s="27"/>
      <c r="J58" s="38"/>
      <c r="K58" s="101"/>
      <c r="L58" s="96"/>
      <c r="M58" s="274"/>
    </row>
    <row r="59" spans="1:14" s="113" customFormat="1" ht="12">
      <c r="A59" s="99">
        <v>105296</v>
      </c>
      <c r="B59" s="110">
        <v>52</v>
      </c>
      <c r="C59" s="265"/>
      <c r="D59" s="273"/>
      <c r="E59" s="38"/>
      <c r="F59" s="63"/>
      <c r="G59" s="18"/>
      <c r="H59" s="38"/>
      <c r="I59" s="27"/>
      <c r="J59" s="38"/>
      <c r="K59" s="101"/>
      <c r="L59" s="96"/>
      <c r="M59" s="274"/>
      <c r="N59" s="254"/>
    </row>
    <row r="60" spans="1:14" s="113" customFormat="1" ht="12">
      <c r="A60" s="99">
        <v>105297</v>
      </c>
      <c r="B60" s="110">
        <v>53</v>
      </c>
      <c r="C60" s="265"/>
      <c r="D60" s="273"/>
      <c r="E60" s="38"/>
      <c r="F60" s="63"/>
      <c r="G60" s="18"/>
      <c r="H60" s="38"/>
      <c r="I60" s="27"/>
      <c r="J60" s="38"/>
      <c r="K60" s="101"/>
      <c r="L60" s="96"/>
      <c r="M60" s="274"/>
      <c r="N60" s="254"/>
    </row>
    <row r="61" spans="1:14" s="113" customFormat="1" ht="12">
      <c r="A61" s="99">
        <v>105298</v>
      </c>
      <c r="B61" s="110">
        <v>54</v>
      </c>
      <c r="C61" s="265"/>
      <c r="D61" s="273"/>
      <c r="E61" s="38"/>
      <c r="F61" s="63"/>
      <c r="G61" s="18"/>
      <c r="H61" s="38"/>
      <c r="I61" s="27"/>
      <c r="J61" s="38"/>
      <c r="K61" s="101"/>
      <c r="L61" s="96"/>
      <c r="M61" s="274"/>
      <c r="N61" s="254"/>
    </row>
    <row r="62" spans="1:14" s="113" customFormat="1" thickBot="1">
      <c r="A62" s="171">
        <v>105299</v>
      </c>
      <c r="B62" s="127">
        <v>55</v>
      </c>
      <c r="C62" s="176"/>
      <c r="D62" s="275"/>
      <c r="E62" s="22"/>
      <c r="F62" s="65"/>
      <c r="G62" s="172"/>
      <c r="H62" s="22"/>
      <c r="I62" s="170"/>
      <c r="J62" s="22"/>
      <c r="K62" s="42"/>
      <c r="L62" s="43"/>
      <c r="M62" s="276"/>
      <c r="N62" s="254"/>
    </row>
    <row r="63" spans="1:14" s="113" customFormat="1" ht="12">
      <c r="A63" s="7"/>
      <c r="B63" s="7"/>
      <c r="C63" s="7"/>
      <c r="D63" s="7"/>
      <c r="E63" s="7"/>
      <c r="F63" s="7"/>
      <c r="G63" s="7"/>
      <c r="H63" s="7"/>
      <c r="I63" s="23"/>
      <c r="J63" s="24"/>
      <c r="K63" s="25"/>
      <c r="L63" s="7"/>
      <c r="M63" s="256"/>
      <c r="N63" s="254"/>
    </row>
    <row r="64" spans="1:14" s="113" customFormat="1" ht="12">
      <c r="A64" s="7"/>
      <c r="B64" s="7"/>
      <c r="C64" s="7"/>
      <c r="D64" s="7"/>
      <c r="E64" s="7"/>
      <c r="F64" s="7"/>
      <c r="G64" s="7"/>
      <c r="H64" s="7"/>
      <c r="I64" s="23"/>
      <c r="J64" s="24"/>
      <c r="K64" s="25"/>
      <c r="L64" s="7"/>
      <c r="M64" s="256"/>
      <c r="N64" s="254"/>
    </row>
    <row r="65" spans="1:14" s="113" customFormat="1" ht="12">
      <c r="A65" s="7"/>
      <c r="B65" s="7"/>
      <c r="C65" s="7"/>
      <c r="D65" s="7"/>
      <c r="E65" s="7"/>
      <c r="F65" s="7"/>
      <c r="G65" s="7"/>
      <c r="H65" s="7"/>
      <c r="I65" s="23"/>
      <c r="J65" s="24"/>
      <c r="K65" s="25"/>
      <c r="L65" s="7"/>
      <c r="M65" s="256"/>
      <c r="N65" s="254"/>
    </row>
    <row r="66" spans="1:14" s="113" customFormat="1" ht="12">
      <c r="A66" s="7"/>
      <c r="B66" s="7"/>
      <c r="C66" s="7"/>
      <c r="D66" s="7"/>
      <c r="E66" s="7"/>
      <c r="F66" s="7"/>
      <c r="G66" s="7"/>
      <c r="H66" s="7"/>
      <c r="I66" s="23"/>
      <c r="J66" s="24"/>
      <c r="K66" s="25"/>
      <c r="L66" s="7"/>
      <c r="M66" s="256"/>
      <c r="N66" s="254"/>
    </row>
    <row r="67" spans="1:14" s="113" customFormat="1" ht="12">
      <c r="A67" s="7"/>
      <c r="B67" s="7"/>
      <c r="C67" s="7"/>
      <c r="D67" s="7"/>
      <c r="E67" s="7"/>
      <c r="F67" s="7"/>
      <c r="G67" s="7"/>
      <c r="H67" s="7"/>
      <c r="I67" s="23"/>
      <c r="J67" s="24"/>
      <c r="K67" s="25"/>
      <c r="L67" s="7"/>
      <c r="M67" s="256"/>
      <c r="N67" s="254"/>
    </row>
    <row r="68" spans="1:14" s="113" customFormat="1" ht="12">
      <c r="A68" s="7"/>
      <c r="B68" s="7"/>
      <c r="C68" s="7"/>
      <c r="D68" s="7"/>
      <c r="E68" s="7"/>
      <c r="F68" s="7"/>
      <c r="G68" s="7"/>
      <c r="H68" s="7"/>
      <c r="I68" s="23"/>
      <c r="J68" s="24"/>
      <c r="K68" s="25"/>
      <c r="L68" s="7"/>
      <c r="M68" s="256"/>
      <c r="N68" s="254"/>
    </row>
    <row r="69" spans="1:14" s="113" customFormat="1" ht="12">
      <c r="A69" s="7"/>
      <c r="B69" s="7"/>
      <c r="C69" s="7"/>
      <c r="D69" s="7"/>
      <c r="E69" s="7"/>
      <c r="F69" s="7"/>
      <c r="G69" s="7"/>
      <c r="H69" s="7"/>
      <c r="I69" s="23"/>
      <c r="J69" s="24"/>
      <c r="K69" s="25"/>
      <c r="L69" s="7"/>
      <c r="M69" s="256"/>
      <c r="N69" s="254"/>
    </row>
    <row r="70" spans="1:14" s="113" customFormat="1" ht="12">
      <c r="A70" s="7"/>
      <c r="B70" s="7"/>
      <c r="C70" s="7"/>
      <c r="D70" s="7"/>
      <c r="E70" s="7"/>
      <c r="F70" s="7"/>
      <c r="G70" s="7"/>
      <c r="H70" s="7"/>
      <c r="I70" s="23"/>
      <c r="J70" s="24"/>
      <c r="K70" s="25"/>
      <c r="L70" s="7"/>
      <c r="M70" s="256"/>
      <c r="N70" s="254"/>
    </row>
    <row r="71" spans="1:14" s="113" customFormat="1" ht="12">
      <c r="A71" s="7"/>
      <c r="B71" s="7"/>
      <c r="C71" s="7"/>
      <c r="D71" s="7"/>
      <c r="E71" s="7"/>
      <c r="F71" s="7"/>
      <c r="G71" s="7"/>
      <c r="H71" s="7"/>
      <c r="I71" s="23"/>
      <c r="J71" s="24"/>
      <c r="K71" s="25"/>
      <c r="L71" s="7"/>
      <c r="M71" s="256"/>
      <c r="N71" s="254"/>
    </row>
    <row r="72" spans="1:14" s="113" customFormat="1" ht="12">
      <c r="A72" s="7"/>
      <c r="B72" s="7"/>
      <c r="C72" s="7"/>
      <c r="D72" s="7"/>
      <c r="E72" s="7"/>
      <c r="F72" s="7"/>
      <c r="G72" s="7"/>
      <c r="H72" s="7"/>
      <c r="I72" s="23"/>
      <c r="J72" s="24"/>
      <c r="K72" s="25"/>
      <c r="L72" s="7"/>
      <c r="M72" s="256"/>
      <c r="N72" s="254"/>
    </row>
    <row r="73" spans="1:14" s="113" customFormat="1" ht="12">
      <c r="A73" s="7"/>
      <c r="B73" s="7"/>
      <c r="C73" s="7"/>
      <c r="D73" s="7"/>
      <c r="E73" s="7"/>
      <c r="F73" s="7"/>
      <c r="G73" s="7"/>
      <c r="H73" s="7"/>
      <c r="I73" s="23"/>
      <c r="J73" s="24"/>
      <c r="K73" s="25"/>
      <c r="L73" s="7"/>
      <c r="M73" s="256"/>
      <c r="N73" s="254"/>
    </row>
  </sheetData>
  <sheetProtection selectLockedCells="1" selectUnlockedCells="1"/>
  <sortState ref="D8:M55">
    <sortCondition ref="M8:M55"/>
  </sortState>
  <mergeCells count="31">
    <mergeCell ref="T41:T42"/>
    <mergeCell ref="A4:D4"/>
    <mergeCell ref="G4:I4"/>
    <mergeCell ref="A1:D1"/>
    <mergeCell ref="G1:I1"/>
    <mergeCell ref="A2:D2"/>
    <mergeCell ref="G2:I2"/>
    <mergeCell ref="A3:D3"/>
    <mergeCell ref="G3:I3"/>
    <mergeCell ref="N41:N42"/>
    <mergeCell ref="O41:O42"/>
    <mergeCell ref="Q41:Q42"/>
    <mergeCell ref="R41:R42"/>
    <mergeCell ref="S41:S42"/>
    <mergeCell ref="O44:O45"/>
    <mergeCell ref="P44:P45"/>
    <mergeCell ref="Q44:Q45"/>
    <mergeCell ref="R44:R45"/>
    <mergeCell ref="S44:S45"/>
    <mergeCell ref="U41:U42"/>
    <mergeCell ref="W41:W42"/>
    <mergeCell ref="X41:X42"/>
    <mergeCell ref="Y41:Y42"/>
    <mergeCell ref="Z41:Z42"/>
    <mergeCell ref="Z44:Z45"/>
    <mergeCell ref="T44:T45"/>
    <mergeCell ref="U44:U45"/>
    <mergeCell ref="V44:V45"/>
    <mergeCell ref="W44:W45"/>
    <mergeCell ref="X44:X45"/>
    <mergeCell ref="Y44:Y45"/>
  </mergeCells>
  <hyperlinks>
    <hyperlink ref="J37" r:id="rId1"/>
    <hyperlink ref="J9:J55" r:id="rId2" display="basededonnées@orange.fr"/>
  </hyperlinks>
  <printOptions horizontalCentered="1"/>
  <pageMargins left="0.23622047244094491" right="0.19685039370078741" top="0.3" bottom="0.28999999999999998" header="0.17" footer="0.16"/>
  <pageSetup paperSize="9" scale="65" orientation="landscape" useFirstPageNumber="1" horizontalDpi="300" verticalDpi="300" r:id="rId3"/>
  <headerFooter alignWithMargins="0">
    <oddHeader>&amp;L&amp;8&amp;D &amp;T&amp;R&amp;8Page &amp;P/&amp;N</oddHeader>
    <oddFooter>&amp;L&amp;8&amp;Z&amp;F&amp;R&amp;8&amp;A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H15" sqref="H15"/>
    </sheetView>
  </sheetViews>
  <sheetFormatPr baseColWidth="10" defaultRowHeight="12.75"/>
  <cols>
    <col min="1" max="1" width="10.7109375" style="220" customWidth="1"/>
    <col min="2" max="2" width="12.7109375" style="220" customWidth="1"/>
    <col min="3" max="3" width="13.5703125" style="219" customWidth="1"/>
    <col min="4" max="4" width="19.5703125" customWidth="1"/>
    <col min="5" max="5" width="18" customWidth="1"/>
    <col min="6" max="6" width="45.42578125" customWidth="1"/>
    <col min="7" max="7" width="9.85546875" style="221" customWidth="1"/>
    <col min="8" max="8" width="21.42578125" customWidth="1"/>
    <col min="9" max="9" width="16.5703125" style="222" customWidth="1"/>
    <col min="10" max="10" width="27.7109375" customWidth="1"/>
    <col min="11" max="11" width="13.5703125" style="220" customWidth="1"/>
    <col min="12" max="12" width="9.7109375" customWidth="1"/>
  </cols>
  <sheetData>
    <row r="1" spans="1:12">
      <c r="G1" s="238"/>
    </row>
    <row r="4" spans="1:12" ht="43.5" customHeight="1">
      <c r="A4" s="139" t="s">
        <v>178</v>
      </c>
      <c r="B4" s="120" t="s">
        <v>4</v>
      </c>
      <c r="C4" s="128" t="s">
        <v>171</v>
      </c>
      <c r="D4" s="120" t="s">
        <v>7</v>
      </c>
      <c r="E4" s="120" t="s">
        <v>8</v>
      </c>
      <c r="F4" s="120" t="s">
        <v>9</v>
      </c>
      <c r="G4" s="239" t="s">
        <v>173</v>
      </c>
      <c r="H4" s="120" t="s">
        <v>174</v>
      </c>
      <c r="I4" s="230" t="s">
        <v>175</v>
      </c>
      <c r="J4" s="120" t="s">
        <v>176</v>
      </c>
      <c r="K4" s="128" t="s">
        <v>172</v>
      </c>
      <c r="L4" s="231" t="s">
        <v>177</v>
      </c>
    </row>
    <row r="5" spans="1:12">
      <c r="A5" s="228">
        <v>1</v>
      </c>
      <c r="B5" s="223">
        <v>105210</v>
      </c>
      <c r="C5" s="224">
        <v>41893</v>
      </c>
      <c r="D5" s="225" t="s">
        <v>179</v>
      </c>
      <c r="E5" s="225" t="s">
        <v>185</v>
      </c>
      <c r="F5" s="225" t="s">
        <v>191</v>
      </c>
      <c r="G5" s="226">
        <v>29000</v>
      </c>
      <c r="H5" s="225" t="s">
        <v>197</v>
      </c>
      <c r="I5" s="227">
        <v>607080910</v>
      </c>
      <c r="J5" s="240" t="s">
        <v>200</v>
      </c>
      <c r="K5" s="224">
        <v>14896</v>
      </c>
      <c r="L5" s="229">
        <f t="shared" ref="L5:L10" ca="1" si="0">DATEDIF(K5,TODAY(),"y")</f>
        <v>74</v>
      </c>
    </row>
    <row r="6" spans="1:12">
      <c r="A6" s="228">
        <v>2</v>
      </c>
      <c r="B6" s="223">
        <v>105211</v>
      </c>
      <c r="C6" s="224">
        <v>41932</v>
      </c>
      <c r="D6" s="225" t="s">
        <v>180</v>
      </c>
      <c r="E6" s="225" t="s">
        <v>186</v>
      </c>
      <c r="F6" s="225" t="s">
        <v>192</v>
      </c>
      <c r="G6" s="226">
        <v>30000</v>
      </c>
      <c r="H6" s="225" t="s">
        <v>198</v>
      </c>
      <c r="I6" s="227">
        <v>607080911</v>
      </c>
      <c r="J6" s="240" t="s">
        <v>201</v>
      </c>
      <c r="K6" s="224">
        <v>23015</v>
      </c>
      <c r="L6" s="229">
        <f t="shared" ca="1" si="0"/>
        <v>51</v>
      </c>
    </row>
    <row r="7" spans="1:12">
      <c r="A7" s="228">
        <v>6</v>
      </c>
      <c r="B7" s="223">
        <v>105333</v>
      </c>
      <c r="C7" s="224">
        <v>41988</v>
      </c>
      <c r="D7" s="225" t="s">
        <v>182</v>
      </c>
      <c r="E7" s="225" t="s">
        <v>190</v>
      </c>
      <c r="F7" s="225" t="s">
        <v>196</v>
      </c>
      <c r="G7" s="226">
        <v>34000</v>
      </c>
      <c r="H7" s="225" t="s">
        <v>197</v>
      </c>
      <c r="I7" s="227">
        <v>607080915</v>
      </c>
      <c r="J7" s="240" t="s">
        <v>205</v>
      </c>
      <c r="K7" s="224">
        <v>26644</v>
      </c>
      <c r="L7" s="229">
        <f t="shared" ca="1" si="0"/>
        <v>42</v>
      </c>
    </row>
    <row r="8" spans="1:12">
      <c r="A8" s="228">
        <v>5</v>
      </c>
      <c r="B8" s="223">
        <v>105321</v>
      </c>
      <c r="C8" s="224">
        <v>41966</v>
      </c>
      <c r="D8" s="225" t="s">
        <v>184</v>
      </c>
      <c r="E8" s="225" t="s">
        <v>189</v>
      </c>
      <c r="F8" s="225" t="s">
        <v>195</v>
      </c>
      <c r="G8" s="226">
        <v>33000</v>
      </c>
      <c r="H8" s="225" t="s">
        <v>198</v>
      </c>
      <c r="I8" s="227">
        <v>607080914</v>
      </c>
      <c r="J8" s="240" t="s">
        <v>204</v>
      </c>
      <c r="K8" s="224">
        <v>27460</v>
      </c>
      <c r="L8" s="229">
        <f t="shared" ca="1" si="0"/>
        <v>39</v>
      </c>
    </row>
    <row r="9" spans="1:12">
      <c r="A9" s="228">
        <v>3</v>
      </c>
      <c r="B9" s="223">
        <v>105212</v>
      </c>
      <c r="C9" s="224">
        <v>41934</v>
      </c>
      <c r="D9" s="225" t="s">
        <v>183</v>
      </c>
      <c r="E9" s="225" t="s">
        <v>187</v>
      </c>
      <c r="F9" s="225" t="s">
        <v>193</v>
      </c>
      <c r="G9" s="226">
        <v>31000</v>
      </c>
      <c r="H9" s="225" t="s">
        <v>199</v>
      </c>
      <c r="I9" s="227">
        <v>607080912</v>
      </c>
      <c r="J9" s="240" t="s">
        <v>202</v>
      </c>
      <c r="K9" s="224">
        <v>31243</v>
      </c>
      <c r="L9" s="229">
        <f t="shared" ca="1" si="0"/>
        <v>29</v>
      </c>
    </row>
    <row r="10" spans="1:12">
      <c r="A10" s="232">
        <v>4</v>
      </c>
      <c r="B10" s="233">
        <v>105320</v>
      </c>
      <c r="C10" s="234">
        <v>41960</v>
      </c>
      <c r="D10" s="235" t="s">
        <v>181</v>
      </c>
      <c r="E10" s="235" t="s">
        <v>188</v>
      </c>
      <c r="F10" s="235" t="s">
        <v>194</v>
      </c>
      <c r="G10" s="236">
        <v>32000</v>
      </c>
      <c r="H10" s="235" t="s">
        <v>199</v>
      </c>
      <c r="I10" s="227">
        <v>607080913</v>
      </c>
      <c r="J10" s="241" t="s">
        <v>203</v>
      </c>
      <c r="K10" s="234">
        <v>33183</v>
      </c>
      <c r="L10" s="237">
        <f t="shared" ca="1" si="0"/>
        <v>24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adh2013</vt:lpstr>
      <vt:lpstr>o.adhésion</vt:lpstr>
      <vt:lpstr>o.alpha</vt:lpstr>
      <vt:lpstr>l.diffus</vt:lpstr>
      <vt:lpstr>âges</vt:lpstr>
      <vt:lpstr>annivers</vt:lpstr>
      <vt:lpstr>Tableau_LouReeD</vt:lpstr>
      <vt:lpstr>'adh2013'!Impression_des_titres</vt:lpstr>
      <vt:lpstr>âges!Impression_des_titres</vt:lpstr>
      <vt:lpstr>annivers!Impression_des_titres</vt:lpstr>
      <vt:lpstr>l.diffus!Impression_des_titres</vt:lpstr>
      <vt:lpstr>o.adhésion!Impression_des_titres</vt:lpstr>
      <vt:lpstr>o.alpha!Impression_des_titres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moi</cp:lastModifiedBy>
  <cp:lastPrinted>2014-12-23T11:14:29Z</cp:lastPrinted>
  <dcterms:created xsi:type="dcterms:W3CDTF">2013-03-18T21:21:44Z</dcterms:created>
  <dcterms:modified xsi:type="dcterms:W3CDTF">2014-12-27T14:45:25Z</dcterms:modified>
</cp:coreProperties>
</file>