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0970" windowHeight="11955"/>
  </bookViews>
  <sheets>
    <sheet name="DEVIS_CLIENT" sheetId="8" r:id="rId1"/>
    <sheet name="DATA" sheetId="1" r:id="rId2"/>
    <sheet name="DONNEES_GRAPHIQUES" sheetId="6" r:id="rId3"/>
  </sheets>
  <definedNames>
    <definedName name="DELAIS">DATA!$D$1:$E$4</definedName>
    <definedName name="LISTE_DATA" localSheetId="1">DATA!$B$1:$B$17</definedName>
    <definedName name="LISTE_DATA" localSheetId="0">DATA!$A$1:$H$17</definedName>
    <definedName name="LISTE_DATA">DATA!$B$1:$B$17</definedName>
    <definedName name="LISTE_DATA1">DATA!$A$1:$H$17</definedName>
    <definedName name="LISTE_DATA2" localSheetId="0">DATA!$A$1:$H$17</definedName>
    <definedName name="LISTE_DELAIS">DATA!$D$1:$D$4</definedName>
    <definedName name="LISTE_PRIX">DATA!$A$1:$C$17</definedName>
    <definedName name="LISTE_REF">DATA!$A$1:$A$17</definedName>
    <definedName name="MARGE">DATA!$G$1:$H$4</definedName>
    <definedName name="MATRICE" localSheetId="0">DATA!$A$1:$B$17</definedName>
  </definedNames>
  <calcPr calcId="145621"/>
</workbook>
</file>

<file path=xl/calcChain.xml><?xml version="1.0" encoding="utf-8"?>
<calcChain xmlns="http://schemas.openxmlformats.org/spreadsheetml/2006/main">
  <c r="D17" i="8" l="1"/>
  <c r="B18" i="8" l="1"/>
  <c r="B19" i="8"/>
  <c r="B20" i="8"/>
  <c r="B21" i="8"/>
  <c r="B22" i="8"/>
  <c r="B23" i="8"/>
  <c r="B24" i="8"/>
  <c r="B25" i="8"/>
  <c r="B17" i="8"/>
  <c r="D1" i="8" l="1"/>
  <c r="B42" i="8" s="1"/>
  <c r="O4" i="6" l="1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3" i="6"/>
  <c r="C21" i="6"/>
  <c r="D21" i="6"/>
  <c r="E21" i="6"/>
  <c r="F21" i="6"/>
  <c r="G21" i="6"/>
  <c r="H21" i="6"/>
  <c r="I21" i="6"/>
  <c r="J21" i="6"/>
  <c r="K21" i="6"/>
  <c r="L21" i="6"/>
  <c r="M21" i="6"/>
  <c r="B21" i="6"/>
  <c r="O21" i="6" l="1"/>
</calcChain>
</file>

<file path=xl/sharedStrings.xml><?xml version="1.0" encoding="utf-8"?>
<sst xmlns="http://schemas.openxmlformats.org/spreadsheetml/2006/main" count="105" uniqueCount="61">
  <si>
    <t>TOTAL</t>
  </si>
  <si>
    <t>TABLE</t>
  </si>
  <si>
    <t>CHAISE</t>
  </si>
  <si>
    <t>ARMOIRE</t>
  </si>
  <si>
    <t>FAUTEUIL</t>
  </si>
  <si>
    <t>TABLE_1</t>
  </si>
  <si>
    <t>TABLE_2</t>
  </si>
  <si>
    <t>TABLE_3</t>
  </si>
  <si>
    <t>TABLE_4</t>
  </si>
  <si>
    <t>CHAISE_1</t>
  </si>
  <si>
    <t>CHAISE_2</t>
  </si>
  <si>
    <t>CHAISE_3</t>
  </si>
  <si>
    <t>FAUTEUIL_1</t>
  </si>
  <si>
    <t>FAUTEUIL_2</t>
  </si>
  <si>
    <t>FAUTEUIL_3</t>
  </si>
  <si>
    <t>ARMOIRE_B1</t>
  </si>
  <si>
    <t>ARMOIRE_B2</t>
  </si>
  <si>
    <t>ARMOIRE_B3</t>
  </si>
  <si>
    <t>ARMOIRE_H1</t>
  </si>
  <si>
    <t>ARMOIRE_H2</t>
  </si>
  <si>
    <t>ARMOIRE_H3</t>
  </si>
  <si>
    <t>ARMOIRE_H4</t>
  </si>
  <si>
    <t>15 Jours</t>
  </si>
  <si>
    <t>1 Mois</t>
  </si>
  <si>
    <t>2 Mois</t>
  </si>
  <si>
    <t>3 Mois</t>
  </si>
  <si>
    <t>REFERENCE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</si>
  <si>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</si>
  <si>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</si>
  <si>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</si>
  <si>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</si>
  <si>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</si>
  <si>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</si>
  <si>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</si>
  <si>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</si>
  <si>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</si>
  <si>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</si>
  <si>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</si>
  <si>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</si>
  <si>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TOTAL_2012</t>
  </si>
  <si>
    <t>5 rue Anselme</t>
  </si>
  <si>
    <t>04.72.07.30.30.</t>
  </si>
  <si>
    <t>Date :</t>
  </si>
  <si>
    <t>Ma Société</t>
  </si>
  <si>
    <t>DEVIS</t>
  </si>
  <si>
    <t>DESIGNATION</t>
  </si>
  <si>
    <t>PRIX_DE_BASE</t>
  </si>
  <si>
    <t>QUANTITE</t>
  </si>
  <si>
    <t>PRIX_REMISE</t>
  </si>
  <si>
    <t>TOTAL_HT</t>
  </si>
  <si>
    <t>TVA</t>
  </si>
  <si>
    <t>TOTAL_TTC</t>
  </si>
  <si>
    <t>Offre valable :</t>
  </si>
  <si>
    <t xml:space="preserve">Soit jusqu'au : </t>
  </si>
  <si>
    <t>Tel</t>
  </si>
  <si>
    <t>Viliers</t>
  </si>
  <si>
    <t>56 Bd de la Croix Rousse</t>
  </si>
  <si>
    <t>Lyon</t>
  </si>
  <si>
    <t>08.08.08.08.08</t>
  </si>
  <si>
    <t>1 mois</t>
  </si>
  <si>
    <r>
      <t xml:space="preserve">                                                                                                                                                                           </t>
    </r>
    <r>
      <rPr>
        <sz val="7"/>
        <color theme="1"/>
        <rFont val="Calibri"/>
        <family val="2"/>
        <scheme val="minor"/>
      </rPr>
      <t xml:space="preserve">Si ce devis ne vous donne pas satisfaction, merci de retourner le double signé avec un chèque d'acompte de 30%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</si>
</sst>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2" borderId="0" applyNumberFormat="0" applyBorder="0" applyAlignment="0" applyProtection="0"/>
  </cellStyleXfs>
  <cellXfs count="43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164" fontId="3" fillId="0" borderId="0" xfId="0" applyNumberFormat="1" applyFont="1"/>
    <xf numFmtId="164" fontId="5" fillId="0" borderId="0" xfId="0" applyNumberFormat="1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6" fillId="2" borderId="6" xfId="1" applyBorder="1" applyAlignment="1">
      <alignment horizontal="left" vertical="top"/>
    </xf>
    <xf numFmtId="0" fontId="0" fillId="0" borderId="0" xfId="0" applyBorder="1"/>
    <xf numFmtId="0" fontId="0" fillId="0" borderId="6" xfId="0" applyBorder="1"/>
    <xf numFmtId="0" fontId="6" fillId="2" borderId="6" xfId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3" xfId="1" applyFont="1" applyBorder="1" applyAlignment="1">
      <alignment horizontal="left" vertical="top"/>
    </xf>
    <xf numFmtId="0" fontId="6" fillId="2" borderId="4" xfId="1" applyBorder="1"/>
    <xf numFmtId="14" fontId="0" fillId="0" borderId="4" xfId="0" applyNumberFormat="1" applyBorder="1" applyAlignment="1">
      <alignment horizontal="center"/>
    </xf>
    <xf numFmtId="0" fontId="6" fillId="2" borderId="2" xfId="1" applyBorder="1"/>
    <xf numFmtId="0" fontId="0" fillId="2" borderId="2" xfId="1" applyFont="1" applyBorder="1"/>
    <xf numFmtId="0" fontId="0" fillId="0" borderId="2" xfId="0" applyBorder="1"/>
    <xf numFmtId="0" fontId="0" fillId="2" borderId="6" xfId="1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3" xfId="0" applyBorder="1" applyAlignment="1">
      <alignment horizontal="left"/>
    </xf>
    <xf numFmtId="0" fontId="6" fillId="2" borderId="15" xfId="1" applyBorder="1"/>
    <xf numFmtId="0" fontId="0" fillId="0" borderId="16" xfId="0" applyBorder="1"/>
    <xf numFmtId="0" fontId="0" fillId="0" borderId="17" xfId="0" applyBorder="1"/>
    <xf numFmtId="0" fontId="0" fillId="0" borderId="0" xfId="0" applyBorder="1" applyAlignment="1">
      <alignment horizontal="right"/>
    </xf>
    <xf numFmtId="0" fontId="0" fillId="2" borderId="0" xfId="1" applyFont="1" applyBorder="1" applyAlignment="1">
      <alignment horizontal="center" vertical="center"/>
    </xf>
    <xf numFmtId="0" fontId="0" fillId="2" borderId="1" xfId="1" applyFont="1" applyBorder="1" applyAlignment="1">
      <alignment horizontal="center" vertical="center"/>
    </xf>
    <xf numFmtId="0" fontId="7" fillId="2" borderId="6" xfId="1" applyFont="1" applyBorder="1" applyAlignment="1">
      <alignment horizontal="center" vertical="center"/>
    </xf>
    <xf numFmtId="14" fontId="0" fillId="0" borderId="0" xfId="0" applyNumberFormat="1" applyBorder="1"/>
    <xf numFmtId="2" fontId="0" fillId="0" borderId="0" xfId="0" applyNumberFormat="1"/>
    <xf numFmtId="0" fontId="0" fillId="2" borderId="6" xfId="1" applyFont="1" applyBorder="1" applyAlignment="1">
      <alignment horizontal="center" vertical="center"/>
    </xf>
    <xf numFmtId="0" fontId="0" fillId="2" borderId="0" xfId="1" applyFont="1" applyBorder="1" applyAlignment="1">
      <alignment horizontal="center" vertical="center"/>
    </xf>
    <xf numFmtId="0" fontId="0" fillId="2" borderId="1" xfId="1" applyFont="1" applyBorder="1" applyAlignment="1">
      <alignment horizontal="center" vertical="center"/>
    </xf>
  </cellXfs>
  <cellStyles count="2">
    <cellStyle name="20 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47"/>
  <sheetViews>
    <sheetView tabSelected="1" topLeftCell="A10" workbookViewId="0">
      <selection activeCell="D17" sqref="D17"/>
    </sheetView>
  </sheetViews>
  <sheetFormatPr baseColWidth="10" defaultRowHeight="15" x14ac:dyDescent="0.25"/>
  <cols>
    <col min="1" max="1" width="21.28515625" customWidth="1"/>
    <col min="2" max="2" width="14.5703125" customWidth="1"/>
    <col min="4" max="4" width="13.140625" customWidth="1"/>
  </cols>
  <sheetData>
    <row r="1" spans="1:58" x14ac:dyDescent="0.25">
      <c r="A1" s="18" t="s">
        <v>43</v>
      </c>
      <c r="B1" s="9"/>
      <c r="C1" s="19" t="s">
        <v>42</v>
      </c>
      <c r="D1" s="20">
        <f ca="1">TODAY()</f>
        <v>41994</v>
      </c>
      <c r="E1" s="10"/>
    </row>
    <row r="2" spans="1:58" x14ac:dyDescent="0.25">
      <c r="A2" s="11" t="s">
        <v>40</v>
      </c>
      <c r="B2" s="12"/>
      <c r="C2" s="12"/>
      <c r="D2" s="12"/>
      <c r="E2" s="8"/>
    </row>
    <row r="3" spans="1:58" x14ac:dyDescent="0.25">
      <c r="A3" s="11">
        <v>69004</v>
      </c>
      <c r="B3" s="12"/>
      <c r="C3" s="12"/>
      <c r="D3" s="12"/>
      <c r="E3" s="8"/>
    </row>
    <row r="4" spans="1:58" x14ac:dyDescent="0.25">
      <c r="A4" s="13"/>
      <c r="B4" s="12"/>
      <c r="C4" s="12"/>
      <c r="D4" s="12"/>
      <c r="E4" s="8"/>
    </row>
    <row r="5" spans="1:58" x14ac:dyDescent="0.25">
      <c r="A5" s="14" t="s">
        <v>41</v>
      </c>
      <c r="B5" s="12"/>
      <c r="C5" s="12"/>
      <c r="D5" s="12"/>
      <c r="E5" s="8"/>
    </row>
    <row r="6" spans="1:58" ht="15.75" thickBot="1" x14ac:dyDescent="0.3">
      <c r="A6" s="13"/>
      <c r="B6" s="12"/>
      <c r="C6" s="12"/>
      <c r="D6" s="12"/>
      <c r="E6" s="8"/>
    </row>
    <row r="7" spans="1:58" x14ac:dyDescent="0.25">
      <c r="A7" s="13"/>
      <c r="B7" s="12"/>
      <c r="C7" s="25" t="s">
        <v>55</v>
      </c>
      <c r="D7" s="26"/>
      <c r="E7" s="27"/>
    </row>
    <row r="8" spans="1:58" x14ac:dyDescent="0.25">
      <c r="A8" s="13"/>
      <c r="B8" s="12"/>
      <c r="C8" s="28" t="s">
        <v>56</v>
      </c>
      <c r="D8" s="12"/>
      <c r="E8" s="29"/>
    </row>
    <row r="9" spans="1:58" x14ac:dyDescent="0.25">
      <c r="A9" s="13"/>
      <c r="B9" s="12"/>
      <c r="C9" s="30">
        <v>69004</v>
      </c>
      <c r="D9" s="12" t="s">
        <v>57</v>
      </c>
      <c r="E9" s="29"/>
    </row>
    <row r="10" spans="1:58" ht="6.75" customHeight="1" x14ac:dyDescent="0.25">
      <c r="A10" s="13"/>
      <c r="B10" s="12"/>
      <c r="C10" s="28"/>
      <c r="D10" s="12"/>
      <c r="E10" s="29"/>
    </row>
    <row r="11" spans="1:58" ht="15.75" thickBot="1" x14ac:dyDescent="0.3">
      <c r="A11" s="13"/>
      <c r="B11" s="12"/>
      <c r="C11" s="31" t="s">
        <v>54</v>
      </c>
      <c r="D11" s="32" t="s">
        <v>58</v>
      </c>
      <c r="E11" s="33"/>
    </row>
    <row r="12" spans="1:58" x14ac:dyDescent="0.25">
      <c r="A12" s="13"/>
      <c r="B12" s="12"/>
      <c r="C12" s="12"/>
      <c r="D12" s="12"/>
      <c r="E12" s="8"/>
    </row>
    <row r="13" spans="1:58" ht="30" customHeight="1" x14ac:dyDescent="0.25">
      <c r="A13" s="40" t="s">
        <v>44</v>
      </c>
      <c r="B13" s="41"/>
      <c r="C13" s="41"/>
      <c r="D13" s="41"/>
      <c r="E13" s="42"/>
      <c r="AX13" s="7"/>
      <c r="AY13" s="7"/>
      <c r="AZ13" s="7"/>
      <c r="BA13" s="7"/>
      <c r="BB13" s="7"/>
      <c r="BC13" s="7"/>
      <c r="BD13" s="7"/>
      <c r="BE13" s="7"/>
      <c r="BF13" s="7"/>
    </row>
    <row r="14" spans="1:58" x14ac:dyDescent="0.25">
      <c r="A14" s="13"/>
      <c r="B14" s="12"/>
      <c r="C14" s="12"/>
      <c r="D14" s="12"/>
      <c r="E14" s="8"/>
    </row>
    <row r="15" spans="1:58" x14ac:dyDescent="0.25">
      <c r="A15" s="22" t="s">
        <v>45</v>
      </c>
      <c r="B15" s="22" t="s">
        <v>46</v>
      </c>
      <c r="C15" s="22" t="s">
        <v>47</v>
      </c>
      <c r="D15" s="22" t="s">
        <v>48</v>
      </c>
      <c r="E15" s="22" t="s">
        <v>0</v>
      </c>
    </row>
    <row r="16" spans="1:58" x14ac:dyDescent="0.25">
      <c r="A16" s="23"/>
      <c r="B16" s="23"/>
      <c r="C16" s="23"/>
      <c r="D16" s="23"/>
      <c r="E16" s="23"/>
    </row>
    <row r="17" spans="1:5" x14ac:dyDescent="0.25">
      <c r="A17" s="23" t="s">
        <v>5</v>
      </c>
      <c r="B17" s="23">
        <f>VLOOKUP(A17,MATRICE,2,FALSE)</f>
        <v>200</v>
      </c>
      <c r="C17" s="23">
        <v>3</v>
      </c>
      <c r="D17" s="23">
        <f>IF(C17=1,B17*1,IF(AND(C17&gt;2,C17&lt;4),B17*0.05,IF(AND(C17&gt;5,C17&lt;9),B17*0.1,IF(C17&gt;10,B17*0.2))))</f>
        <v>10</v>
      </c>
      <c r="E17" s="23"/>
    </row>
    <row r="18" spans="1:5" x14ac:dyDescent="0.25">
      <c r="A18" s="23" t="s">
        <v>6</v>
      </c>
      <c r="B18" s="23">
        <f>VLOOKUP(A18,MATRICE,2,FALSE)</f>
        <v>250</v>
      </c>
      <c r="C18" s="23">
        <v>10</v>
      </c>
      <c r="D18" s="23"/>
      <c r="E18" s="23"/>
    </row>
    <row r="19" spans="1:5" x14ac:dyDescent="0.25">
      <c r="A19" s="23" t="s">
        <v>7</v>
      </c>
      <c r="B19" s="23">
        <f>VLOOKUP(A19,MATRICE,2,FALSE)</f>
        <v>300</v>
      </c>
      <c r="C19" s="23">
        <v>6</v>
      </c>
      <c r="D19" s="23"/>
      <c r="E19" s="23"/>
    </row>
    <row r="20" spans="1:5" x14ac:dyDescent="0.25">
      <c r="A20" s="23" t="s">
        <v>8</v>
      </c>
      <c r="B20" s="23">
        <f>VLOOKUP(A20,MATRICE,2,FALSE)</f>
        <v>400</v>
      </c>
      <c r="C20" s="23">
        <v>10</v>
      </c>
      <c r="D20" s="23"/>
      <c r="E20" s="23"/>
    </row>
    <row r="21" spans="1:5" x14ac:dyDescent="0.25">
      <c r="A21" s="23" t="s">
        <v>13</v>
      </c>
      <c r="B21" s="23">
        <f>VLOOKUP(A21,MATRICE,2,FALSE)</f>
        <v>100</v>
      </c>
      <c r="C21" s="23">
        <v>2</v>
      </c>
      <c r="D21" s="23"/>
      <c r="E21" s="23"/>
    </row>
    <row r="22" spans="1:5" x14ac:dyDescent="0.25">
      <c r="A22" s="23" t="s">
        <v>14</v>
      </c>
      <c r="B22" s="23">
        <f>VLOOKUP(A22,MATRICE,2,FALSE)</f>
        <v>150</v>
      </c>
      <c r="C22" s="23">
        <v>5</v>
      </c>
      <c r="D22" s="23"/>
      <c r="E22" s="23"/>
    </row>
    <row r="23" spans="1:5" x14ac:dyDescent="0.25">
      <c r="A23" s="23" t="s">
        <v>21</v>
      </c>
      <c r="B23" s="23">
        <f>VLOOKUP(A23,MATRICE,2,FALSE)</f>
        <v>800</v>
      </c>
      <c r="C23" s="23">
        <v>6</v>
      </c>
      <c r="D23" s="23"/>
      <c r="E23" s="23"/>
    </row>
    <row r="24" spans="1:5" x14ac:dyDescent="0.25">
      <c r="A24" s="23" t="s">
        <v>8</v>
      </c>
      <c r="B24" s="23">
        <f>VLOOKUP(A24,MATRICE,2,FALSE)</f>
        <v>400</v>
      </c>
      <c r="C24" s="23">
        <v>10</v>
      </c>
      <c r="D24" s="23"/>
      <c r="E24" s="23"/>
    </row>
    <row r="25" spans="1:5" x14ac:dyDescent="0.25">
      <c r="A25" s="23" t="s">
        <v>8</v>
      </c>
      <c r="B25" s="23">
        <f>VLOOKUP(A25,MATRICE,2,FALSE)</f>
        <v>400</v>
      </c>
      <c r="C25" s="23">
        <v>2</v>
      </c>
      <c r="D25" s="23"/>
      <c r="E25" s="23"/>
    </row>
    <row r="26" spans="1:5" x14ac:dyDescent="0.25">
      <c r="A26" s="13"/>
      <c r="B26" s="12"/>
      <c r="C26" s="12"/>
      <c r="D26" s="12"/>
      <c r="E26" s="8"/>
    </row>
    <row r="27" spans="1:5" x14ac:dyDescent="0.25">
      <c r="A27" s="13"/>
      <c r="B27" s="12"/>
      <c r="C27" s="12"/>
      <c r="D27" s="12"/>
      <c r="E27" s="8"/>
    </row>
    <row r="28" spans="1:5" x14ac:dyDescent="0.25">
      <c r="A28" s="13"/>
      <c r="B28" s="12"/>
      <c r="C28" s="12"/>
      <c r="D28" s="12"/>
      <c r="E28" s="8"/>
    </row>
    <row r="29" spans="1:5" x14ac:dyDescent="0.25">
      <c r="A29" s="13"/>
      <c r="B29" s="12"/>
      <c r="C29" s="12"/>
      <c r="D29" s="12"/>
      <c r="E29" s="8"/>
    </row>
    <row r="30" spans="1:5" x14ac:dyDescent="0.25">
      <c r="A30" s="13"/>
      <c r="B30" s="12"/>
      <c r="C30" s="12"/>
      <c r="D30" s="12"/>
      <c r="E30" s="8"/>
    </row>
    <row r="31" spans="1:5" x14ac:dyDescent="0.25">
      <c r="A31" s="13"/>
      <c r="B31" s="12"/>
      <c r="C31" s="12"/>
      <c r="D31" s="12"/>
      <c r="E31" s="8"/>
    </row>
    <row r="32" spans="1:5" x14ac:dyDescent="0.25">
      <c r="A32" s="13"/>
      <c r="B32" s="12"/>
      <c r="C32" s="12"/>
      <c r="D32" s="12"/>
      <c r="E32" s="8"/>
    </row>
    <row r="33" spans="1:5" x14ac:dyDescent="0.25">
      <c r="A33" s="13"/>
      <c r="B33" s="12"/>
      <c r="C33" s="12"/>
      <c r="D33" s="12"/>
      <c r="E33" s="8"/>
    </row>
    <row r="34" spans="1:5" x14ac:dyDescent="0.25">
      <c r="A34" s="13"/>
      <c r="B34" s="12"/>
      <c r="C34" s="12"/>
      <c r="D34" s="12"/>
      <c r="E34" s="8"/>
    </row>
    <row r="35" spans="1:5" x14ac:dyDescent="0.25">
      <c r="A35" s="13"/>
      <c r="B35" s="12"/>
      <c r="C35" s="12"/>
      <c r="D35" s="12"/>
      <c r="E35" s="8"/>
    </row>
    <row r="36" spans="1:5" x14ac:dyDescent="0.25">
      <c r="A36" s="13"/>
      <c r="B36" s="12"/>
      <c r="C36" s="12"/>
      <c r="D36" s="21" t="s">
        <v>49</v>
      </c>
      <c r="E36" s="23"/>
    </row>
    <row r="37" spans="1:5" x14ac:dyDescent="0.25">
      <c r="A37" s="13"/>
      <c r="B37" s="12"/>
      <c r="C37" s="12"/>
      <c r="D37" s="22" t="s">
        <v>50</v>
      </c>
      <c r="E37" s="23"/>
    </row>
    <row r="38" spans="1:5" x14ac:dyDescent="0.25">
      <c r="A38" s="13"/>
      <c r="B38" s="12"/>
      <c r="C38" s="12"/>
      <c r="D38" s="21" t="s">
        <v>51</v>
      </c>
      <c r="E38" s="23"/>
    </row>
    <row r="39" spans="1:5" x14ac:dyDescent="0.25">
      <c r="A39" s="13"/>
      <c r="B39" s="12"/>
      <c r="C39" s="12"/>
      <c r="D39" s="12"/>
      <c r="E39" s="8"/>
    </row>
    <row r="40" spans="1:5" x14ac:dyDescent="0.25">
      <c r="A40" s="13"/>
      <c r="B40" s="12"/>
      <c r="C40" s="12"/>
      <c r="D40" s="12"/>
      <c r="E40" s="8"/>
    </row>
    <row r="41" spans="1:5" x14ac:dyDescent="0.25">
      <c r="A41" s="24" t="s">
        <v>52</v>
      </c>
      <c r="B41" s="34" t="s">
        <v>59</v>
      </c>
      <c r="C41" s="12"/>
      <c r="D41" s="12"/>
      <c r="E41" s="8"/>
    </row>
    <row r="42" spans="1:5" x14ac:dyDescent="0.25">
      <c r="A42" s="24" t="s">
        <v>53</v>
      </c>
      <c r="B42" s="38">
        <f ca="1">D1+30</f>
        <v>42024</v>
      </c>
      <c r="C42" s="12"/>
      <c r="D42" s="12"/>
      <c r="E42" s="8"/>
    </row>
    <row r="43" spans="1:5" x14ac:dyDescent="0.25">
      <c r="A43" s="13"/>
      <c r="B43" s="12"/>
      <c r="C43" s="12"/>
      <c r="D43" s="12"/>
      <c r="E43" s="8"/>
    </row>
    <row r="44" spans="1:5" ht="53.25" customHeight="1" x14ac:dyDescent="0.25">
      <c r="A44" s="37" t="s">
        <v>60</v>
      </c>
      <c r="B44" s="35"/>
      <c r="C44" s="35"/>
      <c r="D44" s="35"/>
      <c r="E44" s="36"/>
    </row>
    <row r="45" spans="1:5" x14ac:dyDescent="0.25">
      <c r="E45" s="8"/>
    </row>
    <row r="46" spans="1:5" x14ac:dyDescent="0.25">
      <c r="A46" s="13"/>
      <c r="B46" s="12"/>
      <c r="C46" s="12"/>
      <c r="D46" s="12"/>
      <c r="E46" s="8"/>
    </row>
    <row r="47" spans="1:5" x14ac:dyDescent="0.25">
      <c r="A47" s="15"/>
      <c r="B47" s="16"/>
      <c r="C47" s="16"/>
      <c r="D47" s="16"/>
      <c r="E47" s="17"/>
    </row>
  </sheetData>
  <mergeCells count="1">
    <mergeCell ref="A13:E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sqref="A1:B17"/>
    </sheetView>
  </sheetViews>
  <sheetFormatPr baseColWidth="10" defaultRowHeight="15" x14ac:dyDescent="0.25"/>
  <cols>
    <col min="1" max="1" width="22.85546875" customWidth="1"/>
    <col min="2" max="2" width="15.28515625" style="1" customWidth="1"/>
    <col min="3" max="3" width="21.28515625" customWidth="1"/>
  </cols>
  <sheetData>
    <row r="1" spans="1:8" x14ac:dyDescent="0.25">
      <c r="A1" s="39" t="s">
        <v>5</v>
      </c>
      <c r="B1" s="39">
        <v>200</v>
      </c>
      <c r="C1" s="39" t="s">
        <v>1</v>
      </c>
      <c r="D1" s="39" t="s">
        <v>22</v>
      </c>
      <c r="E1" s="39">
        <v>15</v>
      </c>
      <c r="F1" s="39"/>
      <c r="G1" s="39" t="s">
        <v>1</v>
      </c>
      <c r="H1" s="39">
        <v>0.1</v>
      </c>
    </row>
    <row r="2" spans="1:8" x14ac:dyDescent="0.25">
      <c r="A2" s="39" t="s">
        <v>6</v>
      </c>
      <c r="B2" s="39">
        <v>250</v>
      </c>
      <c r="C2" s="39" t="s">
        <v>1</v>
      </c>
      <c r="D2" s="39" t="s">
        <v>23</v>
      </c>
      <c r="E2" s="39">
        <v>30</v>
      </c>
      <c r="F2" s="39"/>
      <c r="G2" s="39" t="s">
        <v>2</v>
      </c>
      <c r="H2" s="39">
        <v>0.12</v>
      </c>
    </row>
    <row r="3" spans="1:8" x14ac:dyDescent="0.25">
      <c r="A3" s="39" t="s">
        <v>7</v>
      </c>
      <c r="B3" s="39">
        <v>300</v>
      </c>
      <c r="C3" s="39" t="s">
        <v>1</v>
      </c>
      <c r="D3" s="39" t="s">
        <v>24</v>
      </c>
      <c r="E3" s="39">
        <v>60</v>
      </c>
      <c r="F3" s="39"/>
      <c r="G3" s="39" t="s">
        <v>4</v>
      </c>
      <c r="H3" s="39">
        <v>0.2</v>
      </c>
    </row>
    <row r="4" spans="1:8" x14ac:dyDescent="0.25">
      <c r="A4" s="39" t="s">
        <v>8</v>
      </c>
      <c r="B4" s="39">
        <v>400</v>
      </c>
      <c r="C4" s="39" t="s">
        <v>1</v>
      </c>
      <c r="D4" s="39" t="s">
        <v>25</v>
      </c>
      <c r="E4" s="39">
        <v>90</v>
      </c>
      <c r="F4" s="39"/>
      <c r="G4" s="39" t="s">
        <v>3</v>
      </c>
      <c r="H4" s="39">
        <v>0.15</v>
      </c>
    </row>
    <row r="5" spans="1:8" x14ac:dyDescent="0.25">
      <c r="A5" s="39" t="s">
        <v>9</v>
      </c>
      <c r="B5" s="39">
        <v>30</v>
      </c>
      <c r="C5" s="39" t="s">
        <v>2</v>
      </c>
      <c r="D5" s="39"/>
      <c r="E5" s="39"/>
      <c r="F5" s="39"/>
      <c r="G5" s="39"/>
      <c r="H5" s="39"/>
    </row>
    <row r="6" spans="1:8" x14ac:dyDescent="0.25">
      <c r="A6" s="39" t="s">
        <v>10</v>
      </c>
      <c r="B6" s="39">
        <v>35</v>
      </c>
      <c r="C6" s="39" t="s">
        <v>2</v>
      </c>
      <c r="D6" s="39"/>
      <c r="E6" s="39"/>
      <c r="F6" s="39"/>
      <c r="G6" s="39"/>
      <c r="H6" s="39"/>
    </row>
    <row r="7" spans="1:8" x14ac:dyDescent="0.25">
      <c r="A7" s="39" t="s">
        <v>11</v>
      </c>
      <c r="B7" s="39">
        <v>50</v>
      </c>
      <c r="C7" s="39" t="s">
        <v>2</v>
      </c>
      <c r="D7" s="39"/>
      <c r="E7" s="39"/>
      <c r="F7" s="39"/>
      <c r="G7" s="39"/>
      <c r="H7" s="39"/>
    </row>
    <row r="8" spans="1:8" x14ac:dyDescent="0.25">
      <c r="A8" s="39" t="s">
        <v>12</v>
      </c>
      <c r="B8" s="39">
        <v>80</v>
      </c>
      <c r="C8" s="39" t="s">
        <v>4</v>
      </c>
      <c r="D8" s="39"/>
      <c r="E8" s="39"/>
      <c r="F8" s="39"/>
      <c r="G8" s="39"/>
      <c r="H8" s="39"/>
    </row>
    <row r="9" spans="1:8" x14ac:dyDescent="0.25">
      <c r="A9" s="39" t="s">
        <v>13</v>
      </c>
      <c r="B9" s="39">
        <v>100</v>
      </c>
      <c r="C9" s="39" t="s">
        <v>4</v>
      </c>
      <c r="D9" s="39"/>
      <c r="E9" s="39"/>
      <c r="F9" s="39"/>
      <c r="G9" s="39"/>
      <c r="H9" s="39"/>
    </row>
    <row r="10" spans="1:8" x14ac:dyDescent="0.25">
      <c r="A10" s="39" t="s">
        <v>14</v>
      </c>
      <c r="B10" s="39">
        <v>150</v>
      </c>
      <c r="C10" s="39" t="s">
        <v>4</v>
      </c>
      <c r="D10" s="39"/>
      <c r="E10" s="39"/>
      <c r="F10" s="39"/>
      <c r="G10" s="39"/>
      <c r="H10" s="39"/>
    </row>
    <row r="11" spans="1:8" x14ac:dyDescent="0.25">
      <c r="A11" s="39" t="s">
        <v>15</v>
      </c>
      <c r="B11" s="39">
        <v>300</v>
      </c>
      <c r="C11" s="39" t="s">
        <v>3</v>
      </c>
      <c r="D11" s="39"/>
      <c r="E11" s="39"/>
      <c r="F11" s="39"/>
      <c r="G11" s="39"/>
      <c r="H11" s="39"/>
    </row>
    <row r="12" spans="1:8" x14ac:dyDescent="0.25">
      <c r="A12" s="39" t="s">
        <v>16</v>
      </c>
      <c r="B12" s="39">
        <v>350</v>
      </c>
      <c r="C12" s="39" t="s">
        <v>3</v>
      </c>
      <c r="D12" s="39"/>
      <c r="E12" s="39"/>
      <c r="F12" s="39"/>
      <c r="G12" s="39"/>
      <c r="H12" s="39"/>
    </row>
    <row r="13" spans="1:8" x14ac:dyDescent="0.25">
      <c r="A13" s="39" t="s">
        <v>17</v>
      </c>
      <c r="B13" s="39">
        <v>400</v>
      </c>
      <c r="C13" s="39" t="s">
        <v>3</v>
      </c>
      <c r="D13" s="39"/>
      <c r="E13" s="39"/>
      <c r="F13" s="39"/>
      <c r="G13" s="39"/>
      <c r="H13" s="39"/>
    </row>
    <row r="14" spans="1:8" x14ac:dyDescent="0.25">
      <c r="A14" s="39" t="s">
        <v>18</v>
      </c>
      <c r="B14" s="39">
        <v>400</v>
      </c>
      <c r="C14" s="39" t="s">
        <v>3</v>
      </c>
      <c r="D14" s="39"/>
      <c r="E14" s="39"/>
      <c r="F14" s="39"/>
      <c r="G14" s="39"/>
      <c r="H14" s="39"/>
    </row>
    <row r="15" spans="1:8" x14ac:dyDescent="0.25">
      <c r="A15" s="39" t="s">
        <v>19</v>
      </c>
      <c r="B15" s="39">
        <v>500</v>
      </c>
      <c r="C15" s="39" t="s">
        <v>3</v>
      </c>
      <c r="D15" s="39"/>
      <c r="E15" s="39"/>
      <c r="F15" s="39"/>
      <c r="G15" s="39"/>
      <c r="H15" s="39"/>
    </row>
    <row r="16" spans="1:8" x14ac:dyDescent="0.25">
      <c r="A16" s="39" t="s">
        <v>20</v>
      </c>
      <c r="B16" s="39">
        <v>600</v>
      </c>
      <c r="C16" s="39" t="s">
        <v>3</v>
      </c>
      <c r="D16" s="39"/>
      <c r="E16" s="39"/>
      <c r="F16" s="39"/>
      <c r="G16" s="39"/>
      <c r="H16" s="39"/>
    </row>
    <row r="17" spans="1:8" x14ac:dyDescent="0.25">
      <c r="A17" s="39" t="s">
        <v>21</v>
      </c>
      <c r="B17" s="39">
        <v>800</v>
      </c>
      <c r="C17" s="39" t="s">
        <v>3</v>
      </c>
      <c r="D17" s="39"/>
      <c r="E17" s="39"/>
      <c r="F17" s="39"/>
      <c r="G17" s="39"/>
      <c r="H17" s="3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I4" sqref="I4"/>
    </sheetView>
  </sheetViews>
  <sheetFormatPr baseColWidth="10" defaultRowHeight="15.75" x14ac:dyDescent="0.25"/>
  <cols>
    <col min="1" max="1" width="29" style="3" customWidth="1"/>
    <col min="15" max="15" width="11.42578125" style="6"/>
  </cols>
  <sheetData>
    <row r="1" spans="1:15" s="2" customFormat="1" x14ac:dyDescent="0.25">
      <c r="A1" s="3" t="s">
        <v>26</v>
      </c>
      <c r="B1" s="2" t="s">
        <v>27</v>
      </c>
      <c r="C1" s="2" t="s">
        <v>28</v>
      </c>
      <c r="D1" s="2" t="s">
        <v>29</v>
      </c>
      <c r="E1" s="2" t="s">
        <v>30</v>
      </c>
      <c r="F1" s="2" t="s">
        <v>31</v>
      </c>
      <c r="G1" s="2" t="s">
        <v>32</v>
      </c>
      <c r="H1" s="2" t="s">
        <v>33</v>
      </c>
      <c r="I1" s="2" t="s">
        <v>34</v>
      </c>
      <c r="J1" s="2" t="s">
        <v>35</v>
      </c>
      <c r="K1" s="2" t="s">
        <v>36</v>
      </c>
      <c r="L1" s="2" t="s">
        <v>37</v>
      </c>
      <c r="M1" s="2" t="s">
        <v>38</v>
      </c>
      <c r="O1" s="2" t="s">
        <v>39</v>
      </c>
    </row>
    <row r="3" spans="1:15" x14ac:dyDescent="0.25">
      <c r="A3" s="3" t="s">
        <v>5</v>
      </c>
      <c r="B3" s="4">
        <v>1000</v>
      </c>
      <c r="C3" s="4">
        <v>2000</v>
      </c>
      <c r="D3" s="4">
        <v>5600</v>
      </c>
      <c r="E3" s="4">
        <v>4000</v>
      </c>
      <c r="F3" s="4">
        <v>5000</v>
      </c>
      <c r="G3" s="4">
        <v>1500</v>
      </c>
      <c r="H3" s="4">
        <v>7000</v>
      </c>
      <c r="I3" s="4">
        <v>2000</v>
      </c>
      <c r="J3" s="4">
        <v>0</v>
      </c>
      <c r="K3" s="4">
        <v>0</v>
      </c>
      <c r="L3" s="4">
        <v>0</v>
      </c>
      <c r="M3" s="4">
        <v>0</v>
      </c>
      <c r="N3" s="4"/>
      <c r="O3" s="5">
        <f>SUM(B3:M3)</f>
        <v>28100</v>
      </c>
    </row>
    <row r="4" spans="1:15" x14ac:dyDescent="0.25">
      <c r="A4" s="3" t="s">
        <v>6</v>
      </c>
      <c r="B4" s="4">
        <v>250</v>
      </c>
      <c r="C4" s="4">
        <v>600</v>
      </c>
      <c r="D4" s="4">
        <v>2000</v>
      </c>
      <c r="E4" s="4">
        <v>600</v>
      </c>
      <c r="F4" s="4">
        <v>0</v>
      </c>
      <c r="G4" s="4">
        <v>0</v>
      </c>
      <c r="H4" s="4">
        <v>560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/>
      <c r="O4" s="5">
        <f t="shared" ref="O4:O21" si="0">SUM(B4:M4)</f>
        <v>4010</v>
      </c>
    </row>
    <row r="5" spans="1:15" x14ac:dyDescent="0.25">
      <c r="A5" s="3" t="s">
        <v>7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/>
      <c r="O5" s="5">
        <f t="shared" si="0"/>
        <v>0</v>
      </c>
    </row>
    <row r="6" spans="1:15" x14ac:dyDescent="0.25">
      <c r="A6" s="3" t="s">
        <v>8</v>
      </c>
      <c r="B6" s="4">
        <v>2680</v>
      </c>
      <c r="C6" s="4">
        <v>2800</v>
      </c>
      <c r="D6" s="4">
        <v>2920</v>
      </c>
      <c r="E6" s="4">
        <v>550</v>
      </c>
      <c r="F6" s="4">
        <v>3160</v>
      </c>
      <c r="G6" s="4">
        <v>3280</v>
      </c>
      <c r="H6" s="4">
        <v>3400</v>
      </c>
      <c r="I6" s="4">
        <v>3520</v>
      </c>
      <c r="J6" s="4">
        <v>0</v>
      </c>
      <c r="K6" s="4">
        <v>0</v>
      </c>
      <c r="L6" s="4">
        <v>0</v>
      </c>
      <c r="M6" s="4">
        <v>0</v>
      </c>
      <c r="N6" s="4"/>
      <c r="O6" s="5">
        <f t="shared" si="0"/>
        <v>22310</v>
      </c>
    </row>
    <row r="7" spans="1:15" x14ac:dyDescent="0.25">
      <c r="A7" s="3" t="s">
        <v>9</v>
      </c>
      <c r="B7" s="4">
        <v>2680</v>
      </c>
      <c r="C7" s="4">
        <v>2800</v>
      </c>
      <c r="D7" s="4">
        <v>2920</v>
      </c>
      <c r="E7" s="4">
        <v>600</v>
      </c>
      <c r="F7" s="4">
        <v>3160</v>
      </c>
      <c r="G7" s="4">
        <v>3280</v>
      </c>
      <c r="H7" s="4">
        <v>3400</v>
      </c>
      <c r="I7" s="4">
        <v>3520</v>
      </c>
      <c r="J7" s="4">
        <v>0</v>
      </c>
      <c r="K7" s="4">
        <v>0</v>
      </c>
      <c r="L7" s="4">
        <v>0</v>
      </c>
      <c r="M7" s="4">
        <v>0</v>
      </c>
      <c r="N7" s="4"/>
      <c r="O7" s="5">
        <f t="shared" si="0"/>
        <v>22360</v>
      </c>
    </row>
    <row r="8" spans="1:15" x14ac:dyDescent="0.25">
      <c r="A8" s="3" t="s">
        <v>10</v>
      </c>
      <c r="B8" s="4">
        <v>200</v>
      </c>
      <c r="C8" s="4">
        <v>0</v>
      </c>
      <c r="D8" s="4">
        <v>0</v>
      </c>
      <c r="E8" s="4">
        <v>650</v>
      </c>
      <c r="F8" s="4">
        <v>500</v>
      </c>
      <c r="G8" s="4">
        <v>3280</v>
      </c>
      <c r="H8" s="4">
        <v>3400</v>
      </c>
      <c r="I8" s="4">
        <v>3520</v>
      </c>
      <c r="J8" s="4">
        <v>0</v>
      </c>
      <c r="K8" s="4">
        <v>0</v>
      </c>
      <c r="L8" s="4">
        <v>0</v>
      </c>
      <c r="M8" s="4">
        <v>0</v>
      </c>
      <c r="N8" s="4"/>
      <c r="O8" s="5">
        <f t="shared" si="0"/>
        <v>11550</v>
      </c>
    </row>
    <row r="9" spans="1:15" x14ac:dyDescent="0.25">
      <c r="A9" s="3" t="s">
        <v>11</v>
      </c>
      <c r="B9" s="4">
        <v>2680</v>
      </c>
      <c r="C9" s="4">
        <v>0</v>
      </c>
      <c r="D9" s="4">
        <v>0</v>
      </c>
      <c r="E9" s="4">
        <v>700</v>
      </c>
      <c r="F9" s="4">
        <v>600</v>
      </c>
      <c r="G9" s="4">
        <v>3280</v>
      </c>
      <c r="H9" s="4">
        <v>3400</v>
      </c>
      <c r="I9" s="4">
        <v>3520</v>
      </c>
      <c r="J9" s="4">
        <v>0</v>
      </c>
      <c r="K9" s="4">
        <v>0</v>
      </c>
      <c r="L9" s="4">
        <v>0</v>
      </c>
      <c r="M9" s="4">
        <v>0</v>
      </c>
      <c r="N9" s="4"/>
      <c r="O9" s="5">
        <f t="shared" si="0"/>
        <v>14180</v>
      </c>
    </row>
    <row r="10" spans="1:15" x14ac:dyDescent="0.25">
      <c r="A10" s="3" t="s">
        <v>12</v>
      </c>
      <c r="B10" s="4">
        <v>2680</v>
      </c>
      <c r="C10" s="4">
        <v>0</v>
      </c>
      <c r="D10" s="4">
        <v>0</v>
      </c>
      <c r="E10" s="4">
        <v>750</v>
      </c>
      <c r="F10" s="4">
        <v>1150</v>
      </c>
      <c r="G10" s="4">
        <v>3280</v>
      </c>
      <c r="H10" s="4">
        <v>3400</v>
      </c>
      <c r="I10" s="4">
        <v>3520</v>
      </c>
      <c r="J10" s="4">
        <v>0</v>
      </c>
      <c r="K10" s="4">
        <v>0</v>
      </c>
      <c r="L10" s="4">
        <v>0</v>
      </c>
      <c r="M10" s="4">
        <v>0</v>
      </c>
      <c r="N10" s="4"/>
      <c r="O10" s="5">
        <f t="shared" si="0"/>
        <v>14780</v>
      </c>
    </row>
    <row r="11" spans="1:15" x14ac:dyDescent="0.25">
      <c r="A11" s="3" t="s">
        <v>13</v>
      </c>
      <c r="B11" s="4">
        <v>2680</v>
      </c>
      <c r="C11" s="4">
        <v>0</v>
      </c>
      <c r="D11" s="4">
        <v>0</v>
      </c>
      <c r="E11" s="4">
        <v>800</v>
      </c>
      <c r="F11" s="4">
        <v>3160</v>
      </c>
      <c r="G11" s="4">
        <v>3280</v>
      </c>
      <c r="H11" s="4">
        <v>3400</v>
      </c>
      <c r="I11" s="4">
        <v>3520</v>
      </c>
      <c r="J11" s="4">
        <v>0</v>
      </c>
      <c r="K11" s="4">
        <v>0</v>
      </c>
      <c r="L11" s="4">
        <v>0</v>
      </c>
      <c r="M11" s="4">
        <v>0</v>
      </c>
      <c r="N11" s="4"/>
      <c r="O11" s="5">
        <f t="shared" si="0"/>
        <v>16840</v>
      </c>
    </row>
    <row r="12" spans="1:15" x14ac:dyDescent="0.25">
      <c r="A12" s="3" t="s">
        <v>14</v>
      </c>
      <c r="B12" s="4">
        <v>2680</v>
      </c>
      <c r="C12" s="4">
        <v>2800</v>
      </c>
      <c r="D12" s="4">
        <v>2920</v>
      </c>
      <c r="E12" s="4">
        <v>850</v>
      </c>
      <c r="F12" s="4">
        <v>3160</v>
      </c>
      <c r="G12" s="4">
        <v>3280</v>
      </c>
      <c r="H12" s="4">
        <v>3400</v>
      </c>
      <c r="I12" s="4">
        <v>3520</v>
      </c>
      <c r="J12" s="4">
        <v>0</v>
      </c>
      <c r="K12" s="4">
        <v>0</v>
      </c>
      <c r="L12" s="4">
        <v>0</v>
      </c>
      <c r="M12" s="4">
        <v>0</v>
      </c>
      <c r="N12" s="4"/>
      <c r="O12" s="5">
        <f t="shared" si="0"/>
        <v>22610</v>
      </c>
    </row>
    <row r="13" spans="1:15" x14ac:dyDescent="0.25">
      <c r="A13" s="3" t="s">
        <v>15</v>
      </c>
      <c r="B13" s="4">
        <v>2680</v>
      </c>
      <c r="C13" s="4">
        <v>2800</v>
      </c>
      <c r="D13" s="4">
        <v>2920</v>
      </c>
      <c r="E13" s="4">
        <v>900</v>
      </c>
      <c r="F13" s="4">
        <v>3500</v>
      </c>
      <c r="G13" s="4">
        <v>3280</v>
      </c>
      <c r="H13" s="4">
        <v>3400</v>
      </c>
      <c r="I13" s="4">
        <v>3520</v>
      </c>
      <c r="J13" s="4">
        <v>0</v>
      </c>
      <c r="K13" s="4">
        <v>0</v>
      </c>
      <c r="L13" s="4">
        <v>0</v>
      </c>
      <c r="M13" s="4">
        <v>0</v>
      </c>
      <c r="N13" s="4"/>
      <c r="O13" s="5">
        <f t="shared" si="0"/>
        <v>23000</v>
      </c>
    </row>
    <row r="14" spans="1:15" x14ac:dyDescent="0.25">
      <c r="A14" s="3" t="s">
        <v>16</v>
      </c>
      <c r="B14" s="4">
        <v>2680</v>
      </c>
      <c r="C14" s="4">
        <v>2800</v>
      </c>
      <c r="D14" s="4">
        <v>2920</v>
      </c>
      <c r="E14" s="4">
        <v>2000</v>
      </c>
      <c r="F14" s="4">
        <v>3160</v>
      </c>
      <c r="G14" s="4">
        <v>3280</v>
      </c>
      <c r="H14" s="4">
        <v>3400</v>
      </c>
      <c r="I14" s="4">
        <v>3520</v>
      </c>
      <c r="J14" s="4">
        <v>0</v>
      </c>
      <c r="K14" s="4">
        <v>0</v>
      </c>
      <c r="L14" s="4">
        <v>0</v>
      </c>
      <c r="M14" s="4">
        <v>0</v>
      </c>
      <c r="N14" s="4"/>
      <c r="O14" s="5">
        <f t="shared" si="0"/>
        <v>23760</v>
      </c>
    </row>
    <row r="15" spans="1:15" x14ac:dyDescent="0.25">
      <c r="A15" s="3" t="s">
        <v>17</v>
      </c>
      <c r="B15" s="4">
        <v>2680</v>
      </c>
      <c r="C15" s="4">
        <v>2800</v>
      </c>
      <c r="D15" s="4">
        <v>2920</v>
      </c>
      <c r="E15" s="4">
        <v>600</v>
      </c>
      <c r="F15" s="4">
        <v>1800</v>
      </c>
      <c r="G15" s="4">
        <v>3280</v>
      </c>
      <c r="H15" s="4">
        <v>3400</v>
      </c>
      <c r="I15" s="4">
        <v>3520</v>
      </c>
      <c r="J15" s="4">
        <v>0</v>
      </c>
      <c r="K15" s="4">
        <v>0</v>
      </c>
      <c r="L15" s="4">
        <v>0</v>
      </c>
      <c r="M15" s="4">
        <v>0</v>
      </c>
      <c r="N15" s="4"/>
      <c r="O15" s="5">
        <f t="shared" si="0"/>
        <v>21000</v>
      </c>
    </row>
    <row r="16" spans="1:15" x14ac:dyDescent="0.25">
      <c r="A16" s="3" t="s">
        <v>18</v>
      </c>
      <c r="B16" s="4">
        <v>2680</v>
      </c>
      <c r="C16" s="4">
        <v>2800</v>
      </c>
      <c r="D16" s="4">
        <v>2920</v>
      </c>
      <c r="E16" s="4">
        <v>2000</v>
      </c>
      <c r="F16" s="4">
        <v>0</v>
      </c>
      <c r="G16" s="4">
        <v>3280</v>
      </c>
      <c r="H16" s="4">
        <v>3400</v>
      </c>
      <c r="I16" s="4">
        <v>3520</v>
      </c>
      <c r="J16" s="4">
        <v>0</v>
      </c>
      <c r="K16" s="4">
        <v>0</v>
      </c>
      <c r="L16" s="4">
        <v>0</v>
      </c>
      <c r="M16" s="4">
        <v>0</v>
      </c>
      <c r="N16" s="4"/>
      <c r="O16" s="5">
        <f t="shared" si="0"/>
        <v>20600</v>
      </c>
    </row>
    <row r="17" spans="1:15" x14ac:dyDescent="0.25">
      <c r="A17" s="3" t="s">
        <v>19</v>
      </c>
      <c r="B17" s="4">
        <v>500</v>
      </c>
      <c r="C17" s="4">
        <v>1000</v>
      </c>
      <c r="D17" s="4">
        <v>1500</v>
      </c>
      <c r="E17" s="4">
        <v>2000</v>
      </c>
      <c r="F17" s="4">
        <v>2500</v>
      </c>
      <c r="G17" s="4">
        <v>3000</v>
      </c>
      <c r="H17" s="4">
        <v>3500</v>
      </c>
      <c r="I17" s="4">
        <v>4000</v>
      </c>
      <c r="J17" s="4">
        <v>0</v>
      </c>
      <c r="K17" s="4">
        <v>0</v>
      </c>
      <c r="L17" s="4">
        <v>0</v>
      </c>
      <c r="M17" s="4">
        <v>0</v>
      </c>
      <c r="N17" s="4"/>
      <c r="O17" s="5">
        <f t="shared" si="0"/>
        <v>18000</v>
      </c>
    </row>
    <row r="18" spans="1:15" x14ac:dyDescent="0.25">
      <c r="A18" s="3" t="s">
        <v>20</v>
      </c>
      <c r="B18" s="4">
        <v>2680</v>
      </c>
      <c r="C18" s="4">
        <v>2800</v>
      </c>
      <c r="D18" s="4">
        <v>2920</v>
      </c>
      <c r="E18" s="4">
        <v>3040</v>
      </c>
      <c r="F18" s="4">
        <v>3160</v>
      </c>
      <c r="G18" s="4">
        <v>3280</v>
      </c>
      <c r="H18" s="4">
        <v>3400</v>
      </c>
      <c r="I18" s="4">
        <v>3520</v>
      </c>
      <c r="J18" s="4">
        <v>0</v>
      </c>
      <c r="K18" s="4">
        <v>0</v>
      </c>
      <c r="L18" s="4">
        <v>0</v>
      </c>
      <c r="M18" s="4">
        <v>0</v>
      </c>
      <c r="N18" s="4"/>
      <c r="O18" s="5">
        <f t="shared" si="0"/>
        <v>24800</v>
      </c>
    </row>
    <row r="19" spans="1:15" x14ac:dyDescent="0.25">
      <c r="A19" s="3" t="s">
        <v>21</v>
      </c>
      <c r="B19" s="4">
        <v>32000</v>
      </c>
      <c r="C19" s="4">
        <v>15000</v>
      </c>
      <c r="D19" s="4">
        <v>10000</v>
      </c>
      <c r="E19" s="4">
        <v>8000</v>
      </c>
      <c r="F19" s="4">
        <v>26000</v>
      </c>
      <c r="G19" s="4">
        <v>2000</v>
      </c>
      <c r="H19" s="4">
        <v>9000</v>
      </c>
      <c r="I19" s="4">
        <v>1500</v>
      </c>
      <c r="J19" s="4">
        <v>0</v>
      </c>
      <c r="K19" s="4">
        <v>0</v>
      </c>
      <c r="L19" s="4">
        <v>0</v>
      </c>
      <c r="M19" s="4">
        <v>0</v>
      </c>
      <c r="N19" s="4"/>
      <c r="O19" s="5">
        <f t="shared" si="0"/>
        <v>103500</v>
      </c>
    </row>
    <row r="20" spans="1:15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5"/>
    </row>
    <row r="21" spans="1:15" s="6" customFormat="1" x14ac:dyDescent="0.25">
      <c r="A21" s="3" t="s">
        <v>0</v>
      </c>
      <c r="B21" s="5">
        <f>SUM(B3:B19)</f>
        <v>63430</v>
      </c>
      <c r="C21" s="5">
        <f t="shared" ref="C21:M21" si="1">SUM(C3:C19)</f>
        <v>41000</v>
      </c>
      <c r="D21" s="5">
        <f t="shared" si="1"/>
        <v>42460</v>
      </c>
      <c r="E21" s="5">
        <f t="shared" si="1"/>
        <v>28040</v>
      </c>
      <c r="F21" s="5">
        <f t="shared" si="1"/>
        <v>60010</v>
      </c>
      <c r="G21" s="5">
        <f t="shared" si="1"/>
        <v>45860</v>
      </c>
      <c r="H21" s="5">
        <f t="shared" si="1"/>
        <v>60860</v>
      </c>
      <c r="I21" s="5">
        <f t="shared" si="1"/>
        <v>49740</v>
      </c>
      <c r="J21" s="5">
        <f t="shared" si="1"/>
        <v>0</v>
      </c>
      <c r="K21" s="5">
        <f t="shared" si="1"/>
        <v>0</v>
      </c>
      <c r="L21" s="5">
        <f t="shared" si="1"/>
        <v>0</v>
      </c>
      <c r="M21" s="5">
        <f t="shared" si="1"/>
        <v>0</v>
      </c>
      <c r="N21" s="5"/>
      <c r="O21" s="5">
        <f t="shared" si="0"/>
        <v>391400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DEVIS_CLIENT</vt:lpstr>
      <vt:lpstr>DATA</vt:lpstr>
      <vt:lpstr>DONNEES_GRAPHIQUES</vt:lpstr>
      <vt:lpstr>DELAIS</vt:lpstr>
      <vt:lpstr>DATA!LISTE_DATA</vt:lpstr>
      <vt:lpstr>DEVIS_CLIENT!LISTE_DATA</vt:lpstr>
      <vt:lpstr>LISTE_DATA</vt:lpstr>
      <vt:lpstr>LISTE_DATA1</vt:lpstr>
      <vt:lpstr>DEVIS_CLIENT!LISTE_DATA2</vt:lpstr>
      <vt:lpstr>LISTE_DELAIS</vt:lpstr>
      <vt:lpstr>LISTE_PRIX</vt:lpstr>
      <vt:lpstr>LISTE_REF</vt:lpstr>
      <vt:lpstr>MARGE</vt:lpstr>
      <vt:lpstr>DEVIS_CLIENT!MATRICE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Formateur</dc:creator>
  <cp:lastModifiedBy>Cél!a</cp:lastModifiedBy>
  <cp:lastPrinted>2012-10-29T19:01:33Z</cp:lastPrinted>
  <dcterms:created xsi:type="dcterms:W3CDTF">2012-09-03T12:05:10Z</dcterms:created>
  <dcterms:modified xsi:type="dcterms:W3CDTF">2014-12-21T15:20:56Z</dcterms:modified>
</cp:coreProperties>
</file>