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Feuil3" sheetId="8" r:id="rId1"/>
    <sheet name="Feuil1" sheetId="10" r:id="rId2"/>
    <sheet name="Solution de james007" sheetId="11" r:id="rId3"/>
  </sheets>
  <definedNames>
    <definedName name="essai">{"Client 1";"Client 4";"Client 14";"Client 18";"Client 21"}</definedName>
  </definedNames>
  <calcPr calcId="145621"/>
</workbook>
</file>

<file path=xl/calcChain.xml><?xml version="1.0" encoding="utf-8"?>
<calcChain xmlns="http://schemas.openxmlformats.org/spreadsheetml/2006/main">
  <c r="L21" i="11" l="1" a="1"/>
  <c r="L21" i="11" s="1"/>
  <c r="N24" i="11" a="1"/>
  <c r="N24" i="11" s="1"/>
  <c r="K21" i="11" a="1"/>
  <c r="K21" i="11" s="1"/>
  <c r="L19" i="11"/>
  <c r="C31" i="11"/>
  <c r="C30" i="11"/>
  <c r="C29" i="11"/>
  <c r="C28" i="11"/>
  <c r="C27" i="11"/>
  <c r="C26" i="11"/>
  <c r="C25" i="11"/>
  <c r="C24" i="11"/>
  <c r="C23" i="11"/>
  <c r="C22" i="11"/>
  <c r="C21" i="11"/>
  <c r="C5" i="11"/>
  <c r="C6" i="11"/>
  <c r="C7" i="11"/>
  <c r="C8" i="11"/>
  <c r="C9" i="11"/>
  <c r="C10" i="11"/>
  <c r="C11" i="11"/>
  <c r="C12" i="11"/>
  <c r="C13" i="11"/>
  <c r="C14" i="11"/>
  <c r="C4" i="11"/>
  <c r="L28" i="11" l="1"/>
  <c r="L31" i="11"/>
  <c r="L27" i="11"/>
  <c r="L23" i="11"/>
  <c r="L24" i="11"/>
  <c r="L30" i="11"/>
  <c r="L26" i="11"/>
  <c r="L22" i="11"/>
  <c r="L29" i="11"/>
  <c r="L25" i="11"/>
  <c r="N28" i="11" a="1"/>
  <c r="N28" i="11" s="1"/>
  <c r="K28" i="11"/>
  <c r="K24" i="11"/>
  <c r="K31" i="11"/>
  <c r="K27" i="11"/>
  <c r="K23" i="11"/>
  <c r="K30" i="11"/>
  <c r="K26" i="11"/>
  <c r="K22" i="11"/>
  <c r="K29" i="11"/>
  <c r="K25" i="11"/>
  <c r="F9" i="11" a="1"/>
  <c r="F9" i="11" s="1"/>
  <c r="F7" i="11" a="1"/>
  <c r="F7" i="11" s="1"/>
  <c r="L9" i="11" a="1"/>
  <c r="L9" i="11" s="1"/>
  <c r="L33" i="11" l="1"/>
  <c r="Q4" i="8" a="1"/>
  <c r="Q4" i="8" s="1"/>
  <c r="Q7" i="8"/>
  <c r="Q11" i="8"/>
  <c r="Q15" i="8"/>
  <c r="Q19" i="8"/>
  <c r="Q23" i="8"/>
  <c r="D4" i="8"/>
  <c r="E4" i="8"/>
  <c r="F4" i="8"/>
  <c r="G4" i="8"/>
  <c r="D5" i="8"/>
  <c r="E5" i="8"/>
  <c r="F5" i="8"/>
  <c r="G5" i="8"/>
  <c r="D6" i="8"/>
  <c r="E6" i="8"/>
  <c r="F6" i="8"/>
  <c r="G6" i="8"/>
  <c r="D7" i="8"/>
  <c r="E7" i="8"/>
  <c r="F7" i="8"/>
  <c r="G7" i="8"/>
  <c r="D8" i="8"/>
  <c r="E8" i="8"/>
  <c r="F8" i="8"/>
  <c r="G8" i="8"/>
  <c r="D9" i="8"/>
  <c r="E9" i="8"/>
  <c r="F9" i="8"/>
  <c r="G9" i="8"/>
  <c r="D10" i="8"/>
  <c r="E10" i="8"/>
  <c r="F10" i="8"/>
  <c r="G10" i="8"/>
  <c r="D11" i="8"/>
  <c r="E11" i="8"/>
  <c r="F11" i="8"/>
  <c r="G11" i="8"/>
  <c r="D12" i="8"/>
  <c r="E12" i="8"/>
  <c r="F12" i="8"/>
  <c r="G12" i="8"/>
  <c r="D13" i="8"/>
  <c r="E13" i="8"/>
  <c r="F13" i="8"/>
  <c r="G13" i="8"/>
  <c r="D14" i="8"/>
  <c r="E14" i="8"/>
  <c r="F14" i="8"/>
  <c r="G14" i="8"/>
  <c r="D15" i="8"/>
  <c r="E15" i="8"/>
  <c r="F15" i="8"/>
  <c r="G15" i="8"/>
  <c r="D16" i="8"/>
  <c r="E16" i="8"/>
  <c r="F16" i="8"/>
  <c r="G16" i="8"/>
  <c r="D17" i="8"/>
  <c r="E17" i="8"/>
  <c r="F17" i="8"/>
  <c r="G17" i="8"/>
  <c r="D18" i="8"/>
  <c r="E18" i="8"/>
  <c r="F18" i="8"/>
  <c r="G18" i="8"/>
  <c r="D19" i="8"/>
  <c r="E19" i="8"/>
  <c r="F19" i="8"/>
  <c r="G19" i="8"/>
  <c r="D20" i="8"/>
  <c r="E20" i="8"/>
  <c r="F20" i="8"/>
  <c r="G20" i="8"/>
  <c r="D21" i="8"/>
  <c r="E21" i="8"/>
  <c r="F21" i="8"/>
  <c r="G21" i="8"/>
  <c r="D22" i="8"/>
  <c r="E22" i="8"/>
  <c r="F22" i="8"/>
  <c r="G22" i="8"/>
  <c r="D23" i="8"/>
  <c r="E23" i="8"/>
  <c r="F23" i="8"/>
  <c r="G23" i="8"/>
  <c r="D24" i="8"/>
  <c r="E24" i="8"/>
  <c r="F24" i="8"/>
  <c r="G24" i="8"/>
  <c r="E26" i="8" l="1"/>
  <c r="Q22" i="8"/>
  <c r="Q18" i="8"/>
  <c r="Q14" i="8"/>
  <c r="Q10" i="8"/>
  <c r="Q6" i="8"/>
  <c r="Q21" i="8"/>
  <c r="Q17" i="8"/>
  <c r="Q13" i="8"/>
  <c r="Q9" i="8"/>
  <c r="Q5" i="8"/>
  <c r="Q24" i="8"/>
  <c r="Q20" i="8"/>
  <c r="Q16" i="8"/>
  <c r="Q12" i="8"/>
  <c r="Q8" i="8"/>
  <c r="M4" i="10" a="1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L4" i="10" a="1"/>
  <c r="L4" i="10"/>
  <c r="L5" i="10"/>
  <c r="L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D4" i="10"/>
  <c r="E4" i="10"/>
  <c r="F4" i="10"/>
  <c r="G4" i="10"/>
  <c r="D5" i="10"/>
  <c r="E5" i="10"/>
  <c r="F5" i="10"/>
  <c r="G5" i="10"/>
  <c r="D6" i="10"/>
  <c r="E6" i="10"/>
  <c r="F6" i="10"/>
  <c r="G6" i="10"/>
  <c r="D7" i="10"/>
  <c r="E7" i="10"/>
  <c r="F7" i="10"/>
  <c r="G7" i="10"/>
  <c r="D8" i="10"/>
  <c r="E8" i="10"/>
  <c r="F8" i="10"/>
  <c r="G8" i="10"/>
  <c r="D9" i="10"/>
  <c r="E9" i="10"/>
  <c r="F9" i="10"/>
  <c r="G9" i="10"/>
  <c r="D10" i="10"/>
  <c r="E10" i="10"/>
  <c r="F10" i="10"/>
  <c r="G10" i="10"/>
  <c r="D11" i="10"/>
  <c r="E11" i="10"/>
  <c r="F11" i="10"/>
  <c r="G11" i="10"/>
  <c r="D12" i="10"/>
  <c r="E12" i="10"/>
  <c r="F12" i="10"/>
  <c r="G12" i="10"/>
  <c r="D13" i="10"/>
  <c r="E13" i="10"/>
  <c r="F13" i="10"/>
  <c r="G13" i="10"/>
  <c r="D14" i="10"/>
  <c r="E14" i="10"/>
  <c r="F14" i="10"/>
  <c r="G14" i="10"/>
  <c r="D15" i="10"/>
  <c r="E15" i="10"/>
  <c r="F15" i="10"/>
  <c r="G15" i="10"/>
  <c r="D16" i="10"/>
  <c r="E16" i="10"/>
  <c r="F16" i="10"/>
  <c r="G16" i="10"/>
  <c r="D17" i="10"/>
  <c r="E17" i="10"/>
  <c r="F17" i="10"/>
  <c r="G17" i="10"/>
  <c r="D18" i="10"/>
  <c r="E18" i="10"/>
  <c r="F18" i="10"/>
  <c r="G18" i="10"/>
  <c r="D19" i="10"/>
  <c r="E19" i="10"/>
  <c r="F19" i="10"/>
  <c r="G19" i="10"/>
  <c r="D20" i="10"/>
  <c r="E20" i="10"/>
  <c r="F20" i="10"/>
  <c r="G20" i="10"/>
  <c r="D21" i="10"/>
  <c r="E21" i="10"/>
  <c r="F21" i="10"/>
  <c r="G21" i="10"/>
  <c r="D22" i="10"/>
  <c r="E22" i="10"/>
  <c r="F22" i="10"/>
  <c r="G22" i="10"/>
  <c r="D23" i="10"/>
  <c r="E23" i="10"/>
  <c r="F23" i="10"/>
  <c r="G23" i="10"/>
  <c r="D24" i="10"/>
  <c r="E24" i="10"/>
  <c r="F24" i="10"/>
  <c r="G2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4" i="10"/>
  <c r="O7" i="8"/>
  <c r="O8" i="8"/>
  <c r="O9" i="8"/>
  <c r="O10" i="8"/>
  <c r="O11" i="8"/>
  <c r="O12" i="8"/>
  <c r="M4" i="8" a="1"/>
  <c r="M4" i="8" s="1"/>
  <c r="M5" i="8" s="1" a="1"/>
  <c r="M5" i="8" s="1"/>
  <c r="N4" i="10" l="1" a="1"/>
  <c r="N4" i="10" s="1"/>
  <c r="C26" i="10"/>
  <c r="O4" i="10" a="1"/>
  <c r="O4" i="10" s="1"/>
  <c r="M6" i="8" a="1"/>
  <c r="M6" i="8" s="1"/>
  <c r="M7" i="8" s="1" a="1"/>
  <c r="M7" i="8" s="1"/>
  <c r="N22" i="10" l="1"/>
  <c r="N17" i="10"/>
  <c r="N11" i="10"/>
  <c r="N6" i="10"/>
  <c r="N21" i="10"/>
  <c r="N15" i="10"/>
  <c r="N10" i="10"/>
  <c r="N5" i="10"/>
  <c r="N19" i="10"/>
  <c r="N14" i="10"/>
  <c r="N9" i="10"/>
  <c r="N23" i="10"/>
  <c r="N18" i="10"/>
  <c r="N13" i="10"/>
  <c r="N7" i="10"/>
  <c r="N24" i="10"/>
  <c r="N20" i="10"/>
  <c r="N16" i="10"/>
  <c r="N12" i="10"/>
  <c r="N8" i="10"/>
  <c r="H4" i="8" a="1"/>
  <c r="H4" i="8" s="1"/>
  <c r="M8" i="8" a="1"/>
  <c r="M8" i="8" s="1"/>
  <c r="A5" i="8"/>
  <c r="A7" i="8"/>
  <c r="A12" i="8"/>
  <c r="A16" i="8"/>
  <c r="A17" i="8"/>
  <c r="A19" i="8"/>
  <c r="A21" i="8"/>
  <c r="A22" i="8"/>
  <c r="A23" i="8"/>
  <c r="A24" i="8"/>
  <c r="A4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N2" i="10" l="1"/>
  <c r="H16" i="8"/>
  <c r="H9" i="8"/>
  <c r="H6" i="8"/>
  <c r="H22" i="8"/>
  <c r="H19" i="8"/>
  <c r="H12" i="8"/>
  <c r="H21" i="8"/>
  <c r="H15" i="8"/>
  <c r="H20" i="8"/>
  <c r="H13" i="8"/>
  <c r="H10" i="8"/>
  <c r="H7" i="8"/>
  <c r="H23" i="8"/>
  <c r="H5" i="8"/>
  <c r="H18" i="8"/>
  <c r="H8" i="8"/>
  <c r="H24" i="8"/>
  <c r="H17" i="8"/>
  <c r="H14" i="8"/>
  <c r="H11" i="8"/>
  <c r="M9" i="8" a="1"/>
  <c r="M9" i="8" s="1"/>
  <c r="M10" i="8" s="1" a="1"/>
  <c r="M10" i="8" s="1"/>
  <c r="K6" i="8" l="1"/>
  <c r="K14" i="8"/>
  <c r="K9" i="8"/>
  <c r="N5" i="8"/>
  <c r="O5" i="8" s="1"/>
  <c r="N7" i="8"/>
  <c r="N4" i="8"/>
  <c r="O4" i="8" s="1"/>
  <c r="K7" i="8"/>
  <c r="K12" i="8"/>
  <c r="K4" i="8"/>
  <c r="N8" i="8"/>
  <c r="K13" i="8"/>
  <c r="K5" i="8"/>
  <c r="K10" i="8"/>
  <c r="N10" i="8"/>
  <c r="N6" i="8"/>
  <c r="O6" i="8" s="1"/>
  <c r="H2" i="8"/>
  <c r="K11" i="8"/>
  <c r="K15" i="8"/>
  <c r="K8" i="8"/>
  <c r="N9" i="8"/>
  <c r="M11" i="8" a="1"/>
  <c r="M11" i="8" s="1"/>
  <c r="M12" i="8" l="1" a="1"/>
  <c r="M12" i="8" s="1"/>
  <c r="M13" i="8" s="1" a="1"/>
  <c r="M13" i="8" s="1"/>
  <c r="N11" i="8"/>
  <c r="L19" i="8" s="1"/>
</calcChain>
</file>

<file path=xl/sharedStrings.xml><?xml version="1.0" encoding="utf-8"?>
<sst xmlns="http://schemas.openxmlformats.org/spreadsheetml/2006/main" count="147" uniqueCount="45">
  <si>
    <t>Client 1</t>
  </si>
  <si>
    <t>Client 2</t>
  </si>
  <si>
    <t>Client 4</t>
  </si>
  <si>
    <t>Client 9</t>
  </si>
  <si>
    <t>Client 13</t>
  </si>
  <si>
    <t>Client 14</t>
  </si>
  <si>
    <t>Client 16</t>
  </si>
  <si>
    <t>Client 18</t>
  </si>
  <si>
    <t>Client 19</t>
  </si>
  <si>
    <t>Client 20</t>
  </si>
  <si>
    <t>Client 21</t>
  </si>
  <si>
    <t>Régions</t>
  </si>
  <si>
    <t>Noms</t>
  </si>
  <si>
    <t>Janvier</t>
  </si>
  <si>
    <t>qdqsdqs</t>
  </si>
  <si>
    <t>tulipe</t>
  </si>
  <si>
    <t>regions</t>
  </si>
  <si>
    <t>score</t>
  </si>
  <si>
    <t>qui</t>
  </si>
  <si>
    <t>le max/clt/reg</t>
  </si>
  <si>
    <t>le meilleur:</t>
  </si>
  <si>
    <t>=INDEX($J$4:$J$15;EQUIV(B4:B24;$I$4:$I$15;0))</t>
  </si>
  <si>
    <t>L :</t>
  </si>
  <si>
    <t>M :</t>
  </si>
  <si>
    <t>=INDEX($J$4:$J$15;EQUIV(B4:B24;$I$4:$I$15;0))=1</t>
  </si>
  <si>
    <t>N:</t>
  </si>
  <si>
    <t>=(INDEX($J$4:$J$15;EQUIV(B4:B24;$I$4:$I$15;0))=1)*($C$4:$C$24)</t>
  </si>
  <si>
    <t>O4 :</t>
  </si>
  <si>
    <t>=MAX((INDEX($J$4:$J$15;EQUIV(B4:B24;$I$4:$I$15;0))=1)*($C$4:$C$24))</t>
  </si>
  <si>
    <t>LIGNE(A$4:A$24)</t>
  </si>
  <si>
    <t>Num région</t>
  </si>
  <si>
    <t>Formule tirée de la soltuion proposée :</t>
  </si>
  <si>
    <t>Solution 1 les régions sont disponibles dans la colonne A</t>
  </si>
  <si>
    <t>Solution 2 les régions doivent être cherchées dans les colonne I et J</t>
  </si>
  <si>
    <t>Solution qui fonctionne avec la mise forme conditionnelle</t>
  </si>
  <si>
    <t>Max région 1</t>
  </si>
  <si>
    <t>Max région 2</t>
  </si>
  <si>
    <t xml:space="preserve">     =MAX(SI(A4:A14=1;C4:C14;0))</t>
  </si>
  <si>
    <t xml:space="preserve">     =MAX(SI(A4:A14=2;C4:C14;0))</t>
  </si>
  <si>
    <t>Trouver le numéro de région correspondant à Client 1</t>
  </si>
  <si>
    <t>=INDEX(J21:J31;EQUIV(B21;I21:I31;0))</t>
  </si>
  <si>
    <t>il faut donc comparer L3 dans la formule du dessus (L9) à ce que l'on vient de trouver</t>
  </si>
  <si>
    <t>=INDEX($B$4:$B$14;EQUIV(MAX(SI($A$4:$A$14=L3;$C$4:$C$14));$C$4:$C$14;0))</t>
  </si>
  <si>
    <t>Formule permettant de récupérer le max directement en matricielle ne fonctionne pas</t>
  </si>
  <si>
    <t>Et donc forcément la formule finale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</si>
</sst>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General;s\t\d;&quot;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4">
    <xf numFmtId="0" fontId="0" fillId="0" borderId="0" xfId="0"/>
    <xf numFmtId="44" fontId="0" fillId="0" borderId="0" xfId="1" applyFont="1"/>
    <xf numFmtId="0" fontId="2" fillId="0" borderId="0" xfId="0" applyFont="1"/>
    <xf numFmtId="0" fontId="0" fillId="0" borderId="0" xfId="0" quotePrefix="1"/>
    <xf numFmtId="0" fontId="0" fillId="2" borderId="0" xfId="0" applyFill="1"/>
    <xf numFmtId="0" fontId="0" fillId="3" borderId="0" xfId="0" applyFill="1"/>
    <xf numFmtId="0" fontId="3" fillId="0" borderId="0" xfId="0" applyFont="1"/>
    <xf numFmtId="0" fontId="0" fillId="4" borderId="0" xfId="0" applyFill="1"/>
    <xf numFmtId="164" fontId="0" fillId="0" borderId="0" xfId="0" applyNumberFormat="1"/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4" fillId="6" borderId="0" xfId="0" applyFont="1" applyFill="1"/>
    <xf numFmtId="0" fontId="0" fillId="0" borderId="0" xfId="0" applyAlignment="1">
      <alignment horizontal="center"/>
    </xf>
    <xf numFmtId="0" fontId="0" fillId="7" borderId="0" xfId="0" applyFill="1"/>
  </cellXfs>
  <cellStyles count="3">
    <cellStyle name="Monétaire" xfId="1" builtinId="4"/>
    <cellStyle name="Normal" xfId="0" builtinId="0"/>
    <cellStyle name="Normal 2" xfId="2"/>
  </cellStyles>
  <dxfs count="6">
    <dxf>
      <fill>
        <patternFill>
          <bgColor theme="3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31750</xdr:colOff>
      <xdr:row>19</xdr:row>
      <xdr:rowOff>177800</xdr:rowOff>
    </xdr:from>
    <xdr:ext cx="2476500" cy="1125693"/>
    <xdr:sp macro="" textlink="">
      <xdr:nvSpPr>
        <xdr:cNvPr id="2" name="ZoneTexte 1"/>
        <xdr:cNvSpPr txBox="1"/>
      </xdr:nvSpPr>
      <xdr:spPr>
        <a:xfrm>
          <a:off x="8769350" y="3727450"/>
          <a:ext cx="2476500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/>
            <a:t>Le but final est d'obtenir une mise en forme qui mette en évidence le client qui à fait le plus gros CA de la région dont on a indiqué la valeur dans une cellule particulière.</a:t>
          </a:r>
          <a:br>
            <a:rPr lang="fr-FR"/>
          </a:b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38100</xdr:rowOff>
    </xdr:from>
    <xdr:to>
      <xdr:col>8</xdr:col>
      <xdr:colOff>609600</xdr:colOff>
      <xdr:row>14</xdr:row>
      <xdr:rowOff>76200</xdr:rowOff>
    </xdr:to>
    <xdr:pic>
      <xdr:nvPicPr>
        <xdr:cNvPr id="2" name="Imag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228600"/>
          <a:ext cx="3838575" cy="2514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6"/>
  <sheetViews>
    <sheetView workbookViewId="0">
      <selection activeCell="O4" sqref="O4"/>
    </sheetView>
  </sheetViews>
  <sheetFormatPr baseColWidth="10" defaultRowHeight="15" x14ac:dyDescent="0.25"/>
  <cols>
    <col min="11" max="11" width="16" customWidth="1"/>
    <col min="12" max="12" width="10.85546875" bestFit="1" customWidth="1"/>
    <col min="14" max="14" width="10.85546875" style="8"/>
    <col min="16" max="16" width="2.140625" customWidth="1"/>
  </cols>
  <sheetData>
    <row r="2" spans="1:17" x14ac:dyDescent="0.25">
      <c r="H2">
        <f ca="1">MAX(H4:H24)</f>
        <v>1955</v>
      </c>
      <c r="N2" s="8" t="s">
        <v>15</v>
      </c>
      <c r="Q2" s="3" t="s">
        <v>29</v>
      </c>
    </row>
    <row r="3" spans="1:17" x14ac:dyDescent="0.25">
      <c r="C3" s="2" t="s">
        <v>13</v>
      </c>
      <c r="D3" s="2" t="s">
        <v>13</v>
      </c>
      <c r="E3" t="s">
        <v>13</v>
      </c>
      <c r="F3" t="s">
        <v>13</v>
      </c>
      <c r="G3" t="s">
        <v>13</v>
      </c>
      <c r="I3" t="s">
        <v>12</v>
      </c>
      <c r="J3" t="s">
        <v>11</v>
      </c>
      <c r="K3" t="s">
        <v>19</v>
      </c>
      <c r="M3" t="s">
        <v>16</v>
      </c>
      <c r="N3" s="8" t="s">
        <v>17</v>
      </c>
      <c r="O3" t="s">
        <v>18</v>
      </c>
    </row>
    <row r="4" spans="1:17" x14ac:dyDescent="0.25">
      <c r="A4">
        <f>VLOOKUP(B4,$I$4:$J$14,2,0)</f>
        <v>1</v>
      </c>
      <c r="B4" s="6" t="s">
        <v>0</v>
      </c>
      <c r="C4" s="1">
        <f t="shared" ref="C4:C19" ca="1" si="0">RANDBETWEEN(500,2000)</f>
        <v>1405</v>
      </c>
      <c r="D4" s="1">
        <f t="shared" ref="D4:G24" ca="1" si="1">RANDBETWEEN(500,2000)</f>
        <v>1491</v>
      </c>
      <c r="E4">
        <f t="shared" ca="1" si="1"/>
        <v>1263</v>
      </c>
      <c r="F4">
        <f t="shared" ca="1" si="1"/>
        <v>1712</v>
      </c>
      <c r="G4">
        <f t="shared" ca="1" si="1"/>
        <v>726</v>
      </c>
      <c r="H4">
        <f t="array" aca="1" ref="H4:H24" ca="1">IF(1=VLOOKUP(B4:B24,I4:J15,2,0),E4:E24,0)</f>
        <v>1263</v>
      </c>
      <c r="I4" t="s">
        <v>0</v>
      </c>
      <c r="J4">
        <v>1</v>
      </c>
      <c r="K4">
        <f ca="1">SUMPRODUCT(MAX((B$4:B$24=I4)*(A$4:A$24=J4)*(C$4:H$24)))</f>
        <v>1712</v>
      </c>
      <c r="M4" s="9">
        <f t="array" ref="M4">IF(ROW(A1)&gt;MAX(J$4:J$15),"",INDEX(J$4:J$15,MIN(IF(COUNTIF(M$3:M3,J$4:J$15)=0,ROW(J$4:J$15)-3))))</f>
        <v>1</v>
      </c>
      <c r="N4" s="10">
        <f ca="1">SUMPRODUCT(MAX(($A$4:$A$24=$M4)*($C$4:$H$24)))</f>
        <v>1955</v>
      </c>
      <c r="O4" s="9" t="str">
        <f ca="1">IF(ROW(A1)&gt;MAX(J$4:J$15),"",INDEX(B$4:B$24,SUMPRODUCT(MAX(($C$4:$H$24=$N4)*ROW(A$4:A$24)))-3))</f>
        <v>Client 21</v>
      </c>
      <c r="Q4">
        <f t="array" ref="Q4:Q24">ROW(A$4:A$24)</f>
        <v>4</v>
      </c>
    </row>
    <row r="5" spans="1:17" x14ac:dyDescent="0.25">
      <c r="A5">
        <f>VLOOKUP(B5,$I$4:$J$14,2,0)</f>
        <v>2</v>
      </c>
      <c r="B5" s="2" t="s">
        <v>1</v>
      </c>
      <c r="C5" s="1">
        <f t="shared" ca="1" si="0"/>
        <v>1195</v>
      </c>
      <c r="D5" s="1">
        <f t="shared" ca="1" si="1"/>
        <v>1132</v>
      </c>
      <c r="E5" s="1">
        <f t="shared" ca="1" si="1"/>
        <v>1904</v>
      </c>
      <c r="F5" s="1">
        <f t="shared" ca="1" si="1"/>
        <v>693</v>
      </c>
      <c r="G5" s="1">
        <f t="shared" ca="1" si="1"/>
        <v>1811</v>
      </c>
      <c r="H5" s="1">
        <f ca="1"/>
        <v>0</v>
      </c>
      <c r="I5" t="s">
        <v>2</v>
      </c>
      <c r="J5">
        <v>1</v>
      </c>
      <c r="K5">
        <f ca="1">SUMPRODUCT(MAX((B$4:B$24=I5)*(A$4:A$24=J5)*(C$4:H$24)))</f>
        <v>1780</v>
      </c>
      <c r="M5" s="9">
        <f t="array" ref="M5">IF(ROW(A2)&gt;MAX(J$4:J$15),"",INDEX(J$4:J$15,MIN(IF(COUNTIF(M$3:M4,J$4:J$15)=0,ROW(J$4:J$15)-3))))</f>
        <v>2</v>
      </c>
      <c r="N5" s="10">
        <f ca="1">SUMPRODUCT(MAX(($A$4:$A$24=$M5)*($C$4:$H$24)))</f>
        <v>1997</v>
      </c>
      <c r="O5" s="9" t="str">
        <f ca="1">IF(ROW(A2)&gt;MAX(J$4:J$15),"",INDEX(B$4:B$24,SUMPRODUCT(MAX(($C$4:$H$24=$N5)*ROW(A$4:A$24)))-3))</f>
        <v>Client 16</v>
      </c>
      <c r="Q5">
        <v>5</v>
      </c>
    </row>
    <row r="6" spans="1:17" x14ac:dyDescent="0.25">
      <c r="A6">
        <v>3</v>
      </c>
      <c r="B6" t="s">
        <v>14</v>
      </c>
      <c r="C6" s="1">
        <f t="shared" ca="1" si="0"/>
        <v>1419</v>
      </c>
      <c r="D6" s="1">
        <f t="shared" ca="1" si="1"/>
        <v>715</v>
      </c>
      <c r="E6" s="1">
        <f t="shared" ca="1" si="1"/>
        <v>681</v>
      </c>
      <c r="F6" s="1">
        <f t="shared" ca="1" si="1"/>
        <v>1419</v>
      </c>
      <c r="G6" s="1">
        <f t="shared" ca="1" si="1"/>
        <v>586</v>
      </c>
      <c r="H6" s="1">
        <f ca="1"/>
        <v>0</v>
      </c>
      <c r="I6" t="s">
        <v>5</v>
      </c>
      <c r="J6">
        <v>1</v>
      </c>
      <c r="K6">
        <f ca="1">SUMPRODUCT(MAX((B$4:B$24=I6)*(A$4:A$24=J6)*(C$4:H$24)))</f>
        <v>1761</v>
      </c>
      <c r="M6" s="9">
        <f t="array" ref="M6">IF(ROW(A3)&gt;MAX(J$4:J$15),"",INDEX(J$4:J$15,MIN(IF(COUNTIF(M$3:M5,J$4:J$15)=0,ROW(J$4:J$15)-3))))</f>
        <v>3</v>
      </c>
      <c r="N6" s="10">
        <f ca="1">SUMPRODUCT(MAX(($A$4:$A$24=$M6)*($C$4:$H$24)))</f>
        <v>1964</v>
      </c>
      <c r="O6" s="9" t="str">
        <f ca="1">IF(ROW(A3)&gt;MAX(J$4:J$15),"",INDEX(B$4:B$24,SUMPRODUCT(MAX(($C$4:$H$24=$N6)*ROW(A$4:A$24)))-3))</f>
        <v>qdqsdqs</v>
      </c>
      <c r="Q6">
        <v>6</v>
      </c>
    </row>
    <row r="7" spans="1:17" x14ac:dyDescent="0.25">
      <c r="A7">
        <f>VLOOKUP(B7,$I$4:$J$14,2,0)</f>
        <v>1</v>
      </c>
      <c r="B7" s="6" t="s">
        <v>2</v>
      </c>
      <c r="C7" s="1">
        <f t="shared" ca="1" si="0"/>
        <v>550</v>
      </c>
      <c r="D7" s="1">
        <f t="shared" ca="1" si="1"/>
        <v>1080</v>
      </c>
      <c r="E7" s="1">
        <f t="shared" ca="1" si="1"/>
        <v>535</v>
      </c>
      <c r="F7" s="1">
        <f t="shared" ca="1" si="1"/>
        <v>1287</v>
      </c>
      <c r="G7" s="1">
        <f t="shared" ca="1" si="1"/>
        <v>1780</v>
      </c>
      <c r="H7" s="1">
        <f ca="1"/>
        <v>535</v>
      </c>
      <c r="I7" t="s">
        <v>7</v>
      </c>
      <c r="J7">
        <v>1</v>
      </c>
      <c r="K7">
        <f ca="1">SUMPRODUCT(MAX((B$4:B$24=I7)*(A$4:A$24=J7)*(C$4:H$24)))</f>
        <v>1858</v>
      </c>
      <c r="M7" s="9" t="str">
        <f t="array" ref="M7">IF(ROW(A4)&gt;MAX(J$4:J$15),"",INDEX(J$4:J$15,MIN(IF(COUNTIF(M$3:M6,J$4:J$15)=0,ROW(J$4:J$15)-3))))</f>
        <v/>
      </c>
      <c r="N7" s="10">
        <f ca="1">SUMPRODUCT(MAX(($A$4:$A$24=$M7)*($C$4:$H$24)))</f>
        <v>0</v>
      </c>
      <c r="O7" s="9" t="str">
        <f>IF(ROW(A4)&gt;MAX(J$4:J$15),"",INDEX(B$4:B$24,SUMPRODUCT(MAX(($C$4:$H$24=$N7)*ROW(A$4:A$24)))-3))</f>
        <v/>
      </c>
      <c r="Q7">
        <v>7</v>
      </c>
    </row>
    <row r="8" spans="1:17" x14ac:dyDescent="0.25">
      <c r="A8">
        <v>3</v>
      </c>
      <c r="B8" t="s">
        <v>14</v>
      </c>
      <c r="C8" s="1">
        <f t="shared" ca="1" si="0"/>
        <v>670</v>
      </c>
      <c r="D8" s="1">
        <f t="shared" ca="1" si="1"/>
        <v>1239</v>
      </c>
      <c r="E8" s="1">
        <f t="shared" ca="1" si="1"/>
        <v>1467</v>
      </c>
      <c r="F8" s="1">
        <f t="shared" ca="1" si="1"/>
        <v>864</v>
      </c>
      <c r="G8" s="1">
        <f t="shared" ca="1" si="1"/>
        <v>1964</v>
      </c>
      <c r="H8" s="1">
        <f ca="1"/>
        <v>0</v>
      </c>
      <c r="I8" t="s">
        <v>10</v>
      </c>
      <c r="J8">
        <v>1</v>
      </c>
      <c r="K8">
        <f ca="1">SUMPRODUCT(MAX((B$4:B$24=I8)*(A$4:A$24=J8)*(C$4:H$24)))</f>
        <v>1955</v>
      </c>
      <c r="M8" s="9" t="str">
        <f t="array" ref="M8">IF(ROW(A5)&gt;MAX(J$4:J$15),"",INDEX(J$4:J$15,MIN(IF(COUNTIF(M$3:M7,J$4:J$15)=0,ROW(J$4:J$15)-3))))</f>
        <v/>
      </c>
      <c r="N8" s="10">
        <f ca="1">SUMPRODUCT(MAX(($A$4:$A$24=$M8)*($C$4:$H$24)))</f>
        <v>0</v>
      </c>
      <c r="O8" s="9" t="str">
        <f>IF(ROW(A5)&gt;MAX(J$4:J$15),"",INDEX(B$4:B$24,SUMPRODUCT(MAX(($C$4:$H$24=$N8)*ROW(A$4:A$24)))-3))</f>
        <v/>
      </c>
      <c r="Q8">
        <v>8</v>
      </c>
    </row>
    <row r="9" spans="1:17" x14ac:dyDescent="0.25">
      <c r="A9">
        <v>3</v>
      </c>
      <c r="B9" t="s">
        <v>14</v>
      </c>
      <c r="C9" s="1">
        <f t="shared" ca="1" si="0"/>
        <v>1474</v>
      </c>
      <c r="D9" s="1">
        <f t="shared" ca="1" si="1"/>
        <v>1832</v>
      </c>
      <c r="E9" s="1">
        <f t="shared" ca="1" si="1"/>
        <v>1183</v>
      </c>
      <c r="F9" s="1">
        <f t="shared" ca="1" si="1"/>
        <v>1750</v>
      </c>
      <c r="G9" s="1">
        <f t="shared" ca="1" si="1"/>
        <v>1131</v>
      </c>
      <c r="H9" s="1">
        <f ca="1"/>
        <v>0</v>
      </c>
      <c r="I9" t="s">
        <v>1</v>
      </c>
      <c r="J9">
        <v>2</v>
      </c>
      <c r="K9">
        <f ca="1">SUMPRODUCT(MAX((B$4:B$24=I9)*(A$4:A$24=J9)*(C$4:H$24)))</f>
        <v>1904</v>
      </c>
      <c r="M9" s="9" t="str">
        <f t="array" ref="M9">IF(ROW(A6)&gt;MAX(J$4:J$15),"",INDEX(J$4:J$15,MIN(IF(COUNTIF(M$3:M8,J$4:J$15)=0,ROW(J$4:J$15)-3))))</f>
        <v/>
      </c>
      <c r="N9" s="10">
        <f ca="1">SUMPRODUCT(MAX(($A$4:$A$24=$M9)*($C$4:$H$24)))</f>
        <v>0</v>
      </c>
      <c r="O9" s="9" t="str">
        <f>IF(ROW(A6)&gt;MAX(J$4:J$15),"",INDEX(B$4:B$24,SUMPRODUCT(MAX(($C$4:$H$24=$N9)*ROW(A$4:A$24)))-3))</f>
        <v/>
      </c>
      <c r="Q9">
        <v>9</v>
      </c>
    </row>
    <row r="10" spans="1:17" x14ac:dyDescent="0.25">
      <c r="A10">
        <v>3</v>
      </c>
      <c r="B10" t="s">
        <v>14</v>
      </c>
      <c r="C10" s="1">
        <f t="shared" ca="1" si="0"/>
        <v>1847</v>
      </c>
      <c r="D10" s="1">
        <f t="shared" ca="1" si="1"/>
        <v>1161</v>
      </c>
      <c r="E10" s="1">
        <f t="shared" ca="1" si="1"/>
        <v>956</v>
      </c>
      <c r="F10" s="1">
        <f t="shared" ca="1" si="1"/>
        <v>1701</v>
      </c>
      <c r="G10" s="1">
        <f t="shared" ca="1" si="1"/>
        <v>1929</v>
      </c>
      <c r="H10" s="1">
        <f ca="1"/>
        <v>0</v>
      </c>
      <c r="I10" t="s">
        <v>3</v>
      </c>
      <c r="J10">
        <v>2</v>
      </c>
      <c r="K10">
        <f ca="1">SUMPRODUCT(MAX((B$4:B$24=I10)*(A$4:A$24=J10)*(C$4:H$24)))</f>
        <v>1947</v>
      </c>
      <c r="M10" s="9" t="str">
        <f t="array" ref="M10">IF(ROW(A7)&gt;MAX(J$4:J$15),"",INDEX(J$4:J$15,MIN(IF(COUNTIF(M$3:M9,J$4:J$15)=0,ROW(J$4:J$15)-3))))</f>
        <v/>
      </c>
      <c r="N10" s="10">
        <f ca="1">SUMPRODUCT(MAX(($A$4:$A$24=$M10)*($C$4:$H$24)))</f>
        <v>0</v>
      </c>
      <c r="O10" s="9" t="str">
        <f>IF(ROW(A7)&gt;MAX(J$4:J$15),"",INDEX(B$4:B$24,SUMPRODUCT(MAX(($C$4:$H$24=$N10)*ROW(A$4:A$24)))-3))</f>
        <v/>
      </c>
      <c r="Q10">
        <v>10</v>
      </c>
    </row>
    <row r="11" spans="1:17" x14ac:dyDescent="0.25">
      <c r="A11">
        <v>3</v>
      </c>
      <c r="B11" t="s">
        <v>14</v>
      </c>
      <c r="C11" s="1">
        <f t="shared" ca="1" si="0"/>
        <v>1180</v>
      </c>
      <c r="D11" s="1">
        <f t="shared" ca="1" si="1"/>
        <v>1679</v>
      </c>
      <c r="E11" s="1">
        <f t="shared" ca="1" si="1"/>
        <v>1582</v>
      </c>
      <c r="F11" s="1">
        <f t="shared" ca="1" si="1"/>
        <v>1386</v>
      </c>
      <c r="G11" s="1">
        <f t="shared" ca="1" si="1"/>
        <v>1133</v>
      </c>
      <c r="H11" s="1">
        <f ca="1"/>
        <v>0</v>
      </c>
      <c r="I11" t="s">
        <v>4</v>
      </c>
      <c r="J11">
        <v>2</v>
      </c>
      <c r="K11">
        <f ca="1">SUMPRODUCT(MAX((B$4:B$24=I11)*(A$4:A$24=J11)*(C$4:H$24)))</f>
        <v>1971</v>
      </c>
      <c r="M11" s="9" t="str">
        <f t="array" ref="M11">IF(ROW(A8)&gt;MAX(J$4:J$15),"",INDEX(J$4:J$15,MIN(IF(COUNTIF(M$3:M10,J$4:J$15)=0,ROW(J$4:J$15)-3))))</f>
        <v/>
      </c>
      <c r="N11" s="10">
        <f ca="1">SUMPRODUCT(MAX(($A$4:$A$24=$M11)*($C$4:$H$24)))</f>
        <v>0</v>
      </c>
      <c r="O11" s="9" t="str">
        <f>IF(ROW(A8)&gt;MAX(J$4:J$15),"",INDEX(B$4:B$24,SUMPRODUCT(MAX(($C$4:$H$24=$N11)*ROW(A$4:A$24)))-3))</f>
        <v/>
      </c>
      <c r="Q11">
        <v>11</v>
      </c>
    </row>
    <row r="12" spans="1:17" x14ac:dyDescent="0.25">
      <c r="A12">
        <f>VLOOKUP(B12,$I$4:$J$14,2,0)</f>
        <v>2</v>
      </c>
      <c r="B12" s="2" t="s">
        <v>3</v>
      </c>
      <c r="C12" s="1">
        <f t="shared" ca="1" si="0"/>
        <v>1947</v>
      </c>
      <c r="D12" s="1">
        <f t="shared" ca="1" si="1"/>
        <v>1860</v>
      </c>
      <c r="E12" s="1">
        <f t="shared" ca="1" si="1"/>
        <v>1476</v>
      </c>
      <c r="F12" s="1">
        <f t="shared" ca="1" si="1"/>
        <v>656</v>
      </c>
      <c r="G12" s="1">
        <f t="shared" ca="1" si="1"/>
        <v>753</v>
      </c>
      <c r="H12" s="1">
        <f ca="1"/>
        <v>0</v>
      </c>
      <c r="I12" t="s">
        <v>6</v>
      </c>
      <c r="J12">
        <v>2</v>
      </c>
      <c r="K12">
        <f ca="1">SUMPRODUCT(MAX((B$4:B$24=I12)*(A$4:A$24=J12)*(C$4:H$24)))</f>
        <v>1997</v>
      </c>
      <c r="M12" s="9" t="str">
        <f t="array" ref="M12">IF(ROW(A9)&gt;MAX(J$4:J$15),"",INDEX(J$4:J$15,MIN(IF(COUNTIF(M$3:M11,J$4:J$15)=0,ROW(J$4:J$15)-3))))</f>
        <v/>
      </c>
      <c r="N12" s="10"/>
      <c r="O12" s="9" t="str">
        <f>IF(ROW(A9)&gt;MAX(J$4:J$15),"",INDEX(B$4:B$24,SUMPRODUCT(MAX(($C$4:$H$24=$N12)*ROW(A$4:A$24)))-3))</f>
        <v/>
      </c>
      <c r="Q12">
        <v>12</v>
      </c>
    </row>
    <row r="13" spans="1:17" x14ac:dyDescent="0.25">
      <c r="A13">
        <v>3</v>
      </c>
      <c r="B13" t="s">
        <v>14</v>
      </c>
      <c r="C13" s="1">
        <f t="shared" ca="1" si="0"/>
        <v>667</v>
      </c>
      <c r="D13" s="1">
        <f t="shared" ca="1" si="1"/>
        <v>1447</v>
      </c>
      <c r="E13" s="1">
        <f t="shared" ca="1" si="1"/>
        <v>1956</v>
      </c>
      <c r="F13" s="1">
        <f t="shared" ca="1" si="1"/>
        <v>788</v>
      </c>
      <c r="G13" s="1">
        <f t="shared" ca="1" si="1"/>
        <v>1302</v>
      </c>
      <c r="H13" s="1">
        <f ca="1"/>
        <v>0</v>
      </c>
      <c r="I13" t="s">
        <v>8</v>
      </c>
      <c r="J13">
        <v>2</v>
      </c>
      <c r="K13">
        <f ca="1">SUMPRODUCT(MAX((B$4:B$24=I13)*(A$4:A$24=J13)*(C$4:H$24)))</f>
        <v>1773</v>
      </c>
      <c r="M13" s="9" t="str">
        <f t="array" ref="M13">IF(ROW(A10)&gt;MAX(J$4:J$15),"",INDEX(J$4:J$15,MIN(IF(COUNTIF(M$3:M12,J$4:J$15)=0,ROW(J$4:J$15)-3))))</f>
        <v/>
      </c>
      <c r="N13" s="10"/>
      <c r="O13" s="9"/>
      <c r="Q13">
        <v>13</v>
      </c>
    </row>
    <row r="14" spans="1:17" x14ac:dyDescent="0.25">
      <c r="A14">
        <v>3</v>
      </c>
      <c r="B14" t="s">
        <v>14</v>
      </c>
      <c r="C14" s="1">
        <f t="shared" ca="1" si="0"/>
        <v>918</v>
      </c>
      <c r="D14" s="1">
        <f t="shared" ca="1" si="1"/>
        <v>1851</v>
      </c>
      <c r="E14" s="1">
        <f t="shared" ca="1" si="1"/>
        <v>1509</v>
      </c>
      <c r="F14" s="1">
        <f t="shared" ca="1" si="1"/>
        <v>1624</v>
      </c>
      <c r="G14" s="1">
        <f t="shared" ca="1" si="1"/>
        <v>1170</v>
      </c>
      <c r="H14" s="1">
        <f ca="1"/>
        <v>0</v>
      </c>
      <c r="I14" t="s">
        <v>9</v>
      </c>
      <c r="J14">
        <v>2</v>
      </c>
      <c r="K14">
        <f ca="1">SUMPRODUCT(MAX((B$4:B$24=I14)*(A$4:A$24=J14)*(C$4:H$24)))</f>
        <v>1791</v>
      </c>
      <c r="M14" s="9"/>
      <c r="N14" s="10"/>
      <c r="O14" s="9"/>
      <c r="Q14">
        <v>14</v>
      </c>
    </row>
    <row r="15" spans="1:17" x14ac:dyDescent="0.25">
      <c r="A15">
        <v>3</v>
      </c>
      <c r="B15" t="s">
        <v>14</v>
      </c>
      <c r="C15" s="1">
        <f t="shared" ca="1" si="0"/>
        <v>1270</v>
      </c>
      <c r="D15" s="1">
        <f t="shared" ca="1" si="1"/>
        <v>646</v>
      </c>
      <c r="E15" s="1">
        <f t="shared" ca="1" si="1"/>
        <v>981</v>
      </c>
      <c r="F15" s="1">
        <f t="shared" ca="1" si="1"/>
        <v>1625</v>
      </c>
      <c r="G15" s="1">
        <f t="shared" ca="1" si="1"/>
        <v>674</v>
      </c>
      <c r="H15" s="1">
        <f ca="1"/>
        <v>0</v>
      </c>
      <c r="I15" t="s">
        <v>14</v>
      </c>
      <c r="J15">
        <v>3</v>
      </c>
      <c r="K15">
        <f ca="1">SUMPRODUCT(MAX((B$4:B$24=I15)*(A$4:A$24=J15)*(C$4:H$24)))</f>
        <v>1964</v>
      </c>
      <c r="M15" s="9"/>
      <c r="N15" s="10"/>
      <c r="O15" s="9"/>
      <c r="Q15">
        <v>15</v>
      </c>
    </row>
    <row r="16" spans="1:17" x14ac:dyDescent="0.25">
      <c r="A16">
        <f>VLOOKUP(B16,$I$4:$J$14,2,0)</f>
        <v>2</v>
      </c>
      <c r="B16" s="2" t="s">
        <v>4</v>
      </c>
      <c r="C16" s="1">
        <f t="shared" ca="1" si="0"/>
        <v>1013</v>
      </c>
      <c r="D16" s="1">
        <f t="shared" ca="1" si="1"/>
        <v>1971</v>
      </c>
      <c r="E16" s="1">
        <f t="shared" ca="1" si="1"/>
        <v>1093</v>
      </c>
      <c r="F16" s="1">
        <f t="shared" ca="1" si="1"/>
        <v>1915</v>
      </c>
      <c r="G16" s="1">
        <f t="shared" ca="1" si="1"/>
        <v>1398</v>
      </c>
      <c r="H16" s="1">
        <f ca="1"/>
        <v>0</v>
      </c>
      <c r="I16" s="4"/>
      <c r="J16" s="3"/>
      <c r="M16" s="9"/>
      <c r="N16" s="10"/>
      <c r="O16" s="9"/>
      <c r="Q16">
        <v>16</v>
      </c>
    </row>
    <row r="17" spans="1:17" x14ac:dyDescent="0.25">
      <c r="A17">
        <f>VLOOKUP(B17,$I$4:$J$14,2,0)</f>
        <v>1</v>
      </c>
      <c r="B17" s="6" t="s">
        <v>5</v>
      </c>
      <c r="C17" s="1">
        <f t="shared" ca="1" si="0"/>
        <v>1682</v>
      </c>
      <c r="D17" s="1">
        <f t="shared" ca="1" si="1"/>
        <v>798</v>
      </c>
      <c r="E17" s="1">
        <f t="shared" ca="1" si="1"/>
        <v>1761</v>
      </c>
      <c r="F17" s="1">
        <f t="shared" ca="1" si="1"/>
        <v>748</v>
      </c>
      <c r="G17" s="1">
        <f t="shared" ca="1" si="1"/>
        <v>994</v>
      </c>
      <c r="H17" s="1">
        <f ca="1"/>
        <v>1761</v>
      </c>
      <c r="M17" s="9"/>
      <c r="N17" s="10"/>
      <c r="O17" s="9"/>
      <c r="Q17">
        <v>17</v>
      </c>
    </row>
    <row r="18" spans="1:17" x14ac:dyDescent="0.25">
      <c r="A18">
        <v>3</v>
      </c>
      <c r="B18" t="s">
        <v>14</v>
      </c>
      <c r="C18" s="1">
        <f t="shared" ca="1" si="0"/>
        <v>1331</v>
      </c>
      <c r="D18" s="1">
        <f t="shared" ca="1" si="1"/>
        <v>1174</v>
      </c>
      <c r="E18" s="1">
        <f t="shared" ca="1" si="1"/>
        <v>912</v>
      </c>
      <c r="F18" s="1">
        <f t="shared" ca="1" si="1"/>
        <v>853</v>
      </c>
      <c r="G18" s="1">
        <f t="shared" ca="1" si="1"/>
        <v>667</v>
      </c>
      <c r="H18" s="1">
        <f ca="1"/>
        <v>0</v>
      </c>
      <c r="I18" s="5"/>
      <c r="J18" s="3"/>
      <c r="Q18">
        <v>18</v>
      </c>
    </row>
    <row r="19" spans="1:17" ht="18.75" x14ac:dyDescent="0.3">
      <c r="A19">
        <f>VLOOKUP(B19,$I$4:$J$14,2,0)</f>
        <v>2</v>
      </c>
      <c r="B19" s="2" t="s">
        <v>6</v>
      </c>
      <c r="C19" s="1">
        <f t="shared" ca="1" si="0"/>
        <v>1898</v>
      </c>
      <c r="D19" s="1">
        <f t="shared" ca="1" si="1"/>
        <v>616</v>
      </c>
      <c r="E19" s="1">
        <f t="shared" ca="1" si="1"/>
        <v>1129</v>
      </c>
      <c r="F19" s="1">
        <f t="shared" ca="1" si="1"/>
        <v>1271</v>
      </c>
      <c r="G19" s="1">
        <f t="shared" ca="1" si="1"/>
        <v>1997</v>
      </c>
      <c r="H19" s="1">
        <f ca="1"/>
        <v>0</v>
      </c>
      <c r="K19" s="11" t="s">
        <v>20</v>
      </c>
      <c r="L19" s="11" t="str">
        <f ca="1">INDEX(O4:O17,SUMPRODUCT(MAX((N4:N16&gt;0)*ROW(N4:N16)))-3)</f>
        <v>qdqsdqs</v>
      </c>
      <c r="Q19">
        <v>19</v>
      </c>
    </row>
    <row r="20" spans="1:17" x14ac:dyDescent="0.25">
      <c r="A20">
        <v>3</v>
      </c>
      <c r="B20" t="s">
        <v>14</v>
      </c>
      <c r="C20" s="1">
        <f t="shared" ref="C20:C24" ca="1" si="2">RANDBETWEEN(500,2000)</f>
        <v>1954</v>
      </c>
      <c r="D20" s="1">
        <f t="shared" ca="1" si="1"/>
        <v>604</v>
      </c>
      <c r="E20" s="1">
        <f t="shared" ca="1" si="1"/>
        <v>1823</v>
      </c>
      <c r="F20" s="1">
        <f t="shared" ca="1" si="1"/>
        <v>1895</v>
      </c>
      <c r="G20" s="1">
        <f t="shared" ca="1" si="1"/>
        <v>1719</v>
      </c>
      <c r="H20" s="1">
        <f ca="1"/>
        <v>0</v>
      </c>
      <c r="I20" s="7"/>
      <c r="J20" s="3"/>
      <c r="Q20">
        <v>20</v>
      </c>
    </row>
    <row r="21" spans="1:17" x14ac:dyDescent="0.25">
      <c r="A21">
        <f>VLOOKUP(B21,$I$4:$J$14,2,0)</f>
        <v>1</v>
      </c>
      <c r="B21" s="6" t="s">
        <v>7</v>
      </c>
      <c r="C21" s="1">
        <f t="shared" ca="1" si="2"/>
        <v>1858</v>
      </c>
      <c r="D21" s="1">
        <f t="shared" ca="1" si="1"/>
        <v>791</v>
      </c>
      <c r="E21" s="1">
        <f t="shared" ca="1" si="1"/>
        <v>1785</v>
      </c>
      <c r="F21" s="1">
        <f t="shared" ca="1" si="1"/>
        <v>973</v>
      </c>
      <c r="G21" s="1">
        <f t="shared" ca="1" si="1"/>
        <v>1294</v>
      </c>
      <c r="H21" s="1">
        <f ca="1"/>
        <v>1785</v>
      </c>
      <c r="Q21">
        <v>21</v>
      </c>
    </row>
    <row r="22" spans="1:17" x14ac:dyDescent="0.25">
      <c r="A22">
        <f>VLOOKUP(B22,$I$4:$J$14,2,0)</f>
        <v>2</v>
      </c>
      <c r="B22" s="2" t="s">
        <v>8</v>
      </c>
      <c r="C22" s="1">
        <f t="shared" ca="1" si="2"/>
        <v>661</v>
      </c>
      <c r="D22" s="1">
        <f t="shared" ca="1" si="1"/>
        <v>764</v>
      </c>
      <c r="E22" s="1">
        <f t="shared" ca="1" si="1"/>
        <v>1602</v>
      </c>
      <c r="F22" s="1">
        <f t="shared" ca="1" si="1"/>
        <v>1773</v>
      </c>
      <c r="G22" s="1">
        <f t="shared" ca="1" si="1"/>
        <v>1349</v>
      </c>
      <c r="H22" s="1">
        <f ca="1"/>
        <v>0</v>
      </c>
      <c r="Q22">
        <v>22</v>
      </c>
    </row>
    <row r="23" spans="1:17" x14ac:dyDescent="0.25">
      <c r="A23">
        <f>VLOOKUP(B23,$I$4:$J$14,2,0)</f>
        <v>2</v>
      </c>
      <c r="B23" s="2" t="s">
        <v>9</v>
      </c>
      <c r="C23" s="1">
        <f t="shared" ca="1" si="2"/>
        <v>1141</v>
      </c>
      <c r="D23" s="1">
        <f t="shared" ca="1" si="1"/>
        <v>508</v>
      </c>
      <c r="E23" s="1">
        <f t="shared" ca="1" si="1"/>
        <v>1074</v>
      </c>
      <c r="F23" s="1">
        <f t="shared" ca="1" si="1"/>
        <v>850</v>
      </c>
      <c r="G23" s="1">
        <f t="shared" ca="1" si="1"/>
        <v>1791</v>
      </c>
      <c r="H23" s="1">
        <f ca="1"/>
        <v>0</v>
      </c>
      <c r="Q23">
        <v>23</v>
      </c>
    </row>
    <row r="24" spans="1:17" x14ac:dyDescent="0.25">
      <c r="A24">
        <f>VLOOKUP(B24,$I$4:$J$14,2,0)</f>
        <v>1</v>
      </c>
      <c r="B24" s="6" t="s">
        <v>10</v>
      </c>
      <c r="C24" s="1">
        <f t="shared" ca="1" si="2"/>
        <v>1349</v>
      </c>
      <c r="D24" s="1">
        <f t="shared" ca="1" si="1"/>
        <v>981</v>
      </c>
      <c r="E24" s="1">
        <f t="shared" ca="1" si="1"/>
        <v>1955</v>
      </c>
      <c r="F24" s="1">
        <f t="shared" ca="1" si="1"/>
        <v>1857</v>
      </c>
      <c r="G24" s="1">
        <f t="shared" ca="1" si="1"/>
        <v>918</v>
      </c>
      <c r="H24" s="1">
        <f ca="1"/>
        <v>1955</v>
      </c>
      <c r="Q24">
        <v>24</v>
      </c>
    </row>
    <row r="26" spans="1:17" x14ac:dyDescent="0.25">
      <c r="E26">
        <f ca="1">MAX(E4:E24)</f>
        <v>1956</v>
      </c>
    </row>
  </sheetData>
  <conditionalFormatting sqref="D4:D24">
    <cfRule type="expression" dxfId="3" priority="5">
      <formula>$C4=MAX(IF(A$4:A$24=$A4,C$4:C$24,0))</formula>
    </cfRule>
  </conditionalFormatting>
  <conditionalFormatting sqref="F4:F24">
    <cfRule type="expression" dxfId="2" priority="1">
      <formula>SUMPRODUCT(MAX(($A$4:$A$24=1)*($F$4:$F$24)))=$F4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O4" sqref="O4"/>
    </sheetView>
  </sheetViews>
  <sheetFormatPr baseColWidth="10" defaultRowHeight="15" x14ac:dyDescent="0.25"/>
  <sheetData>
    <row r="2" spans="1:15" x14ac:dyDescent="0.25">
      <c r="N2">
        <f ca="1">MAX(N4:N24)</f>
        <v>1696</v>
      </c>
    </row>
    <row r="3" spans="1:15" x14ac:dyDescent="0.25">
      <c r="C3" t="s">
        <v>13</v>
      </c>
      <c r="D3" t="s">
        <v>13</v>
      </c>
      <c r="E3" t="s">
        <v>13</v>
      </c>
      <c r="F3" t="s">
        <v>13</v>
      </c>
      <c r="G3" t="s">
        <v>13</v>
      </c>
      <c r="I3" t="s">
        <v>12</v>
      </c>
      <c r="J3" t="s">
        <v>11</v>
      </c>
    </row>
    <row r="4" spans="1:15" x14ac:dyDescent="0.25">
      <c r="A4">
        <v>1</v>
      </c>
      <c r="B4" t="s">
        <v>0</v>
      </c>
      <c r="C4">
        <f ca="1">RANDBETWEEN(500,2000)</f>
        <v>898</v>
      </c>
      <c r="D4">
        <f t="shared" ref="D4:G4" ca="1" si="0">RANDBETWEEN(500,2000)</f>
        <v>1691</v>
      </c>
      <c r="E4">
        <f t="shared" ca="1" si="0"/>
        <v>1647</v>
      </c>
      <c r="F4">
        <f t="shared" ca="1" si="0"/>
        <v>600</v>
      </c>
      <c r="G4">
        <f t="shared" ca="1" si="0"/>
        <v>1627</v>
      </c>
      <c r="I4" t="s">
        <v>0</v>
      </c>
      <c r="J4">
        <v>1</v>
      </c>
      <c r="L4">
        <f t="array" ref="L4:L24">INDEX($J$4:$J$15,MATCH(B4:B24,$I$4:$I$15,0))</f>
        <v>1</v>
      </c>
      <c r="M4" t="b">
        <f t="array" ref="M4:M24">INDEX($J$4:$J$15,MATCH(B4:B24,$I$4:$I$15,0))=1</f>
        <v>1</v>
      </c>
      <c r="N4">
        <f t="array" aca="1" ref="N4:N24" ca="1">(INDEX($J$4:$J$15,MATCH(B4:B24,$I$4:$I$15,0))=1)*($C$4:$C$24)</f>
        <v>898</v>
      </c>
      <c r="O4">
        <f t="array" aca="1" ref="O4" ca="1">MAX((INDEX($J$4:$J$15,MATCH(B4:B24,$I$4:$I$15,0))=1)*($C$4:$C$24))</f>
        <v>1903</v>
      </c>
    </row>
    <row r="5" spans="1:15" x14ac:dyDescent="0.25">
      <c r="B5" t="s">
        <v>1</v>
      </c>
      <c r="C5">
        <f t="shared" ref="C5:G24" ca="1" si="1">RANDBETWEEN(500,2000)</f>
        <v>1629</v>
      </c>
      <c r="D5">
        <f t="shared" ca="1" si="1"/>
        <v>1971</v>
      </c>
      <c r="E5">
        <f t="shared" ca="1" si="1"/>
        <v>502</v>
      </c>
      <c r="F5">
        <f t="shared" ca="1" si="1"/>
        <v>1787</v>
      </c>
      <c r="G5">
        <f t="shared" ca="1" si="1"/>
        <v>1580</v>
      </c>
      <c r="I5" t="s">
        <v>2</v>
      </c>
      <c r="J5">
        <v>1</v>
      </c>
      <c r="L5">
        <v>2</v>
      </c>
      <c r="M5" t="b">
        <v>0</v>
      </c>
      <c r="N5">
        <f ca="1"/>
        <v>0</v>
      </c>
    </row>
    <row r="6" spans="1:15" x14ac:dyDescent="0.25">
      <c r="B6" t="s">
        <v>14</v>
      </c>
      <c r="C6">
        <f t="shared" ca="1" si="1"/>
        <v>1076</v>
      </c>
      <c r="D6">
        <f t="shared" ca="1" si="1"/>
        <v>1549</v>
      </c>
      <c r="E6">
        <f t="shared" ca="1" si="1"/>
        <v>1642</v>
      </c>
      <c r="F6">
        <f t="shared" ca="1" si="1"/>
        <v>1541</v>
      </c>
      <c r="G6">
        <f t="shared" ca="1" si="1"/>
        <v>633</v>
      </c>
      <c r="I6" t="s">
        <v>5</v>
      </c>
      <c r="J6">
        <v>1</v>
      </c>
      <c r="L6">
        <v>3</v>
      </c>
      <c r="M6" t="b">
        <v>0</v>
      </c>
      <c r="N6">
        <f ca="1"/>
        <v>0</v>
      </c>
    </row>
    <row r="7" spans="1:15" x14ac:dyDescent="0.25">
      <c r="A7">
        <v>1</v>
      </c>
      <c r="B7" t="s">
        <v>2</v>
      </c>
      <c r="C7">
        <f t="shared" ca="1" si="1"/>
        <v>1546</v>
      </c>
      <c r="D7">
        <f t="shared" ca="1" si="1"/>
        <v>848</v>
      </c>
      <c r="E7">
        <f t="shared" ca="1" si="1"/>
        <v>1602</v>
      </c>
      <c r="F7">
        <f t="shared" ca="1" si="1"/>
        <v>612</v>
      </c>
      <c r="G7">
        <f t="shared" ca="1" si="1"/>
        <v>543</v>
      </c>
      <c r="I7" t="s">
        <v>7</v>
      </c>
      <c r="J7">
        <v>1</v>
      </c>
      <c r="L7">
        <v>1</v>
      </c>
      <c r="M7" t="b">
        <v>1</v>
      </c>
      <c r="N7">
        <f ca="1"/>
        <v>1546</v>
      </c>
    </row>
    <row r="8" spans="1:15" x14ac:dyDescent="0.25">
      <c r="B8" t="s">
        <v>14</v>
      </c>
      <c r="C8">
        <f t="shared" ca="1" si="1"/>
        <v>682</v>
      </c>
      <c r="D8">
        <f t="shared" ca="1" si="1"/>
        <v>1471</v>
      </c>
      <c r="E8">
        <f t="shared" ca="1" si="1"/>
        <v>589</v>
      </c>
      <c r="F8">
        <f t="shared" ca="1" si="1"/>
        <v>1137</v>
      </c>
      <c r="G8">
        <f t="shared" ca="1" si="1"/>
        <v>1645</v>
      </c>
      <c r="I8" t="s">
        <v>10</v>
      </c>
      <c r="J8">
        <v>1</v>
      </c>
      <c r="L8">
        <v>3</v>
      </c>
      <c r="M8" t="b">
        <v>0</v>
      </c>
      <c r="N8">
        <f ca="1"/>
        <v>0</v>
      </c>
    </row>
    <row r="9" spans="1:15" x14ac:dyDescent="0.25">
      <c r="B9" t="s">
        <v>14</v>
      </c>
      <c r="C9">
        <f t="shared" ca="1" si="1"/>
        <v>1301</v>
      </c>
      <c r="D9">
        <f t="shared" ca="1" si="1"/>
        <v>1199</v>
      </c>
      <c r="E9">
        <f t="shared" ca="1" si="1"/>
        <v>1454</v>
      </c>
      <c r="F9">
        <f t="shared" ca="1" si="1"/>
        <v>707</v>
      </c>
      <c r="G9">
        <f t="shared" ca="1" si="1"/>
        <v>1622</v>
      </c>
      <c r="I9" t="s">
        <v>1</v>
      </c>
      <c r="J9">
        <v>2</v>
      </c>
      <c r="L9">
        <v>3</v>
      </c>
      <c r="M9" t="b">
        <v>0</v>
      </c>
      <c r="N9">
        <f ca="1"/>
        <v>0</v>
      </c>
    </row>
    <row r="10" spans="1:15" x14ac:dyDescent="0.25">
      <c r="B10" t="s">
        <v>14</v>
      </c>
      <c r="C10">
        <f t="shared" ca="1" si="1"/>
        <v>689</v>
      </c>
      <c r="D10">
        <f t="shared" ca="1" si="1"/>
        <v>722</v>
      </c>
      <c r="E10">
        <f t="shared" ca="1" si="1"/>
        <v>597</v>
      </c>
      <c r="F10">
        <f t="shared" ca="1" si="1"/>
        <v>1802</v>
      </c>
      <c r="G10">
        <f t="shared" ca="1" si="1"/>
        <v>1940</v>
      </c>
      <c r="I10" t="s">
        <v>3</v>
      </c>
      <c r="J10">
        <v>2</v>
      </c>
      <c r="L10">
        <v>3</v>
      </c>
      <c r="M10" t="b">
        <v>0</v>
      </c>
      <c r="N10">
        <f ca="1"/>
        <v>0</v>
      </c>
    </row>
    <row r="11" spans="1:15" x14ac:dyDescent="0.25">
      <c r="B11" t="s">
        <v>14</v>
      </c>
      <c r="C11">
        <f t="shared" ca="1" si="1"/>
        <v>1312</v>
      </c>
      <c r="D11">
        <f t="shared" ca="1" si="1"/>
        <v>1224</v>
      </c>
      <c r="E11">
        <f t="shared" ca="1" si="1"/>
        <v>1188</v>
      </c>
      <c r="F11">
        <f t="shared" ca="1" si="1"/>
        <v>790</v>
      </c>
      <c r="G11">
        <f t="shared" ca="1" si="1"/>
        <v>1506</v>
      </c>
      <c r="I11" t="s">
        <v>4</v>
      </c>
      <c r="J11">
        <v>2</v>
      </c>
      <c r="L11">
        <v>3</v>
      </c>
      <c r="M11" t="b">
        <v>0</v>
      </c>
      <c r="N11">
        <f ca="1"/>
        <v>0</v>
      </c>
    </row>
    <row r="12" spans="1:15" x14ac:dyDescent="0.25">
      <c r="B12" t="s">
        <v>3</v>
      </c>
      <c r="C12">
        <f t="shared" ca="1" si="1"/>
        <v>641</v>
      </c>
      <c r="D12">
        <f t="shared" ca="1" si="1"/>
        <v>1100</v>
      </c>
      <c r="E12">
        <f t="shared" ca="1" si="1"/>
        <v>1239</v>
      </c>
      <c r="F12">
        <f t="shared" ca="1" si="1"/>
        <v>1759</v>
      </c>
      <c r="G12">
        <f t="shared" ca="1" si="1"/>
        <v>985</v>
      </c>
      <c r="I12" t="s">
        <v>6</v>
      </c>
      <c r="J12">
        <v>2</v>
      </c>
      <c r="L12">
        <v>2</v>
      </c>
      <c r="M12" t="b">
        <v>0</v>
      </c>
      <c r="N12">
        <f ca="1"/>
        <v>0</v>
      </c>
    </row>
    <row r="13" spans="1:15" x14ac:dyDescent="0.25">
      <c r="B13" t="s">
        <v>14</v>
      </c>
      <c r="C13">
        <f t="shared" ca="1" si="1"/>
        <v>1903</v>
      </c>
      <c r="D13">
        <f t="shared" ca="1" si="1"/>
        <v>1645</v>
      </c>
      <c r="E13">
        <f t="shared" ca="1" si="1"/>
        <v>714</v>
      </c>
      <c r="F13">
        <f t="shared" ca="1" si="1"/>
        <v>776</v>
      </c>
      <c r="G13">
        <f t="shared" ca="1" si="1"/>
        <v>1342</v>
      </c>
      <c r="I13" t="s">
        <v>8</v>
      </c>
      <c r="J13">
        <v>2</v>
      </c>
      <c r="L13">
        <v>3</v>
      </c>
      <c r="M13" t="b">
        <v>0</v>
      </c>
      <c r="N13">
        <f ca="1"/>
        <v>0</v>
      </c>
    </row>
    <row r="14" spans="1:15" x14ac:dyDescent="0.25">
      <c r="B14" t="s">
        <v>14</v>
      </c>
      <c r="C14">
        <f t="shared" ca="1" si="1"/>
        <v>1746</v>
      </c>
      <c r="D14">
        <f t="shared" ca="1" si="1"/>
        <v>1572</v>
      </c>
      <c r="E14">
        <f t="shared" ca="1" si="1"/>
        <v>1378</v>
      </c>
      <c r="F14">
        <f t="shared" ca="1" si="1"/>
        <v>1590</v>
      </c>
      <c r="G14">
        <f t="shared" ca="1" si="1"/>
        <v>1104</v>
      </c>
      <c r="I14" t="s">
        <v>9</v>
      </c>
      <c r="J14">
        <v>2</v>
      </c>
      <c r="L14">
        <v>3</v>
      </c>
      <c r="M14" t="b">
        <v>0</v>
      </c>
      <c r="N14">
        <f ca="1"/>
        <v>0</v>
      </c>
    </row>
    <row r="15" spans="1:15" x14ac:dyDescent="0.25">
      <c r="B15" t="s">
        <v>14</v>
      </c>
      <c r="C15">
        <f t="shared" ca="1" si="1"/>
        <v>1257</v>
      </c>
      <c r="D15">
        <f t="shared" ca="1" si="1"/>
        <v>1793</v>
      </c>
      <c r="E15">
        <f t="shared" ca="1" si="1"/>
        <v>1910</v>
      </c>
      <c r="F15">
        <f t="shared" ca="1" si="1"/>
        <v>976</v>
      </c>
      <c r="G15">
        <f t="shared" ca="1" si="1"/>
        <v>1091</v>
      </c>
      <c r="I15" t="s">
        <v>14</v>
      </c>
      <c r="J15">
        <v>3</v>
      </c>
      <c r="L15">
        <v>3</v>
      </c>
      <c r="M15" t="b">
        <v>0</v>
      </c>
      <c r="N15">
        <f ca="1"/>
        <v>0</v>
      </c>
    </row>
    <row r="16" spans="1:15" x14ac:dyDescent="0.25">
      <c r="B16" t="s">
        <v>4</v>
      </c>
      <c r="C16">
        <f t="shared" ca="1" si="1"/>
        <v>1537</v>
      </c>
      <c r="D16">
        <f t="shared" ca="1" si="1"/>
        <v>1779</v>
      </c>
      <c r="E16">
        <f t="shared" ca="1" si="1"/>
        <v>1016</v>
      </c>
      <c r="F16">
        <f t="shared" ca="1" si="1"/>
        <v>705</v>
      </c>
      <c r="G16">
        <f t="shared" ca="1" si="1"/>
        <v>1912</v>
      </c>
      <c r="L16">
        <v>2</v>
      </c>
      <c r="M16" t="b">
        <v>0</v>
      </c>
      <c r="N16">
        <f ca="1"/>
        <v>0</v>
      </c>
    </row>
    <row r="17" spans="1:14" x14ac:dyDescent="0.25">
      <c r="A17">
        <v>1</v>
      </c>
      <c r="B17" t="s">
        <v>5</v>
      </c>
      <c r="C17">
        <f t="shared" ca="1" si="1"/>
        <v>1696</v>
      </c>
      <c r="D17">
        <f t="shared" ca="1" si="1"/>
        <v>1028</v>
      </c>
      <c r="E17">
        <f t="shared" ca="1" si="1"/>
        <v>1333</v>
      </c>
      <c r="F17">
        <f t="shared" ca="1" si="1"/>
        <v>1845</v>
      </c>
      <c r="G17">
        <f t="shared" ca="1" si="1"/>
        <v>646</v>
      </c>
      <c r="L17">
        <v>1</v>
      </c>
      <c r="M17" t="b">
        <v>1</v>
      </c>
      <c r="N17">
        <f ca="1"/>
        <v>1696</v>
      </c>
    </row>
    <row r="18" spans="1:14" x14ac:dyDescent="0.25">
      <c r="B18" t="s">
        <v>14</v>
      </c>
      <c r="C18">
        <f t="shared" ca="1" si="1"/>
        <v>1811</v>
      </c>
      <c r="D18">
        <f t="shared" ca="1" si="1"/>
        <v>612</v>
      </c>
      <c r="E18">
        <f t="shared" ca="1" si="1"/>
        <v>1249</v>
      </c>
      <c r="F18">
        <f t="shared" ca="1" si="1"/>
        <v>1280</v>
      </c>
      <c r="G18">
        <f t="shared" ca="1" si="1"/>
        <v>593</v>
      </c>
      <c r="L18">
        <v>3</v>
      </c>
      <c r="M18" t="b">
        <v>0</v>
      </c>
      <c r="N18">
        <f ca="1"/>
        <v>0</v>
      </c>
    </row>
    <row r="19" spans="1:14" x14ac:dyDescent="0.25">
      <c r="B19" t="s">
        <v>6</v>
      </c>
      <c r="C19">
        <f t="shared" ca="1" si="1"/>
        <v>665</v>
      </c>
      <c r="D19">
        <f t="shared" ca="1" si="1"/>
        <v>781</v>
      </c>
      <c r="E19">
        <f t="shared" ca="1" si="1"/>
        <v>1185</v>
      </c>
      <c r="F19">
        <f t="shared" ca="1" si="1"/>
        <v>655</v>
      </c>
      <c r="G19">
        <f t="shared" ca="1" si="1"/>
        <v>1159</v>
      </c>
      <c r="L19">
        <v>2</v>
      </c>
      <c r="M19" t="b">
        <v>0</v>
      </c>
      <c r="N19">
        <f ca="1"/>
        <v>0</v>
      </c>
    </row>
    <row r="20" spans="1:14" x14ac:dyDescent="0.25">
      <c r="B20" t="s">
        <v>14</v>
      </c>
      <c r="C20">
        <f t="shared" ca="1" si="1"/>
        <v>1311</v>
      </c>
      <c r="D20">
        <f t="shared" ca="1" si="1"/>
        <v>648</v>
      </c>
      <c r="E20">
        <f t="shared" ca="1" si="1"/>
        <v>1192</v>
      </c>
      <c r="F20">
        <f t="shared" ca="1" si="1"/>
        <v>1738</v>
      </c>
      <c r="G20">
        <f t="shared" ca="1" si="1"/>
        <v>1065</v>
      </c>
      <c r="L20">
        <v>3</v>
      </c>
      <c r="M20" t="b">
        <v>0</v>
      </c>
      <c r="N20">
        <f ca="1"/>
        <v>0</v>
      </c>
    </row>
    <row r="21" spans="1:14" x14ac:dyDescent="0.25">
      <c r="A21">
        <v>1</v>
      </c>
      <c r="B21" t="s">
        <v>7</v>
      </c>
      <c r="C21">
        <f t="shared" ca="1" si="1"/>
        <v>717</v>
      </c>
      <c r="D21">
        <f t="shared" ca="1" si="1"/>
        <v>1711</v>
      </c>
      <c r="E21">
        <f t="shared" ca="1" si="1"/>
        <v>1350</v>
      </c>
      <c r="F21">
        <f t="shared" ca="1" si="1"/>
        <v>1077</v>
      </c>
      <c r="G21">
        <f t="shared" ca="1" si="1"/>
        <v>1794</v>
      </c>
      <c r="L21">
        <v>1</v>
      </c>
      <c r="M21" t="b">
        <v>1</v>
      </c>
      <c r="N21">
        <f ca="1"/>
        <v>717</v>
      </c>
    </row>
    <row r="22" spans="1:14" x14ac:dyDescent="0.25">
      <c r="B22" t="s">
        <v>8</v>
      </c>
      <c r="C22">
        <f t="shared" ca="1" si="1"/>
        <v>1545</v>
      </c>
      <c r="D22">
        <f t="shared" ca="1" si="1"/>
        <v>574</v>
      </c>
      <c r="E22">
        <f t="shared" ca="1" si="1"/>
        <v>1116</v>
      </c>
      <c r="F22">
        <f t="shared" ca="1" si="1"/>
        <v>659</v>
      </c>
      <c r="G22">
        <f t="shared" ca="1" si="1"/>
        <v>1850</v>
      </c>
      <c r="L22">
        <v>2</v>
      </c>
      <c r="M22" t="b">
        <v>0</v>
      </c>
      <c r="N22">
        <f ca="1"/>
        <v>0</v>
      </c>
    </row>
    <row r="23" spans="1:14" x14ac:dyDescent="0.25">
      <c r="B23" t="s">
        <v>9</v>
      </c>
      <c r="C23">
        <f t="shared" ca="1" si="1"/>
        <v>1226</v>
      </c>
      <c r="D23">
        <f t="shared" ca="1" si="1"/>
        <v>1129</v>
      </c>
      <c r="E23">
        <f t="shared" ca="1" si="1"/>
        <v>631</v>
      </c>
      <c r="F23">
        <f t="shared" ca="1" si="1"/>
        <v>1847</v>
      </c>
      <c r="G23">
        <f t="shared" ca="1" si="1"/>
        <v>1671</v>
      </c>
      <c r="L23">
        <v>2</v>
      </c>
      <c r="M23" t="b">
        <v>0</v>
      </c>
      <c r="N23">
        <f ca="1"/>
        <v>0</v>
      </c>
    </row>
    <row r="24" spans="1:14" x14ac:dyDescent="0.25">
      <c r="B24" t="s">
        <v>10</v>
      </c>
      <c r="C24">
        <f t="shared" ca="1" si="1"/>
        <v>814</v>
      </c>
      <c r="D24">
        <f t="shared" ca="1" si="1"/>
        <v>1749</v>
      </c>
      <c r="E24">
        <f t="shared" ca="1" si="1"/>
        <v>1634</v>
      </c>
      <c r="F24">
        <f t="shared" ca="1" si="1"/>
        <v>1372</v>
      </c>
      <c r="G24">
        <f t="shared" ca="1" si="1"/>
        <v>1407</v>
      </c>
      <c r="L24">
        <v>1</v>
      </c>
      <c r="M24" t="b">
        <v>1</v>
      </c>
      <c r="N24">
        <f ca="1"/>
        <v>814</v>
      </c>
    </row>
    <row r="26" spans="1:14" x14ac:dyDescent="0.25">
      <c r="C26">
        <f ca="1">MAX(C4:C24)</f>
        <v>1903</v>
      </c>
      <c r="K26" t="s">
        <v>22</v>
      </c>
      <c r="L26" s="3" t="s">
        <v>21</v>
      </c>
    </row>
    <row r="28" spans="1:14" x14ac:dyDescent="0.25">
      <c r="C28" s="3"/>
      <c r="K28" t="s">
        <v>23</v>
      </c>
      <c r="L28" s="3" t="s">
        <v>24</v>
      </c>
    </row>
    <row r="30" spans="1:14" x14ac:dyDescent="0.25">
      <c r="K30" t="s">
        <v>25</v>
      </c>
      <c r="L30" s="3" t="s">
        <v>26</v>
      </c>
    </row>
    <row r="32" spans="1:14" x14ac:dyDescent="0.25">
      <c r="K32" t="s">
        <v>27</v>
      </c>
      <c r="L32" s="3" t="s">
        <v>28</v>
      </c>
    </row>
  </sheetData>
  <conditionalFormatting sqref="C4:C24 C26">
    <cfRule type="expression" dxfId="1" priority="1">
      <formula>SUMPRODUCT(MAX((INDEX($J$4:$J$15,MATCH($B4,$I$4:$I$15,0))=1)*($C$4:$C$24)))=$C4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L21" sqref="L21:L31"/>
    </sheetView>
  </sheetViews>
  <sheetFormatPr baseColWidth="10" defaultRowHeight="15" x14ac:dyDescent="0.25"/>
  <cols>
    <col min="5" max="5" width="14.140625" customWidth="1"/>
  </cols>
  <sheetData>
    <row r="1" spans="1:12" x14ac:dyDescent="0.25">
      <c r="A1" t="s">
        <v>32</v>
      </c>
    </row>
    <row r="2" spans="1:12" x14ac:dyDescent="0.25">
      <c r="L2" t="s">
        <v>30</v>
      </c>
    </row>
    <row r="3" spans="1:12" x14ac:dyDescent="0.25">
      <c r="C3" t="s">
        <v>13</v>
      </c>
      <c r="L3" s="13">
        <v>2</v>
      </c>
    </row>
    <row r="4" spans="1:12" x14ac:dyDescent="0.25">
      <c r="A4" s="12">
        <v>1</v>
      </c>
      <c r="B4" s="6" t="s">
        <v>0</v>
      </c>
      <c r="C4">
        <f ca="1">RANDBETWEEN(500,2000)</f>
        <v>1764</v>
      </c>
      <c r="F4" t="s">
        <v>34</v>
      </c>
    </row>
    <row r="5" spans="1:12" x14ac:dyDescent="0.25">
      <c r="A5" s="12">
        <v>2</v>
      </c>
      <c r="B5" s="2" t="s">
        <v>1</v>
      </c>
      <c r="C5">
        <f t="shared" ref="C5:C24" ca="1" si="0">RANDBETWEEN(500,2000)</f>
        <v>612</v>
      </c>
      <c r="L5" t="s">
        <v>31</v>
      </c>
    </row>
    <row r="6" spans="1:12" x14ac:dyDescent="0.25">
      <c r="A6" s="12">
        <v>1</v>
      </c>
      <c r="B6" s="6" t="s">
        <v>2</v>
      </c>
      <c r="C6">
        <f ca="1">RANDBETWEEN(500,2000)</f>
        <v>1298</v>
      </c>
    </row>
    <row r="7" spans="1:12" x14ac:dyDescent="0.25">
      <c r="A7" s="12">
        <v>2</v>
      </c>
      <c r="B7" s="2" t="s">
        <v>3</v>
      </c>
      <c r="C7">
        <f ca="1">RANDBETWEEN(500,2000)</f>
        <v>612</v>
      </c>
      <c r="E7" t="s">
        <v>35</v>
      </c>
      <c r="F7">
        <f t="array" aca="1" ref="F7" ca="1">MAX(IF(A4:A14=1,C4:C14,0))</f>
        <v>1764</v>
      </c>
      <c r="G7" s="3" t="s">
        <v>37</v>
      </c>
      <c r="L7" s="3" t="s">
        <v>42</v>
      </c>
    </row>
    <row r="8" spans="1:12" x14ac:dyDescent="0.25">
      <c r="A8" s="12">
        <v>2</v>
      </c>
      <c r="B8" s="2" t="s">
        <v>4</v>
      </c>
      <c r="C8">
        <f ca="1">RANDBETWEEN(500,2000)</f>
        <v>1425</v>
      </c>
    </row>
    <row r="9" spans="1:12" x14ac:dyDescent="0.25">
      <c r="A9" s="12">
        <v>1</v>
      </c>
      <c r="B9" s="6" t="s">
        <v>5</v>
      </c>
      <c r="C9">
        <f ca="1">RANDBETWEEN(500,2000)</f>
        <v>1544</v>
      </c>
      <c r="E9" t="s">
        <v>36</v>
      </c>
      <c r="F9">
        <f t="array" aca="1" ref="F9" ca="1">MAX(IF(A4:A14=2,C4:C14,0))</f>
        <v>1814</v>
      </c>
      <c r="G9" s="3" t="s">
        <v>38</v>
      </c>
      <c r="L9" t="str">
        <f t="array" aca="1" ref="L9" ca="1">INDEX($B$4:$B$14,MATCH(MAX(IF($A$4:$A$14=L3,$C$4:$C$14)),$C$4:$C$14,0))</f>
        <v>Client 20</v>
      </c>
    </row>
    <row r="10" spans="1:12" x14ac:dyDescent="0.25">
      <c r="A10" s="12">
        <v>2</v>
      </c>
      <c r="B10" s="2" t="s">
        <v>6</v>
      </c>
      <c r="C10">
        <f ca="1">RANDBETWEEN(500,2000)</f>
        <v>1273</v>
      </c>
    </row>
    <row r="11" spans="1:12" x14ac:dyDescent="0.25">
      <c r="A11" s="12">
        <v>1</v>
      </c>
      <c r="B11" s="6" t="s">
        <v>7</v>
      </c>
      <c r="C11">
        <f ca="1">RANDBETWEEN(500,2000)</f>
        <v>1331</v>
      </c>
    </row>
    <row r="12" spans="1:12" x14ac:dyDescent="0.25">
      <c r="A12" s="12">
        <v>2</v>
      </c>
      <c r="B12" s="2" t="s">
        <v>8</v>
      </c>
      <c r="C12">
        <f ca="1">RANDBETWEEN(500,2000)</f>
        <v>1624</v>
      </c>
    </row>
    <row r="13" spans="1:12" x14ac:dyDescent="0.25">
      <c r="A13" s="12">
        <v>2</v>
      </c>
      <c r="B13" s="2" t="s">
        <v>9</v>
      </c>
      <c r="C13">
        <f ca="1">RANDBETWEEN(500,2000)</f>
        <v>1814</v>
      </c>
    </row>
    <row r="14" spans="1:12" x14ac:dyDescent="0.25">
      <c r="A14" s="12">
        <v>1</v>
      </c>
      <c r="B14" s="6" t="s">
        <v>10</v>
      </c>
      <c r="C14">
        <f ca="1">RANDBETWEEN(500,2000)</f>
        <v>773</v>
      </c>
    </row>
    <row r="15" spans="1:12" x14ac:dyDescent="0.25">
      <c r="I15" s="12"/>
      <c r="J15" s="12"/>
    </row>
    <row r="17" spans="1:14" x14ac:dyDescent="0.25">
      <c r="A17" t="s">
        <v>33</v>
      </c>
      <c r="L17" t="s">
        <v>39</v>
      </c>
    </row>
    <row r="19" spans="1:14" x14ac:dyDescent="0.25">
      <c r="L19">
        <f>INDEX(J21:J31,MATCH(B21,I21:I31,0))</f>
        <v>1</v>
      </c>
      <c r="M19" s="3" t="s">
        <v>40</v>
      </c>
    </row>
    <row r="20" spans="1:14" x14ac:dyDescent="0.25">
      <c r="C20" t="s">
        <v>13</v>
      </c>
      <c r="I20" s="12" t="s">
        <v>12</v>
      </c>
      <c r="J20" s="12" t="s">
        <v>11</v>
      </c>
      <c r="L20" t="s">
        <v>41</v>
      </c>
    </row>
    <row r="21" spans="1:14" x14ac:dyDescent="0.25">
      <c r="B21" s="6" t="s">
        <v>0</v>
      </c>
      <c r="C21">
        <f ca="1">RANDBETWEEN(500,2000)</f>
        <v>1206</v>
      </c>
      <c r="I21" s="12" t="s">
        <v>0</v>
      </c>
      <c r="J21" s="12">
        <v>1</v>
      </c>
      <c r="K21">
        <f t="array" ref="K21:K31">INDEX(J21:J31,MATCH(B21:B31,I21:I31,0))</f>
        <v>1</v>
      </c>
      <c r="L21">
        <f t="array" aca="1" ref="L21:L31" ca="1">IF(INDEX(J21:J31,MATCH(B21:B31,I21:I31,0))=L3,C21:C31,0)</f>
        <v>0</v>
      </c>
    </row>
    <row r="22" spans="1:14" x14ac:dyDescent="0.25">
      <c r="B22" s="2" t="s">
        <v>1</v>
      </c>
      <c r="C22">
        <f t="shared" ca="1" si="0"/>
        <v>738</v>
      </c>
      <c r="I22" s="12" t="s">
        <v>2</v>
      </c>
      <c r="J22" s="12">
        <v>1</v>
      </c>
      <c r="K22">
        <v>2</v>
      </c>
      <c r="L22">
        <f ca="1"/>
        <v>738</v>
      </c>
      <c r="N22" t="s">
        <v>43</v>
      </c>
    </row>
    <row r="23" spans="1:14" x14ac:dyDescent="0.25">
      <c r="B23" s="6" t="s">
        <v>2</v>
      </c>
      <c r="C23">
        <f ca="1">RANDBETWEEN(500,2000)</f>
        <v>1722</v>
      </c>
      <c r="I23" s="12" t="s">
        <v>5</v>
      </c>
      <c r="J23" s="12">
        <v>1</v>
      </c>
      <c r="K23">
        <v>1</v>
      </c>
      <c r="L23">
        <f ca="1"/>
        <v>0</v>
      </c>
    </row>
    <row r="24" spans="1:14" x14ac:dyDescent="0.25">
      <c r="B24" s="2" t="s">
        <v>3</v>
      </c>
      <c r="C24">
        <f ca="1">RANDBETWEEN(500,2000)</f>
        <v>1840</v>
      </c>
      <c r="I24" s="12" t="s">
        <v>7</v>
      </c>
      <c r="J24" s="12">
        <v>1</v>
      </c>
      <c r="K24">
        <v>2</v>
      </c>
      <c r="L24">
        <f ca="1"/>
        <v>1840</v>
      </c>
      <c r="N24">
        <f t="array" ref="N24">MAX(IF(INDEX(J21:J31,MATCH(B21:B31,I21:I31,0))=L3,C21:C31,0))</f>
        <v>0</v>
      </c>
    </row>
    <row r="25" spans="1:14" x14ac:dyDescent="0.25">
      <c r="B25" s="2" t="s">
        <v>4</v>
      </c>
      <c r="C25">
        <f ca="1">RANDBETWEEN(500,2000)</f>
        <v>1185</v>
      </c>
      <c r="I25" s="12" t="s">
        <v>10</v>
      </c>
      <c r="J25" s="12">
        <v>1</v>
      </c>
      <c r="K25">
        <v>2</v>
      </c>
      <c r="L25">
        <f ca="1"/>
        <v>1185</v>
      </c>
    </row>
    <row r="26" spans="1:14" x14ac:dyDescent="0.25">
      <c r="B26" s="6" t="s">
        <v>5</v>
      </c>
      <c r="C26">
        <f ca="1">RANDBETWEEN(500,2000)</f>
        <v>1780</v>
      </c>
      <c r="I26" s="12" t="s">
        <v>1</v>
      </c>
      <c r="J26" s="12">
        <v>2</v>
      </c>
      <c r="K26">
        <v>1</v>
      </c>
      <c r="L26">
        <f ca="1"/>
        <v>0</v>
      </c>
      <c r="N26" t="s">
        <v>44</v>
      </c>
    </row>
    <row r="27" spans="1:14" x14ac:dyDescent="0.25">
      <c r="B27" s="2" t="s">
        <v>6</v>
      </c>
      <c r="C27">
        <f ca="1">RANDBETWEEN(500,2000)</f>
        <v>976</v>
      </c>
      <c r="I27" s="12" t="s">
        <v>3</v>
      </c>
      <c r="J27" s="12">
        <v>2</v>
      </c>
      <c r="K27">
        <v>2</v>
      </c>
      <c r="L27">
        <f ca="1"/>
        <v>976</v>
      </c>
    </row>
    <row r="28" spans="1:14" x14ac:dyDescent="0.25">
      <c r="B28" s="6" t="s">
        <v>7</v>
      </c>
      <c r="C28">
        <f ca="1">RANDBETWEEN(500,2000)</f>
        <v>1306</v>
      </c>
      <c r="I28" s="12" t="s">
        <v>4</v>
      </c>
      <c r="J28" s="12">
        <v>2</v>
      </c>
      <c r="K28">
        <v>1</v>
      </c>
      <c r="L28">
        <f ca="1"/>
        <v>0</v>
      </c>
      <c r="N28" t="e">
        <f t="array" aca="1" ref="N28" ca="1">INDEX($B$21:$B$31,MATCH(MAX(IF(INDEX(J21:J31,MATCH(B21:B31,I21:I31,0))=L$3,$C$21:$C$31)),$C$21:$C$31,0))</f>
        <v>#N/A</v>
      </c>
    </row>
    <row r="29" spans="1:14" x14ac:dyDescent="0.25">
      <c r="B29" s="2" t="s">
        <v>8</v>
      </c>
      <c r="C29">
        <f ca="1">RANDBETWEEN(500,2000)</f>
        <v>840</v>
      </c>
      <c r="I29" s="12" t="s">
        <v>6</v>
      </c>
      <c r="J29" s="12">
        <v>2</v>
      </c>
      <c r="K29">
        <v>2</v>
      </c>
      <c r="L29">
        <f ca="1"/>
        <v>840</v>
      </c>
    </row>
    <row r="30" spans="1:14" x14ac:dyDescent="0.25">
      <c r="B30" s="2" t="s">
        <v>9</v>
      </c>
      <c r="C30">
        <f ca="1">RANDBETWEEN(500,2000)</f>
        <v>1743</v>
      </c>
      <c r="I30" s="12" t="s">
        <v>8</v>
      </c>
      <c r="J30" s="12">
        <v>2</v>
      </c>
      <c r="K30">
        <v>2</v>
      </c>
      <c r="L30">
        <f ca="1"/>
        <v>1743</v>
      </c>
    </row>
    <row r="31" spans="1:14" x14ac:dyDescent="0.25">
      <c r="B31" s="6" t="s">
        <v>10</v>
      </c>
      <c r="C31">
        <f ca="1">RANDBETWEEN(500,2000)</f>
        <v>848</v>
      </c>
      <c r="I31" s="12" t="s">
        <v>9</v>
      </c>
      <c r="J31" s="12">
        <v>2</v>
      </c>
      <c r="K31">
        <v>1</v>
      </c>
      <c r="L31">
        <f ca="1"/>
        <v>0</v>
      </c>
    </row>
    <row r="33" spans="12:12" x14ac:dyDescent="0.25">
      <c r="L33">
        <f ca="1">MAX(L21:L31)</f>
        <v>1840</v>
      </c>
    </row>
  </sheetData>
  <conditionalFormatting sqref="C4:C14">
    <cfRule type="expression" dxfId="0" priority="1">
      <formula>INDEX($B$4:$B$14,MATCH(MAX(IF($A$4:$A$14=L$3,$C$4:$C$14)),$C$4:$C$14,0))=$B4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Solution de james007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2014-12-17T16:43:12Z</dcterms:modified>
</cp:coreProperties>
</file>