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Groupe STE\Bon de commande\"/>
    </mc:Choice>
  </mc:AlternateContent>
  <xr:revisionPtr revIDLastSave="0" documentId="13_ncr:1_{BFEFB995-F243-4D50-9367-DDE59497CA39}" xr6:coauthVersionLast="45" xr6:coauthVersionMax="45" xr10:uidLastSave="{00000000-0000-0000-0000-000000000000}"/>
  <bookViews>
    <workbookView xWindow="20370" yWindow="-120" windowWidth="29040" windowHeight="15840" xr2:uid="{5E05662D-AA2C-4CAC-A02E-224E98085D85}"/>
  </bookViews>
  <sheets>
    <sheet name="Bon de commande" sheetId="2" r:id="rId1"/>
  </sheets>
  <externalReferences>
    <externalReference r:id="rId2"/>
    <externalReference r:id="rId3"/>
  </externalReferences>
  <definedNames>
    <definedName name="Endroit_de_Livraison">'[1]Base de donnée formule'!$B$3:$B$12</definedName>
    <definedName name="Fournisseur_Forum">'[2]Base de donnée formule'!$M$3:$M$12</definedName>
    <definedName name="Liste_de_Fournisseur">'[1]Base de donnée formule'!$M$3:$M$12</definedName>
    <definedName name="Type_de_bon_de_commande">'[1]Base de donnée formule'!$AC$3:$AC$7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49" i="2" l="1"/>
  <c r="J49" i="2" s="1"/>
  <c r="G49" i="2"/>
  <c r="B49" i="2"/>
  <c r="J48" i="2"/>
  <c r="I48" i="2"/>
  <c r="G48" i="2"/>
  <c r="B48" i="2"/>
  <c r="J47" i="2"/>
  <c r="I47" i="2"/>
  <c r="G47" i="2"/>
  <c r="B47" i="2"/>
  <c r="J46" i="2"/>
  <c r="I46" i="2"/>
  <c r="G46" i="2"/>
  <c r="B46" i="2"/>
  <c r="J45" i="2"/>
  <c r="I45" i="2"/>
  <c r="G45" i="2"/>
  <c r="B45" i="2"/>
  <c r="J44" i="2"/>
  <c r="I44" i="2"/>
  <c r="G44" i="2"/>
  <c r="B44" i="2"/>
  <c r="J43" i="2"/>
  <c r="I43" i="2"/>
  <c r="G43" i="2"/>
  <c r="B43" i="2"/>
  <c r="J42" i="2"/>
  <c r="I42" i="2"/>
  <c r="G42" i="2"/>
  <c r="B42" i="2"/>
  <c r="J41" i="2"/>
  <c r="I41" i="2"/>
  <c r="G41" i="2"/>
  <c r="B41" i="2"/>
  <c r="J40" i="2"/>
  <c r="I40" i="2"/>
  <c r="G40" i="2"/>
  <c r="B40" i="2"/>
  <c r="J39" i="2"/>
  <c r="I39" i="2"/>
  <c r="G39" i="2"/>
  <c r="B39" i="2"/>
  <c r="J38" i="2"/>
  <c r="I38" i="2"/>
  <c r="G38" i="2"/>
  <c r="B38" i="2"/>
  <c r="J37" i="2"/>
  <c r="I37" i="2"/>
  <c r="G37" i="2"/>
  <c r="B37" i="2"/>
  <c r="J36" i="2"/>
  <c r="I36" i="2"/>
  <c r="G36" i="2"/>
  <c r="B36" i="2"/>
  <c r="J35" i="2"/>
  <c r="I35" i="2"/>
  <c r="G35" i="2"/>
  <c r="B35" i="2"/>
  <c r="J34" i="2"/>
  <c r="I34" i="2"/>
  <c r="G34" i="2"/>
  <c r="B34" i="2"/>
  <c r="J33" i="2"/>
  <c r="I33" i="2"/>
  <c r="G33" i="2"/>
  <c r="B33" i="2"/>
  <c r="J32" i="2"/>
  <c r="I32" i="2"/>
  <c r="G32" i="2"/>
  <c r="B32" i="2"/>
  <c r="J31" i="2"/>
  <c r="I31" i="2"/>
  <c r="G31" i="2"/>
  <c r="B31" i="2"/>
  <c r="J30" i="2"/>
  <c r="I30" i="2"/>
  <c r="G30" i="2"/>
  <c r="B30" i="2"/>
  <c r="J29" i="2"/>
  <c r="I29" i="2"/>
  <c r="G29" i="2"/>
  <c r="B29" i="2"/>
  <c r="J28" i="2"/>
  <c r="I28" i="2"/>
  <c r="G28" i="2"/>
  <c r="B28" i="2"/>
  <c r="J27" i="2"/>
  <c r="I27" i="2"/>
  <c r="G27" i="2"/>
  <c r="B27" i="2"/>
  <c r="J26" i="2"/>
  <c r="I26" i="2"/>
  <c r="G26" i="2"/>
  <c r="B26" i="2"/>
  <c r="J25" i="2"/>
  <c r="I25" i="2"/>
  <c r="G25" i="2"/>
  <c r="B25" i="2"/>
  <c r="J24" i="2"/>
  <c r="I24" i="2"/>
  <c r="G24" i="2"/>
  <c r="B24" i="2"/>
  <c r="J23" i="2"/>
  <c r="I23" i="2"/>
  <c r="G23" i="2"/>
  <c r="B23" i="2"/>
  <c r="J22" i="2"/>
  <c r="I22" i="2"/>
  <c r="G22" i="2"/>
  <c r="B22" i="2"/>
  <c r="I21" i="2"/>
  <c r="G21" i="2"/>
  <c r="B21" i="2"/>
  <c r="I20" i="2"/>
  <c r="G20" i="2"/>
  <c r="J20" i="2" s="1"/>
  <c r="B20" i="2"/>
  <c r="H18" i="2"/>
  <c r="B18" i="2"/>
  <c r="F16" i="2"/>
  <c r="F15" i="2"/>
  <c r="F14" i="2"/>
  <c r="F13" i="2"/>
  <c r="F8" i="2"/>
  <c r="F7" i="2"/>
  <c r="F6" i="2"/>
  <c r="F5" i="2"/>
  <c r="H1" i="2"/>
  <c r="J21" i="2" l="1"/>
  <c r="H50" i="2"/>
</calcChain>
</file>

<file path=xl/sharedStrings.xml><?xml version="1.0" encoding="utf-8"?>
<sst xmlns="http://schemas.openxmlformats.org/spreadsheetml/2006/main" count="22" uniqueCount="21">
  <si>
    <t># Bon de Commande:</t>
  </si>
  <si>
    <t>-INV</t>
  </si>
  <si>
    <t>Fastenal Canada</t>
  </si>
  <si>
    <t>Groupe STE Inc.</t>
  </si>
  <si>
    <t>Groupe STE Inc. Div. Sherbrooke</t>
  </si>
  <si>
    <t>925, rue Pierre-Caisse, Suite E</t>
  </si>
  <si>
    <t>Saint-Jean-Sur-Richelieu, QC</t>
  </si>
  <si>
    <t>J3B 8C6</t>
  </si>
  <si>
    <t>579-362-9640</t>
  </si>
  <si>
    <t>Courriel Achat:</t>
  </si>
  <si>
    <t>Représentant:</t>
  </si>
  <si>
    <t># de Produit</t>
  </si>
  <si>
    <t>Description</t>
  </si>
  <si>
    <t>Qté</t>
  </si>
  <si>
    <t>$/EA</t>
  </si>
  <si>
    <t>UM</t>
  </si>
  <si>
    <t>Sous-Total</t>
  </si>
  <si>
    <t>41137</t>
  </si>
  <si>
    <t>100</t>
  </si>
  <si>
    <t>0126016</t>
  </si>
  <si>
    <t>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</si>
</sst>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4" formatCode="[$-F800]dddd\,\ mmmm\ dd\,\ yyyy"/>
    <numFmt numFmtId="165" formatCode="_(&quot;$&quot;* #,##0.00_);_(&quot;$&quot;* \(#,##0.00\);_(&quot;$&quot;* &quot;-&quot;??_);_(@_)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ECD2F"/>
        <bgColor indexed="64"/>
      </patternFill>
    </fill>
  </fills>
  <borders count="21">
    <border>
      <left/>
      <right/>
      <top/>
      <bottom/>
      <diagonal/>
    </border>
    <border>
      <left style="medium">
        <color rgb="FFFECD2F"/>
      </left>
      <right style="medium">
        <color rgb="FFFECD2F"/>
      </right>
      <top style="medium">
        <color rgb="FFFECD2F"/>
      </top>
      <bottom/>
      <diagonal/>
    </border>
    <border>
      <left style="medium">
        <color rgb="FFFECD2F"/>
      </left>
      <right/>
      <top/>
      <bottom/>
      <diagonal/>
    </border>
    <border>
      <left style="medium">
        <color rgb="FFFECD2F"/>
      </left>
      <right style="medium">
        <color rgb="FFFECD2F"/>
      </right>
      <top/>
      <bottom/>
      <diagonal/>
    </border>
    <border>
      <left style="medium">
        <color rgb="FFFECD2F"/>
      </left>
      <right style="medium">
        <color rgb="FFFECD2F"/>
      </right>
      <top/>
      <bottom style="medium">
        <color rgb="FFFECD2F"/>
      </bottom>
      <diagonal/>
    </border>
    <border>
      <left style="medium">
        <color rgb="FFFECD2F"/>
      </left>
      <right style="thin">
        <color auto="1"/>
      </right>
      <top style="medium">
        <color rgb="FFFECD2F"/>
      </top>
      <bottom style="thin">
        <color auto="1"/>
      </bottom>
      <diagonal/>
    </border>
    <border>
      <left/>
      <right/>
      <top style="medium">
        <color rgb="FFFECD2F"/>
      </top>
      <bottom style="medium">
        <color rgb="FFFECD2F"/>
      </bottom>
      <diagonal/>
    </border>
    <border>
      <left/>
      <right style="thin">
        <color auto="1"/>
      </right>
      <top style="medium">
        <color rgb="FFFECD2F"/>
      </top>
      <bottom style="medium">
        <color rgb="FFFECD2F"/>
      </bottom>
      <diagonal/>
    </border>
    <border>
      <left/>
      <right style="thin">
        <color auto="1"/>
      </right>
      <top style="medium">
        <color rgb="FFFECD2F"/>
      </top>
      <bottom style="thin">
        <color auto="1"/>
      </bottom>
      <diagonal/>
    </border>
    <border>
      <left/>
      <right style="medium">
        <color rgb="FFFECD2F"/>
      </right>
      <top style="medium">
        <color rgb="FFFECD2F"/>
      </top>
      <bottom style="medium">
        <color rgb="FFFECD2F"/>
      </bottom>
      <diagonal/>
    </border>
    <border>
      <left style="medium">
        <color rgb="FFFECD2F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medium">
        <color rgb="FFFECD2F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 style="medium">
        <color rgb="FFFECD2F"/>
      </top>
      <bottom/>
      <diagonal/>
    </border>
    <border>
      <left style="thin">
        <color theme="1"/>
      </left>
      <right style="medium">
        <color rgb="FFFECD2F"/>
      </right>
      <top style="medium">
        <color rgb="FFFECD2F"/>
      </top>
      <bottom/>
      <diagonal/>
    </border>
    <border>
      <left style="medium">
        <color rgb="FFFECD2F"/>
      </left>
      <right/>
      <top style="medium">
        <color rgb="FFFECD2F"/>
      </top>
      <bottom/>
      <diagonal/>
    </border>
    <border>
      <left/>
      <right style="medium">
        <color rgb="FFFECD2F"/>
      </right>
      <top style="medium">
        <color rgb="FFFECD2F"/>
      </top>
      <bottom/>
      <diagonal/>
    </border>
    <border>
      <left/>
      <right style="medium">
        <color rgb="FFFECD2F"/>
      </right>
      <top/>
      <bottom/>
      <diagonal/>
    </border>
    <border>
      <left style="medium">
        <color rgb="FFFECD2F"/>
      </left>
      <right/>
      <top/>
      <bottom style="medium">
        <color rgb="FFFECD2F"/>
      </bottom>
      <diagonal/>
    </border>
    <border>
      <left/>
      <right style="medium">
        <color rgb="FFFECD2F"/>
      </right>
      <top/>
      <bottom style="medium">
        <color rgb="FFFECD2F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3" xfId="0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3" fillId="0" borderId="0" xfId="0" applyNumberFormat="1" applyFont="1" applyAlignment="1">
      <alignment horizontal="right" vertical="center"/>
    </xf>
    <xf numFmtId="0" fontId="0" fillId="0" borderId="0" xfId="0" applyAlignment="1">
      <alignment vertical="center"/>
    </xf>
    <xf numFmtId="44" fontId="4" fillId="0" borderId="0" xfId="1" applyFont="1" applyAlignment="1">
      <alignment horizontal="right" vertical="center"/>
    </xf>
    <xf numFmtId="0" fontId="5" fillId="0" borderId="0" xfId="0" applyFont="1" applyAlignment="1">
      <alignment vertical="center"/>
    </xf>
    <xf numFmtId="0" fontId="5" fillId="0" borderId="0" xfId="0" quotePrefix="1" applyFont="1" applyAlignment="1" applyProtection="1">
      <alignment vertical="center"/>
      <protection locked="0"/>
    </xf>
    <xf numFmtId="44" fontId="0" fillId="0" borderId="0" xfId="1" applyFont="1"/>
    <xf numFmtId="165" fontId="0" fillId="0" borderId="0" xfId="0" applyNumberFormat="1" applyAlignment="1" applyProtection="1">
      <alignment horizontal="left"/>
      <protection locked="0"/>
    </xf>
    <xf numFmtId="44" fontId="0" fillId="0" borderId="0" xfId="1" applyFont="1" applyAlignment="1">
      <alignment horizontal="left"/>
    </xf>
    <xf numFmtId="0" fontId="6" fillId="0" borderId="0" xfId="2"/>
    <xf numFmtId="0" fontId="7" fillId="0" borderId="0" xfId="0" applyFont="1" applyAlignment="1">
      <alignment horizontal="left" indent="2"/>
    </xf>
    <xf numFmtId="0" fontId="7" fillId="0" borderId="0" xfId="0" applyFont="1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Alignment="1" applyProtection="1">
      <alignment horizontal="left"/>
      <protection locked="0"/>
    </xf>
    <xf numFmtId="0" fontId="0" fillId="2" borderId="5" xfId="0" applyFill="1" applyBorder="1" applyAlignment="1">
      <alignment horizontal="right"/>
    </xf>
    <xf numFmtId="0" fontId="0" fillId="0" borderId="6" xfId="0" applyBorder="1" applyAlignment="1">
      <alignment horizontal="left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Alignment="1">
      <alignment horizontal="left" indent="3"/>
    </xf>
    <xf numFmtId="0" fontId="0" fillId="2" borderId="8" xfId="0" applyFill="1" applyBorder="1" applyAlignment="1">
      <alignment horizontal="right"/>
    </xf>
    <xf numFmtId="0" fontId="0" fillId="0" borderId="6" xfId="1" applyNumberFormat="1" applyFont="1" applyBorder="1" applyAlignment="1">
      <alignment horizontal="left"/>
    </xf>
    <xf numFmtId="0" fontId="0" fillId="0" borderId="6" xfId="0" applyBorder="1" applyAlignment="1">
      <alignment horizontal="center"/>
    </xf>
    <xf numFmtId="0" fontId="0" fillId="0" borderId="9" xfId="0" applyBorder="1"/>
    <xf numFmtId="0" fontId="2" fillId="2" borderId="10" xfId="0" applyFont="1" applyFill="1" applyBorder="1"/>
    <xf numFmtId="0" fontId="2" fillId="2" borderId="11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center"/>
    </xf>
    <xf numFmtId="44" fontId="2" fillId="2" borderId="13" xfId="1" applyFont="1" applyFill="1" applyBorder="1" applyAlignment="1">
      <alignment horizontal="center"/>
    </xf>
    <xf numFmtId="44" fontId="2" fillId="2" borderId="14" xfId="1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49" fontId="0" fillId="0" borderId="1" xfId="0" applyNumberFormat="1" applyBorder="1" applyProtection="1">
      <protection locked="0"/>
    </xf>
    <xf numFmtId="0" fontId="0" fillId="0" borderId="1" xfId="0" applyBorder="1"/>
    <xf numFmtId="44" fontId="0" fillId="0" borderId="16" xfId="1" applyFont="1" applyBorder="1" applyAlignment="1">
      <alignment horizontal="center"/>
    </xf>
    <xf numFmtId="44" fontId="0" fillId="0" borderId="17" xfId="1" applyFont="1" applyBorder="1" applyAlignment="1">
      <alignment horizontal="center"/>
    </xf>
    <xf numFmtId="44" fontId="0" fillId="0" borderId="1" xfId="1" applyFont="1" applyBorder="1"/>
    <xf numFmtId="49" fontId="0" fillId="0" borderId="3" xfId="0" applyNumberFormat="1" applyBorder="1" applyProtection="1">
      <protection locked="0"/>
    </xf>
    <xf numFmtId="0" fontId="0" fillId="0" borderId="3" xfId="0" applyBorder="1"/>
    <xf numFmtId="44" fontId="0" fillId="0" borderId="2" xfId="1" applyFont="1" applyBorder="1" applyAlignment="1">
      <alignment horizontal="center"/>
    </xf>
    <xf numFmtId="44" fontId="0" fillId="0" borderId="18" xfId="1" applyFont="1" applyBorder="1" applyAlignment="1">
      <alignment horizontal="center"/>
    </xf>
    <xf numFmtId="44" fontId="0" fillId="0" borderId="3" xfId="1" applyFont="1" applyBorder="1"/>
    <xf numFmtId="49" fontId="0" fillId="0" borderId="4" xfId="0" applyNumberFormat="1" applyBorder="1" applyProtection="1">
      <protection locked="0"/>
    </xf>
    <xf numFmtId="0" fontId="0" fillId="0" borderId="4" xfId="0" applyBorder="1"/>
    <xf numFmtId="44" fontId="0" fillId="0" borderId="19" xfId="1" applyFont="1" applyBorder="1" applyAlignment="1">
      <alignment horizontal="center"/>
    </xf>
    <xf numFmtId="44" fontId="0" fillId="0" borderId="20" xfId="1" applyFont="1" applyBorder="1" applyAlignment="1">
      <alignment horizontal="center"/>
    </xf>
    <xf numFmtId="44" fontId="0" fillId="0" borderId="4" xfId="1" applyFont="1" applyBorder="1"/>
    <xf numFmtId="0" fontId="5" fillId="0" borderId="1" xfId="0" applyFont="1" applyBorder="1" applyAlignment="1">
      <alignment horizontal="center" vertical="center"/>
    </xf>
    <xf numFmtId="44" fontId="8" fillId="0" borderId="1" xfId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44" fontId="8" fillId="0" borderId="4" xfId="1" applyFont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571731</xdr:colOff>
      <xdr:row>0</xdr:row>
      <xdr:rowOff>80530</xdr:rowOff>
    </xdr:from>
    <xdr:to>
      <xdr:col>3</xdr:col>
      <xdr:colOff>333375</xdr:colOff>
      <xdr:row>10</xdr:row>
      <xdr:rowOff>50602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769344F-31BB-414A-A9CF-33A120782BD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03" t="10436" r="16603" b="10436"/>
        <a:stretch/>
      </xdr:blipFill>
      <xdr:spPr>
        <a:xfrm>
          <a:off x="571731" y="80530"/>
          <a:ext cx="2047644" cy="1875072"/>
        </a:xfrm>
        <a:prstGeom prst="rect">
          <a:avLst/>
        </a:prstGeom>
      </xdr:spPr>
    </xdr:pic>
    <xdr:clientData/>
  </xdr:twoCellAnchor>
  <xdr:twoCellAnchor>
    <xdr:from>
      <xdr:col>4</xdr:col>
      <xdr:colOff>514350</xdr:colOff>
      <xdr:row>2</xdr:row>
      <xdr:rowOff>10026</xdr:rowOff>
    </xdr:from>
    <xdr:to>
      <xdr:col>9</xdr:col>
      <xdr:colOff>742950</xdr:colOff>
      <xdr:row>9</xdr:row>
      <xdr:rowOff>10026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10DFF8C-AE43-487D-AD6D-43EADF568784}"/>
            </a:ext>
          </a:extLst>
        </xdr:cNvPr>
        <xdr:cNvSpPr/>
      </xdr:nvSpPr>
      <xdr:spPr>
        <a:xfrm>
          <a:off x="3543300" y="514851"/>
          <a:ext cx="3133725" cy="1333500"/>
        </a:xfrm>
        <a:prstGeom prst="roundRect">
          <a:avLst>
            <a:gd name="adj" fmla="val 7423"/>
          </a:avLst>
        </a:prstGeom>
        <a:noFill/>
        <a:ln w="19050"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4</xdr:col>
      <xdr:colOff>514350</xdr:colOff>
      <xdr:row>10</xdr:row>
      <xdr:rowOff>9525</xdr:rowOff>
    </xdr:from>
    <xdr:to>
      <xdr:col>9</xdr:col>
      <xdr:colOff>742950</xdr:colOff>
      <xdr:row>15</xdr:row>
      <xdr:rowOff>180975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326033F-C2FB-4740-AB34-D5174EDAE0C7}"/>
            </a:ext>
          </a:extLst>
        </xdr:cNvPr>
        <xdr:cNvSpPr/>
      </xdr:nvSpPr>
      <xdr:spPr>
        <a:xfrm>
          <a:off x="3543300" y="2038350"/>
          <a:ext cx="3133725" cy="1133475"/>
        </a:xfrm>
        <a:prstGeom prst="roundRect">
          <a:avLst>
            <a:gd name="adj" fmla="val 7423"/>
          </a:avLst>
        </a:prstGeom>
        <a:noFill/>
        <a:ln w="19050"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0</xdr:col>
      <xdr:colOff>28575</xdr:colOff>
      <xdr:row>10</xdr:row>
      <xdr:rowOff>9525</xdr:rowOff>
    </xdr:from>
    <xdr:to>
      <xdr:col>4</xdr:col>
      <xdr:colOff>333375</xdr:colOff>
      <xdr:row>15</xdr:row>
      <xdr:rowOff>180975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AA99D743-62FE-4152-AA50-21837977869E}"/>
            </a:ext>
          </a:extLst>
        </xdr:cNvPr>
        <xdr:cNvSpPr/>
      </xdr:nvSpPr>
      <xdr:spPr>
        <a:xfrm>
          <a:off x="28575" y="2038350"/>
          <a:ext cx="3333750" cy="1133475"/>
        </a:xfrm>
        <a:prstGeom prst="roundRect">
          <a:avLst>
            <a:gd name="adj" fmla="val 7423"/>
          </a:avLst>
        </a:prstGeom>
        <a:noFill/>
        <a:ln w="19050"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4</xdr:col>
      <xdr:colOff>515744</xdr:colOff>
      <xdr:row>2</xdr:row>
      <xdr:rowOff>121169</xdr:rowOff>
    </xdr:from>
    <xdr:to>
      <xdr:col>9</xdr:col>
      <xdr:colOff>738768</xdr:colOff>
      <xdr:row>3</xdr:row>
      <xdr:rowOff>14303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6529ECB3-7E2E-4397-AB53-57BF2366883A}"/>
            </a:ext>
          </a:extLst>
        </xdr:cNvPr>
        <xdr:cNvSpPr/>
      </xdr:nvSpPr>
      <xdr:spPr>
        <a:xfrm>
          <a:off x="3544694" y="625994"/>
          <a:ext cx="3128149" cy="83634"/>
        </a:xfrm>
        <a:prstGeom prst="rect">
          <a:avLst/>
        </a:prstGeom>
        <a:solidFill>
          <a:srgbClr val="FECD2F"/>
        </a:solidFill>
        <a:ln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0</xdr:col>
      <xdr:colOff>34849</xdr:colOff>
      <xdr:row>10</xdr:row>
      <xdr:rowOff>22536</xdr:rowOff>
    </xdr:from>
    <xdr:to>
      <xdr:col>4</xdr:col>
      <xdr:colOff>336177</xdr:colOff>
      <xdr:row>11</xdr:row>
      <xdr:rowOff>8365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1A9FF98E-7BA4-4F80-A676-461020A5205E}"/>
            </a:ext>
          </a:extLst>
        </xdr:cNvPr>
        <xdr:cNvSpPr/>
      </xdr:nvSpPr>
      <xdr:spPr>
        <a:xfrm>
          <a:off x="34849" y="2051361"/>
          <a:ext cx="3330278" cy="185854"/>
        </a:xfrm>
        <a:prstGeom prst="roundRect">
          <a:avLst>
            <a:gd name="adj" fmla="val 50000"/>
          </a:avLst>
        </a:prstGeom>
        <a:solidFill>
          <a:srgbClr val="FECD2F"/>
        </a:solidFill>
        <a:ln w="19050"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0</xdr:col>
      <xdr:colOff>40822</xdr:colOff>
      <xdr:row>10</xdr:row>
      <xdr:rowOff>129168</xdr:rowOff>
    </xdr:from>
    <xdr:to>
      <xdr:col>4</xdr:col>
      <xdr:colOff>330573</xdr:colOff>
      <xdr:row>11</xdr:row>
      <xdr:rowOff>13009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D3E6B928-EE4F-4E6E-942D-9B1B7F07C11C}"/>
            </a:ext>
          </a:extLst>
        </xdr:cNvPr>
        <xdr:cNvSpPr/>
      </xdr:nvSpPr>
      <xdr:spPr>
        <a:xfrm>
          <a:off x="40822" y="2157993"/>
          <a:ext cx="3318701" cy="83866"/>
        </a:xfrm>
        <a:prstGeom prst="rect">
          <a:avLst/>
        </a:prstGeom>
        <a:solidFill>
          <a:srgbClr val="FECD2F"/>
        </a:solidFill>
        <a:ln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0</xdr:col>
      <xdr:colOff>310374</xdr:colOff>
      <xdr:row>9</xdr:row>
      <xdr:rowOff>175636</xdr:rowOff>
    </xdr:from>
    <xdr:to>
      <xdr:col>4</xdr:col>
      <xdr:colOff>59472</xdr:colOff>
      <xdr:row>10</xdr:row>
      <xdr:rowOff>194222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710EF9B3-8043-4CA0-B3F2-58D1E10C8BD0}"/>
            </a:ext>
          </a:extLst>
        </xdr:cNvPr>
        <xdr:cNvSpPr txBox="1"/>
      </xdr:nvSpPr>
      <xdr:spPr>
        <a:xfrm>
          <a:off x="310374" y="2013961"/>
          <a:ext cx="2778048" cy="20908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CA" sz="1200" b="1"/>
            <a:t>Adresse de facturation:</a:t>
          </a:r>
        </a:p>
      </xdr:txBody>
    </xdr:sp>
    <xdr:clientData/>
  </xdr:twoCellAnchor>
  <xdr:twoCellAnchor>
    <xdr:from>
      <xdr:col>4</xdr:col>
      <xdr:colOff>526914</xdr:colOff>
      <xdr:row>2</xdr:row>
      <xdr:rowOff>12362</xdr:rowOff>
    </xdr:from>
    <xdr:to>
      <xdr:col>9</xdr:col>
      <xdr:colOff>740577</xdr:colOff>
      <xdr:row>3</xdr:row>
      <xdr:rowOff>7484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7EE2169A-574F-49A2-AFA7-6E5E28718760}"/>
            </a:ext>
          </a:extLst>
        </xdr:cNvPr>
        <xdr:cNvSpPr/>
      </xdr:nvSpPr>
      <xdr:spPr>
        <a:xfrm>
          <a:off x="3555864" y="517187"/>
          <a:ext cx="3118788" cy="185622"/>
        </a:xfrm>
        <a:prstGeom prst="roundRect">
          <a:avLst>
            <a:gd name="adj" fmla="val 50000"/>
          </a:avLst>
        </a:prstGeom>
        <a:solidFill>
          <a:srgbClr val="FECD2F"/>
        </a:solidFill>
        <a:ln w="19050"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5</xdr:col>
      <xdr:colOff>315772</xdr:colOff>
      <xdr:row>1</xdr:row>
      <xdr:rowOff>206069</xdr:rowOff>
    </xdr:from>
    <xdr:to>
      <xdr:col>9</xdr:col>
      <xdr:colOff>46285</xdr:colOff>
      <xdr:row>3</xdr:row>
      <xdr:rowOff>12598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6796669D-FE93-419F-99F6-B259BAFAB3F5}"/>
            </a:ext>
          </a:extLst>
        </xdr:cNvPr>
        <xdr:cNvSpPr txBox="1"/>
      </xdr:nvSpPr>
      <xdr:spPr>
        <a:xfrm>
          <a:off x="4106722" y="472769"/>
          <a:ext cx="1873638" cy="23515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CA" sz="1200" b="1"/>
            <a:t>Distributeur:</a:t>
          </a:r>
        </a:p>
      </xdr:txBody>
    </xdr:sp>
    <xdr:clientData/>
  </xdr:twoCellAnchor>
  <xdr:twoCellAnchor>
    <xdr:from>
      <xdr:col>4</xdr:col>
      <xdr:colOff>518809</xdr:colOff>
      <xdr:row>10</xdr:row>
      <xdr:rowOff>9027</xdr:rowOff>
    </xdr:from>
    <xdr:to>
      <xdr:col>9</xdr:col>
      <xdr:colOff>747409</xdr:colOff>
      <xdr:row>10</xdr:row>
      <xdr:rowOff>194649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4ED00CF3-E9B5-4571-96C2-1E32003233A2}"/>
            </a:ext>
          </a:extLst>
        </xdr:cNvPr>
        <xdr:cNvSpPr/>
      </xdr:nvSpPr>
      <xdr:spPr>
        <a:xfrm>
          <a:off x="3547759" y="2037852"/>
          <a:ext cx="3133725" cy="185622"/>
        </a:xfrm>
        <a:prstGeom prst="roundRect">
          <a:avLst>
            <a:gd name="adj" fmla="val 50000"/>
          </a:avLst>
        </a:prstGeom>
        <a:solidFill>
          <a:srgbClr val="FECD2F"/>
        </a:solidFill>
        <a:ln w="19050"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4</xdr:col>
      <xdr:colOff>518784</xdr:colOff>
      <xdr:row>10</xdr:row>
      <xdr:rowOff>115659</xdr:rowOff>
    </xdr:from>
    <xdr:to>
      <xdr:col>9</xdr:col>
      <xdr:colOff>741808</xdr:colOff>
      <xdr:row>11</xdr:row>
      <xdr:rowOff>687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7BBE087E-307E-4580-862F-7C2AF971521F}"/>
            </a:ext>
          </a:extLst>
        </xdr:cNvPr>
        <xdr:cNvSpPr/>
      </xdr:nvSpPr>
      <xdr:spPr>
        <a:xfrm>
          <a:off x="3566784" y="2201634"/>
          <a:ext cx="4033024" cy="85053"/>
        </a:xfrm>
        <a:prstGeom prst="rect">
          <a:avLst/>
        </a:prstGeom>
        <a:solidFill>
          <a:srgbClr val="FECD2F"/>
        </a:solidFill>
        <a:ln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5</xdr:col>
      <xdr:colOff>364756</xdr:colOff>
      <xdr:row>9</xdr:row>
      <xdr:rowOff>162127</xdr:rowOff>
    </xdr:from>
    <xdr:to>
      <xdr:col>9</xdr:col>
      <xdr:colOff>95269</xdr:colOff>
      <xdr:row>10</xdr:row>
      <xdr:rowOff>180713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EB301595-FBE6-473D-90BC-A32211C99FE6}"/>
            </a:ext>
          </a:extLst>
        </xdr:cNvPr>
        <xdr:cNvSpPr txBox="1"/>
      </xdr:nvSpPr>
      <xdr:spPr>
        <a:xfrm>
          <a:off x="4155706" y="2000452"/>
          <a:ext cx="1873638" cy="20908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CA" sz="1200" b="1"/>
            <a:t>Adresse de Livraison:</a:t>
          </a:r>
        </a:p>
      </xdr:txBody>
    </xdr:sp>
    <xdr:clientData/>
  </xdr:twoCellAnchor>
  <xdr:twoCellAnchor editAs="oneCell">
    <xdr:from>
      <xdr:col>11</xdr:col>
      <xdr:colOff>0</xdr:colOff>
      <xdr:row>5</xdr:row>
      <xdr:rowOff>0</xdr:rowOff>
    </xdr:from>
    <xdr:to>
      <xdr:col>12</xdr:col>
      <xdr:colOff>685871</xdr:colOff>
      <xdr:row>9</xdr:row>
      <xdr:rowOff>12309</xdr:rowOff>
    </xdr:to>
    <xdr:pic macro="[2]!SaveWorksheetAsPDF">
      <xdr:nvPicPr>
        <xdr:cNvPr id="15" name="Image 14">
          <a:extLst>
            <a:ext uri="{FF2B5EF4-FFF2-40B4-BE49-F238E27FC236}">
              <a16:creationId xmlns:a16="http://schemas.microsoft.com/office/drawing/2014/main" id="{A8191B1F-AD6C-4A2B-9E49-D3A5006081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1133475"/>
          <a:ext cx="1447871" cy="77430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%20plac&#233;e%20(Excel)/1349-INV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%20plac&#233;e%20(Excel)/1348-IN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 de commande"/>
      <sheetName val="Réception de commande"/>
      <sheetName val="Archive de commande"/>
      <sheetName val="Archive de réception"/>
      <sheetName val="Base de donnée de Pièce"/>
      <sheetName val="Base de donnée formule"/>
      <sheetName val="Feuil4"/>
    </sheetNames>
    <sheetDataSet>
      <sheetData sheetId="0"/>
      <sheetData sheetId="1"/>
      <sheetData sheetId="2"/>
      <sheetData sheetId="3"/>
      <sheetData sheetId="4"/>
      <sheetData sheetId="5">
        <row r="3">
          <cell r="B3" t="str">
            <v>Groupe STE Inc. Div. Sherbrooke</v>
          </cell>
          <cell r="M3" t="str">
            <v>Franklin Empire Inc.</v>
          </cell>
          <cell r="AC3" t="str">
            <v>-INV</v>
          </cell>
        </row>
        <row r="4">
          <cell r="B4" t="str">
            <v>Groupe STE Inc.</v>
          </cell>
          <cell r="M4" t="str">
            <v>Lumen Inc.</v>
          </cell>
          <cell r="AC4" t="str">
            <v>-PR</v>
          </cell>
        </row>
        <row r="5">
          <cell r="B5">
            <v>0</v>
          </cell>
          <cell r="M5" t="str">
            <v>Jacmar Inc.</v>
          </cell>
          <cell r="AC5" t="str">
            <v>-OUTIL</v>
          </cell>
        </row>
        <row r="6">
          <cell r="B6">
            <v>0</v>
          </cell>
          <cell r="M6" t="str">
            <v>Westburne</v>
          </cell>
        </row>
        <row r="7">
          <cell r="B7">
            <v>0</v>
          </cell>
          <cell r="M7" t="str">
            <v>Bectrol</v>
          </cell>
        </row>
        <row r="8">
          <cell r="B8">
            <v>0</v>
          </cell>
          <cell r="M8" t="str">
            <v>Meunier Outillage Industriel</v>
          </cell>
        </row>
        <row r="9">
          <cell r="B9">
            <v>0</v>
          </cell>
          <cell r="M9" t="str">
            <v>Fastenal Canada</v>
          </cell>
        </row>
        <row r="10">
          <cell r="B10">
            <v>0</v>
          </cell>
          <cell r="M10">
            <v>0</v>
          </cell>
        </row>
        <row r="11">
          <cell r="B11">
            <v>0</v>
          </cell>
          <cell r="M11">
            <v>0</v>
          </cell>
        </row>
        <row r="12">
          <cell r="B12">
            <v>0</v>
          </cell>
          <cell r="M12">
            <v>0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 courante"/>
      <sheetName val="Bon de commande"/>
      <sheetName val="Réception de commande"/>
      <sheetName val="Archive de commande"/>
      <sheetName val="Archive de réception"/>
      <sheetName val="Base de donnée de Pièce"/>
      <sheetName val="Base de donnée formule"/>
    </sheetNames>
    <definedNames>
      <definedName name="SaveWorksheetAsPDF"/>
    </definedNames>
    <sheetDataSet>
      <sheetData sheetId="0"/>
      <sheetData sheetId="1">
        <row r="4">
          <cell r="F4" t="str">
            <v>Fastenal Canada</v>
          </cell>
        </row>
      </sheetData>
      <sheetData sheetId="2">
        <row r="6">
          <cell r="E6">
            <v>1353</v>
          </cell>
        </row>
      </sheetData>
      <sheetData sheetId="3">
        <row r="8">
          <cell r="A8">
            <v>1353</v>
          </cell>
        </row>
      </sheetData>
      <sheetData sheetId="4">
        <row r="8">
          <cell r="A8" t="str">
            <v>13531</v>
          </cell>
        </row>
      </sheetData>
      <sheetData sheetId="5">
        <row r="8">
          <cell r="C8" t="str">
            <v>0126016</v>
          </cell>
          <cell r="D8" t="str">
            <v>Rivet de plastique 0,246" de diamètre pour 0,157-0,394" d'épaisseur</v>
          </cell>
          <cell r="E8">
            <v>25</v>
          </cell>
          <cell r="F8">
            <v>200</v>
          </cell>
          <cell r="G8" t="str">
            <v>CT</v>
          </cell>
          <cell r="H8">
            <v>0.25019999999999998</v>
          </cell>
          <cell r="I8" t="str">
            <v>Fastenal Canada</v>
          </cell>
        </row>
        <row r="9">
          <cell r="C9" t="str">
            <v>0801733</v>
          </cell>
          <cell r="D9" t="str">
            <v>Din-Rail NS 35</v>
          </cell>
          <cell r="E9">
            <v>2</v>
          </cell>
          <cell r="F9">
            <v>10</v>
          </cell>
          <cell r="G9" t="str">
            <v>UN</v>
          </cell>
          <cell r="H9">
            <v>1.95</v>
          </cell>
          <cell r="I9" t="str">
            <v>Jacmar Inc.</v>
          </cell>
        </row>
        <row r="10">
          <cell r="C10" t="str">
            <v>0808011</v>
          </cell>
          <cell r="D10" t="str">
            <v>Marqueur à câble PATG 4/23</v>
          </cell>
          <cell r="E10">
            <v>100</v>
          </cell>
          <cell r="F10">
            <v>1000</v>
          </cell>
          <cell r="G10" t="str">
            <v>M</v>
          </cell>
          <cell r="H10"/>
          <cell r="I10" t="str">
            <v>Jacmar Inc.</v>
          </cell>
        </row>
        <row r="11">
          <cell r="C11" t="str">
            <v>0811969</v>
          </cell>
          <cell r="D11" t="str">
            <v>Identification sur équerre de blocage KLM 3</v>
          </cell>
          <cell r="E11">
            <v>10</v>
          </cell>
          <cell r="F11">
            <v>25</v>
          </cell>
          <cell r="G11" t="str">
            <v>UN</v>
          </cell>
          <cell r="H11">
            <v>0.36</v>
          </cell>
          <cell r="I11" t="str">
            <v>Jacmar Inc.</v>
          </cell>
        </row>
        <row r="12">
          <cell r="C12" t="str">
            <v>0820510</v>
          </cell>
          <cell r="D12" t="str">
            <v>Marqueur à câble PATG 1/18</v>
          </cell>
          <cell r="E12">
            <v>100</v>
          </cell>
          <cell r="F12">
            <v>1000</v>
          </cell>
          <cell r="G12" t="str">
            <v>M</v>
          </cell>
          <cell r="H12"/>
          <cell r="I12" t="str">
            <v>Jacmar Inc.</v>
          </cell>
        </row>
        <row r="13">
          <cell r="C13" t="str">
            <v>0828734</v>
          </cell>
          <cell r="D13" t="str">
            <v>Marqueur de bornier UCT-TM5</v>
          </cell>
          <cell r="E13">
            <v>5</v>
          </cell>
          <cell r="F13">
            <v>20</v>
          </cell>
          <cell r="G13" t="str">
            <v>D</v>
          </cell>
          <cell r="H13">
            <v>3.44</v>
          </cell>
          <cell r="I13" t="str">
            <v>Jacmar Inc.</v>
          </cell>
        </row>
        <row r="14">
          <cell r="C14" t="str">
            <v>0828736</v>
          </cell>
          <cell r="D14" t="str">
            <v>Marqueur de bornier UCT-TM6</v>
          </cell>
          <cell r="E14">
            <v>5</v>
          </cell>
          <cell r="F14">
            <v>20</v>
          </cell>
          <cell r="G14" t="str">
            <v>D</v>
          </cell>
          <cell r="H14">
            <v>3.44</v>
          </cell>
          <cell r="I14" t="str">
            <v>Jacmar Inc.</v>
          </cell>
        </row>
        <row r="15">
          <cell r="C15" t="str">
            <v>0829484</v>
          </cell>
          <cell r="D15" t="str">
            <v>Marqueur de bornier UCT-TM 3,5</v>
          </cell>
          <cell r="E15">
            <v>5</v>
          </cell>
          <cell r="F15">
            <v>20</v>
          </cell>
          <cell r="G15" t="str">
            <v>D</v>
          </cell>
          <cell r="H15">
            <v>3.44</v>
          </cell>
          <cell r="I15" t="str">
            <v>Jacmar Inc.</v>
          </cell>
        </row>
        <row r="16">
          <cell r="C16" t="str">
            <v>1013847</v>
          </cell>
          <cell r="D16" t="str">
            <v>Marqueur à câble PATG 1/23</v>
          </cell>
          <cell r="E16">
            <v>100</v>
          </cell>
          <cell r="F16">
            <v>1000</v>
          </cell>
          <cell r="G16" t="str">
            <v>M</v>
          </cell>
          <cell r="H16">
            <v>0.06</v>
          </cell>
          <cell r="I16" t="str">
            <v>Jacmar Inc.</v>
          </cell>
        </row>
        <row r="17">
          <cell r="C17" t="str">
            <v>1013850</v>
          </cell>
          <cell r="D17" t="str">
            <v>Marqueur à câble PATG 2/23</v>
          </cell>
          <cell r="E17">
            <v>100</v>
          </cell>
          <cell r="F17">
            <v>1000</v>
          </cell>
          <cell r="G17" t="str">
            <v>M</v>
          </cell>
          <cell r="H17">
            <v>0.06</v>
          </cell>
          <cell r="I17" t="str">
            <v>Jacmar Inc.</v>
          </cell>
        </row>
        <row r="18">
          <cell r="C18" t="str">
            <v>1013863</v>
          </cell>
          <cell r="D18" t="str">
            <v>Marqueur à câble PATG 3/23</v>
          </cell>
          <cell r="E18">
            <v>100</v>
          </cell>
          <cell r="F18">
            <v>1000</v>
          </cell>
          <cell r="G18" t="str">
            <v>M</v>
          </cell>
          <cell r="H18"/>
          <cell r="I18" t="str">
            <v>Jacmar Inc.</v>
          </cell>
        </row>
        <row r="19">
          <cell r="C19" t="str">
            <v>3022218</v>
          </cell>
          <cell r="D19" t="str">
            <v>Équerre de blocage Clipfix 35</v>
          </cell>
          <cell r="E19">
            <v>25</v>
          </cell>
          <cell r="F19">
            <v>50</v>
          </cell>
          <cell r="G19" t="str">
            <v>UN</v>
          </cell>
          <cell r="H19">
            <v>0.6</v>
          </cell>
          <cell r="I19" t="str">
            <v>Jacmar Inc.</v>
          </cell>
        </row>
        <row r="20">
          <cell r="C20" t="str">
            <v>3030213</v>
          </cell>
          <cell r="D20" t="str">
            <v>Cavalier de jonction rouge FBS 10-5 pour bornier PT 2,5</v>
          </cell>
          <cell r="E20">
            <v>10</v>
          </cell>
          <cell r="F20">
            <v>20</v>
          </cell>
          <cell r="G20" t="str">
            <v>UN</v>
          </cell>
          <cell r="H20">
            <v>3.69</v>
          </cell>
          <cell r="I20" t="str">
            <v>Jacmar Inc.</v>
          </cell>
        </row>
        <row r="21">
          <cell r="C21" t="str">
            <v>3030217</v>
          </cell>
          <cell r="D21" t="str">
            <v>Cavalier de jonction rouge FBS 10-6 pour bornier PT 4</v>
          </cell>
          <cell r="E21">
            <v>10</v>
          </cell>
          <cell r="F21">
            <v>20</v>
          </cell>
          <cell r="G21" t="str">
            <v>UN</v>
          </cell>
          <cell r="H21">
            <v>4</v>
          </cell>
          <cell r="I21" t="str">
            <v>Jacmar Inc.</v>
          </cell>
        </row>
        <row r="22">
          <cell r="C22" t="str">
            <v>3030417</v>
          </cell>
          <cell r="D22" t="str">
            <v>Flasque de fermeture 2 raccordements D-ST 2,5</v>
          </cell>
          <cell r="E22">
            <v>10</v>
          </cell>
          <cell r="F22">
            <v>25</v>
          </cell>
          <cell r="G22" t="str">
            <v>UN</v>
          </cell>
          <cell r="H22">
            <v>0.48</v>
          </cell>
          <cell r="I22" t="str">
            <v>Jacmar Inc.</v>
          </cell>
        </row>
        <row r="23">
          <cell r="C23" t="str">
            <v>3030420</v>
          </cell>
          <cell r="D23" t="str">
            <v>Flasque de fermeture 2 raccordements D-ST 4</v>
          </cell>
          <cell r="E23">
            <v>10</v>
          </cell>
          <cell r="F23">
            <v>25</v>
          </cell>
          <cell r="G23" t="str">
            <v>UN</v>
          </cell>
          <cell r="H23">
            <v>0.48</v>
          </cell>
          <cell r="I23" t="str">
            <v>Jacmar Inc.</v>
          </cell>
        </row>
        <row r="24">
          <cell r="C24" t="str">
            <v>3030514</v>
          </cell>
          <cell r="D24" t="str">
            <v>Flasque de fermeture 4 raccordements PT 2,5</v>
          </cell>
          <cell r="E24">
            <v>10</v>
          </cell>
          <cell r="F24">
            <v>25</v>
          </cell>
          <cell r="G24" t="str">
            <v>UN</v>
          </cell>
          <cell r="H24">
            <v>0.5</v>
          </cell>
          <cell r="I24" t="str">
            <v>Jacmar Inc.</v>
          </cell>
        </row>
        <row r="25">
          <cell r="C25" t="str">
            <v>3209510</v>
          </cell>
          <cell r="D25" t="str">
            <v>Bornier à 2 raccordements PT 2,5</v>
          </cell>
          <cell r="E25">
            <v>50</v>
          </cell>
          <cell r="F25">
            <v>200</v>
          </cell>
          <cell r="G25" t="str">
            <v>UN</v>
          </cell>
          <cell r="H25">
            <v>0.71</v>
          </cell>
          <cell r="I25" t="str">
            <v>Jacmar Inc.</v>
          </cell>
        </row>
        <row r="26">
          <cell r="C26" t="str">
            <v>3209536</v>
          </cell>
          <cell r="D26" t="str">
            <v>Bornier à 2 raccordement mise à la terre PT 2,5-PE</v>
          </cell>
          <cell r="E26">
            <v>25</v>
          </cell>
          <cell r="F26">
            <v>50</v>
          </cell>
          <cell r="G26" t="str">
            <v>UN</v>
          </cell>
          <cell r="H26">
            <v>2.96</v>
          </cell>
          <cell r="I26" t="str">
            <v>Jacmar Inc.</v>
          </cell>
        </row>
        <row r="27">
          <cell r="C27" t="str">
            <v>3209578</v>
          </cell>
          <cell r="D27" t="str">
            <v>Bornier à 4 raccordements PT 2,5</v>
          </cell>
          <cell r="E27">
            <v>50</v>
          </cell>
          <cell r="F27">
            <v>200</v>
          </cell>
          <cell r="G27" t="str">
            <v>UN</v>
          </cell>
          <cell r="H27">
            <v>1.61</v>
          </cell>
          <cell r="I27" t="str">
            <v>Jacmar Inc.</v>
          </cell>
        </row>
        <row r="28">
          <cell r="C28" t="str">
            <v>3210499</v>
          </cell>
          <cell r="D28" t="str">
            <v>Bornier 3 étages à 2 raccordements par étage PT 2,5</v>
          </cell>
          <cell r="E28">
            <v>50</v>
          </cell>
          <cell r="F28">
            <v>100</v>
          </cell>
          <cell r="G28" t="str">
            <v>UN</v>
          </cell>
          <cell r="H28">
            <v>4.0999999999999996</v>
          </cell>
          <cell r="I28" t="str">
            <v>Jacmar Inc.</v>
          </cell>
        </row>
        <row r="29">
          <cell r="C29" t="str">
            <v>3211647</v>
          </cell>
          <cell r="D29" t="str">
            <v>Flasque de fermeture 3 étages à 2 raccordementd PT 2,5</v>
          </cell>
          <cell r="E29">
            <v>10</v>
          </cell>
          <cell r="F29">
            <v>25</v>
          </cell>
          <cell r="G29" t="str">
            <v>UN</v>
          </cell>
          <cell r="H29">
            <v>0.85</v>
          </cell>
          <cell r="I29" t="str">
            <v>Jacmar Inc.</v>
          </cell>
        </row>
        <row r="30">
          <cell r="C30" t="str">
            <v>3211757</v>
          </cell>
          <cell r="D30" t="str">
            <v>Bornier à 2 raccordements PT 4</v>
          </cell>
          <cell r="E30">
            <v>50</v>
          </cell>
          <cell r="F30">
            <v>100</v>
          </cell>
          <cell r="G30" t="str">
            <v>UN</v>
          </cell>
          <cell r="H30">
            <v>0.94</v>
          </cell>
          <cell r="I30" t="str">
            <v>Jacmar Inc.</v>
          </cell>
        </row>
        <row r="31">
          <cell r="C31" t="str">
            <v>3211776</v>
          </cell>
          <cell r="D31" t="str">
            <v>Bornier à 2 raccordement mise à la terre PT 4-PE</v>
          </cell>
          <cell r="E31">
            <v>25</v>
          </cell>
          <cell r="F31">
            <v>50</v>
          </cell>
          <cell r="G31" t="str">
            <v>UN</v>
          </cell>
          <cell r="H31">
            <v>4.09</v>
          </cell>
          <cell r="I31" t="str">
            <v>Jacmar Inc.</v>
          </cell>
        </row>
        <row r="32">
          <cell r="C32" t="str">
            <v>3213056</v>
          </cell>
          <cell r="D32" t="str">
            <v>Cavalier de jonction rouge pour bornier senseur FBS 10-3,5</v>
          </cell>
          <cell r="E32">
            <v>10</v>
          </cell>
          <cell r="F32">
            <v>20</v>
          </cell>
          <cell r="G32" t="str">
            <v>UN</v>
          </cell>
          <cell r="H32">
            <v>4</v>
          </cell>
          <cell r="I32" t="str">
            <v>Jacmar Inc.</v>
          </cell>
        </row>
        <row r="33">
          <cell r="C33" t="str">
            <v>3213125</v>
          </cell>
          <cell r="D33" t="str">
            <v>Cavalier de jonction bleu pour bornier senseur FBS 10-3,5 BU</v>
          </cell>
          <cell r="E33">
            <v>10</v>
          </cell>
          <cell r="F33">
            <v>20</v>
          </cell>
          <cell r="G33" t="str">
            <v>UN</v>
          </cell>
          <cell r="H33">
            <v>4</v>
          </cell>
          <cell r="I33" t="str">
            <v>Jacmar Inc.</v>
          </cell>
        </row>
        <row r="34">
          <cell r="C34" t="str">
            <v>3240197</v>
          </cell>
          <cell r="D34" t="str">
            <v>Goulotte CD 25x80</v>
          </cell>
          <cell r="E34">
            <v>2</v>
          </cell>
          <cell r="F34">
            <v>10</v>
          </cell>
          <cell r="G34" t="str">
            <v>UN</v>
          </cell>
          <cell r="H34">
            <v>9.6199999999999992</v>
          </cell>
          <cell r="I34" t="str">
            <v>Jacmar Inc.</v>
          </cell>
        </row>
        <row r="35">
          <cell r="C35" t="str">
            <v>3240198</v>
          </cell>
          <cell r="D35" t="str">
            <v>Goulotte CD 40x80</v>
          </cell>
          <cell r="E35">
            <v>2</v>
          </cell>
          <cell r="F35">
            <v>10</v>
          </cell>
          <cell r="G35" t="str">
            <v>UN</v>
          </cell>
          <cell r="H35">
            <v>11.37</v>
          </cell>
          <cell r="I35" t="str">
            <v>Jacmar Inc.</v>
          </cell>
        </row>
        <row r="36">
          <cell r="C36" t="str">
            <v>3240199</v>
          </cell>
          <cell r="D36" t="str">
            <v>Goulotte CD 60x80</v>
          </cell>
          <cell r="E36">
            <v>2</v>
          </cell>
          <cell r="F36">
            <v>10</v>
          </cell>
          <cell r="G36" t="str">
            <v>UN</v>
          </cell>
          <cell r="H36">
            <v>13.13</v>
          </cell>
          <cell r="I36" t="str">
            <v>Jacmar Inc.</v>
          </cell>
        </row>
        <row r="37">
          <cell r="C37" t="str">
            <v>3240200</v>
          </cell>
          <cell r="D37" t="str">
            <v>Goulotte CD 80x80</v>
          </cell>
          <cell r="E37">
            <v>2</v>
          </cell>
          <cell r="F37">
            <v>6</v>
          </cell>
          <cell r="G37" t="str">
            <v>UN</v>
          </cell>
          <cell r="H37">
            <v>17.010000000000002</v>
          </cell>
          <cell r="I37" t="str">
            <v>Jacmar Inc.</v>
          </cell>
        </row>
        <row r="38">
          <cell r="C38" t="str">
            <v>3240282</v>
          </cell>
          <cell r="D38" t="str">
            <v>Goulotte CD 30x80</v>
          </cell>
          <cell r="E38">
            <v>2</v>
          </cell>
          <cell r="F38">
            <v>12</v>
          </cell>
          <cell r="G38" t="str">
            <v>UN</v>
          </cell>
          <cell r="H38">
            <v>10.61</v>
          </cell>
          <cell r="I38" t="str">
            <v>Jacmar Inc.</v>
          </cell>
        </row>
        <row r="39">
          <cell r="C39" t="str">
            <v>3240285</v>
          </cell>
          <cell r="D39" t="str">
            <v>Couvercle de goulotte CD 25</v>
          </cell>
          <cell r="E39">
            <v>2</v>
          </cell>
          <cell r="F39">
            <v>10</v>
          </cell>
          <cell r="G39" t="str">
            <v>UN</v>
          </cell>
          <cell r="H39">
            <v>1.64</v>
          </cell>
          <cell r="I39" t="str">
            <v>Jacmar Inc.</v>
          </cell>
        </row>
        <row r="40">
          <cell r="C40" t="str">
            <v>3240286</v>
          </cell>
          <cell r="D40" t="str">
            <v>Couvercle de goulotte CD 40</v>
          </cell>
          <cell r="E40">
            <v>2</v>
          </cell>
          <cell r="F40">
            <v>10</v>
          </cell>
          <cell r="G40" t="str">
            <v>UN</v>
          </cell>
          <cell r="H40">
            <v>2.61</v>
          </cell>
          <cell r="I40" t="str">
            <v>Jacmar Inc.</v>
          </cell>
        </row>
        <row r="41">
          <cell r="C41" t="str">
            <v>3240287</v>
          </cell>
          <cell r="D41" t="str">
            <v>Couvercle de goulotte CD 60</v>
          </cell>
          <cell r="E41">
            <v>2</v>
          </cell>
          <cell r="F41">
            <v>10</v>
          </cell>
          <cell r="G41" t="str">
            <v>UN</v>
          </cell>
          <cell r="H41">
            <v>3.47</v>
          </cell>
          <cell r="I41" t="str">
            <v>Jacmar Inc.</v>
          </cell>
        </row>
        <row r="42">
          <cell r="C42" t="str">
            <v>3240288</v>
          </cell>
          <cell r="D42" t="str">
            <v>Couvercle de goulotte CD 80</v>
          </cell>
          <cell r="E42">
            <v>2</v>
          </cell>
          <cell r="F42">
            <v>6</v>
          </cell>
          <cell r="G42" t="str">
            <v>UN</v>
          </cell>
          <cell r="H42">
            <v>5.36</v>
          </cell>
          <cell r="I42" t="str">
            <v>Jacmar Inc.</v>
          </cell>
        </row>
        <row r="43">
          <cell r="C43" t="str">
            <v>3240295</v>
          </cell>
          <cell r="D43" t="str">
            <v>Couvercle de goulotte CD 30</v>
          </cell>
          <cell r="E43">
            <v>2</v>
          </cell>
          <cell r="F43">
            <v>12</v>
          </cell>
          <cell r="G43" t="str">
            <v>UN</v>
          </cell>
          <cell r="H43">
            <v>2.13</v>
          </cell>
          <cell r="I43" t="str">
            <v>Jacmar Inc.</v>
          </cell>
        </row>
        <row r="44">
          <cell r="C44" t="str">
            <v>3244410</v>
          </cell>
          <cell r="D44" t="str">
            <v>Bornier pour senseur PTIO 1,5/S/3</v>
          </cell>
          <cell r="E44">
            <v>50</v>
          </cell>
          <cell r="F44">
            <v>100</v>
          </cell>
          <cell r="G44" t="str">
            <v>UN</v>
          </cell>
          <cell r="H44">
            <v>2.96</v>
          </cell>
          <cell r="I44" t="str">
            <v>Jacmar Inc.</v>
          </cell>
        </row>
        <row r="45">
          <cell r="C45" t="str">
            <v>3244575</v>
          </cell>
          <cell r="D45" t="str">
            <v>Flasque de fermeture pour bornier senseur D-PTIO 1,5/S/3</v>
          </cell>
          <cell r="E45">
            <v>10</v>
          </cell>
          <cell r="F45">
            <v>25</v>
          </cell>
          <cell r="G45" t="str">
            <v>UN</v>
          </cell>
          <cell r="H45">
            <v>0.6</v>
          </cell>
          <cell r="I45" t="str">
            <v>Jacmar Inc.</v>
          </cell>
        </row>
        <row r="46">
          <cell r="C46" t="str">
            <v>41137</v>
          </cell>
          <cell r="D46" t="str">
            <v>Rivet en métal de 1/4" de diamètre pour 0,376-0,500" d'épaisseur</v>
          </cell>
          <cell r="E46">
            <v>25</v>
          </cell>
          <cell r="F46">
            <v>200</v>
          </cell>
          <cell r="G46" t="str">
            <v>CT</v>
          </cell>
          <cell r="H46">
            <v>0.14879999999999999</v>
          </cell>
          <cell r="I46" t="str">
            <v>Fastenal Canada</v>
          </cell>
        </row>
        <row r="47">
          <cell r="C47" t="str">
            <v>CB829</v>
          </cell>
          <cell r="D47" t="str">
            <v>Diviseur 11"x5"</v>
          </cell>
          <cell r="E47">
            <v>0</v>
          </cell>
          <cell r="F47">
            <v>0</v>
          </cell>
          <cell r="G47" t="str">
            <v>UN</v>
          </cell>
          <cell r="H47">
            <v>1.35</v>
          </cell>
          <cell r="I47" t="str">
            <v>Meunier Outillage Industriel</v>
          </cell>
        </row>
        <row r="48">
          <cell r="C48" t="str">
            <v>CF833</v>
          </cell>
          <cell r="D48" t="str">
            <v>Bac empilable &amp; suspendu jaune 10"x5,5"x5"</v>
          </cell>
          <cell r="E48">
            <v>0</v>
          </cell>
          <cell r="F48">
            <v>0</v>
          </cell>
          <cell r="G48" t="str">
            <v>UN</v>
          </cell>
          <cell r="H48">
            <v>3.95</v>
          </cell>
          <cell r="I48" t="str">
            <v>Meunier Outillage Industriel</v>
          </cell>
        </row>
        <row r="49">
          <cell r="C49" t="str">
            <v>CF838</v>
          </cell>
          <cell r="D49" t="str">
            <v>Bac empilable &amp; suspendu jaune 10"x11"x5"</v>
          </cell>
          <cell r="E49">
            <v>0</v>
          </cell>
          <cell r="F49">
            <v>0</v>
          </cell>
          <cell r="G49" t="str">
            <v>UN</v>
          </cell>
          <cell r="H49">
            <v>5.15</v>
          </cell>
          <cell r="I49" t="str">
            <v>Meunier Outillage Industriel</v>
          </cell>
        </row>
        <row r="50">
          <cell r="C50" t="str">
            <v>M21-750-499</v>
          </cell>
          <cell r="D50" t="str">
            <v>Ruban de nylon Blanc 3/4"</v>
          </cell>
          <cell r="E50">
            <v>0</v>
          </cell>
          <cell r="F50">
            <v>0</v>
          </cell>
          <cell r="G50" t="str">
            <v>UN</v>
          </cell>
          <cell r="H50">
            <v>34.67</v>
          </cell>
          <cell r="I50" t="str">
            <v>Westburne</v>
          </cell>
        </row>
        <row r="51">
          <cell r="C51"/>
          <cell r="D51"/>
          <cell r="E51"/>
          <cell r="F51"/>
          <cell r="G51"/>
          <cell r="H51"/>
          <cell r="I51"/>
        </row>
        <row r="52">
          <cell r="C52"/>
          <cell r="D52"/>
          <cell r="E52"/>
          <cell r="F52"/>
          <cell r="G52"/>
          <cell r="H52"/>
          <cell r="I52"/>
        </row>
        <row r="53">
          <cell r="C53"/>
          <cell r="D53"/>
          <cell r="E53"/>
          <cell r="F53"/>
          <cell r="G53"/>
          <cell r="H53"/>
          <cell r="I53"/>
        </row>
        <row r="54">
          <cell r="C54"/>
          <cell r="D54"/>
          <cell r="E54"/>
          <cell r="F54"/>
          <cell r="G54"/>
          <cell r="H54"/>
          <cell r="I54"/>
        </row>
        <row r="55">
          <cell r="C55"/>
          <cell r="D55"/>
          <cell r="E55"/>
          <cell r="F55"/>
          <cell r="G55"/>
          <cell r="H55"/>
          <cell r="I55"/>
        </row>
        <row r="56">
          <cell r="C56"/>
          <cell r="D56"/>
          <cell r="E56"/>
          <cell r="F56"/>
          <cell r="G56"/>
          <cell r="H56"/>
          <cell r="I56"/>
        </row>
        <row r="57">
          <cell r="C57"/>
          <cell r="D57"/>
          <cell r="E57"/>
          <cell r="F57"/>
          <cell r="G57"/>
          <cell r="H57"/>
          <cell r="I57"/>
        </row>
        <row r="58">
          <cell r="C58"/>
          <cell r="D58"/>
          <cell r="E58"/>
          <cell r="F58"/>
          <cell r="G58"/>
          <cell r="H58"/>
          <cell r="I58"/>
        </row>
        <row r="59">
          <cell r="C59"/>
          <cell r="D59"/>
          <cell r="E59"/>
          <cell r="F59"/>
          <cell r="G59"/>
          <cell r="H59"/>
          <cell r="I59"/>
        </row>
        <row r="60">
          <cell r="C60"/>
          <cell r="D60"/>
          <cell r="E60"/>
          <cell r="F60"/>
          <cell r="G60"/>
          <cell r="H60"/>
          <cell r="I60"/>
        </row>
        <row r="61">
          <cell r="C61"/>
          <cell r="D61"/>
          <cell r="E61"/>
          <cell r="F61"/>
          <cell r="G61"/>
          <cell r="H61"/>
          <cell r="I61"/>
        </row>
        <row r="62">
          <cell r="C62"/>
          <cell r="D62"/>
          <cell r="E62"/>
          <cell r="F62"/>
          <cell r="G62"/>
          <cell r="H62"/>
          <cell r="I62"/>
        </row>
        <row r="63">
          <cell r="C63"/>
          <cell r="D63"/>
          <cell r="E63"/>
          <cell r="F63"/>
          <cell r="G63"/>
          <cell r="H63"/>
          <cell r="I63"/>
        </row>
        <row r="64">
          <cell r="C64"/>
          <cell r="D64"/>
          <cell r="E64"/>
          <cell r="F64"/>
          <cell r="G64"/>
          <cell r="H64"/>
          <cell r="I64"/>
        </row>
        <row r="65">
          <cell r="C65"/>
          <cell r="D65"/>
          <cell r="E65"/>
          <cell r="F65"/>
          <cell r="G65"/>
          <cell r="H65"/>
          <cell r="I65"/>
        </row>
        <row r="66">
          <cell r="C66"/>
          <cell r="D66"/>
          <cell r="E66"/>
          <cell r="F66"/>
          <cell r="G66"/>
          <cell r="H66"/>
          <cell r="I66"/>
        </row>
        <row r="67">
          <cell r="C67"/>
          <cell r="D67"/>
          <cell r="E67"/>
          <cell r="F67"/>
          <cell r="G67"/>
          <cell r="H67"/>
          <cell r="I67"/>
        </row>
        <row r="68">
          <cell r="C68"/>
          <cell r="D68"/>
          <cell r="E68"/>
          <cell r="F68"/>
          <cell r="G68"/>
          <cell r="H68"/>
          <cell r="I68"/>
        </row>
        <row r="69">
          <cell r="C69"/>
          <cell r="D69"/>
          <cell r="E69"/>
          <cell r="F69"/>
          <cell r="G69"/>
          <cell r="H69"/>
          <cell r="I69"/>
        </row>
        <row r="70">
          <cell r="C70"/>
          <cell r="D70"/>
          <cell r="E70"/>
          <cell r="F70"/>
          <cell r="G70"/>
          <cell r="H70"/>
          <cell r="I70"/>
        </row>
        <row r="71">
          <cell r="C71"/>
          <cell r="D71"/>
          <cell r="E71"/>
          <cell r="F71"/>
          <cell r="G71"/>
          <cell r="H71"/>
          <cell r="I71"/>
        </row>
        <row r="72">
          <cell r="C72"/>
          <cell r="D72"/>
          <cell r="E72"/>
          <cell r="F72"/>
          <cell r="G72"/>
          <cell r="H72"/>
          <cell r="I72"/>
        </row>
        <row r="73">
          <cell r="C73"/>
          <cell r="D73"/>
          <cell r="E73"/>
          <cell r="F73"/>
          <cell r="G73"/>
          <cell r="H73"/>
          <cell r="I73"/>
        </row>
        <row r="74">
          <cell r="C74"/>
          <cell r="D74"/>
          <cell r="E74"/>
          <cell r="F74"/>
          <cell r="G74"/>
          <cell r="H74"/>
          <cell r="I74"/>
        </row>
        <row r="75">
          <cell r="C75"/>
          <cell r="D75"/>
          <cell r="E75"/>
          <cell r="F75"/>
          <cell r="G75"/>
          <cell r="H75"/>
          <cell r="I75"/>
        </row>
        <row r="76">
          <cell r="C76"/>
          <cell r="D76"/>
          <cell r="E76"/>
          <cell r="F76"/>
          <cell r="G76"/>
          <cell r="H76"/>
          <cell r="I76"/>
        </row>
        <row r="77">
          <cell r="C77"/>
          <cell r="D77"/>
          <cell r="E77"/>
          <cell r="F77"/>
          <cell r="G77"/>
          <cell r="H77"/>
          <cell r="I77"/>
        </row>
        <row r="78">
          <cell r="C78"/>
          <cell r="D78"/>
          <cell r="E78"/>
          <cell r="F78"/>
          <cell r="G78"/>
          <cell r="H78"/>
          <cell r="I78"/>
        </row>
        <row r="79">
          <cell r="C79"/>
          <cell r="D79"/>
          <cell r="E79"/>
          <cell r="F79"/>
          <cell r="G79"/>
          <cell r="H79"/>
          <cell r="I79"/>
        </row>
        <row r="80">
          <cell r="C80"/>
          <cell r="D80"/>
          <cell r="E80"/>
          <cell r="F80"/>
          <cell r="G80"/>
          <cell r="H80"/>
          <cell r="I80"/>
        </row>
        <row r="81">
          <cell r="C81"/>
          <cell r="D81"/>
          <cell r="E81"/>
          <cell r="F81"/>
          <cell r="G81"/>
          <cell r="H81"/>
          <cell r="I81"/>
        </row>
        <row r="82">
          <cell r="C82"/>
          <cell r="D82"/>
          <cell r="E82"/>
          <cell r="F82"/>
          <cell r="G82"/>
          <cell r="H82"/>
          <cell r="I82"/>
        </row>
        <row r="83">
          <cell r="C83"/>
          <cell r="D83"/>
          <cell r="E83"/>
          <cell r="F83"/>
          <cell r="G83"/>
          <cell r="H83"/>
          <cell r="I83"/>
        </row>
        <row r="84">
          <cell r="C84"/>
          <cell r="D84"/>
          <cell r="E84"/>
          <cell r="F84"/>
          <cell r="G84"/>
          <cell r="H84"/>
          <cell r="I84"/>
        </row>
        <row r="85">
          <cell r="C85"/>
          <cell r="D85"/>
          <cell r="E85"/>
          <cell r="F85"/>
          <cell r="G85"/>
          <cell r="H85"/>
          <cell r="I85"/>
        </row>
        <row r="86">
          <cell r="C86"/>
          <cell r="D86"/>
          <cell r="E86"/>
          <cell r="F86"/>
          <cell r="G86"/>
          <cell r="H86"/>
          <cell r="I86"/>
        </row>
        <row r="87">
          <cell r="C87"/>
          <cell r="D87"/>
          <cell r="E87"/>
          <cell r="F87"/>
          <cell r="G87"/>
          <cell r="H87"/>
          <cell r="I87"/>
        </row>
        <row r="88">
          <cell r="C88"/>
          <cell r="D88"/>
          <cell r="E88"/>
          <cell r="F88"/>
          <cell r="G88"/>
          <cell r="H88"/>
          <cell r="I88"/>
        </row>
        <row r="89">
          <cell r="C89"/>
          <cell r="D89"/>
          <cell r="E89"/>
          <cell r="F89"/>
          <cell r="G89"/>
          <cell r="H89"/>
          <cell r="I89"/>
        </row>
        <row r="90">
          <cell r="C90"/>
          <cell r="D90"/>
          <cell r="E90"/>
          <cell r="F90"/>
          <cell r="G90"/>
          <cell r="H90"/>
          <cell r="I90"/>
        </row>
        <row r="91">
          <cell r="C91"/>
          <cell r="D91"/>
          <cell r="E91"/>
          <cell r="F91"/>
          <cell r="G91"/>
          <cell r="H91"/>
          <cell r="I91"/>
        </row>
        <row r="92">
          <cell r="C92"/>
          <cell r="D92"/>
          <cell r="E92"/>
          <cell r="F92"/>
          <cell r="G92"/>
          <cell r="H92"/>
          <cell r="I92"/>
        </row>
        <row r="93">
          <cell r="C93"/>
          <cell r="D93"/>
          <cell r="E93"/>
          <cell r="F93"/>
          <cell r="G93"/>
          <cell r="H93"/>
          <cell r="I93"/>
        </row>
        <row r="94">
          <cell r="C94"/>
          <cell r="D94"/>
          <cell r="E94"/>
          <cell r="F94"/>
          <cell r="G94"/>
          <cell r="H94"/>
          <cell r="I94"/>
        </row>
        <row r="95">
          <cell r="C95"/>
          <cell r="D95"/>
          <cell r="E95"/>
          <cell r="F95"/>
          <cell r="G95"/>
          <cell r="H95"/>
          <cell r="I95"/>
        </row>
        <row r="96">
          <cell r="C96"/>
          <cell r="D96"/>
          <cell r="E96"/>
          <cell r="F96"/>
          <cell r="G96"/>
          <cell r="H96"/>
          <cell r="I96"/>
        </row>
        <row r="97">
          <cell r="C97"/>
          <cell r="D97"/>
          <cell r="E97"/>
          <cell r="F97"/>
          <cell r="G97"/>
          <cell r="H97"/>
          <cell r="I97"/>
        </row>
        <row r="98">
          <cell r="C98"/>
          <cell r="D98"/>
          <cell r="E98"/>
          <cell r="F98"/>
          <cell r="G98"/>
          <cell r="H98"/>
          <cell r="I98"/>
        </row>
        <row r="99">
          <cell r="C99"/>
          <cell r="D99"/>
          <cell r="E99"/>
          <cell r="F99"/>
          <cell r="G99"/>
          <cell r="H99"/>
          <cell r="I99"/>
        </row>
        <row r="100">
          <cell r="C100"/>
          <cell r="D100"/>
          <cell r="E100"/>
          <cell r="F100"/>
          <cell r="G100"/>
          <cell r="H100"/>
          <cell r="I100"/>
        </row>
        <row r="101">
          <cell r="C101"/>
          <cell r="D101"/>
          <cell r="E101"/>
          <cell r="F101"/>
          <cell r="G101"/>
          <cell r="H101"/>
          <cell r="I101"/>
        </row>
        <row r="102">
          <cell r="C102"/>
          <cell r="D102"/>
          <cell r="E102"/>
          <cell r="F102"/>
          <cell r="G102"/>
          <cell r="H102"/>
          <cell r="I102"/>
        </row>
        <row r="103">
          <cell r="C103"/>
          <cell r="D103"/>
          <cell r="E103"/>
          <cell r="F103"/>
          <cell r="G103"/>
          <cell r="H103"/>
          <cell r="I103"/>
        </row>
        <row r="104">
          <cell r="C104"/>
          <cell r="D104"/>
          <cell r="E104"/>
          <cell r="F104"/>
          <cell r="G104"/>
          <cell r="H104"/>
          <cell r="I104"/>
        </row>
        <row r="105">
          <cell r="C105"/>
          <cell r="D105"/>
          <cell r="E105"/>
          <cell r="F105"/>
          <cell r="G105"/>
          <cell r="H105"/>
          <cell r="I105"/>
        </row>
        <row r="106">
          <cell r="C106"/>
          <cell r="D106"/>
          <cell r="E106"/>
          <cell r="F106"/>
          <cell r="G106"/>
          <cell r="H106"/>
          <cell r="I106"/>
        </row>
        <row r="107">
          <cell r="C107"/>
          <cell r="D107"/>
          <cell r="E107"/>
          <cell r="F107"/>
          <cell r="G107"/>
          <cell r="H107"/>
          <cell r="I107"/>
        </row>
        <row r="108">
          <cell r="C108"/>
          <cell r="D108"/>
          <cell r="E108"/>
          <cell r="F108"/>
          <cell r="G108"/>
          <cell r="H108"/>
          <cell r="I108"/>
        </row>
        <row r="109">
          <cell r="C109"/>
          <cell r="D109"/>
          <cell r="E109"/>
          <cell r="F109"/>
          <cell r="G109"/>
          <cell r="H109"/>
          <cell r="I109"/>
        </row>
        <row r="110">
          <cell r="C110"/>
          <cell r="D110"/>
          <cell r="E110"/>
          <cell r="F110"/>
          <cell r="G110"/>
          <cell r="H110"/>
          <cell r="I110"/>
        </row>
        <row r="111">
          <cell r="C111"/>
          <cell r="D111"/>
          <cell r="E111"/>
          <cell r="F111"/>
          <cell r="G111"/>
          <cell r="H111"/>
          <cell r="I111"/>
        </row>
        <row r="112">
          <cell r="C112"/>
          <cell r="D112"/>
          <cell r="E112"/>
          <cell r="F112"/>
          <cell r="G112"/>
          <cell r="H112"/>
          <cell r="I112"/>
        </row>
        <row r="113">
          <cell r="C113"/>
          <cell r="D113"/>
          <cell r="E113"/>
          <cell r="F113"/>
          <cell r="G113"/>
          <cell r="H113"/>
          <cell r="I113"/>
        </row>
        <row r="114">
          <cell r="C114"/>
          <cell r="D114"/>
          <cell r="E114"/>
          <cell r="F114"/>
          <cell r="G114"/>
          <cell r="H114"/>
          <cell r="I114"/>
        </row>
        <row r="115">
          <cell r="C115"/>
          <cell r="D115"/>
          <cell r="E115"/>
          <cell r="F115"/>
          <cell r="G115"/>
          <cell r="H115"/>
          <cell r="I115"/>
        </row>
        <row r="116">
          <cell r="C116"/>
          <cell r="D116"/>
          <cell r="E116"/>
          <cell r="F116"/>
          <cell r="G116"/>
          <cell r="H116"/>
          <cell r="I116"/>
        </row>
        <row r="117">
          <cell r="C117"/>
          <cell r="D117"/>
          <cell r="E117"/>
          <cell r="F117"/>
          <cell r="G117"/>
          <cell r="H117"/>
          <cell r="I117"/>
        </row>
        <row r="118">
          <cell r="C118"/>
          <cell r="D118"/>
          <cell r="E118"/>
          <cell r="F118"/>
          <cell r="G118"/>
          <cell r="H118"/>
          <cell r="I118"/>
        </row>
        <row r="119">
          <cell r="C119"/>
          <cell r="D119"/>
          <cell r="E119"/>
          <cell r="F119"/>
          <cell r="G119"/>
          <cell r="H119"/>
          <cell r="I119"/>
        </row>
        <row r="120">
          <cell r="C120"/>
          <cell r="D120"/>
          <cell r="E120"/>
          <cell r="F120"/>
          <cell r="G120"/>
          <cell r="H120"/>
          <cell r="I120"/>
        </row>
        <row r="121">
          <cell r="C121"/>
          <cell r="D121"/>
          <cell r="E121"/>
          <cell r="F121"/>
          <cell r="G121"/>
          <cell r="H121"/>
          <cell r="I121"/>
        </row>
        <row r="122">
          <cell r="C122"/>
          <cell r="D122"/>
          <cell r="E122"/>
          <cell r="F122"/>
          <cell r="G122"/>
          <cell r="H122"/>
          <cell r="I122"/>
        </row>
        <row r="123">
          <cell r="C123"/>
          <cell r="D123"/>
          <cell r="E123"/>
          <cell r="F123"/>
          <cell r="G123"/>
          <cell r="H123"/>
          <cell r="I123"/>
        </row>
        <row r="124">
          <cell r="C124"/>
          <cell r="D124"/>
          <cell r="E124"/>
          <cell r="F124"/>
          <cell r="G124"/>
          <cell r="H124"/>
          <cell r="I124"/>
        </row>
        <row r="125">
          <cell r="C125"/>
          <cell r="D125"/>
          <cell r="E125"/>
          <cell r="F125"/>
          <cell r="G125"/>
          <cell r="H125"/>
          <cell r="I125"/>
        </row>
        <row r="126">
          <cell r="C126"/>
          <cell r="D126"/>
          <cell r="E126"/>
          <cell r="F126"/>
          <cell r="G126"/>
          <cell r="H126"/>
          <cell r="I126"/>
        </row>
        <row r="127">
          <cell r="C127"/>
          <cell r="D127"/>
          <cell r="E127"/>
          <cell r="F127"/>
          <cell r="G127"/>
          <cell r="H127"/>
          <cell r="I127"/>
        </row>
        <row r="128">
          <cell r="C128"/>
          <cell r="D128"/>
          <cell r="E128"/>
          <cell r="F128"/>
          <cell r="G128"/>
          <cell r="H128"/>
          <cell r="I128"/>
        </row>
        <row r="129">
          <cell r="C129"/>
          <cell r="D129"/>
          <cell r="E129"/>
          <cell r="F129"/>
          <cell r="G129"/>
          <cell r="H129"/>
          <cell r="I129"/>
        </row>
        <row r="130">
          <cell r="C130"/>
          <cell r="D130"/>
          <cell r="E130"/>
          <cell r="F130"/>
          <cell r="G130"/>
          <cell r="H130"/>
          <cell r="I130"/>
        </row>
        <row r="131">
          <cell r="C131"/>
          <cell r="D131"/>
          <cell r="E131"/>
          <cell r="F131"/>
          <cell r="G131"/>
          <cell r="H131"/>
          <cell r="I131"/>
        </row>
        <row r="132">
          <cell r="C132"/>
          <cell r="D132"/>
          <cell r="E132"/>
          <cell r="F132"/>
          <cell r="G132"/>
          <cell r="H132"/>
          <cell r="I132"/>
        </row>
        <row r="133">
          <cell r="C133"/>
          <cell r="D133"/>
          <cell r="E133"/>
          <cell r="F133"/>
          <cell r="G133"/>
          <cell r="H133"/>
          <cell r="I133"/>
        </row>
        <row r="134">
          <cell r="C134"/>
          <cell r="D134"/>
          <cell r="E134"/>
          <cell r="F134"/>
          <cell r="G134"/>
          <cell r="H134"/>
          <cell r="I134"/>
        </row>
        <row r="135">
          <cell r="C135"/>
          <cell r="D135"/>
          <cell r="E135"/>
          <cell r="F135"/>
          <cell r="G135"/>
          <cell r="H135"/>
          <cell r="I135"/>
        </row>
        <row r="136">
          <cell r="C136"/>
          <cell r="D136"/>
          <cell r="E136"/>
          <cell r="F136"/>
          <cell r="G136"/>
          <cell r="H136"/>
          <cell r="I136"/>
        </row>
        <row r="137">
          <cell r="C137"/>
          <cell r="D137"/>
          <cell r="E137"/>
          <cell r="F137"/>
          <cell r="G137"/>
          <cell r="H137"/>
          <cell r="I137"/>
        </row>
        <row r="138">
          <cell r="C138"/>
          <cell r="D138"/>
          <cell r="E138"/>
          <cell r="F138"/>
          <cell r="G138"/>
          <cell r="H138"/>
          <cell r="I138"/>
        </row>
        <row r="139">
          <cell r="C139"/>
          <cell r="D139"/>
          <cell r="E139"/>
          <cell r="F139"/>
          <cell r="G139"/>
          <cell r="H139"/>
          <cell r="I139"/>
        </row>
        <row r="140">
          <cell r="C140"/>
          <cell r="D140"/>
          <cell r="E140"/>
          <cell r="F140"/>
          <cell r="G140"/>
          <cell r="H140"/>
          <cell r="I140"/>
        </row>
        <row r="141">
          <cell r="C141"/>
          <cell r="D141"/>
          <cell r="E141"/>
          <cell r="F141"/>
          <cell r="G141"/>
          <cell r="H141"/>
          <cell r="I141"/>
        </row>
        <row r="142">
          <cell r="C142"/>
          <cell r="D142"/>
          <cell r="E142"/>
          <cell r="F142"/>
          <cell r="G142"/>
          <cell r="H142"/>
          <cell r="I142"/>
        </row>
        <row r="143">
          <cell r="C143"/>
          <cell r="D143"/>
          <cell r="E143"/>
          <cell r="F143"/>
          <cell r="G143"/>
          <cell r="H143"/>
          <cell r="I143"/>
        </row>
        <row r="144">
          <cell r="C144"/>
          <cell r="D144"/>
          <cell r="E144"/>
          <cell r="F144"/>
          <cell r="G144"/>
          <cell r="H144"/>
          <cell r="I144"/>
        </row>
        <row r="145">
          <cell r="C145"/>
          <cell r="D145"/>
          <cell r="E145"/>
          <cell r="F145"/>
          <cell r="G145"/>
          <cell r="H145"/>
          <cell r="I145"/>
        </row>
        <row r="146">
          <cell r="C146"/>
          <cell r="D146"/>
          <cell r="E146"/>
          <cell r="F146"/>
          <cell r="G146"/>
          <cell r="H146"/>
          <cell r="I146"/>
        </row>
        <row r="147">
          <cell r="C147"/>
          <cell r="D147"/>
          <cell r="E147"/>
          <cell r="F147"/>
          <cell r="G147"/>
          <cell r="H147"/>
          <cell r="I147"/>
        </row>
        <row r="148">
          <cell r="C148"/>
          <cell r="D148"/>
          <cell r="E148"/>
          <cell r="F148"/>
          <cell r="G148"/>
          <cell r="H148"/>
          <cell r="I148"/>
        </row>
        <row r="149">
          <cell r="C149"/>
          <cell r="D149"/>
          <cell r="E149"/>
          <cell r="F149"/>
          <cell r="G149"/>
          <cell r="H149"/>
          <cell r="I149"/>
        </row>
        <row r="150">
          <cell r="C150"/>
          <cell r="D150"/>
          <cell r="E150"/>
          <cell r="F150"/>
          <cell r="G150"/>
          <cell r="H150"/>
          <cell r="I150"/>
        </row>
        <row r="151">
          <cell r="C151"/>
          <cell r="D151"/>
          <cell r="E151"/>
          <cell r="F151"/>
          <cell r="G151"/>
          <cell r="H151"/>
          <cell r="I151"/>
        </row>
        <row r="152">
          <cell r="C152"/>
          <cell r="D152"/>
          <cell r="E152"/>
          <cell r="F152"/>
          <cell r="G152"/>
          <cell r="H152"/>
          <cell r="I152"/>
        </row>
        <row r="153">
          <cell r="C153"/>
          <cell r="D153"/>
          <cell r="E153"/>
          <cell r="F153"/>
          <cell r="G153"/>
          <cell r="H153"/>
          <cell r="I153"/>
        </row>
        <row r="154">
          <cell r="C154"/>
          <cell r="D154"/>
          <cell r="E154"/>
          <cell r="F154"/>
          <cell r="G154"/>
          <cell r="H154"/>
          <cell r="I154"/>
        </row>
        <row r="155">
          <cell r="C155"/>
          <cell r="D155"/>
          <cell r="E155"/>
          <cell r="F155"/>
          <cell r="G155"/>
          <cell r="H155"/>
          <cell r="I155"/>
        </row>
        <row r="156">
          <cell r="C156"/>
          <cell r="D156"/>
          <cell r="E156"/>
          <cell r="F156"/>
          <cell r="G156"/>
          <cell r="H156"/>
          <cell r="I156"/>
        </row>
        <row r="157">
          <cell r="C157"/>
          <cell r="D157"/>
          <cell r="E157"/>
          <cell r="F157"/>
          <cell r="G157"/>
          <cell r="H157"/>
          <cell r="I157"/>
        </row>
        <row r="158">
          <cell r="C158"/>
          <cell r="D158"/>
          <cell r="E158"/>
          <cell r="F158"/>
          <cell r="G158"/>
          <cell r="H158"/>
          <cell r="I158"/>
        </row>
        <row r="159">
          <cell r="C159"/>
          <cell r="D159"/>
          <cell r="E159"/>
          <cell r="F159"/>
          <cell r="G159"/>
          <cell r="H159"/>
          <cell r="I159"/>
        </row>
        <row r="160">
          <cell r="C160"/>
          <cell r="D160"/>
          <cell r="E160"/>
          <cell r="F160"/>
          <cell r="G160"/>
          <cell r="H160"/>
          <cell r="I160"/>
        </row>
        <row r="161">
          <cell r="C161"/>
          <cell r="D161"/>
          <cell r="E161"/>
          <cell r="F161"/>
          <cell r="G161"/>
          <cell r="H161"/>
          <cell r="I161"/>
        </row>
        <row r="162">
          <cell r="C162"/>
          <cell r="D162"/>
          <cell r="E162"/>
          <cell r="F162"/>
          <cell r="G162"/>
          <cell r="H162"/>
          <cell r="I162"/>
        </row>
        <row r="163">
          <cell r="C163"/>
          <cell r="D163"/>
          <cell r="E163"/>
          <cell r="F163"/>
          <cell r="G163"/>
          <cell r="H163"/>
          <cell r="I163"/>
        </row>
        <row r="164">
          <cell r="C164"/>
          <cell r="D164"/>
          <cell r="E164"/>
          <cell r="F164"/>
          <cell r="G164"/>
          <cell r="H164"/>
          <cell r="I164"/>
        </row>
        <row r="165">
          <cell r="C165"/>
          <cell r="D165"/>
          <cell r="E165"/>
          <cell r="F165"/>
          <cell r="G165"/>
          <cell r="H165"/>
          <cell r="I165"/>
        </row>
        <row r="166">
          <cell r="C166"/>
          <cell r="D166"/>
          <cell r="E166"/>
          <cell r="F166"/>
          <cell r="G166"/>
          <cell r="H166"/>
          <cell r="I166"/>
        </row>
        <row r="167">
          <cell r="C167"/>
          <cell r="D167"/>
          <cell r="E167"/>
          <cell r="F167"/>
          <cell r="G167"/>
          <cell r="H167"/>
          <cell r="I167"/>
        </row>
        <row r="168">
          <cell r="C168"/>
          <cell r="D168"/>
          <cell r="E168"/>
          <cell r="F168"/>
          <cell r="G168"/>
          <cell r="H168"/>
          <cell r="I168"/>
        </row>
        <row r="169">
          <cell r="C169"/>
          <cell r="D169"/>
          <cell r="E169"/>
          <cell r="F169"/>
          <cell r="G169"/>
          <cell r="H169"/>
          <cell r="I169"/>
        </row>
        <row r="170">
          <cell r="C170"/>
          <cell r="D170"/>
          <cell r="E170"/>
          <cell r="F170"/>
          <cell r="G170"/>
          <cell r="H170"/>
          <cell r="I170"/>
        </row>
        <row r="171">
          <cell r="C171"/>
          <cell r="D171"/>
          <cell r="E171"/>
          <cell r="F171"/>
          <cell r="G171"/>
          <cell r="H171"/>
          <cell r="I171"/>
        </row>
        <row r="172">
          <cell r="C172"/>
          <cell r="D172"/>
          <cell r="E172"/>
          <cell r="F172"/>
          <cell r="G172"/>
          <cell r="H172"/>
          <cell r="I172"/>
        </row>
        <row r="173">
          <cell r="C173"/>
          <cell r="D173"/>
          <cell r="E173"/>
          <cell r="F173"/>
          <cell r="G173"/>
          <cell r="H173"/>
          <cell r="I173"/>
        </row>
        <row r="174">
          <cell r="C174"/>
          <cell r="D174"/>
          <cell r="E174"/>
          <cell r="F174"/>
          <cell r="G174"/>
          <cell r="H174"/>
          <cell r="I174"/>
        </row>
        <row r="175">
          <cell r="C175"/>
          <cell r="D175"/>
          <cell r="E175"/>
          <cell r="F175"/>
          <cell r="G175"/>
          <cell r="H175"/>
          <cell r="I175"/>
        </row>
        <row r="176">
          <cell r="C176"/>
          <cell r="D176"/>
          <cell r="E176"/>
          <cell r="F176"/>
          <cell r="G176"/>
          <cell r="H176"/>
          <cell r="I176"/>
        </row>
        <row r="177">
          <cell r="C177"/>
          <cell r="D177"/>
          <cell r="E177"/>
          <cell r="F177"/>
          <cell r="G177"/>
          <cell r="H177"/>
          <cell r="I177"/>
        </row>
        <row r="178">
          <cell r="C178"/>
          <cell r="D178"/>
          <cell r="E178"/>
          <cell r="F178"/>
          <cell r="G178"/>
          <cell r="H178"/>
          <cell r="I178"/>
        </row>
        <row r="179">
          <cell r="C179"/>
          <cell r="D179"/>
          <cell r="E179"/>
          <cell r="F179"/>
          <cell r="G179"/>
          <cell r="H179"/>
          <cell r="I179"/>
        </row>
        <row r="180">
          <cell r="C180"/>
          <cell r="D180"/>
          <cell r="E180"/>
          <cell r="F180"/>
          <cell r="G180"/>
          <cell r="H180"/>
          <cell r="I180"/>
        </row>
        <row r="181">
          <cell r="C181"/>
          <cell r="D181"/>
          <cell r="E181"/>
          <cell r="F181"/>
          <cell r="G181"/>
          <cell r="H181"/>
          <cell r="I181"/>
        </row>
        <row r="182">
          <cell r="C182"/>
          <cell r="D182"/>
          <cell r="E182"/>
          <cell r="F182"/>
          <cell r="G182"/>
          <cell r="H182"/>
          <cell r="I182"/>
        </row>
        <row r="183">
          <cell r="C183"/>
          <cell r="D183"/>
          <cell r="E183"/>
          <cell r="F183"/>
          <cell r="G183"/>
          <cell r="H183"/>
          <cell r="I183"/>
        </row>
        <row r="184">
          <cell r="C184"/>
          <cell r="D184"/>
          <cell r="E184"/>
          <cell r="F184"/>
          <cell r="G184"/>
          <cell r="H184"/>
          <cell r="I184"/>
        </row>
        <row r="185">
          <cell r="C185"/>
          <cell r="D185"/>
          <cell r="E185"/>
          <cell r="F185"/>
          <cell r="G185"/>
          <cell r="H185"/>
          <cell r="I185"/>
        </row>
        <row r="186">
          <cell r="C186"/>
          <cell r="D186"/>
          <cell r="E186"/>
          <cell r="F186"/>
          <cell r="G186"/>
          <cell r="H186"/>
          <cell r="I186"/>
        </row>
        <row r="187">
          <cell r="C187"/>
          <cell r="D187"/>
          <cell r="E187"/>
          <cell r="F187"/>
          <cell r="G187"/>
          <cell r="H187"/>
          <cell r="I187"/>
        </row>
        <row r="188">
          <cell r="C188"/>
          <cell r="D188"/>
          <cell r="E188"/>
          <cell r="F188"/>
          <cell r="G188"/>
          <cell r="H188"/>
          <cell r="I188"/>
        </row>
        <row r="189">
          <cell r="C189"/>
          <cell r="D189"/>
          <cell r="E189"/>
          <cell r="F189"/>
          <cell r="G189"/>
          <cell r="H189"/>
          <cell r="I189"/>
        </row>
        <row r="190">
          <cell r="C190"/>
          <cell r="D190"/>
          <cell r="E190"/>
          <cell r="F190"/>
          <cell r="G190"/>
          <cell r="H190"/>
          <cell r="I190"/>
        </row>
        <row r="191">
          <cell r="C191"/>
          <cell r="D191"/>
          <cell r="E191"/>
          <cell r="F191"/>
          <cell r="G191"/>
          <cell r="H191"/>
          <cell r="I191"/>
        </row>
        <row r="192">
          <cell r="C192"/>
          <cell r="D192"/>
          <cell r="E192"/>
          <cell r="F192"/>
          <cell r="G192"/>
          <cell r="H192"/>
          <cell r="I192"/>
        </row>
        <row r="193">
          <cell r="C193"/>
          <cell r="D193"/>
          <cell r="E193"/>
          <cell r="F193"/>
          <cell r="G193"/>
          <cell r="H193"/>
          <cell r="I193"/>
        </row>
        <row r="194">
          <cell r="C194"/>
          <cell r="D194"/>
          <cell r="E194"/>
          <cell r="F194"/>
          <cell r="G194"/>
          <cell r="H194"/>
          <cell r="I194"/>
        </row>
        <row r="195">
          <cell r="C195"/>
          <cell r="D195"/>
          <cell r="E195"/>
          <cell r="F195"/>
          <cell r="G195"/>
          <cell r="H195"/>
          <cell r="I195"/>
        </row>
        <row r="196">
          <cell r="C196"/>
          <cell r="D196"/>
          <cell r="E196"/>
          <cell r="F196"/>
          <cell r="G196"/>
          <cell r="H196"/>
          <cell r="I196"/>
        </row>
        <row r="197">
          <cell r="C197"/>
          <cell r="D197"/>
          <cell r="E197"/>
          <cell r="F197"/>
          <cell r="G197"/>
          <cell r="H197"/>
          <cell r="I197"/>
        </row>
        <row r="198">
          <cell r="C198"/>
          <cell r="D198"/>
          <cell r="E198"/>
          <cell r="F198"/>
          <cell r="G198"/>
          <cell r="H198"/>
          <cell r="I198"/>
        </row>
        <row r="199">
          <cell r="C199"/>
          <cell r="D199"/>
          <cell r="E199"/>
          <cell r="F199"/>
          <cell r="G199"/>
          <cell r="H199"/>
          <cell r="I199"/>
        </row>
        <row r="200">
          <cell r="C200"/>
          <cell r="D200"/>
          <cell r="E200"/>
          <cell r="F200"/>
          <cell r="G200"/>
          <cell r="H200"/>
          <cell r="I200"/>
        </row>
        <row r="201">
          <cell r="C201"/>
          <cell r="D201"/>
          <cell r="E201"/>
          <cell r="F201"/>
          <cell r="G201"/>
          <cell r="H201"/>
          <cell r="I201"/>
        </row>
        <row r="202">
          <cell r="C202"/>
          <cell r="D202"/>
          <cell r="E202"/>
          <cell r="F202"/>
          <cell r="G202"/>
          <cell r="H202"/>
          <cell r="I202"/>
        </row>
        <row r="203">
          <cell r="C203"/>
          <cell r="D203"/>
          <cell r="E203"/>
          <cell r="F203"/>
          <cell r="G203"/>
          <cell r="H203"/>
          <cell r="I203"/>
        </row>
        <row r="204">
          <cell r="C204"/>
          <cell r="D204"/>
          <cell r="E204"/>
          <cell r="F204"/>
          <cell r="G204"/>
          <cell r="H204"/>
          <cell r="I204"/>
        </row>
        <row r="205">
          <cell r="C205"/>
          <cell r="D205"/>
          <cell r="E205"/>
          <cell r="F205"/>
          <cell r="G205"/>
          <cell r="H205"/>
          <cell r="I205"/>
        </row>
        <row r="206">
          <cell r="C206"/>
          <cell r="D206"/>
          <cell r="E206"/>
          <cell r="F206"/>
          <cell r="G206"/>
          <cell r="H206"/>
          <cell r="I206"/>
        </row>
        <row r="207">
          <cell r="C207"/>
          <cell r="D207"/>
          <cell r="E207"/>
          <cell r="F207"/>
          <cell r="G207"/>
          <cell r="H207"/>
          <cell r="I207"/>
        </row>
        <row r="208">
          <cell r="C208"/>
          <cell r="D208"/>
          <cell r="E208"/>
          <cell r="F208"/>
          <cell r="G208"/>
          <cell r="H208"/>
          <cell r="I208"/>
        </row>
        <row r="209">
          <cell r="C209"/>
          <cell r="D209"/>
          <cell r="E209"/>
          <cell r="F209"/>
          <cell r="G209"/>
          <cell r="H209"/>
          <cell r="I209"/>
        </row>
        <row r="210">
          <cell r="C210"/>
          <cell r="D210"/>
          <cell r="E210"/>
          <cell r="F210"/>
          <cell r="G210"/>
          <cell r="H210"/>
          <cell r="I210"/>
        </row>
        <row r="211">
          <cell r="C211"/>
          <cell r="D211"/>
          <cell r="E211"/>
          <cell r="F211"/>
          <cell r="G211"/>
          <cell r="H211"/>
          <cell r="I211"/>
        </row>
        <row r="212">
          <cell r="C212"/>
          <cell r="D212"/>
          <cell r="E212"/>
          <cell r="F212"/>
          <cell r="G212"/>
          <cell r="H212"/>
          <cell r="I212"/>
        </row>
        <row r="213">
          <cell r="C213"/>
          <cell r="D213"/>
          <cell r="E213"/>
          <cell r="F213"/>
          <cell r="G213"/>
          <cell r="H213"/>
          <cell r="I213"/>
        </row>
        <row r="214">
          <cell r="C214"/>
          <cell r="D214"/>
          <cell r="E214"/>
          <cell r="F214"/>
          <cell r="G214"/>
          <cell r="H214"/>
          <cell r="I214"/>
        </row>
        <row r="215">
          <cell r="C215"/>
          <cell r="D215"/>
          <cell r="E215"/>
          <cell r="F215"/>
          <cell r="G215"/>
          <cell r="H215"/>
          <cell r="I215"/>
        </row>
        <row r="216">
          <cell r="C216"/>
          <cell r="D216"/>
          <cell r="E216"/>
          <cell r="F216"/>
          <cell r="G216"/>
          <cell r="H216"/>
          <cell r="I216"/>
        </row>
        <row r="217">
          <cell r="C217"/>
          <cell r="D217"/>
          <cell r="E217"/>
          <cell r="F217"/>
          <cell r="G217"/>
          <cell r="H217"/>
          <cell r="I217"/>
        </row>
        <row r="218">
          <cell r="C218"/>
          <cell r="D218"/>
          <cell r="E218"/>
          <cell r="F218"/>
          <cell r="G218"/>
          <cell r="H218"/>
          <cell r="I218"/>
        </row>
        <row r="219">
          <cell r="C219"/>
          <cell r="D219"/>
          <cell r="E219"/>
          <cell r="F219"/>
          <cell r="G219"/>
          <cell r="H219"/>
          <cell r="I219"/>
        </row>
        <row r="220">
          <cell r="C220"/>
          <cell r="D220"/>
          <cell r="E220"/>
          <cell r="F220"/>
          <cell r="G220"/>
          <cell r="H220"/>
          <cell r="I220"/>
        </row>
        <row r="221">
          <cell r="C221"/>
          <cell r="D221"/>
          <cell r="E221"/>
          <cell r="F221"/>
          <cell r="G221"/>
          <cell r="H221"/>
          <cell r="I221"/>
        </row>
        <row r="222">
          <cell r="C222"/>
          <cell r="D222"/>
          <cell r="E222"/>
          <cell r="F222"/>
          <cell r="G222"/>
          <cell r="H222"/>
          <cell r="I222"/>
        </row>
        <row r="223">
          <cell r="C223"/>
          <cell r="D223"/>
          <cell r="E223"/>
          <cell r="F223"/>
          <cell r="G223"/>
          <cell r="H223"/>
          <cell r="I223"/>
        </row>
        <row r="224">
          <cell r="C224"/>
          <cell r="D224"/>
          <cell r="E224"/>
          <cell r="F224"/>
          <cell r="G224"/>
          <cell r="H224"/>
          <cell r="I224"/>
        </row>
        <row r="225">
          <cell r="C225"/>
          <cell r="D225"/>
          <cell r="E225"/>
          <cell r="F225"/>
          <cell r="G225"/>
          <cell r="H225"/>
          <cell r="I225"/>
        </row>
        <row r="226">
          <cell r="C226"/>
          <cell r="D226"/>
          <cell r="E226"/>
          <cell r="F226"/>
          <cell r="G226"/>
          <cell r="H226"/>
          <cell r="I226"/>
        </row>
        <row r="227">
          <cell r="C227"/>
          <cell r="D227"/>
          <cell r="E227"/>
          <cell r="F227"/>
          <cell r="G227"/>
          <cell r="H227"/>
          <cell r="I227"/>
        </row>
        <row r="228">
          <cell r="C228"/>
          <cell r="D228"/>
          <cell r="E228"/>
          <cell r="F228"/>
          <cell r="G228"/>
          <cell r="H228"/>
          <cell r="I228"/>
        </row>
        <row r="229">
          <cell r="C229"/>
          <cell r="D229"/>
          <cell r="E229"/>
          <cell r="F229"/>
          <cell r="G229"/>
          <cell r="H229"/>
          <cell r="I229"/>
        </row>
        <row r="230">
          <cell r="C230"/>
          <cell r="D230"/>
          <cell r="E230"/>
          <cell r="F230"/>
          <cell r="G230"/>
          <cell r="H230"/>
          <cell r="I230"/>
        </row>
        <row r="231">
          <cell r="C231"/>
          <cell r="D231"/>
          <cell r="E231"/>
          <cell r="F231"/>
          <cell r="G231"/>
          <cell r="H231"/>
          <cell r="I231"/>
        </row>
        <row r="232">
          <cell r="C232"/>
          <cell r="D232"/>
          <cell r="E232"/>
          <cell r="F232"/>
          <cell r="G232"/>
          <cell r="H232"/>
          <cell r="I232"/>
        </row>
        <row r="233">
          <cell r="C233"/>
          <cell r="D233"/>
          <cell r="E233"/>
          <cell r="F233"/>
          <cell r="G233"/>
          <cell r="H233"/>
          <cell r="I233"/>
        </row>
        <row r="234">
          <cell r="C234"/>
          <cell r="D234"/>
          <cell r="E234"/>
          <cell r="F234"/>
          <cell r="G234"/>
          <cell r="H234"/>
          <cell r="I234"/>
        </row>
        <row r="235">
          <cell r="C235"/>
          <cell r="D235"/>
          <cell r="E235"/>
          <cell r="F235"/>
          <cell r="G235"/>
          <cell r="H235"/>
          <cell r="I235"/>
        </row>
        <row r="236">
          <cell r="C236"/>
          <cell r="D236"/>
          <cell r="E236"/>
          <cell r="F236"/>
          <cell r="G236"/>
          <cell r="H236"/>
          <cell r="I236"/>
        </row>
        <row r="237">
          <cell r="C237"/>
          <cell r="D237"/>
          <cell r="E237"/>
          <cell r="F237"/>
          <cell r="G237"/>
          <cell r="H237"/>
          <cell r="I237"/>
        </row>
        <row r="238">
          <cell r="C238"/>
          <cell r="D238"/>
          <cell r="E238"/>
          <cell r="F238"/>
          <cell r="G238"/>
          <cell r="H238"/>
          <cell r="I238"/>
        </row>
        <row r="239">
          <cell r="C239"/>
          <cell r="D239"/>
          <cell r="E239"/>
          <cell r="F239"/>
          <cell r="G239"/>
          <cell r="H239"/>
          <cell r="I239"/>
        </row>
        <row r="240">
          <cell r="C240"/>
          <cell r="D240"/>
          <cell r="E240"/>
          <cell r="F240"/>
          <cell r="G240"/>
          <cell r="H240"/>
          <cell r="I240"/>
        </row>
        <row r="241">
          <cell r="C241"/>
          <cell r="D241"/>
          <cell r="E241"/>
          <cell r="F241"/>
          <cell r="G241"/>
          <cell r="H241"/>
          <cell r="I241"/>
        </row>
        <row r="242">
          <cell r="C242"/>
          <cell r="D242"/>
          <cell r="E242"/>
          <cell r="F242"/>
          <cell r="G242"/>
          <cell r="H242"/>
          <cell r="I242"/>
        </row>
        <row r="243">
          <cell r="C243"/>
          <cell r="D243"/>
          <cell r="E243"/>
          <cell r="F243"/>
          <cell r="G243"/>
          <cell r="H243"/>
          <cell r="I243"/>
        </row>
      </sheetData>
      <sheetData sheetId="6">
        <row r="1">
          <cell r="A1">
            <v>1</v>
          </cell>
          <cell r="L1">
            <v>7</v>
          </cell>
        </row>
        <row r="3">
          <cell r="M3" t="str">
            <v>Franklin Empire Inc.</v>
          </cell>
        </row>
        <row r="4">
          <cell r="G4" t="str">
            <v>2571, ch. Des Écossais</v>
          </cell>
          <cell r="M4" t="str">
            <v>Lumen Inc.</v>
          </cell>
          <cell r="R4" t="str">
            <v>4066, rue Lessage #101</v>
          </cell>
        </row>
        <row r="5">
          <cell r="G5" t="str">
            <v>Sherbrooke. Qc</v>
          </cell>
          <cell r="M5" t="str">
            <v>Jacmar Inc.</v>
          </cell>
          <cell r="R5" t="str">
            <v>Sherbrooke. Qc</v>
          </cell>
        </row>
        <row r="6">
          <cell r="G6" t="str">
            <v>J1C 0J5</v>
          </cell>
          <cell r="M6" t="str">
            <v>Westburne</v>
          </cell>
          <cell r="R6" t="str">
            <v>J1L 2S6</v>
          </cell>
        </row>
        <row r="7">
          <cell r="G7" t="str">
            <v>514-291-9640</v>
          </cell>
          <cell r="M7" t="str">
            <v>Bectrol</v>
          </cell>
          <cell r="R7" t="str">
            <v>819-780-1541</v>
          </cell>
        </row>
        <row r="8">
          <cell r="M8" t="str">
            <v>Meunier Outillage Industriel</v>
          </cell>
          <cell r="R8"/>
        </row>
        <row r="9">
          <cell r="M9" t="str">
            <v>Fastenal Canada</v>
          </cell>
        </row>
        <row r="10">
          <cell r="G10" t="str">
            <v>925, rue Pierre-Caisse, Suite E</v>
          </cell>
          <cell r="M10">
            <v>0</v>
          </cell>
          <cell r="R10" t="str">
            <v>Alexandre Maclure</v>
          </cell>
        </row>
        <row r="11">
          <cell r="G11" t="str">
            <v>Saint-Jean-Sur-Richelieu, QC</v>
          </cell>
          <cell r="M11">
            <v>0</v>
          </cell>
        </row>
        <row r="12">
          <cell r="G12" t="str">
            <v>J3B 8C6</v>
          </cell>
          <cell r="M12">
            <v>0</v>
          </cell>
        </row>
        <row r="13">
          <cell r="G13" t="str">
            <v>579-362-9640</v>
          </cell>
          <cell r="R13" t="str">
            <v>4350. rue Ouimet</v>
          </cell>
        </row>
        <row r="14">
          <cell r="R14" t="str">
            <v>Sherbrooke, Qc</v>
          </cell>
        </row>
        <row r="15">
          <cell r="R15" t="str">
            <v>J1L 2A8</v>
          </cell>
        </row>
        <row r="16">
          <cell r="G16"/>
          <cell r="R16" t="str">
            <v>819-566-0966</v>
          </cell>
        </row>
        <row r="17">
          <cell r="G17"/>
          <cell r="R17"/>
        </row>
        <row r="18">
          <cell r="G18"/>
        </row>
        <row r="19">
          <cell r="G19"/>
          <cell r="R19"/>
        </row>
        <row r="22">
          <cell r="G22"/>
          <cell r="R22" t="str">
            <v>644 A, Boul. des Bois Francs Sud</v>
          </cell>
        </row>
        <row r="23">
          <cell r="G23"/>
          <cell r="R23" t="str">
            <v>Victoriaville, Qc</v>
          </cell>
        </row>
        <row r="24">
          <cell r="G24"/>
          <cell r="R24" t="str">
            <v>G6P 5W9</v>
          </cell>
        </row>
        <row r="25">
          <cell r="G25"/>
          <cell r="R25" t="str">
            <v>819-751-6186</v>
          </cell>
        </row>
        <row r="26">
          <cell r="R26" t="str">
            <v>philippe.lacroix@jacmar.ca</v>
          </cell>
        </row>
        <row r="28">
          <cell r="G28"/>
          <cell r="R28" t="str">
            <v>Gabriel Dionne</v>
          </cell>
        </row>
        <row r="29">
          <cell r="G29"/>
        </row>
        <row r="30">
          <cell r="G30"/>
        </row>
        <row r="31">
          <cell r="G31"/>
          <cell r="R31" t="str">
            <v>4055, Boul. Industriel</v>
          </cell>
        </row>
        <row r="32">
          <cell r="R32" t="str">
            <v>Sherbrooke, Qc</v>
          </cell>
        </row>
        <row r="33">
          <cell r="R33" t="str">
            <v>J1L 2S7</v>
          </cell>
        </row>
        <row r="34">
          <cell r="G34"/>
          <cell r="R34" t="str">
            <v>819-562-2660</v>
          </cell>
        </row>
        <row r="35">
          <cell r="G35"/>
          <cell r="R35" t="str">
            <v>industriel.sherbrooke@westburne.ca</v>
          </cell>
        </row>
        <row r="36">
          <cell r="G36"/>
        </row>
        <row r="37">
          <cell r="G37"/>
          <cell r="R37" t="str">
            <v>Fédéric Pomerleau</v>
          </cell>
        </row>
        <row r="40">
          <cell r="G40"/>
          <cell r="R40" t="str">
            <v>4550, Avenue Beaudry</v>
          </cell>
        </row>
        <row r="41">
          <cell r="G41"/>
          <cell r="R41" t="str">
            <v>Saint-Hyacinthe, Qc</v>
          </cell>
        </row>
        <row r="42">
          <cell r="G42"/>
          <cell r="R42" t="str">
            <v>J2S 8A5</v>
          </cell>
        </row>
        <row r="43">
          <cell r="G43"/>
          <cell r="R43" t="str">
            <v>450-774-7259</v>
          </cell>
        </row>
        <row r="44">
          <cell r="R44" t="str">
            <v>ventes@bectrol.com</v>
          </cell>
        </row>
        <row r="45">
          <cell r="R45" t="str">
            <v>benoit.duteau@bectrol.com</v>
          </cell>
        </row>
        <row r="46">
          <cell r="G46"/>
          <cell r="R46" t="str">
            <v>Benoit Duteau</v>
          </cell>
        </row>
        <row r="47">
          <cell r="G47"/>
          <cell r="R47"/>
        </row>
        <row r="48">
          <cell r="G48"/>
          <cell r="R48" t="str">
            <v>Meunier Outillage Industriel</v>
          </cell>
        </row>
        <row r="49">
          <cell r="G49"/>
          <cell r="R49" t="str">
            <v>4860, Boul. Industriel</v>
          </cell>
        </row>
        <row r="50">
          <cell r="R50" t="str">
            <v>Sherbrooke, Qc</v>
          </cell>
        </row>
        <row r="51">
          <cell r="R51" t="str">
            <v>J1R 0P4</v>
          </cell>
        </row>
        <row r="52">
          <cell r="G52"/>
          <cell r="R52" t="str">
            <v>819-820-0487</v>
          </cell>
        </row>
        <row r="53">
          <cell r="G53"/>
          <cell r="R53" t="str">
            <v>rgauvreau@outillagemeunier.com</v>
          </cell>
        </row>
        <row r="54">
          <cell r="G54"/>
        </row>
        <row r="55">
          <cell r="G55"/>
          <cell r="R55" t="str">
            <v>René Gauvreau</v>
          </cell>
        </row>
        <row r="56">
          <cell r="R56"/>
        </row>
        <row r="57">
          <cell r="R57" t="str">
            <v>Fastenal Canada</v>
          </cell>
        </row>
        <row r="58">
          <cell r="G58"/>
          <cell r="R58" t="str">
            <v>4195, Boul. Industriel</v>
          </cell>
        </row>
        <row r="59">
          <cell r="G59"/>
          <cell r="R59" t="str">
            <v>Sherbrooke, Qc</v>
          </cell>
        </row>
        <row r="60">
          <cell r="G60"/>
          <cell r="R60" t="str">
            <v>J1L 2S7</v>
          </cell>
        </row>
        <row r="61">
          <cell r="G61"/>
          <cell r="R61" t="str">
            <v>819-347-1916</v>
          </cell>
        </row>
        <row r="62">
          <cell r="R62"/>
        </row>
        <row r="64">
          <cell r="R64" t="str">
            <v>Emmanuel</v>
          </cell>
        </row>
        <row r="67">
          <cell r="R67"/>
        </row>
        <row r="68">
          <cell r="R68"/>
        </row>
        <row r="69">
          <cell r="R69"/>
        </row>
        <row r="70">
          <cell r="R70"/>
        </row>
        <row r="71">
          <cell r="R71"/>
        </row>
        <row r="73">
          <cell r="R73"/>
        </row>
        <row r="80">
          <cell r="R80"/>
        </row>
        <row r="82">
          <cell r="R82"/>
        </row>
        <row r="89">
          <cell r="R89"/>
        </row>
        <row r="91">
          <cell r="R91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1A23B-1D5A-49A5-8C6D-A4251B8CFEEC}">
  <sheetPr codeName="Feuil1"/>
  <dimension ref="A1:J51"/>
  <sheetViews>
    <sheetView tabSelected="1" workbookViewId="0">
      <selection activeCell="L15" sqref="L15"/>
    </sheetView>
  </sheetViews>
  <sheetFormatPr baseColWidth="10" defaultRowHeight="15" x14ac:dyDescent="0.25"/>
  <sheetData>
    <row r="1" spans="1:10" ht="21" x14ac:dyDescent="0.25">
      <c r="H1" s="9">
        <f ca="1">TODAY()</f>
        <v>43871</v>
      </c>
      <c r="I1" s="9"/>
      <c r="J1" s="9"/>
    </row>
    <row r="2" spans="1:10" ht="23.25" x14ac:dyDescent="0.25">
      <c r="B2" s="10"/>
      <c r="C2" s="10"/>
      <c r="H2" s="11" t="s">
        <v>0</v>
      </c>
      <c r="I2" s="12">
        <v>1348</v>
      </c>
      <c r="J2" s="13" t="s">
        <v>1</v>
      </c>
    </row>
    <row r="3" spans="1:10" x14ac:dyDescent="0.25">
      <c r="H3" s="14"/>
      <c r="I3" s="7"/>
    </row>
    <row r="4" spans="1:10" x14ac:dyDescent="0.25">
      <c r="F4" s="15" t="s">
        <v>2</v>
      </c>
      <c r="G4" s="15"/>
      <c r="H4" s="15"/>
      <c r="I4" s="15"/>
    </row>
    <row r="5" spans="1:10" x14ac:dyDescent="0.25">
      <c r="F5" s="8" t="str">
        <f>IF('[2]Base de donnée formule'!$L$1=1,'[2]Base de donnée formule'!R4,IF('[2]Base de donnée formule'!$L$1=2,'[2]Base de donnée formule'!R13,IF('[2]Base de donnée formule'!$L$1=3,'[2]Base de donnée formule'!R22,IF('[2]Base de donnée formule'!$L$1=4,'[2]Base de donnée formule'!R31,IF('[2]Base de donnée formule'!$L$1=5,'[2]Base de donnée formule'!R40,IF('[2]Base de donnée formule'!$L$1=6,'[2]Base de donnée formule'!R49,IF('[2]Base de donnée formule'!$L$1=7,'[2]Base de donnée formule'!R58,IF('[2]Base de donnée formule'!$L$1=8,'[2]Base de donnée formule'!R67,IF('[2]Base de donnée formule'!$L$1=9,'[2]Base de donnée formule'!R56,IF('[2]Base de donnée formule'!$L$1=10,'[2]Base de donnée formule'!R45,""))))))))))</f>
        <v>4195, Boul. Industriel</v>
      </c>
      <c r="G5" s="16"/>
      <c r="H5" s="7"/>
      <c r="I5" s="7"/>
    </row>
    <row r="6" spans="1:10" x14ac:dyDescent="0.25">
      <c r="F6" s="8" t="str">
        <f>IF('[2]Base de donnée formule'!$L$1=1,'[2]Base de donnée formule'!R5,IF('[2]Base de donnée formule'!$L$1=2,'[2]Base de donnée formule'!R14,IF('[2]Base de donnée formule'!$L$1=3,'[2]Base de donnée formule'!R23,IF('[2]Base de donnée formule'!$L$1=4,'[2]Base de donnée formule'!R32,IF('[2]Base de donnée formule'!$L$1=5,'[2]Base de donnée formule'!R41,IF('[2]Base de donnée formule'!$L$1=6,'[2]Base de donnée formule'!R50,IF('[2]Base de donnée formule'!$L$1=7,'[2]Base de donnée formule'!R59,IF('[2]Base de donnée formule'!$L$1=8,'[2]Base de donnée formule'!R68,IF('[2]Base de donnée formule'!$L$1=9,'[2]Base de donnée formule'!R57,IF('[2]Base de donnée formule'!$L$1=10,'[2]Base de donnée formule'!R46,""))))))))))</f>
        <v>Sherbrooke, Qc</v>
      </c>
      <c r="G6" s="16"/>
      <c r="H6" s="7"/>
      <c r="I6" s="7"/>
    </row>
    <row r="7" spans="1:10" x14ac:dyDescent="0.25">
      <c r="F7" s="8" t="str">
        <f>IF('[2]Base de donnée formule'!$L$1=1,'[2]Base de donnée formule'!R6,IF('[2]Base de donnée formule'!$L$1=2,'[2]Base de donnée formule'!R15,IF('[2]Base de donnée formule'!$L$1=3,'[2]Base de donnée formule'!R24,IF('[2]Base de donnée formule'!$L$1=4,'[2]Base de donnée formule'!R33,IF('[2]Base de donnée formule'!$L$1=5,'[2]Base de donnée formule'!R42,IF('[2]Base de donnée formule'!$L$1=6,'[2]Base de donnée formule'!R51,IF('[2]Base de donnée formule'!$L$1=7,'[2]Base de donnée formule'!R60,IF('[2]Base de donnée formule'!$L$1=8,'[2]Base de donnée formule'!R69,IF('[2]Base de donnée formule'!$L$1=9,'[2]Base de donnée formule'!R58,IF('[2]Base de donnée formule'!$L$1=10,'[2]Base de donnée formule'!R47,""))))))))))</f>
        <v>J1L 2S7</v>
      </c>
      <c r="G7" s="16"/>
      <c r="H7" s="7"/>
      <c r="I7" s="7"/>
    </row>
    <row r="8" spans="1:10" x14ac:dyDescent="0.25">
      <c r="F8" s="8" t="str">
        <f>IF('[2]Base de donnée formule'!$L$1=1,'[2]Base de donnée formule'!R7,IF('[2]Base de donnée formule'!$L$1=2,'[2]Base de donnée formule'!R16,IF('[2]Base de donnée formule'!$L$1=3,'[2]Base de donnée formule'!R25,IF('[2]Base de donnée formule'!$L$1=4,'[2]Base de donnée formule'!R34,IF('[2]Base de donnée formule'!$L$1=5,'[2]Base de donnée formule'!R43,IF('[2]Base de donnée formule'!$L$1=6,'[2]Base de donnée formule'!R52,IF('[2]Base de donnée formule'!$L$1=7,'[2]Base de donnée formule'!R61,IF('[2]Base de donnée formule'!$L$1=8,'[2]Base de donnée formule'!R70,IF('[2]Base de donnée formule'!$L$1=9,'[2]Base de donnée formule'!R59,IF('[2]Base de donnée formule'!$L$1=10,'[2]Base de donnée formule'!R48,""))))))))))</f>
        <v>819-347-1916</v>
      </c>
      <c r="G8" s="16"/>
      <c r="H8" s="7"/>
      <c r="I8" s="7"/>
    </row>
    <row r="9" spans="1:10" x14ac:dyDescent="0.25">
      <c r="G9" s="17"/>
      <c r="H9" s="14"/>
      <c r="I9" s="7"/>
    </row>
    <row r="10" spans="1:10" x14ac:dyDescent="0.25">
      <c r="H10" s="14"/>
      <c r="I10" s="7"/>
    </row>
    <row r="11" spans="1:10" ht="15.75" x14ac:dyDescent="0.25">
      <c r="A11" s="18"/>
      <c r="G11" s="19"/>
      <c r="H11" s="16"/>
      <c r="I11" s="7"/>
    </row>
    <row r="12" spans="1:10" x14ac:dyDescent="0.25">
      <c r="A12" s="20" t="s">
        <v>3</v>
      </c>
      <c r="F12" s="21" t="s">
        <v>4</v>
      </c>
      <c r="G12" s="21"/>
      <c r="H12" s="21"/>
      <c r="I12" s="21"/>
    </row>
    <row r="13" spans="1:10" x14ac:dyDescent="0.25">
      <c r="A13" s="20" t="s">
        <v>5</v>
      </c>
      <c r="F13" s="8" t="str">
        <f>IF('[2]Base de donnée formule'!$A$1=1,'[2]Base de donnée formule'!G4,IF('[2]Base de donnée formule'!$A$1=2,'[2]Base de donnée formule'!G10,IF('[2]Base de donnée formule'!$A$1=3,'[2]Base de donnée formule'!G16,IF('[2]Base de donnée formule'!$A$1=4,'[2]Base de donnée formule'!G22,IF('[2]Base de donnée formule'!$A$1=5,'[2]Base de donnée formule'!G28,IF('[2]Base de donnée formule'!$A$1=6,'[2]Base de donnée formule'!G34,IF('[2]Base de donnée formule'!$A$1=7,'[2]Base de donnée formule'!G40,IF('[2]Base de donnée formule'!$A$1=8,'[2]Base de donnée formule'!G46,IF('[2]Base de donnée formule'!$A$1=9,'[2]Base de donnée formule'!G52,IF('[2]Base de donnée formule'!$A$1=10,'[2]Base de donnée formule'!G58,""))))))))))</f>
        <v>2571, ch. Des Écossais</v>
      </c>
      <c r="G13" s="16"/>
      <c r="H13" s="7"/>
      <c r="I13" s="7"/>
    </row>
    <row r="14" spans="1:10" x14ac:dyDescent="0.25">
      <c r="A14" s="20" t="s">
        <v>6</v>
      </c>
      <c r="F14" s="8" t="str">
        <f>IF('[2]Base de donnée formule'!$A$1=1,'[2]Base de donnée formule'!G5,IF('[2]Base de donnée formule'!$A$1=2,'[2]Base de donnée formule'!G11,IF('[2]Base de donnée formule'!$A$1=3,'[2]Base de donnée formule'!G17,IF('[2]Base de donnée formule'!$A$1=4,'[2]Base de donnée formule'!G23,IF('[2]Base de donnée formule'!$A$1=5,'[2]Base de donnée formule'!G29,IF('[2]Base de donnée formule'!$A$1=6,'[2]Base de donnée formule'!G35,IF('[2]Base de donnée formule'!$A$1=7,'[2]Base de donnée formule'!G41,IF('[2]Base de donnée formule'!$A$1=8,'[2]Base de donnée formule'!G47,IF('[2]Base de donnée formule'!$A$1=9,'[2]Base de donnée formule'!G53,IF('[2]Base de donnée formule'!$A$1=10,'[2]Base de donnée formule'!G59,""))))))))))</f>
        <v>Sherbrooke. Qc</v>
      </c>
      <c r="G14" s="16"/>
      <c r="H14" s="7"/>
      <c r="I14" s="7"/>
    </row>
    <row r="15" spans="1:10" x14ac:dyDescent="0.25">
      <c r="A15" s="20" t="s">
        <v>7</v>
      </c>
      <c r="F15" s="8" t="str">
        <f>IF('[2]Base de donnée formule'!$A$1=1,'[2]Base de donnée formule'!G6,IF('[2]Base de donnée formule'!$A$1=2,'[2]Base de donnée formule'!G12,IF('[2]Base de donnée formule'!$A$1=3,'[2]Base de donnée formule'!G18,IF('[2]Base de donnée formule'!$A$1=4,'[2]Base de donnée formule'!G24,IF('[2]Base de donnée formule'!$A$1=5,'[2]Base de donnée formule'!G30,IF('[2]Base de donnée formule'!$A$1=6,'[2]Base de donnée formule'!G36,IF('[2]Base de donnée formule'!$A$1=7,'[2]Base de donnée formule'!G42,IF('[2]Base de donnée formule'!$A$1=8,'[2]Base de donnée formule'!G48,IF('[2]Base de donnée formule'!$A$1=9,'[2]Base de donnée formule'!G54,IF('[2]Base de donnée formule'!$A$1=10,'[2]Base de donnée formule'!G60,""))))))))))</f>
        <v>J1C 0J5</v>
      </c>
      <c r="G15" s="16"/>
      <c r="H15" s="7"/>
      <c r="I15" s="7"/>
    </row>
    <row r="16" spans="1:10" x14ac:dyDescent="0.25">
      <c r="A16" s="20" t="s">
        <v>8</v>
      </c>
      <c r="F16" s="8" t="str">
        <f>IF('[2]Base de donnée formule'!$A$1=1,'[2]Base de donnée formule'!G7,IF('[2]Base de donnée formule'!$A$1=2,'[2]Base de donnée formule'!G13,IF('[2]Base de donnée formule'!$A$1=3,'[2]Base de donnée formule'!G19,IF('[2]Base de donnée formule'!$A$1=4,'[2]Base de donnée formule'!G25,IF('[2]Base de donnée formule'!$A$1=5,'[2]Base de donnée formule'!G31,IF('[2]Base de donnée formule'!$A$1=6,'[2]Base de donnée formule'!G37,IF('[2]Base de donnée formule'!$A$1=7,'[2]Base de donnée formule'!G43,IF('[2]Base de donnée formule'!$A$1=8,'[2]Base de donnée formule'!G49,IF('[2]Base de donnée formule'!$A$1=9,'[2]Base de donnée formule'!G55,IF('[2]Base de donnée formule'!$A$1=10,'[2]Base de donnée formule'!G61,""))))))))))</f>
        <v>514-291-9640</v>
      </c>
      <c r="G16" s="16"/>
      <c r="H16" s="7"/>
      <c r="I16" s="7"/>
    </row>
    <row r="17" spans="1:10" ht="15.75" thickBot="1" x14ac:dyDescent="0.3">
      <c r="H17" s="14"/>
      <c r="I17" s="7"/>
    </row>
    <row r="18" spans="1:10" ht="15.75" thickBot="1" x14ac:dyDescent="0.3">
      <c r="A18" s="22" t="s">
        <v>9</v>
      </c>
      <c r="B18" s="23">
        <f>IF('[2]Base de donnée formule'!$L$1=1,'[2]Base de donnée formule'!R8,IF('[2]Base de donnée formule'!$L$1=2,'[2]Base de donnée formule'!R17,IF('[2]Base de donnée formule'!$L$1=3,'[2]Base de donnée formule'!R26,IF('[2]Base de donnée formule'!$L$1=4,'[2]Base de donnée formule'!R35,IF('[2]Base de donnée formule'!$L$1=5,'[2]Base de donnée formule'!R44,IF('[2]Base de donnée formule'!$L$1=6,'[2]Base de donnée formule'!R53,IF('[2]Base de donnée formule'!$L$1=7,'[2]Base de donnée formule'!R62,IF('[2]Base de donnée formule'!$L$1=8,'[2]Base de donnée formule'!R71,IF('[2]Base de donnée formule'!$L$1=9,'[2]Base de donnée formule'!R80,IF('[2]Base de donnée formule'!$L$1=10,'[2]Base de donnée formule'!R89,""))))))))))</f>
        <v>0</v>
      </c>
      <c r="C18" s="24"/>
      <c r="D18" s="24"/>
      <c r="E18" s="25"/>
      <c r="F18" s="26" t="s">
        <v>10</v>
      </c>
      <c r="G18" s="27"/>
      <c r="H18" s="28" t="str">
        <f>IF('[2]Base de donnée formule'!$L$1=1,'[2]Base de donnée formule'!R10,IF('[2]Base de donnée formule'!$L$1=2,'[2]Base de donnée formule'!R19,IF('[2]Base de donnée formule'!$L$1=3,'[2]Base de donnée formule'!R28,IF('[2]Base de donnée formule'!$L$1=4,'[2]Base de donnée formule'!R37,IF('[2]Base de donnée formule'!$L$1=5,'[2]Base de donnée formule'!R46,IF('[2]Base de donnée formule'!$L$1=6,'[2]Base de donnée formule'!R55,IF('[2]Base de donnée formule'!$L$1=7,'[2]Base de donnée formule'!R64,IF('[2]Base de donnée formule'!$L$1=8,'[2]Base de donnée formule'!R73,IF('[2]Base de donnée formule'!$L$1=9,'[2]Base de donnée formule'!R82,IF('[2]Base de donnée formule'!$L$1=10,'[2]Base de donnée formule'!R91,""))))))))))</f>
        <v>Emmanuel</v>
      </c>
      <c r="I18" s="29"/>
      <c r="J18" s="30"/>
    </row>
    <row r="19" spans="1:10" ht="15.75" thickBot="1" x14ac:dyDescent="0.3">
      <c r="A19" s="31" t="s">
        <v>11</v>
      </c>
      <c r="B19" s="32" t="s">
        <v>12</v>
      </c>
      <c r="C19" s="32"/>
      <c r="D19" s="32"/>
      <c r="E19" s="32"/>
      <c r="F19" s="33" t="s">
        <v>13</v>
      </c>
      <c r="G19" s="34" t="s">
        <v>14</v>
      </c>
      <c r="H19" s="35"/>
      <c r="I19" s="36" t="s">
        <v>15</v>
      </c>
      <c r="J19" s="37" t="s">
        <v>16</v>
      </c>
    </row>
    <row r="20" spans="1:10" x14ac:dyDescent="0.25">
      <c r="A20" s="38" t="s">
        <v>17</v>
      </c>
      <c r="B20" s="39" t="str">
        <f>IF(ISNA(VLOOKUP(A20,'[2]Base de donnée de Pièce'!$C$8:$I$243,2)),"",(VLOOKUP(A20,'[2]Base de donnée de Pièce'!$C$8:$I$243,2)))</f>
        <v>Rivet en métal de 1/4" de diamètre pour 0,376-0,500" d'épaisseur</v>
      </c>
      <c r="C20" s="39"/>
      <c r="D20" s="39"/>
      <c r="E20" s="39"/>
      <c r="F20" s="1" t="s">
        <v>18</v>
      </c>
      <c r="G20" s="40">
        <f>IF(ISNA(VLOOKUP(A20,'[2]Base de donnée de Pièce'!$C$8:$I$243,6)),"",VLOOKUP(A20,'[2]Base de donnée de Pièce'!$C$8:$I$243,6))</f>
        <v>0.14879999999999999</v>
      </c>
      <c r="H20" s="41"/>
      <c r="I20" s="2" t="str">
        <f>IF(ISNA(VLOOKUP(A20,'[2]Base de donnée de Pièce'!$C$8:$I$243,5)),"",VLOOKUP(A20,'[2]Base de donnée de Pièce'!$C$8:$I$243,5))</f>
        <v>CT</v>
      </c>
      <c r="J20" s="42">
        <f>IF(ISNA(IF(I20="CT",(G20/1)*F20,IF(I20="UN",(G20/1)*F20,IF(I20="M",(G20/1000)*F20,IF(I20="D",(G20/10)*F20,""))))),"",IF(I20="CT",(G20/1)*F20,IF(I20="UN",(G20/1)*F20,IF(I20="M",(G20/1000)*F20,IF(I20="D",(G20/10)*F20,"")))))</f>
        <v>14.879999999999999</v>
      </c>
    </row>
    <row r="21" spans="1:10" x14ac:dyDescent="0.25">
      <c r="A21" s="43" t="s">
        <v>19</v>
      </c>
      <c r="B21" s="44" t="str">
        <f>IF(ISNA(VLOOKUP(A21,'[2]Base de donnée de Pièce'!$C$8:$H$243,2)),"",(VLOOKUP(A21,'[2]Base de donnée de Pièce'!$C$8:$H$243,2)))</f>
        <v>Rivet de plastique 0,246" de diamètre pour 0,157-0,394" d'épaisseur</v>
      </c>
      <c r="C21" s="44"/>
      <c r="D21" s="44"/>
      <c r="E21" s="44"/>
      <c r="F21" s="3" t="s">
        <v>18</v>
      </c>
      <c r="G21" s="45">
        <f>IF(ISNA(VLOOKUP(A21,'[2]Base de donnée de Pièce'!$C$8:$H$243,6)),"",VLOOKUP(A21,'[2]Base de donnée de Pièce'!$C$8:$H$243,6))</f>
        <v>0.25019999999999998</v>
      </c>
      <c r="H21" s="46"/>
      <c r="I21" s="4" t="str">
        <f>IF(ISNA(VLOOKUP(A21,'[2]Base de donnée de Pièce'!$C$8:$H$243,5)),"",VLOOKUP(A21,'[2]Base de donnée de Pièce'!$C$8:$H$243,5))</f>
        <v>CT</v>
      </c>
      <c r="J21" s="47">
        <f>IF(ISNA(IF(I21="CT",(G21/1)*F21,IF(I21="UN",(G21/1)*F21,IF(I21="M",(G21/1000)*F21,IF(I21="D",(G21/10)*F21,""))))),"",IF(I21="CT",(G21/1)*F21,IF(I21="UN",(G21/1)*F21,IF(I21="M",(G21/1000)*F21,IF(I21="D",(G21/10)*F21,"")))))</f>
        <v>25.019999999999996</v>
      </c>
    </row>
    <row r="22" spans="1:10" x14ac:dyDescent="0.25">
      <c r="A22" s="43"/>
      <c r="B22" s="44" t="str">
        <f>IF(ISNA(VLOOKUP(A22,'[2]Base de donnée de Pièce'!$C$8:$H$243,2)),"",(VLOOKUP(A22,'[2]Base de donnée de Pièce'!$C$8:$H$243,2)))</f>
        <v/>
      </c>
      <c r="C22" s="44"/>
      <c r="D22" s="44"/>
      <c r="E22" s="44"/>
      <c r="F22" s="3"/>
      <c r="G22" s="45" t="str">
        <f>IF(ISNA(VLOOKUP(A22,'[2]Base de donnée de Pièce'!$C$8:$H$243,6)),"",VLOOKUP(A22,'[2]Base de donnée de Pièce'!$C$8:$H$243,6))</f>
        <v/>
      </c>
      <c r="H22" s="46"/>
      <c r="I22" s="4" t="str">
        <f>IF(ISNA(VLOOKUP(A22,'[2]Base de donnée de Pièce'!$C$8:$H$243,5)),"",VLOOKUP(A22,'[2]Base de donnée de Pièce'!$C$8:$H$243,5))</f>
        <v/>
      </c>
      <c r="J22" s="47" t="str">
        <f t="shared" ref="J22:J38" si="0">IF(ISNA(IF(I22="CT",(G22/100)*F22,IF(I22="UN",(G22/1)*F22,IF(I22="M",(G22/1000)*F22,IF(I22="D",(G22/10)*F22,""))))),"",IF(I22="CT",(G22/100)*F22,IF(I22="UN",(G22/1)*F22,IF(I22="M",(G22/1000)*F22,IF(I22="D",(G22/10)*F22,"")))))</f>
        <v/>
      </c>
    </row>
    <row r="23" spans="1:10" x14ac:dyDescent="0.25">
      <c r="A23" s="43"/>
      <c r="B23" s="44" t="str">
        <f>IF(ISNA(VLOOKUP(A23,'[2]Base de donnée de Pièce'!$C$8:$H$243,2)),"",(VLOOKUP(A23,'[2]Base de donnée de Pièce'!$C$8:$H$243,2)))</f>
        <v/>
      </c>
      <c r="C23" s="44"/>
      <c r="D23" s="44"/>
      <c r="E23" s="44"/>
      <c r="F23" s="3"/>
      <c r="G23" s="45" t="str">
        <f>IF(ISNA(VLOOKUP(A23,'[2]Base de donnée de Pièce'!$C$8:$H$243,6)),"",VLOOKUP(A23,'[2]Base de donnée de Pièce'!$C$8:$H$243,6))</f>
        <v/>
      </c>
      <c r="H23" s="46"/>
      <c r="I23" s="4" t="str">
        <f>IF(ISNA(VLOOKUP(A23,'[2]Base de donnée de Pièce'!$C$8:$H$243,5)),"",VLOOKUP(A23,'[2]Base de donnée de Pièce'!$C$8:$H$243,5))</f>
        <v/>
      </c>
      <c r="J23" s="47" t="str">
        <f t="shared" si="0"/>
        <v/>
      </c>
    </row>
    <row r="24" spans="1:10" x14ac:dyDescent="0.25">
      <c r="A24" s="43"/>
      <c r="B24" s="44" t="str">
        <f>IF(ISNA(VLOOKUP(A24,'[2]Base de donnée de Pièce'!$C$8:$H$243,2)),"",(VLOOKUP(A24,'[2]Base de donnée de Pièce'!$C$8:$H$243,2)))</f>
        <v/>
      </c>
      <c r="C24" s="44"/>
      <c r="D24" s="44"/>
      <c r="E24" s="44"/>
      <c r="F24" s="3"/>
      <c r="G24" s="45" t="str">
        <f>IF(ISNA(VLOOKUP(A24,'[2]Base de donnée de Pièce'!$C$8:$H$243,6)),"",VLOOKUP(A24,'[2]Base de donnée de Pièce'!$C$8:$H$243,6))</f>
        <v/>
      </c>
      <c r="H24" s="46"/>
      <c r="I24" s="4" t="str">
        <f>IF(ISNA(VLOOKUP(A24,'[2]Base de donnée de Pièce'!$C$8:$H$243,5)),"",VLOOKUP(A24,'[2]Base de donnée de Pièce'!$C$8:$H$243,5))</f>
        <v/>
      </c>
      <c r="J24" s="47" t="str">
        <f t="shared" si="0"/>
        <v/>
      </c>
    </row>
    <row r="25" spans="1:10" x14ac:dyDescent="0.25">
      <c r="A25" s="43"/>
      <c r="B25" s="44" t="str">
        <f>IF(ISNA(VLOOKUP(A25,'[2]Base de donnée de Pièce'!$C$8:$H$243,2)),"",(VLOOKUP(A25,'[2]Base de donnée de Pièce'!$C$8:$H$243,2)))</f>
        <v/>
      </c>
      <c r="C25" s="44"/>
      <c r="D25" s="44"/>
      <c r="E25" s="44"/>
      <c r="F25" s="3"/>
      <c r="G25" s="45" t="str">
        <f>IF(ISNA(VLOOKUP(A25,'[2]Base de donnée de Pièce'!$C$8:$H$243,6)),"",VLOOKUP(A25,'[2]Base de donnée de Pièce'!$C$8:$H$243,6))</f>
        <v/>
      </c>
      <c r="H25" s="46"/>
      <c r="I25" s="4" t="str">
        <f>IF(ISNA(VLOOKUP(A25,'[2]Base de donnée de Pièce'!$C$8:$H$243,5)),"",VLOOKUP(A25,'[2]Base de donnée de Pièce'!$C$8:$H$243,5))</f>
        <v/>
      </c>
      <c r="J25" s="47" t="str">
        <f t="shared" si="0"/>
        <v/>
      </c>
    </row>
    <row r="26" spans="1:10" x14ac:dyDescent="0.25">
      <c r="A26" s="43"/>
      <c r="B26" s="44" t="str">
        <f>IF(ISNA(VLOOKUP(A26,'[2]Base de donnée de Pièce'!$C$8:$H$243,2)),"",(VLOOKUP(A26,'[2]Base de donnée de Pièce'!$C$8:$H$243,2)))</f>
        <v/>
      </c>
      <c r="C26" s="44"/>
      <c r="D26" s="44"/>
      <c r="E26" s="44"/>
      <c r="F26" s="3"/>
      <c r="G26" s="45" t="str">
        <f>IF(ISNA(VLOOKUP(A26,'[2]Base de donnée de Pièce'!$C$8:$H$243,6)),"",VLOOKUP(A26,'[2]Base de donnée de Pièce'!$C$8:$H$243,6))</f>
        <v/>
      </c>
      <c r="H26" s="46"/>
      <c r="I26" s="4" t="str">
        <f>IF(ISNA(VLOOKUP(A26,'[2]Base de donnée de Pièce'!$C$8:$H$243,5)),"",VLOOKUP(A26,'[2]Base de donnée de Pièce'!$C$8:$H$243,5))</f>
        <v/>
      </c>
      <c r="J26" s="47" t="str">
        <f t="shared" si="0"/>
        <v/>
      </c>
    </row>
    <row r="27" spans="1:10" x14ac:dyDescent="0.25">
      <c r="A27" s="43"/>
      <c r="B27" s="44" t="str">
        <f>IF(ISNA(VLOOKUP(A27,'[2]Base de donnée de Pièce'!$C$8:$H$243,2)),"",(VLOOKUP(A27,'[2]Base de donnée de Pièce'!$C$8:$H$243,2)))</f>
        <v/>
      </c>
      <c r="C27" s="44"/>
      <c r="D27" s="44"/>
      <c r="E27" s="44"/>
      <c r="F27" s="3"/>
      <c r="G27" s="45" t="str">
        <f>IF(ISNA(VLOOKUP(A27,'[2]Base de donnée de Pièce'!$C$8:$H$243,6)),"",VLOOKUP(A27,'[2]Base de donnée de Pièce'!$C$8:$H$243,6))</f>
        <v/>
      </c>
      <c r="H27" s="46"/>
      <c r="I27" s="4" t="str">
        <f>IF(ISNA(VLOOKUP(A27,'[2]Base de donnée de Pièce'!$C$8:$H$243,5)),"",VLOOKUP(A27,'[2]Base de donnée de Pièce'!$C$8:$H$243,5))</f>
        <v/>
      </c>
      <c r="J27" s="47" t="str">
        <f t="shared" si="0"/>
        <v/>
      </c>
    </row>
    <row r="28" spans="1:10" x14ac:dyDescent="0.25">
      <c r="A28" s="43"/>
      <c r="B28" s="44" t="str">
        <f>IF(ISNA(VLOOKUP(A28,'[2]Base de donnée de Pièce'!$C$8:$H$243,2)),"",(VLOOKUP(A28,'[2]Base de donnée de Pièce'!$C$8:$H$243,2)))</f>
        <v/>
      </c>
      <c r="C28" s="44"/>
      <c r="D28" s="44"/>
      <c r="E28" s="44"/>
      <c r="F28" s="3"/>
      <c r="G28" s="45" t="str">
        <f>IF(ISNA(VLOOKUP(A28,'[2]Base de donnée de Pièce'!$C$8:$H$243,6)),"",VLOOKUP(A28,'[2]Base de donnée de Pièce'!$C$8:$H$243,6))</f>
        <v/>
      </c>
      <c r="H28" s="46"/>
      <c r="I28" s="4" t="str">
        <f>IF(ISNA(VLOOKUP(A28,'[2]Base de donnée de Pièce'!$C$8:$H$243,5)),"",VLOOKUP(A28,'[2]Base de donnée de Pièce'!$C$8:$H$243,5))</f>
        <v/>
      </c>
      <c r="J28" s="47" t="str">
        <f t="shared" si="0"/>
        <v/>
      </c>
    </row>
    <row r="29" spans="1:10" x14ac:dyDescent="0.25">
      <c r="A29" s="43"/>
      <c r="B29" s="44" t="str">
        <f>IF(ISNA(VLOOKUP(A29,'[2]Base de donnée de Pièce'!$C$8:$H$243,2)),"",(VLOOKUP(A29,'[2]Base de donnée de Pièce'!$C$8:$H$243,2)))</f>
        <v/>
      </c>
      <c r="C29" s="44"/>
      <c r="D29" s="44"/>
      <c r="E29" s="44"/>
      <c r="F29" s="3"/>
      <c r="G29" s="45" t="str">
        <f>IF(ISNA(VLOOKUP(A29,'[2]Base de donnée de Pièce'!$C$8:$H$243,6)),"",VLOOKUP(A29,'[2]Base de donnée de Pièce'!$C$8:$H$243,6))</f>
        <v/>
      </c>
      <c r="H29" s="46"/>
      <c r="I29" s="4" t="str">
        <f>IF(ISNA(VLOOKUP(A29,'[2]Base de donnée de Pièce'!$C$8:$H$243,5)),"",VLOOKUP(A29,'[2]Base de donnée de Pièce'!$C$8:$H$243,5))</f>
        <v/>
      </c>
      <c r="J29" s="47" t="str">
        <f t="shared" si="0"/>
        <v/>
      </c>
    </row>
    <row r="30" spans="1:10" x14ac:dyDescent="0.25">
      <c r="A30" s="43"/>
      <c r="B30" s="44" t="str">
        <f>IF(ISNA(VLOOKUP(A30,'[2]Base de donnée de Pièce'!$C$8:$H$243,2)),"",(VLOOKUP(A30,'[2]Base de donnée de Pièce'!$C$8:$H$243,2)))</f>
        <v/>
      </c>
      <c r="C30" s="44"/>
      <c r="D30" s="44"/>
      <c r="E30" s="44"/>
      <c r="F30" s="3"/>
      <c r="G30" s="45" t="str">
        <f>IF(ISNA(VLOOKUP(A30,'[2]Base de donnée de Pièce'!$C$8:$H$243,6)),"",VLOOKUP(A30,'[2]Base de donnée de Pièce'!$C$8:$H$243,6))</f>
        <v/>
      </c>
      <c r="H30" s="46"/>
      <c r="I30" s="4" t="str">
        <f>IF(ISNA(VLOOKUP(A30,'[2]Base de donnée de Pièce'!$C$8:$H$243,5)),"",VLOOKUP(A30,'[2]Base de donnée de Pièce'!$C$8:$H$243,5))</f>
        <v/>
      </c>
      <c r="J30" s="47" t="str">
        <f t="shared" si="0"/>
        <v/>
      </c>
    </row>
    <row r="31" spans="1:10" x14ac:dyDescent="0.25">
      <c r="A31" s="43"/>
      <c r="B31" s="44" t="str">
        <f>IF(ISNA(VLOOKUP(A31,'[2]Base de donnée de Pièce'!$C$8:$H$243,2)),"",(VLOOKUP(A31,'[2]Base de donnée de Pièce'!$C$8:$H$243,2)))</f>
        <v/>
      </c>
      <c r="C31" s="44"/>
      <c r="D31" s="44"/>
      <c r="E31" s="44"/>
      <c r="F31" s="3"/>
      <c r="G31" s="45" t="str">
        <f>IF(ISNA(VLOOKUP(A31,'[2]Base de donnée de Pièce'!$C$8:$H$243,6)),"",VLOOKUP(A31,'[2]Base de donnée de Pièce'!$C$8:$H$243,6))</f>
        <v/>
      </c>
      <c r="H31" s="46"/>
      <c r="I31" s="4" t="str">
        <f>IF(ISNA(VLOOKUP(A31,'[2]Base de donnée de Pièce'!$C$8:$H$243,5)),"",VLOOKUP(A31,'[2]Base de donnée de Pièce'!$C$8:$H$243,5))</f>
        <v/>
      </c>
      <c r="J31" s="47" t="str">
        <f t="shared" si="0"/>
        <v/>
      </c>
    </row>
    <row r="32" spans="1:10" x14ac:dyDescent="0.25">
      <c r="A32" s="43"/>
      <c r="B32" s="44" t="str">
        <f>IF(ISNA(VLOOKUP(A32,'[2]Base de donnée de Pièce'!$C$8:$H$243,2)),"",(VLOOKUP(A32,'[2]Base de donnée de Pièce'!$C$8:$H$243,2)))</f>
        <v/>
      </c>
      <c r="C32" s="44"/>
      <c r="D32" s="44"/>
      <c r="E32" s="44"/>
      <c r="F32" s="3"/>
      <c r="G32" s="45" t="str">
        <f>IF(ISNA(VLOOKUP(A32,'[2]Base de donnée de Pièce'!$C$8:$H$243,6)),"",VLOOKUP(A32,'[2]Base de donnée de Pièce'!$C$8:$H$243,6))</f>
        <v/>
      </c>
      <c r="H32" s="46"/>
      <c r="I32" s="4" t="str">
        <f>IF(ISNA(VLOOKUP(A32,'[2]Base de donnée de Pièce'!$C$8:$H$243,5)),"",VLOOKUP(A32,'[2]Base de donnée de Pièce'!$C$8:$H$243,5))</f>
        <v/>
      </c>
      <c r="J32" s="47" t="str">
        <f t="shared" si="0"/>
        <v/>
      </c>
    </row>
    <row r="33" spans="1:10" x14ac:dyDescent="0.25">
      <c r="A33" s="43"/>
      <c r="B33" s="44" t="str">
        <f>IF(ISNA(VLOOKUP(A33,'[2]Base de donnée de Pièce'!$C$8:$H$243,2)),"",(VLOOKUP(A33,'[2]Base de donnée de Pièce'!$C$8:$H$243,2)))</f>
        <v/>
      </c>
      <c r="C33" s="44"/>
      <c r="D33" s="44"/>
      <c r="E33" s="44"/>
      <c r="F33" s="3"/>
      <c r="G33" s="45" t="str">
        <f>IF(ISNA(VLOOKUP(A33,'[2]Base de donnée de Pièce'!$C$8:$H$243,6)),"",VLOOKUP(A33,'[2]Base de donnée de Pièce'!$C$8:$H$243,6))</f>
        <v/>
      </c>
      <c r="H33" s="46"/>
      <c r="I33" s="4" t="str">
        <f>IF(ISNA(VLOOKUP(A33,'[2]Base de donnée de Pièce'!$C$8:$H$243,5)),"",VLOOKUP(A33,'[2]Base de donnée de Pièce'!$C$8:$H$243,5))</f>
        <v/>
      </c>
      <c r="J33" s="47" t="str">
        <f t="shared" si="0"/>
        <v/>
      </c>
    </row>
    <row r="34" spans="1:10" x14ac:dyDescent="0.25">
      <c r="A34" s="43"/>
      <c r="B34" s="44" t="str">
        <f>IF(ISNA(VLOOKUP(A34,'[2]Base de donnée de Pièce'!$C$8:$H$243,2)),"",(VLOOKUP(A34,'[2]Base de donnée de Pièce'!$C$8:$H$243,2)))</f>
        <v/>
      </c>
      <c r="C34" s="44"/>
      <c r="D34" s="44"/>
      <c r="E34" s="44"/>
      <c r="F34" s="3"/>
      <c r="G34" s="45" t="str">
        <f>IF(ISNA(VLOOKUP(A34,'[2]Base de donnée de Pièce'!$C$8:$H$243,6)),"",VLOOKUP(A34,'[2]Base de donnée de Pièce'!$C$8:$H$243,6))</f>
        <v/>
      </c>
      <c r="H34" s="46"/>
      <c r="I34" s="4" t="str">
        <f>IF(ISNA(VLOOKUP(A34,'[2]Base de donnée de Pièce'!$C$8:$H$243,5)),"",VLOOKUP(A34,'[2]Base de donnée de Pièce'!$C$8:$H$243,5))</f>
        <v/>
      </c>
      <c r="J34" s="47" t="str">
        <f t="shared" si="0"/>
        <v/>
      </c>
    </row>
    <row r="35" spans="1:10" x14ac:dyDescent="0.25">
      <c r="A35" s="43"/>
      <c r="B35" s="44" t="str">
        <f>IF(ISNA(VLOOKUP(A35,'[2]Base de donnée de Pièce'!$C$8:$H$243,2)),"",(VLOOKUP(A35,'[2]Base de donnée de Pièce'!$C$8:$H$243,2)))</f>
        <v/>
      </c>
      <c r="C35" s="44"/>
      <c r="D35" s="44"/>
      <c r="E35" s="44"/>
      <c r="F35" s="3"/>
      <c r="G35" s="45" t="str">
        <f>IF(ISNA(VLOOKUP(A35,'[2]Base de donnée de Pièce'!$C$8:$H$243,6)),"",VLOOKUP(A35,'[2]Base de donnée de Pièce'!$C$8:$H$243,6))</f>
        <v/>
      </c>
      <c r="H35" s="46"/>
      <c r="I35" s="4" t="str">
        <f>IF(ISNA(VLOOKUP(A35,'[2]Base de donnée de Pièce'!$C$8:$H$243,5)),"",VLOOKUP(A35,'[2]Base de donnée de Pièce'!$C$8:$H$243,5))</f>
        <v/>
      </c>
      <c r="J35" s="47" t="str">
        <f t="shared" si="0"/>
        <v/>
      </c>
    </row>
    <row r="36" spans="1:10" x14ac:dyDescent="0.25">
      <c r="A36" s="43"/>
      <c r="B36" s="44" t="str">
        <f>IF(ISNA(VLOOKUP(A36,'[2]Base de donnée de Pièce'!$C$8:$H$243,2)),"",(VLOOKUP(A36,'[2]Base de donnée de Pièce'!$C$8:$H$243,2)))</f>
        <v/>
      </c>
      <c r="C36" s="44"/>
      <c r="D36" s="44"/>
      <c r="E36" s="44"/>
      <c r="F36" s="3"/>
      <c r="G36" s="45" t="str">
        <f>IF(ISNA(VLOOKUP(A36,'[2]Base de donnée de Pièce'!$C$8:$H$243,6)),"",VLOOKUP(A36,'[2]Base de donnée de Pièce'!$C$8:$H$243,6))</f>
        <v/>
      </c>
      <c r="H36" s="46"/>
      <c r="I36" s="4" t="str">
        <f>IF(ISNA(VLOOKUP(A36,'[2]Base de donnée de Pièce'!$C$8:$H$243,5)),"",VLOOKUP(A36,'[2]Base de donnée de Pièce'!$C$8:$H$243,5))</f>
        <v/>
      </c>
      <c r="J36" s="47" t="str">
        <f t="shared" si="0"/>
        <v/>
      </c>
    </row>
    <row r="37" spans="1:10" x14ac:dyDescent="0.25">
      <c r="A37" s="43"/>
      <c r="B37" s="44" t="str">
        <f>IF(ISNA(VLOOKUP(A37,'[2]Base de donnée de Pièce'!$C$8:$H$243,2)),"",(VLOOKUP(A37,'[2]Base de donnée de Pièce'!$C$8:$H$243,2)))</f>
        <v/>
      </c>
      <c r="C37" s="44"/>
      <c r="D37" s="44"/>
      <c r="E37" s="44"/>
      <c r="F37" s="3"/>
      <c r="G37" s="45" t="str">
        <f>IF(ISNA(VLOOKUP(A37,'[2]Base de donnée de Pièce'!$C$8:$H$243,6)),"",VLOOKUP(A37,'[2]Base de donnée de Pièce'!$C$8:$H$243,6))</f>
        <v/>
      </c>
      <c r="H37" s="46"/>
      <c r="I37" s="4" t="str">
        <f>IF(ISNA(VLOOKUP(A37,'[2]Base de donnée de Pièce'!$C$8:$H$243,5)),"",VLOOKUP(A37,'[2]Base de donnée de Pièce'!$C$8:$H$243,5))</f>
        <v/>
      </c>
      <c r="J37" s="47" t="str">
        <f>IF(ISNA(IF(I37="CT",(G37/100)*#REF!,IF(I37="UN",(G37/1)*#REF!,IF(I37="M",(G37/1000)*#REF!,IF(I37="D",(G37/10)*#REF!,""))))),"",IF(I37="CT",(G37/100)*#REF!,IF(I37="UN",(G37/1)*#REF!,IF(I37="M",(G37/1000)*#REF!,IF(I37="D",(G37/10)*#REF!,"")))))</f>
        <v/>
      </c>
    </row>
    <row r="38" spans="1:10" x14ac:dyDescent="0.25">
      <c r="A38" s="43"/>
      <c r="B38" s="44" t="str">
        <f>IF(ISNA(VLOOKUP(A38,'[2]Base de donnée de Pièce'!$C$8:$H$243,2)),"",(VLOOKUP(A38,'[2]Base de donnée de Pièce'!$C$8:$H$243,2)))</f>
        <v/>
      </c>
      <c r="C38" s="44"/>
      <c r="D38" s="44"/>
      <c r="E38" s="44"/>
      <c r="F38" s="3"/>
      <c r="G38" s="45" t="str">
        <f>IF(ISNA(VLOOKUP(A38,'[2]Base de donnée de Pièce'!$C$8:$H$243,6)),"",VLOOKUP(A38,'[2]Base de donnée de Pièce'!$C$8:$H$243,6))</f>
        <v/>
      </c>
      <c r="H38" s="46"/>
      <c r="I38" s="4" t="str">
        <f>IF(ISNA(VLOOKUP(A38,'[2]Base de donnée de Pièce'!$C$8:$H$243,5)),"",VLOOKUP(A38,'[2]Base de donnée de Pièce'!$C$8:$H$243,5))</f>
        <v/>
      </c>
      <c r="J38" s="47" t="str">
        <f t="shared" ref="J38:J49" si="1">IF(ISNA(IF(I38="CT",(H38/100)*G38,IF(I38="UN",(H38/1)*G38,IF(I38="M",(H38/1000)*G38,IF(I38="D",(H38/10)*G38,""))))),"",IF(I38="CT",(H38/100)*G38,IF(I38="UN",(H38/1)*G38,IF(I38="M",(H38/1000)*G38,IF(I38="D",(H38/10)*G38,"")))))</f>
        <v/>
      </c>
    </row>
    <row r="39" spans="1:10" x14ac:dyDescent="0.25">
      <c r="A39" s="43"/>
      <c r="B39" s="44" t="str">
        <f>IF(ISNA(VLOOKUP(A39,'[2]Base de donnée de Pièce'!$C$8:$H$243,2)),"",(VLOOKUP(A39,'[2]Base de donnée de Pièce'!$C$8:$H$243,2)))</f>
        <v/>
      </c>
      <c r="C39" s="44"/>
      <c r="D39" s="44"/>
      <c r="E39" s="44"/>
      <c r="F39" s="3"/>
      <c r="G39" s="45" t="str">
        <f>IF(ISNA(VLOOKUP(A39,'[2]Base de donnée de Pièce'!$C$8:$H$243,6)),"",VLOOKUP(A39,'[2]Base de donnée de Pièce'!$C$8:$H$243,6))</f>
        <v/>
      </c>
      <c r="H39" s="46"/>
      <c r="I39" s="4" t="str">
        <f>IF(ISNA(VLOOKUP(A39,'[2]Base de donnée de Pièce'!$C$8:$H$243,5)),"",VLOOKUP(A39,'[2]Base de donnée de Pièce'!$C$8:$H$243,5))</f>
        <v/>
      </c>
      <c r="J39" s="47" t="str">
        <f t="shared" si="1"/>
        <v/>
      </c>
    </row>
    <row r="40" spans="1:10" x14ac:dyDescent="0.25">
      <c r="A40" s="43"/>
      <c r="B40" s="44" t="str">
        <f>IF(ISNA(VLOOKUP(A40,'[2]Base de donnée de Pièce'!$C$8:$H$243,2)),"",(VLOOKUP(A40,'[2]Base de donnée de Pièce'!$C$8:$H$243,2)))</f>
        <v/>
      </c>
      <c r="C40" s="44"/>
      <c r="D40" s="44"/>
      <c r="E40" s="44"/>
      <c r="F40" s="3"/>
      <c r="G40" s="45" t="str">
        <f>IF(ISNA(VLOOKUP(A40,'[2]Base de donnée de Pièce'!$C$8:$H$243,6)),"",VLOOKUP(A40,'[2]Base de donnée de Pièce'!$C$8:$H$243,6))</f>
        <v/>
      </c>
      <c r="H40" s="46"/>
      <c r="I40" s="4" t="str">
        <f>IF(ISNA(VLOOKUP(A40,'[2]Base de donnée de Pièce'!$C$8:$H$243,5)),"",VLOOKUP(A40,'[2]Base de donnée de Pièce'!$C$8:$H$243,5))</f>
        <v/>
      </c>
      <c r="J40" s="47" t="str">
        <f t="shared" si="1"/>
        <v/>
      </c>
    </row>
    <row r="41" spans="1:10" x14ac:dyDescent="0.25">
      <c r="A41" s="43"/>
      <c r="B41" s="44" t="str">
        <f>IF(ISNA(VLOOKUP(A41,'[2]Base de donnée de Pièce'!$C$8:$H$243,2)),"",(VLOOKUP(A41,'[2]Base de donnée de Pièce'!$C$8:$H$243,2)))</f>
        <v/>
      </c>
      <c r="C41" s="44"/>
      <c r="D41" s="44"/>
      <c r="E41" s="44"/>
      <c r="F41" s="3"/>
      <c r="G41" s="45" t="str">
        <f>IF(ISNA(VLOOKUP(A41,'[2]Base de donnée de Pièce'!$C$8:$H$243,6)),"",VLOOKUP(A41,'[2]Base de donnée de Pièce'!$C$8:$H$243,6))</f>
        <v/>
      </c>
      <c r="H41" s="46"/>
      <c r="I41" s="4" t="str">
        <f>IF(ISNA(VLOOKUP(A41,'[2]Base de donnée de Pièce'!$C$8:$H$243,5)),"",VLOOKUP(A41,'[2]Base de donnée de Pièce'!$C$8:$H$243,5))</f>
        <v/>
      </c>
      <c r="J41" s="47" t="str">
        <f t="shared" si="1"/>
        <v/>
      </c>
    </row>
    <row r="42" spans="1:10" x14ac:dyDescent="0.25">
      <c r="A42" s="43"/>
      <c r="B42" s="44" t="str">
        <f>IF(ISNA(VLOOKUP(A42,'[2]Base de donnée de Pièce'!$C$8:$H$243,2)),"",(VLOOKUP(A42,'[2]Base de donnée de Pièce'!$C$8:$H$243,2)))</f>
        <v/>
      </c>
      <c r="C42" s="44"/>
      <c r="D42" s="44"/>
      <c r="E42" s="44"/>
      <c r="F42" s="3"/>
      <c r="G42" s="45" t="str">
        <f>IF(ISNA(VLOOKUP(A42,'[2]Base de donnée de Pièce'!$C$8:$H$243,6)),"",VLOOKUP(A42,'[2]Base de donnée de Pièce'!$C$8:$H$243,6))</f>
        <v/>
      </c>
      <c r="H42" s="46"/>
      <c r="I42" s="4" t="str">
        <f>IF(ISNA(VLOOKUP(A42,'[2]Base de donnée de Pièce'!$C$8:$H$243,5)),"",VLOOKUP(A42,'[2]Base de donnée de Pièce'!$C$8:$H$243,5))</f>
        <v/>
      </c>
      <c r="J42" s="47" t="str">
        <f t="shared" si="1"/>
        <v/>
      </c>
    </row>
    <row r="43" spans="1:10" x14ac:dyDescent="0.25">
      <c r="A43" s="43"/>
      <c r="B43" s="44" t="str">
        <f>IF(ISNA(VLOOKUP(A43,'[2]Base de donnée de Pièce'!$C$8:$H$243,2)),"",(VLOOKUP(A43,'[2]Base de donnée de Pièce'!$C$8:$H$243,2)))</f>
        <v/>
      </c>
      <c r="C43" s="44"/>
      <c r="D43" s="44"/>
      <c r="E43" s="44"/>
      <c r="F43" s="3"/>
      <c r="G43" s="45" t="str">
        <f>IF(ISNA(VLOOKUP(A43,'[2]Base de donnée de Pièce'!$C$8:$H$243,6)),"",VLOOKUP(A43,'[2]Base de donnée de Pièce'!$C$8:$H$243,6))</f>
        <v/>
      </c>
      <c r="H43" s="46"/>
      <c r="I43" s="4" t="str">
        <f>IF(ISNA(VLOOKUP(A43,'[2]Base de donnée de Pièce'!$C$8:$H$243,5)),"",VLOOKUP(A43,'[2]Base de donnée de Pièce'!$C$8:$H$243,5))</f>
        <v/>
      </c>
      <c r="J43" s="47" t="str">
        <f t="shared" si="1"/>
        <v/>
      </c>
    </row>
    <row r="44" spans="1:10" x14ac:dyDescent="0.25">
      <c r="A44" s="43"/>
      <c r="B44" s="44" t="str">
        <f>IF(ISNA(VLOOKUP(A44,'[2]Base de donnée de Pièce'!$C$8:$H$243,2)),"",(VLOOKUP(A44,'[2]Base de donnée de Pièce'!$C$8:$H$243,2)))</f>
        <v/>
      </c>
      <c r="C44" s="44"/>
      <c r="D44" s="44"/>
      <c r="E44" s="44"/>
      <c r="F44" s="3"/>
      <c r="G44" s="45" t="str">
        <f>IF(ISNA(VLOOKUP(A44,'[2]Base de donnée de Pièce'!$C$8:$H$243,6)),"",VLOOKUP(A44,'[2]Base de donnée de Pièce'!$C$8:$H$243,6))</f>
        <v/>
      </c>
      <c r="H44" s="46"/>
      <c r="I44" s="4" t="str">
        <f>IF(ISNA(VLOOKUP(A44,'[2]Base de donnée de Pièce'!$C$8:$H$243,5)),"",VLOOKUP(A44,'[2]Base de donnée de Pièce'!$C$8:$H$243,5))</f>
        <v/>
      </c>
      <c r="J44" s="47" t="str">
        <f t="shared" si="1"/>
        <v/>
      </c>
    </row>
    <row r="45" spans="1:10" x14ac:dyDescent="0.25">
      <c r="A45" s="43"/>
      <c r="B45" s="44" t="str">
        <f>IF(ISNA(VLOOKUP(A45,'[2]Base de donnée de Pièce'!$C$8:$H$243,2)),"",(VLOOKUP(A45,'[2]Base de donnée de Pièce'!$C$8:$H$243,2)))</f>
        <v/>
      </c>
      <c r="C45" s="44"/>
      <c r="D45" s="44"/>
      <c r="E45" s="44"/>
      <c r="F45" s="3"/>
      <c r="G45" s="45" t="str">
        <f>IF(ISNA(VLOOKUP(A45,'[2]Base de donnée de Pièce'!$C$8:$H$243,6)),"",VLOOKUP(A45,'[2]Base de donnée de Pièce'!$C$8:$H$243,6))</f>
        <v/>
      </c>
      <c r="H45" s="46"/>
      <c r="I45" s="4" t="str">
        <f>IF(ISNA(VLOOKUP(A45,'[2]Base de donnée de Pièce'!$C$8:$H$243,5)),"",VLOOKUP(A45,'[2]Base de donnée de Pièce'!$C$8:$H$243,5))</f>
        <v/>
      </c>
      <c r="J45" s="47" t="str">
        <f t="shared" si="1"/>
        <v/>
      </c>
    </row>
    <row r="46" spans="1:10" x14ac:dyDescent="0.25">
      <c r="A46" s="43"/>
      <c r="B46" s="44" t="str">
        <f>IF(ISNA(VLOOKUP(A46,'[2]Base de donnée de Pièce'!$C$8:$H$243,2)),"",(VLOOKUP(A46,'[2]Base de donnée de Pièce'!$C$8:$H$243,2)))</f>
        <v/>
      </c>
      <c r="C46" s="44"/>
      <c r="D46" s="44"/>
      <c r="E46" s="44"/>
      <c r="F46" s="3"/>
      <c r="G46" s="45" t="str">
        <f>IF(ISNA(VLOOKUP(A46,'[2]Base de donnée de Pièce'!$C$8:$H$243,6)),"",VLOOKUP(A46,'[2]Base de donnée de Pièce'!$C$8:$H$243,6))</f>
        <v/>
      </c>
      <c r="H46" s="46"/>
      <c r="I46" s="4" t="str">
        <f>IF(ISNA(VLOOKUP(A46,'[2]Base de donnée de Pièce'!$C$8:$H$243,5)),"",VLOOKUP(A46,'[2]Base de donnée de Pièce'!$C$8:$H$243,5))</f>
        <v/>
      </c>
      <c r="J46" s="47" t="str">
        <f t="shared" si="1"/>
        <v/>
      </c>
    </row>
    <row r="47" spans="1:10" x14ac:dyDescent="0.25">
      <c r="A47" s="43"/>
      <c r="B47" s="44" t="str">
        <f>IF(ISNA(VLOOKUP(A47,'[2]Base de donnée de Pièce'!$C$8:$H$243,2)),"",(VLOOKUP(A47,'[2]Base de donnée de Pièce'!$C$8:$H$243,2)))</f>
        <v/>
      </c>
      <c r="C47" s="44"/>
      <c r="D47" s="44"/>
      <c r="E47" s="44"/>
      <c r="F47" s="3"/>
      <c r="G47" s="45" t="str">
        <f>IF(ISNA(VLOOKUP(A47,'[2]Base de donnée de Pièce'!$C$8:$H$243,6)),"",VLOOKUP(A47,'[2]Base de donnée de Pièce'!$C$8:$H$243,6))</f>
        <v/>
      </c>
      <c r="H47" s="46"/>
      <c r="I47" s="4" t="str">
        <f>IF(ISNA(VLOOKUP(A47,'[2]Base de donnée de Pièce'!$C$8:$H$243,5)),"",VLOOKUP(A47,'[2]Base de donnée de Pièce'!$C$8:$H$243,5))</f>
        <v/>
      </c>
      <c r="J47" s="47" t="str">
        <f t="shared" si="1"/>
        <v/>
      </c>
    </row>
    <row r="48" spans="1:10" x14ac:dyDescent="0.25">
      <c r="A48" s="43"/>
      <c r="B48" s="44" t="str">
        <f>IF(ISNA(VLOOKUP(A48,'[2]Base de donnée de Pièce'!$C$8:$H$243,2)),"",(VLOOKUP(A48,'[2]Base de donnée de Pièce'!$C$8:$H$243,2)))</f>
        <v/>
      </c>
      <c r="C48" s="44"/>
      <c r="D48" s="44"/>
      <c r="E48" s="44"/>
      <c r="F48" s="3"/>
      <c r="G48" s="45" t="str">
        <f>IF(ISNA(VLOOKUP(A48,'[2]Base de donnée de Pièce'!$C$8:$H$243,6)),"",VLOOKUP(A48,'[2]Base de donnée de Pièce'!$C$8:$H$243,6))</f>
        <v/>
      </c>
      <c r="H48" s="46"/>
      <c r="I48" s="4" t="str">
        <f>IF(ISNA(VLOOKUP(A48,'[2]Base de donnée de Pièce'!$C$8:$H$243,5)),"",VLOOKUP(A48,'[2]Base de donnée de Pièce'!$C$8:$H$243,5))</f>
        <v/>
      </c>
      <c r="J48" s="47" t="str">
        <f t="shared" si="1"/>
        <v/>
      </c>
    </row>
    <row r="49" spans="1:10" ht="15.75" thickBot="1" x14ac:dyDescent="0.3">
      <c r="A49" s="48"/>
      <c r="B49" s="49" t="str">
        <f>IF(ISNA(VLOOKUP(A49,'[2]Base de donnée de Pièce'!$C$8:$H$243,2)),"",(VLOOKUP(A49,'[2]Base de donnée de Pièce'!$C$8:$H$243,2)))</f>
        <v/>
      </c>
      <c r="C49" s="49"/>
      <c r="D49" s="49"/>
      <c r="E49" s="49"/>
      <c r="F49" s="5"/>
      <c r="G49" s="50" t="str">
        <f>IF(ISNA(VLOOKUP(A49,'[2]Base de donnée de Pièce'!$C$8:$H$243,6)),"",VLOOKUP(A49,'[2]Base de donnée de Pièce'!$C$8:$H$243,6))</f>
        <v/>
      </c>
      <c r="H49" s="51"/>
      <c r="I49" s="6" t="str">
        <f>IF(ISNA(VLOOKUP(A49,'[2]Base de donnée de Pièce'!$C$8:$H$243,5)),"",VLOOKUP(A49,'[2]Base de donnée de Pièce'!$C$8:$H$243,5))</f>
        <v/>
      </c>
      <c r="J49" s="52" t="str">
        <f t="shared" si="1"/>
        <v/>
      </c>
    </row>
    <row r="50" spans="1:10" x14ac:dyDescent="0.25">
      <c r="F50" s="53" t="s">
        <v>20</v>
      </c>
      <c r="G50" s="53"/>
      <c r="H50" s="54">
        <f>SUM(J20:J49)</f>
        <v>39.899999999999991</v>
      </c>
      <c r="I50" s="54"/>
      <c r="J50" s="54"/>
    </row>
    <row r="51" spans="1:10" ht="24" thickBot="1" x14ac:dyDescent="0.3">
      <c r="E51" s="12"/>
      <c r="F51" s="55"/>
      <c r="G51" s="55"/>
      <c r="H51" s="56"/>
      <c r="I51" s="56"/>
      <c r="J51" s="56"/>
    </row>
  </sheetData>
  <mergeCells count="67">
    <mergeCell ref="B48:E48"/>
    <mergeCell ref="G48:H48"/>
    <mergeCell ref="B49:E49"/>
    <mergeCell ref="G49:H49"/>
    <mergeCell ref="F50:G51"/>
    <mergeCell ref="H50:J51"/>
    <mergeCell ref="B45:E45"/>
    <mergeCell ref="G45:H45"/>
    <mergeCell ref="B46:E46"/>
    <mergeCell ref="G46:H46"/>
    <mergeCell ref="B47:E47"/>
    <mergeCell ref="G47:H47"/>
    <mergeCell ref="B42:E42"/>
    <mergeCell ref="G42:H42"/>
    <mergeCell ref="B43:E43"/>
    <mergeCell ref="G43:H43"/>
    <mergeCell ref="B44:E44"/>
    <mergeCell ref="G44:H44"/>
    <mergeCell ref="B39:E39"/>
    <mergeCell ref="G39:H39"/>
    <mergeCell ref="B40:E40"/>
    <mergeCell ref="G40:H40"/>
    <mergeCell ref="B41:E41"/>
    <mergeCell ref="G41:H41"/>
    <mergeCell ref="B36:E36"/>
    <mergeCell ref="G36:H36"/>
    <mergeCell ref="B37:E37"/>
    <mergeCell ref="G37:H37"/>
    <mergeCell ref="B38:E38"/>
    <mergeCell ref="G38:H38"/>
    <mergeCell ref="B33:E33"/>
    <mergeCell ref="G33:H33"/>
    <mergeCell ref="B34:E34"/>
    <mergeCell ref="G34:H34"/>
    <mergeCell ref="B35:E35"/>
    <mergeCell ref="G35:H35"/>
    <mergeCell ref="B30:E30"/>
    <mergeCell ref="G30:H30"/>
    <mergeCell ref="B31:E31"/>
    <mergeCell ref="G31:H31"/>
    <mergeCell ref="B32:E32"/>
    <mergeCell ref="G32:H32"/>
    <mergeCell ref="B27:E27"/>
    <mergeCell ref="G27:H27"/>
    <mergeCell ref="B28:E28"/>
    <mergeCell ref="G28:H28"/>
    <mergeCell ref="B29:E29"/>
    <mergeCell ref="G29:H29"/>
    <mergeCell ref="B24:E24"/>
    <mergeCell ref="G24:H24"/>
    <mergeCell ref="B25:E25"/>
    <mergeCell ref="G25:H25"/>
    <mergeCell ref="B26:E26"/>
    <mergeCell ref="G26:H26"/>
    <mergeCell ref="B21:E21"/>
    <mergeCell ref="G21:H21"/>
    <mergeCell ref="B22:E22"/>
    <mergeCell ref="G22:H22"/>
    <mergeCell ref="B23:E23"/>
    <mergeCell ref="G23:H23"/>
    <mergeCell ref="H1:J1"/>
    <mergeCell ref="F4:I4"/>
    <mergeCell ref="F12:I12"/>
    <mergeCell ref="B19:E19"/>
    <mergeCell ref="G19:H19"/>
    <mergeCell ref="B20:E20"/>
    <mergeCell ref="G20:H20"/>
  </mergeCells>
  <dataValidations count="3">
    <dataValidation type="list" allowBlank="1" showInputMessage="1" showErrorMessage="1" sqref="F4:I4" xr:uid="{A8198EF8-6B20-4DE1-89D1-5A5328A62061}">
      <formula1>Fournisseur_Forum</formula1>
    </dataValidation>
    <dataValidation type="list" allowBlank="1" showInputMessage="1" showErrorMessage="1" sqref="J2" xr:uid="{BA2EC508-34A6-4D96-8DC7-6550848B7CE8}">
      <formula1>Type_de_bon_de_commande</formula1>
    </dataValidation>
    <dataValidation type="list" allowBlank="1" showInputMessage="1" showErrorMessage="1" sqref="F12" xr:uid="{6B1DC826-5E61-4491-8C55-8D27F82E3375}">
      <formula1>Endroit_de_Livraison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 de 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Frédérick Giguère</dc:creator>
  <cp:lastModifiedBy>Frédérick Giguère</cp:lastModifiedBy>
  <dcterms:created xsi:type="dcterms:W3CDTF">2020-02-07T13:45:31Z</dcterms:created>
  <dcterms:modified xsi:type="dcterms:W3CDTF">2020-02-11T14:41:21Z</dcterms:modified>
</cp:coreProperties>
</file>