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 codeName="{EAAD5824-E589-9196-6FC8-2F1B51211585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Pratique\Compte\Paiement\"/>
    </mc:Choice>
  </mc:AlternateContent>
  <bookViews>
    <workbookView xWindow="9675" yWindow="420" windowWidth="14235" windowHeight="11580" tabRatio="804"/>
  </bookViews>
  <sheets>
    <sheet name="Crédit_Débit" sheetId="155" r:id="rId1"/>
    <sheet name="Système" sheetId="25" r:id="rId2"/>
    <sheet name="Mensualisation" sheetId="157" r:id="rId3"/>
  </sheets>
  <definedNames>
    <definedName name="_xlnm._FilterDatabase" localSheetId="0" hidden="1">Crédit_Débit!$A$3:$I$27</definedName>
    <definedName name="Compte_princ">Système!$G$1</definedName>
    <definedName name="Date">Système!$G$4</definedName>
    <definedName name="Débit" localSheetId="0">OFFSET(Crédit_Débit!#REF!,,,COUNTA(Crédit_Débit!$J:$J))</definedName>
    <definedName name="IdCarburant">Système!$I$2</definedName>
    <definedName name="IdTransfert">Système!$J$2</definedName>
    <definedName name="NumCheque">OFFSET(Système!$B$1,1,,COUNTA(Système!$B:$B)-1)</definedName>
    <definedName name="suivi_chèque">Système!$G$2</definedName>
  </definedNames>
  <calcPr calcId="162913"/>
</workbook>
</file>

<file path=xl/calcChain.xml><?xml version="1.0" encoding="utf-8"?>
<calcChain xmlns="http://schemas.openxmlformats.org/spreadsheetml/2006/main">
  <c r="J27" i="155" l="1"/>
  <c r="K27" i="155"/>
  <c r="J26" i="155"/>
  <c r="K26" i="155"/>
  <c r="J25" i="155"/>
  <c r="K25" i="155"/>
  <c r="J24" i="155"/>
  <c r="K24" i="155"/>
  <c r="J23" i="155"/>
  <c r="K23" i="155"/>
  <c r="J22" i="155"/>
  <c r="K22" i="155"/>
  <c r="J21" i="155"/>
  <c r="K21" i="155"/>
  <c r="J20" i="155"/>
  <c r="K20" i="155"/>
  <c r="J19" i="155"/>
  <c r="K19" i="155"/>
  <c r="J15" i="155" l="1"/>
  <c r="K15" i="155"/>
  <c r="J14" i="155"/>
  <c r="K14" i="155"/>
  <c r="J18" i="155" l="1"/>
  <c r="K18" i="155"/>
  <c r="J17" i="155"/>
  <c r="K17" i="155"/>
  <c r="J16" i="155"/>
  <c r="K16" i="155"/>
  <c r="J13" i="155"/>
  <c r="K13" i="155"/>
  <c r="J12" i="155"/>
  <c r="K12" i="155"/>
  <c r="J11" i="155"/>
  <c r="K11" i="155"/>
  <c r="J10" i="155"/>
  <c r="K10" i="155"/>
  <c r="J9" i="155"/>
  <c r="K9" i="155"/>
  <c r="K8" i="155" l="1"/>
  <c r="J8" i="155"/>
  <c r="K7" i="155"/>
  <c r="J7" i="155"/>
  <c r="K6" i="155"/>
  <c r="J6" i="155"/>
  <c r="K5" i="155"/>
  <c r="J5" i="155"/>
  <c r="L5" i="155" s="1"/>
  <c r="L7" i="155" s="1"/>
  <c r="L9" i="155" s="1"/>
  <c r="L11" i="155" s="1"/>
  <c r="L13" i="155" s="1"/>
  <c r="K4" i="155"/>
  <c r="J4" i="155"/>
  <c r="L4" i="155" s="1"/>
  <c r="L6" i="155" l="1"/>
  <c r="L8" i="155" s="1"/>
  <c r="L10" i="155" s="1"/>
  <c r="L12" i="155" s="1"/>
  <c r="L14" i="155" l="1"/>
  <c r="L16" i="155" s="1"/>
  <c r="L18" i="155" s="1"/>
  <c r="L20" i="155" s="1"/>
  <c r="L22" i="155" s="1"/>
  <c r="L24" i="155" s="1"/>
  <c r="L26" i="155" s="1"/>
  <c r="L15" i="155"/>
  <c r="L17" i="155" s="1"/>
  <c r="L19" i="155" s="1"/>
  <c r="L21" i="155" s="1"/>
  <c r="L23" i="155" s="1"/>
  <c r="L25" i="155" s="1"/>
  <c r="L27" i="155" s="1"/>
</calcChain>
</file>

<file path=xl/sharedStrings.xml><?xml version="1.0" encoding="utf-8"?>
<sst xmlns="http://schemas.openxmlformats.org/spreadsheetml/2006/main" count="194" uniqueCount="71">
  <si>
    <t>Date</t>
  </si>
  <si>
    <t>Tiers</t>
  </si>
  <si>
    <t>Compte</t>
  </si>
  <si>
    <t>Note</t>
  </si>
  <si>
    <t>Crédit</t>
  </si>
  <si>
    <t>Débit</t>
  </si>
  <si>
    <t>YYY - Compte Courant</t>
  </si>
  <si>
    <t>Libellés principaux</t>
  </si>
  <si>
    <t>Libellés secondaires</t>
  </si>
  <si>
    <t>Courses</t>
  </si>
  <si>
    <t>Alimentation, boisson</t>
  </si>
  <si>
    <t>Voiture</t>
  </si>
  <si>
    <t>Carburant</t>
  </si>
  <si>
    <t>YYY - Livret Epargne</t>
  </si>
  <si>
    <t>E.Leclerc</t>
  </si>
  <si>
    <t>Carrefour</t>
  </si>
  <si>
    <t>Type d'opération</t>
  </si>
  <si>
    <t>Chèque</t>
  </si>
  <si>
    <t>Versement</t>
  </si>
  <si>
    <t>Virement</t>
  </si>
  <si>
    <t>Prélèvement</t>
  </si>
  <si>
    <t>E-carte bleu</t>
  </si>
  <si>
    <t>Opération</t>
  </si>
  <si>
    <t>Janvier</t>
  </si>
  <si>
    <t>Février</t>
  </si>
  <si>
    <t>XXX</t>
  </si>
  <si>
    <t>Transfert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</si>
  <si>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</si>
  <si>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</si>
  <si>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</si>
  <si>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</si>
  <si>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</si>
  <si>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</si>
  <si>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</si>
  <si>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</si>
  <si>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</si>
  <si>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</si>
  <si>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Mensualisation</t>
  </si>
  <si>
    <t>Solde Courant</t>
  </si>
  <si>
    <t>XYX</t>
  </si>
  <si>
    <t>Non Inscrite</t>
  </si>
  <si>
    <t>Carte Bancaire</t>
  </si>
  <si>
    <t>Solde Cumulé</t>
  </si>
  <si>
    <t>Sans Plomb 95</t>
  </si>
  <si>
    <t>Sans Plomb 98</t>
  </si>
  <si>
    <t>Sans Plomb 95 E10</t>
  </si>
  <si>
    <t>GPL</t>
  </si>
  <si>
    <t>Gasoil</t>
  </si>
  <si>
    <t>Id (transfert ou carb)</t>
  </si>
  <si>
    <t>IdCarburant</t>
  </si>
  <si>
    <t>IdTransfert</t>
  </si>
  <si>
    <t>N° chèque</t>
  </si>
  <si>
    <t>Solde Réel / Banque</t>
  </si>
  <si>
    <t>Ajout du compte</t>
  </si>
  <si>
    <t>Crédit / Débit</t>
  </si>
  <si>
    <t>XXX - Compte courant</t>
  </si>
  <si>
    <t>XYX - Compte joint</t>
  </si>
  <si>
    <t>XXX - Livret A</t>
  </si>
  <si>
    <t>YYY - Livret A</t>
  </si>
  <si>
    <t>Hygiène, soin</t>
  </si>
  <si>
    <t>Espèce</t>
  </si>
  <si>
    <t>Inscrite</t>
  </si>
  <si>
    <t>P</t>
  </si>
  <si>
    <t>idVEntilation</t>
  </si>
  <si>
    <t>C9</t>
  </si>
  <si>
    <t>TD32</t>
  </si>
  <si>
    <t>TC32</t>
  </si>
  <si>
    <t>TD35</t>
  </si>
  <si>
    <t>TC35</t>
  </si>
  <si>
    <t>TD53</t>
  </si>
  <si>
    <t>TC53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</si>
</sst>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#,##0.00\ &quot;€&quot;"/>
    <numFmt numFmtId="167" formatCode="[$-40C]d\-mmm\-yy;@"/>
    <numFmt numFmtId="168" formatCode="dd/mm/yy;@"/>
  </numFmts>
  <fonts count="10">
    <font>
      <sz val="10"/>
      <name val="Arial"/>
    </font>
    <font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Wingdings 2"/>
      <family val="1"/>
      <charset val="2"/>
    </font>
    <font>
      <sz val="10"/>
      <color theme="0"/>
      <name val="Arial"/>
      <family val="2"/>
    </font>
    <font>
      <sz val="10"/>
      <color theme="1"/>
      <name val="Arial"/>
    </font>
    <font>
      <sz val="10"/>
      <color theme="1"/>
      <name val="Wingdings 2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theme="4" tint="0.59999389629810485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theme="0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0" fillId="0" borderId="0" xfId="0" applyNumberFormat="1"/>
    <xf numFmtId="0" fontId="0" fillId="0" borderId="0" xfId="0"/>
    <xf numFmtId="168" fontId="0" fillId="0" borderId="0" xfId="0" applyNumberFormat="1"/>
    <xf numFmtId="0" fontId="0" fillId="0" borderId="0" xfId="0" applyAlignment="1">
      <alignment vertical="top" wrapText="1"/>
    </xf>
    <xf numFmtId="0" fontId="3" fillId="0" borderId="0" xfId="0" applyFont="1"/>
    <xf numFmtId="0" fontId="4" fillId="5" borderId="2" xfId="0" applyFont="1" applyFill="1" applyBorder="1" applyAlignment="1">
      <alignment horizontal="center" vertical="center" wrapText="1"/>
    </xf>
    <xf numFmtId="0" fontId="0" fillId="5" borderId="2" xfId="0" applyFill="1" applyBorder="1"/>
    <xf numFmtId="0" fontId="3" fillId="5" borderId="1" xfId="0" applyFont="1" applyFill="1" applyBorder="1"/>
    <xf numFmtId="0" fontId="4" fillId="0" borderId="0" xfId="0" applyFont="1" applyFill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6" borderId="1" xfId="0" applyFill="1" applyBorder="1"/>
    <xf numFmtId="0" fontId="5" fillId="0" borderId="0" xfId="0" applyFont="1" applyAlignment="1">
      <alignment horizontal="center" vertical="center"/>
    </xf>
    <xf numFmtId="0" fontId="0" fillId="0" borderId="0" xfId="0" applyBorder="1" applyAlignment="1">
      <alignment vertical="top" wrapText="1"/>
    </xf>
    <xf numFmtId="0" fontId="2" fillId="7" borderId="5" xfId="0" applyFont="1" applyFill="1" applyBorder="1" applyAlignment="1">
      <alignment vertical="top" wrapText="1"/>
    </xf>
    <xf numFmtId="168" fontId="2" fillId="7" borderId="5" xfId="0" applyNumberFormat="1" applyFont="1" applyFill="1" applyBorder="1" applyAlignment="1">
      <alignment vertical="top" wrapText="1"/>
    </xf>
    <xf numFmtId="167" fontId="2" fillId="7" borderId="5" xfId="0" applyNumberFormat="1" applyFont="1" applyFill="1" applyBorder="1" applyAlignment="1">
      <alignment vertical="top" wrapText="1"/>
    </xf>
    <xf numFmtId="164" fontId="6" fillId="7" borderId="5" xfId="0" applyNumberFormat="1" applyFont="1" applyFill="1" applyBorder="1" applyAlignment="1">
      <alignment horizontal="center" vertical="center" wrapText="1"/>
    </xf>
    <xf numFmtId="166" fontId="2" fillId="7" borderId="5" xfId="0" applyNumberFormat="1" applyFont="1" applyFill="1" applyBorder="1" applyAlignment="1">
      <alignment vertical="top" wrapText="1"/>
    </xf>
    <xf numFmtId="164" fontId="2" fillId="7" borderId="5" xfId="0" applyNumberFormat="1" applyFont="1" applyFill="1" applyBorder="1" applyAlignment="1">
      <alignment vertical="top" wrapText="1"/>
    </xf>
    <xf numFmtId="164" fontId="2" fillId="7" borderId="0" xfId="0" applyNumberFormat="1" applyFont="1" applyFill="1" applyBorder="1" applyAlignment="1">
      <alignment vertical="top" wrapText="1"/>
    </xf>
    <xf numFmtId="165" fontId="2" fillId="7" borderId="5" xfId="0" applyNumberFormat="1" applyFont="1" applyFill="1" applyBorder="1" applyAlignment="1">
      <alignment vertical="top"/>
    </xf>
    <xf numFmtId="0" fontId="4" fillId="0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0" fillId="0" borderId="0" xfId="0" applyFont="1" applyBorder="1" applyAlignment="1">
      <alignment vertical="top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/>
    </xf>
    <xf numFmtId="166" fontId="2" fillId="0" borderId="4" xfId="0" applyNumberFormat="1" applyFont="1" applyFill="1" applyBorder="1" applyAlignment="1">
      <alignment horizontal="center" vertical="center"/>
    </xf>
    <xf numFmtId="0" fontId="0" fillId="3" borderId="0" xfId="0" applyFill="1"/>
    <xf numFmtId="0" fontId="0" fillId="0" borderId="0" xfId="0"/>
    <xf numFmtId="0" fontId="2" fillId="7" borderId="5" xfId="0" applyNumberFormat="1" applyFont="1" applyFill="1" applyBorder="1" applyAlignment="1">
      <alignment vertical="top"/>
    </xf>
    <xf numFmtId="0" fontId="1" fillId="0" borderId="0" xfId="0" applyFont="1"/>
    <xf numFmtId="2" fontId="1" fillId="0" borderId="0" xfId="0" applyNumberFormat="1" applyFont="1"/>
    <xf numFmtId="0" fontId="7" fillId="0" borderId="0" xfId="0" applyFont="1"/>
    <xf numFmtId="0" fontId="7" fillId="0" borderId="0" xfId="0" applyNumberFormat="1" applyFont="1" applyAlignment="1">
      <alignment horizontal="right"/>
    </xf>
    <xf numFmtId="2" fontId="7" fillId="0" borderId="0" xfId="0" applyNumberFormat="1" applyFont="1"/>
    <xf numFmtId="2" fontId="7" fillId="0" borderId="0" xfId="0" applyNumberFormat="1" applyFont="1" applyAlignment="1">
      <alignment horizontal="right"/>
    </xf>
    <xf numFmtId="0" fontId="8" fillId="7" borderId="5" xfId="0" applyFont="1" applyFill="1" applyBorder="1" applyAlignment="1">
      <alignment vertical="top" wrapText="1"/>
    </xf>
    <xf numFmtId="167" fontId="8" fillId="7" borderId="5" xfId="0" applyNumberFormat="1" applyFont="1" applyFill="1" applyBorder="1" applyAlignment="1">
      <alignment vertical="top" wrapText="1"/>
    </xf>
    <xf numFmtId="168" fontId="8" fillId="7" borderId="5" xfId="0" applyNumberFormat="1" applyFont="1" applyFill="1" applyBorder="1" applyAlignment="1">
      <alignment vertical="top" wrapText="1"/>
    </xf>
    <xf numFmtId="164" fontId="9" fillId="7" borderId="5" xfId="0" applyNumberFormat="1" applyFont="1" applyFill="1" applyBorder="1" applyAlignment="1">
      <alignment horizontal="center" vertical="center" wrapText="1"/>
    </xf>
    <xf numFmtId="166" fontId="8" fillId="7" borderId="5" xfId="0" applyNumberFormat="1" applyFont="1" applyFill="1" applyBorder="1" applyAlignment="1">
      <alignment vertical="top" wrapText="1"/>
    </xf>
    <xf numFmtId="165" fontId="8" fillId="7" borderId="5" xfId="0" applyNumberFormat="1" applyFont="1" applyFill="1" applyBorder="1" applyAlignment="1">
      <alignment vertical="top"/>
    </xf>
    <xf numFmtId="0" fontId="8" fillId="7" borderId="5" xfId="0" applyNumberFormat="1" applyFont="1" applyFill="1" applyBorder="1" applyAlignment="1">
      <alignment vertical="top"/>
    </xf>
    <xf numFmtId="164" fontId="8" fillId="7" borderId="5" xfId="0" applyNumberFormat="1" applyFont="1" applyFill="1" applyBorder="1" applyAlignment="1">
      <alignment vertical="top" wrapText="1"/>
    </xf>
    <xf numFmtId="164" fontId="8" fillId="7" borderId="0" xfId="0" applyNumberFormat="1" applyFont="1" applyFill="1" applyAlignment="1">
      <alignment vertical="top" wrapText="1"/>
    </xf>
    <xf numFmtId="164" fontId="2" fillId="7" borderId="0" xfId="0" applyNumberFormat="1" applyFont="1" applyFill="1" applyAlignment="1">
      <alignment vertical="top" wrapText="1"/>
    </xf>
    <xf numFmtId="0" fontId="0" fillId="0" borderId="0" xfId="0"/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3" borderId="0" xfId="0" applyFill="1"/>
  </cellXfs>
  <cellStyles count="2">
    <cellStyle name="Normal" xfId="0" builtinId="0"/>
    <cellStyle name="Normal 2" xfId="1"/>
  </cellStyles>
  <dxfs count="47"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general" vertical="top" textRotation="0" wrapText="0" indent="0" justifyLastLine="0" shrinkToFit="0" readingOrder="0"/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&quot;€&quot;#,##0.00_);[Red]\(&quot;€&quot;#,##0.00\)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&quot;€&quot;#,##0.00_);[Red]\(&quot;€&quot;#,##0.00\)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0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5" formatCode="_(&quot;€&quot;* #,##0.00_);_(&quot;€&quot;* \(#,##0.00\);_(&quot;€&quot;* &quot;-&quot;??_);_(@_)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0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Wingdings 2"/>
        <scheme val="none"/>
      </font>
      <numFmt numFmtId="164" formatCode="&quot;€&quot;#,##0.00_);[Red]\(&quot;€&quot;#,##0.00\)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1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8" formatCode="dd/mm/yy;@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7" formatCode="[$-40C]d\-mmm\-yy;@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9" defaultPivotStyle="PivotStyleLight16"/>
  <colors>
    <mruColors>
      <color rgb="FF9C0006"/>
      <color rgb="FFC9B5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16810</xdr:colOff>
      <xdr:row>0</xdr:row>
      <xdr:rowOff>69356</xdr:rowOff>
    </xdr:from>
    <xdr:to>
      <xdr:col>2</xdr:col>
      <xdr:colOff>145472</xdr:colOff>
      <xdr:row>0</xdr:row>
      <xdr:rowOff>429356</xdr:rowOff>
    </xdr:to>
    <xdr:sp macro="mensuel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/>
      </xdr:nvSpPr>
      <xdr:spPr bwMode="auto">
        <a:xfrm>
          <a:off x="1731310" y="69356"/>
          <a:ext cx="1081162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latin typeface="+mn-lt"/>
              <a:ea typeface="+mn-ea"/>
              <a:cs typeface="+mn-cs"/>
            </a:rPr>
            <a:t>Mensualisation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3:O27" totalsRowShown="0" headerRowDxfId="46" headerRowBorderDxfId="45">
  <autoFilter ref="A3:O27"/>
  <sortState ref="A4:O18">
    <sortCondition ref="C3:C18"/>
  </sortState>
  <tableColumns count="15">
    <tableColumn id="1" name="Compte" dataDxfId="44"/>
    <tableColumn id="3" name="Type d'opération" dataDxfId="43"/>
    <tableColumn id="2" name="Date" dataDxfId="42"/>
    <tableColumn id="4" name="Tiers" dataDxfId="41"/>
    <tableColumn id="5" name="Libellés principaux" dataDxfId="40"/>
    <tableColumn id="6" name="Libellés secondaires" dataDxfId="39"/>
    <tableColumn id="7" name="Solde Réel / Banque" dataDxfId="38"/>
    <tableColumn id="8" name="Crédit" dataDxfId="37"/>
    <tableColumn id="9" name="Débit" dataDxfId="36"/>
    <tableColumn id="10" name="Solde Courant" dataDxfId="35">
      <calculatedColumnFormula>Tableau1[[#This Row],[Crédit]]+Tableau1[[#This Row],[Débit]]</calculatedColumnFormula>
    </tableColumn>
    <tableColumn id="11" name="Crédit / Débit" dataDxfId="34">
      <calculatedColumnFormula>IF(Tableau1[[#This Row],[Crédit]]&lt;&gt;"","Crédit",IF(Tableau1[[#This Row],[Débit]]&lt;&gt;"","Débit",""))</calculatedColumnFormula>
    </tableColumn>
    <tableColumn id="12" name="Solde Cumulé" dataDxfId="33">
      <calculatedColumnFormula>IF(A2="Compte",Tableau1[[#This Row],[Solde Courant]],L2+Tableau1[[#This Row],[Solde Courant]])</calculatedColumnFormula>
    </tableColumn>
    <tableColumn id="14" name="N° chèque" dataDxfId="32"/>
    <tableColumn id="13" name="Note" dataDxfId="31"/>
    <tableColumn id="15" name="Id (transfert ou carb)" dataDxfId="3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" name="Tableau2" displayName="Tableau2" ref="A2:S4" totalsRowShown="0" headerRowDxfId="29" dataDxfId="27" headerRowBorderDxfId="28" tableBorderDxfId="26" totalsRowBorderDxfId="25">
  <autoFilter ref="A2:S4"/>
  <sortState ref="A3:S4">
    <sortCondition ref="B2:B4"/>
  </sortState>
  <tableColumns count="19">
    <tableColumn id="1" name="Compte" dataDxfId="24"/>
    <tableColumn id="2" name="Date" dataDxfId="23"/>
    <tableColumn id="3" name="Type d'opération" dataDxfId="22"/>
    <tableColumn id="4" name="Tiers" dataDxfId="21"/>
    <tableColumn id="5" name="Libellés principaux" dataDxfId="20"/>
    <tableColumn id="6" name="Libellés secondaires" dataDxfId="19"/>
    <tableColumn id="9" name="Opération" dataDxfId="18"/>
    <tableColumn id="7" name="Janvier" dataDxfId="17"/>
    <tableColumn id="8" name="Février" dataDxfId="16"/>
    <tableColumn id="10" name="Mars" dataDxfId="15"/>
    <tableColumn id="11" name="Avril" dataDxfId="14"/>
    <tableColumn id="12" name="Mai" dataDxfId="13"/>
    <tableColumn id="13" name="Juin" dataDxfId="12"/>
    <tableColumn id="14" name="Juillet" dataDxfId="11"/>
    <tableColumn id="15" name="Août" dataDxfId="10"/>
    <tableColumn id="16" name="Septembre" dataDxfId="9"/>
    <tableColumn id="17" name="Octobre" dataDxfId="8"/>
    <tableColumn id="18" name="Novembre" dataDxfId="7"/>
    <tableColumn id="19" name="Décembre" dataDxfId="6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3">
    <tabColor rgb="FFFF0000"/>
  </sheetPr>
  <dimension ref="A1:AA27"/>
  <sheetViews>
    <sheetView tabSelected="1" zoomScale="70" zoomScaleNormal="70" workbookViewId="0">
      <pane ySplit="3" topLeftCell="A7" activePane="bottomLeft" state="frozen"/>
      <selection pane="bottomLeft" activeCell="A23" sqref="A23"/>
    </sheetView>
  </sheetViews>
  <sheetFormatPr baseColWidth="10" defaultColWidth="11.42578125" defaultRowHeight="12.75"/>
  <cols>
    <col min="1" max="1" width="25.7109375" style="33" bestFit="1" customWidth="1"/>
    <col min="2" max="2" width="14.28515625" style="33" customWidth="1"/>
    <col min="3" max="3" width="11.42578125" style="3" bestFit="1" customWidth="1"/>
    <col min="5" max="5" width="20" style="33" bestFit="1" customWidth="1"/>
    <col min="6" max="6" width="20.7109375" style="33" customWidth="1"/>
    <col min="7" max="7" width="24.5703125" style="33" bestFit="1" customWidth="1"/>
    <col min="8" max="8" width="14.5703125" style="33" bestFit="1" customWidth="1"/>
    <col min="9" max="9" width="9.7109375" style="33" bestFit="1" customWidth="1"/>
    <col min="10" max="10" width="10.42578125" style="33" bestFit="1" customWidth="1"/>
    <col min="11" max="11" width="17" style="33" bestFit="1" customWidth="1"/>
    <col min="12" max="12" width="15.140625" style="33" customWidth="1"/>
    <col min="13" max="13" width="16.140625" style="33" customWidth="1"/>
    <col min="14" max="14" width="12.42578125" style="33" customWidth="1"/>
    <col min="15" max="15" width="20" style="33" customWidth="1"/>
    <col min="16" max="16" width="11.42578125" style="33"/>
    <col min="17" max="17" width="22.28515625" style="33" customWidth="1"/>
    <col min="18" max="16384" width="11.42578125" style="33"/>
  </cols>
  <sheetData>
    <row r="1" spans="1:27" ht="36" customHeight="1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27">
      <c r="A2" s="25" t="s">
        <v>13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27" s="4" customFormat="1" ht="25.5">
      <c r="A3" s="4" t="s">
        <v>2</v>
      </c>
      <c r="B3" s="4" t="s">
        <v>16</v>
      </c>
      <c r="C3" s="4" t="s">
        <v>0</v>
      </c>
      <c r="D3" s="4" t="s">
        <v>1</v>
      </c>
      <c r="E3" s="4" t="s">
        <v>7</v>
      </c>
      <c r="F3" s="4" t="s">
        <v>8</v>
      </c>
      <c r="G3" s="4" t="s">
        <v>52</v>
      </c>
      <c r="H3" s="4" t="s">
        <v>4</v>
      </c>
      <c r="I3" s="4" t="s">
        <v>5</v>
      </c>
      <c r="J3" s="4" t="s">
        <v>38</v>
      </c>
      <c r="K3" s="4" t="s">
        <v>54</v>
      </c>
      <c r="L3" s="4" t="s">
        <v>42</v>
      </c>
      <c r="M3" s="4" t="s">
        <v>51</v>
      </c>
      <c r="N3" s="4" t="s">
        <v>3</v>
      </c>
      <c r="O3" s="4" t="s">
        <v>48</v>
      </c>
      <c r="P3"/>
      <c r="Q3"/>
      <c r="R3"/>
      <c r="S3"/>
    </row>
    <row r="4" spans="1:27" ht="25.5">
      <c r="A4" s="16" t="s">
        <v>6</v>
      </c>
      <c r="B4" s="18"/>
      <c r="C4" s="17">
        <v>36526</v>
      </c>
      <c r="D4" s="16"/>
      <c r="E4" s="16"/>
      <c r="F4" s="16"/>
      <c r="G4" s="19" t="s">
        <v>62</v>
      </c>
      <c r="H4" s="20"/>
      <c r="I4" s="20">
        <v>1000</v>
      </c>
      <c r="J4" s="20">
        <f>Tableau1[[#This Row],[Crédit]]+Tableau1[[#This Row],[Débit]]</f>
        <v>1000</v>
      </c>
      <c r="K4" s="16" t="str">
        <f>IF(Tableau1[[#This Row],[Crédit]]&lt;&gt;"","Crédit",IF(Tableau1[[#This Row],[Débit]]&lt;&gt;"","Débit",""))</f>
        <v>Débit</v>
      </c>
      <c r="L4" s="23">
        <f>IF(A2="Compte",Tableau1[[#This Row],[Solde Courant]],L2+Tableau1[[#This Row],[Solde Courant]])</f>
        <v>1000</v>
      </c>
      <c r="M4" s="34"/>
      <c r="N4" s="21" t="s">
        <v>53</v>
      </c>
      <c r="O4" s="22"/>
      <c r="P4"/>
      <c r="Q4"/>
      <c r="Y4" s="35"/>
      <c r="Z4" s="36"/>
      <c r="AA4" s="36"/>
    </row>
    <row r="5" spans="1:27" ht="25.5">
      <c r="A5" s="16" t="s">
        <v>55</v>
      </c>
      <c r="B5" s="18"/>
      <c r="C5" s="17">
        <v>36526</v>
      </c>
      <c r="D5" s="16"/>
      <c r="E5" s="16"/>
      <c r="F5" s="16"/>
      <c r="G5" s="19" t="s">
        <v>62</v>
      </c>
      <c r="H5" s="20"/>
      <c r="I5" s="20">
        <v>1100</v>
      </c>
      <c r="J5" s="20">
        <f>Tableau1[[#This Row],[Crédit]]+Tableau1[[#This Row],[Débit]]</f>
        <v>1100</v>
      </c>
      <c r="K5" s="16" t="str">
        <f>IF(Tableau1[[#This Row],[Crédit]]&lt;&gt;"","Crédit",IF(Tableau1[[#This Row],[Débit]]&lt;&gt;"","Débit",""))</f>
        <v>Débit</v>
      </c>
      <c r="L5" s="23">
        <f>IF(A3="Compte",Tableau1[[#This Row],[Solde Courant]],L3+Tableau1[[#This Row],[Solde Courant]])</f>
        <v>1100</v>
      </c>
      <c r="M5" s="34"/>
      <c r="N5" s="21" t="s">
        <v>53</v>
      </c>
      <c r="O5" s="22"/>
      <c r="P5"/>
      <c r="Q5"/>
      <c r="Y5" s="35"/>
      <c r="Z5" s="36"/>
      <c r="AA5" s="36"/>
    </row>
    <row r="6" spans="1:27" ht="25.5">
      <c r="A6" s="16" t="s">
        <v>56</v>
      </c>
      <c r="B6" s="18"/>
      <c r="C6" s="17">
        <v>36526</v>
      </c>
      <c r="D6" s="16"/>
      <c r="E6" s="16"/>
      <c r="F6" s="16"/>
      <c r="G6" s="19" t="s">
        <v>62</v>
      </c>
      <c r="H6" s="20"/>
      <c r="I6" s="20">
        <v>1200</v>
      </c>
      <c r="J6" s="20">
        <f>Tableau1[[#This Row],[Crédit]]+Tableau1[[#This Row],[Débit]]</f>
        <v>1200</v>
      </c>
      <c r="K6" s="16" t="str">
        <f>IF(Tableau1[[#This Row],[Crédit]]&lt;&gt;"","Crédit",IF(Tableau1[[#This Row],[Débit]]&lt;&gt;"","Débit",""))</f>
        <v>Débit</v>
      </c>
      <c r="L6" s="23">
        <f>IF(A4="Compte",Tableau1[[#This Row],[Solde Courant]],L4+Tableau1[[#This Row],[Solde Courant]])</f>
        <v>2200</v>
      </c>
      <c r="M6" s="34"/>
      <c r="N6" s="21" t="s">
        <v>53</v>
      </c>
      <c r="O6" s="22"/>
      <c r="P6"/>
      <c r="Q6"/>
      <c r="Y6" s="37"/>
      <c r="Z6" s="38"/>
      <c r="AA6" s="39"/>
    </row>
    <row r="7" spans="1:27" ht="25.5">
      <c r="A7" s="16" t="s">
        <v>57</v>
      </c>
      <c r="B7" s="18"/>
      <c r="C7" s="17">
        <v>36526</v>
      </c>
      <c r="D7" s="16"/>
      <c r="E7" s="16"/>
      <c r="F7" s="16"/>
      <c r="G7" s="19" t="s">
        <v>62</v>
      </c>
      <c r="H7" s="20"/>
      <c r="I7" s="20">
        <v>1300</v>
      </c>
      <c r="J7" s="20">
        <f>Tableau1[[#This Row],[Crédit]]+Tableau1[[#This Row],[Débit]]</f>
        <v>1300</v>
      </c>
      <c r="K7" s="16" t="str">
        <f>IF(Tableau1[[#This Row],[Crédit]]&lt;&gt;"","Crédit",IF(Tableau1[[#This Row],[Débit]]&lt;&gt;"","Débit",""))</f>
        <v>Débit</v>
      </c>
      <c r="L7" s="23">
        <f>IF(A5="Compte",Tableau1[[#This Row],[Solde Courant]],L5+Tableau1[[#This Row],[Solde Courant]])</f>
        <v>2400</v>
      </c>
      <c r="M7" s="34"/>
      <c r="N7" s="21" t="s">
        <v>53</v>
      </c>
      <c r="O7" s="22"/>
      <c r="P7"/>
      <c r="Q7"/>
      <c r="Y7" s="37"/>
      <c r="Z7" s="38"/>
      <c r="AA7" s="39"/>
    </row>
    <row r="8" spans="1:27" ht="25.5">
      <c r="A8" s="16" t="s">
        <v>58</v>
      </c>
      <c r="B8" s="18"/>
      <c r="C8" s="17">
        <v>36526</v>
      </c>
      <c r="D8" s="16"/>
      <c r="E8" s="16"/>
      <c r="F8" s="16"/>
      <c r="G8" s="19" t="s">
        <v>62</v>
      </c>
      <c r="H8" s="20"/>
      <c r="I8" s="20">
        <v>1400</v>
      </c>
      <c r="J8" s="20">
        <f>Tableau1[[#This Row],[Crédit]]+Tableau1[[#This Row],[Débit]]</f>
        <v>1400</v>
      </c>
      <c r="K8" s="16" t="str">
        <f>IF(Tableau1[[#This Row],[Crédit]]&lt;&gt;"","Crédit",IF(Tableau1[[#This Row],[Débit]]&lt;&gt;"","Débit",""))</f>
        <v>Débit</v>
      </c>
      <c r="L8" s="23">
        <f>IF(A6="Compte",Tableau1[[#This Row],[Solde Courant]],L6+Tableau1[[#This Row],[Solde Courant]])</f>
        <v>3600</v>
      </c>
      <c r="M8" s="34"/>
      <c r="N8" s="21" t="s">
        <v>53</v>
      </c>
      <c r="O8" s="22"/>
      <c r="P8"/>
      <c r="Q8"/>
      <c r="Y8" s="37"/>
      <c r="Z8" s="40"/>
      <c r="AA8" s="39"/>
    </row>
    <row r="9" spans="1:27">
      <c r="A9" s="41" t="s">
        <v>6</v>
      </c>
      <c r="B9" s="42" t="s">
        <v>41</v>
      </c>
      <c r="C9" s="43">
        <v>42373</v>
      </c>
      <c r="D9" s="41" t="s">
        <v>14</v>
      </c>
      <c r="E9" s="41" t="s">
        <v>11</v>
      </c>
      <c r="F9" s="41" t="s">
        <v>12</v>
      </c>
      <c r="G9" s="44"/>
      <c r="H9" s="45"/>
      <c r="I9" s="45">
        <v>-36</v>
      </c>
      <c r="J9" s="45">
        <f>Tableau1[[#This Row],[Crédit]]+Tableau1[[#This Row],[Débit]]</f>
        <v>-36</v>
      </c>
      <c r="K9" s="41" t="str">
        <f>IF(Tableau1[[#This Row],[Crédit]]&lt;&gt;"","Crédit",IF(Tableau1[[#This Row],[Débit]]&lt;&gt;"","Débit",""))</f>
        <v>Débit</v>
      </c>
      <c r="L9" s="23">
        <f>IF(A7="Compte",Tableau1[[#This Row],[Solde Courant]],L7+Tableau1[[#This Row],[Solde Courant]])</f>
        <v>2364</v>
      </c>
      <c r="M9" s="47"/>
      <c r="N9" s="48"/>
      <c r="O9" s="49" t="s">
        <v>64</v>
      </c>
      <c r="T9" s="33">
        <v>70</v>
      </c>
    </row>
    <row r="10" spans="1:27">
      <c r="A10" s="41" t="s">
        <v>56</v>
      </c>
      <c r="B10" s="42" t="s">
        <v>41</v>
      </c>
      <c r="C10" s="43">
        <v>42378</v>
      </c>
      <c r="D10" s="41" t="s">
        <v>15</v>
      </c>
      <c r="E10" s="41" t="s">
        <v>9</v>
      </c>
      <c r="F10" s="41" t="s">
        <v>59</v>
      </c>
      <c r="G10" s="44"/>
      <c r="H10" s="45"/>
      <c r="I10" s="45">
        <v>-2.21</v>
      </c>
      <c r="J10" s="45">
        <f>Tableau1[[#This Row],[Crédit]]+Tableau1[[#This Row],[Débit]]</f>
        <v>-2.21</v>
      </c>
      <c r="K10" s="41" t="str">
        <f>IF(Tableau1[[#This Row],[Crédit]]&lt;&gt;"","Crédit",IF(Tableau1[[#This Row],[Débit]]&lt;&gt;"","Débit",""))</f>
        <v>Débit</v>
      </c>
      <c r="L10" s="23">
        <f>IF(A8="Compte",Tableau1[[#This Row],[Solde Courant]],L8+Tableau1[[#This Row],[Solde Courant]])</f>
        <v>3597.79</v>
      </c>
      <c r="M10" s="47"/>
      <c r="N10" s="48"/>
      <c r="O10" s="49"/>
    </row>
    <row r="11" spans="1:27">
      <c r="A11" s="41" t="s">
        <v>56</v>
      </c>
      <c r="B11" s="42" t="s">
        <v>41</v>
      </c>
      <c r="C11" s="43">
        <v>42378</v>
      </c>
      <c r="D11" s="41" t="s">
        <v>15</v>
      </c>
      <c r="E11" s="41" t="s">
        <v>9</v>
      </c>
      <c r="F11" s="41" t="s">
        <v>10</v>
      </c>
      <c r="G11" s="44"/>
      <c r="H11" s="45"/>
      <c r="I11" s="45">
        <v>-70</v>
      </c>
      <c r="J11" s="45">
        <f>Tableau1[[#This Row],[Crédit]]+Tableau1[[#This Row],[Débit]]</f>
        <v>-70</v>
      </c>
      <c r="K11" s="41" t="str">
        <f>IF(Tableau1[[#This Row],[Crédit]]&lt;&gt;"","Crédit",IF(Tableau1[[#This Row],[Débit]]&lt;&gt;"","Débit",""))</f>
        <v>Débit</v>
      </c>
      <c r="L11" s="23">
        <f>IF(A9="Compte",Tableau1[[#This Row],[Solde Courant]],L9+Tableau1[[#This Row],[Solde Courant]])</f>
        <v>2294</v>
      </c>
      <c r="M11" s="47"/>
      <c r="N11" s="48"/>
      <c r="O11" s="49"/>
    </row>
    <row r="12" spans="1:27">
      <c r="A12" s="41" t="s">
        <v>6</v>
      </c>
      <c r="B12" s="42" t="s">
        <v>41</v>
      </c>
      <c r="C12" s="43">
        <v>42380</v>
      </c>
      <c r="D12" s="41" t="s">
        <v>25</v>
      </c>
      <c r="E12" s="41" t="s">
        <v>26</v>
      </c>
      <c r="F12" s="41" t="s">
        <v>55</v>
      </c>
      <c r="G12" s="44"/>
      <c r="H12" s="45"/>
      <c r="I12" s="45">
        <v>-505</v>
      </c>
      <c r="J12" s="45">
        <f>Tableau1[[#This Row],[Crédit]]+Tableau1[[#This Row],[Débit]]</f>
        <v>-505</v>
      </c>
      <c r="K12" s="41" t="str">
        <f>IF(Tableau1[[#This Row],[Crédit]]&lt;&gt;"","Crédit",IF(Tableau1[[#This Row],[Débit]]&lt;&gt;"","Débit",""))</f>
        <v>Débit</v>
      </c>
      <c r="L12" s="23">
        <f>IF(A10="Compte",Tableau1[[#This Row],[Solde Courant]],L10+Tableau1[[#This Row],[Solde Courant]])</f>
        <v>3092.79</v>
      </c>
      <c r="M12" s="47"/>
      <c r="N12" s="48"/>
      <c r="O12" s="49" t="s">
        <v>65</v>
      </c>
    </row>
    <row r="13" spans="1:27">
      <c r="A13" s="41" t="s">
        <v>55</v>
      </c>
      <c r="B13" s="42" t="s">
        <v>18</v>
      </c>
      <c r="C13" s="43">
        <v>42380</v>
      </c>
      <c r="D13" s="41" t="s">
        <v>25</v>
      </c>
      <c r="E13" s="41" t="s">
        <v>26</v>
      </c>
      <c r="F13" s="41" t="s">
        <v>6</v>
      </c>
      <c r="G13" s="44"/>
      <c r="H13" s="45">
        <v>505</v>
      </c>
      <c r="I13" s="45"/>
      <c r="J13" s="45">
        <f>Tableau1[[#This Row],[Crédit]]+Tableau1[[#This Row],[Débit]]</f>
        <v>505</v>
      </c>
      <c r="K13" s="41" t="str">
        <f>IF(Tableau1[[#This Row],[Crédit]]&lt;&gt;"","Crédit",IF(Tableau1[[#This Row],[Débit]]&lt;&gt;"","Débit",""))</f>
        <v>Crédit</v>
      </c>
      <c r="L13" s="23">
        <f>IF(A11="Compte",Tableau1[[#This Row],[Solde Courant]],L11+Tableau1[[#This Row],[Solde Courant]])</f>
        <v>2799</v>
      </c>
      <c r="M13" s="47"/>
      <c r="N13" s="48"/>
      <c r="O13" s="49" t="s">
        <v>66</v>
      </c>
    </row>
    <row r="14" spans="1:27">
      <c r="A14" s="16" t="s">
        <v>6</v>
      </c>
      <c r="B14" s="18" t="s">
        <v>41</v>
      </c>
      <c r="C14" s="17">
        <v>42381</v>
      </c>
      <c r="D14" s="16" t="s">
        <v>25</v>
      </c>
      <c r="E14" s="16" t="s">
        <v>26</v>
      </c>
      <c r="F14" s="16" t="s">
        <v>55</v>
      </c>
      <c r="G14" s="19"/>
      <c r="H14" s="20"/>
      <c r="I14" s="20">
        <v>-540</v>
      </c>
      <c r="J14" s="20">
        <f>Tableau1[[#This Row],[Crédit]]+Tableau1[[#This Row],[Débit]]</f>
        <v>-540</v>
      </c>
      <c r="K14" s="16" t="str">
        <f>IF(Tableau1[[#This Row],[Crédit]]&lt;&gt;"","Crédit",IF(Tableau1[[#This Row],[Débit]]&lt;&gt;"","Débit",""))</f>
        <v>Débit</v>
      </c>
      <c r="L14" s="23">
        <f>IF(A12="Compte",Tableau1[[#This Row],[Solde Courant]],L12+Tableau1[[#This Row],[Solde Courant]])</f>
        <v>2552.79</v>
      </c>
      <c r="M14" s="34"/>
      <c r="N14" s="21"/>
      <c r="O14" s="50" t="s">
        <v>69</v>
      </c>
      <c r="T14" s="33">
        <v>72.209999999999994</v>
      </c>
    </row>
    <row r="15" spans="1:27">
      <c r="A15" s="16" t="s">
        <v>55</v>
      </c>
      <c r="B15" s="18" t="s">
        <v>18</v>
      </c>
      <c r="C15" s="17">
        <v>42381</v>
      </c>
      <c r="D15" s="16" t="s">
        <v>25</v>
      </c>
      <c r="E15" s="16" t="s">
        <v>26</v>
      </c>
      <c r="F15" s="16" t="s">
        <v>6</v>
      </c>
      <c r="G15" s="19"/>
      <c r="H15" s="20">
        <v>540</v>
      </c>
      <c r="I15" s="20"/>
      <c r="J15" s="20">
        <f>Tableau1[[#This Row],[Crédit]]+Tableau1[[#This Row],[Débit]]</f>
        <v>540</v>
      </c>
      <c r="K15" s="16" t="str">
        <f>IF(Tableau1[[#This Row],[Crédit]]&lt;&gt;"","Crédit",IF(Tableau1[[#This Row],[Débit]]&lt;&gt;"","Débit",""))</f>
        <v>Crédit</v>
      </c>
      <c r="L15" s="23">
        <f>IF(A13="Compte",Tableau1[[#This Row],[Solde Courant]],L13+Tableau1[[#This Row],[Solde Courant]])</f>
        <v>3339</v>
      </c>
      <c r="M15" s="34"/>
      <c r="N15" s="21"/>
      <c r="O15" s="50" t="s">
        <v>70</v>
      </c>
    </row>
    <row r="16" spans="1:27">
      <c r="A16" s="41" t="s">
        <v>56</v>
      </c>
      <c r="B16" s="42" t="s">
        <v>41</v>
      </c>
      <c r="C16" s="43">
        <v>42389</v>
      </c>
      <c r="D16" s="41" t="s">
        <v>15</v>
      </c>
      <c r="E16" s="41" t="s">
        <v>9</v>
      </c>
      <c r="F16" s="41" t="s">
        <v>10</v>
      </c>
      <c r="G16" s="44"/>
      <c r="H16" s="45"/>
      <c r="I16" s="45">
        <v>-60</v>
      </c>
      <c r="J16" s="45">
        <f>Tableau1[[#This Row],[Crédit]]+Tableau1[[#This Row],[Débit]]</f>
        <v>-60</v>
      </c>
      <c r="K16" s="41" t="str">
        <f>IF(Tableau1[[#This Row],[Crédit]]&lt;&gt;"","Crédit",IF(Tableau1[[#This Row],[Débit]]&lt;&gt;"","Débit",""))</f>
        <v>Débit</v>
      </c>
      <c r="L16" s="23">
        <f>IF(A14="Compte",Tableau1[[#This Row],[Solde Courant]],L14+Tableau1[[#This Row],[Solde Courant]])</f>
        <v>2492.79</v>
      </c>
      <c r="M16" s="47"/>
      <c r="N16" s="48"/>
      <c r="O16" s="49"/>
    </row>
    <row r="17" spans="1:15">
      <c r="A17" s="41" t="s">
        <v>56</v>
      </c>
      <c r="B17" s="42" t="s">
        <v>41</v>
      </c>
      <c r="C17" s="43">
        <v>42395</v>
      </c>
      <c r="D17" s="41" t="s">
        <v>39</v>
      </c>
      <c r="E17" s="41" t="s">
        <v>26</v>
      </c>
      <c r="F17" s="41" t="s">
        <v>57</v>
      </c>
      <c r="G17" s="44"/>
      <c r="H17" s="45"/>
      <c r="I17" s="45">
        <v>-30</v>
      </c>
      <c r="J17" s="45">
        <f>Tableau1[[#This Row],[Crédit]]+Tableau1[[#This Row],[Débit]]</f>
        <v>-30</v>
      </c>
      <c r="K17" s="41" t="str">
        <f>IF(Tableau1[[#This Row],[Crédit]]&lt;&gt;"","Crédit",IF(Tableau1[[#This Row],[Débit]]&lt;&gt;"","Débit",""))</f>
        <v>Débit</v>
      </c>
      <c r="L17" s="46">
        <f>IF(A15="Compte",Tableau1[[#This Row],[Solde Courant]],L15+Tableau1[[#This Row],[Solde Courant]])</f>
        <v>3309</v>
      </c>
      <c r="M17" s="47"/>
      <c r="N17" s="48"/>
      <c r="O17" s="49" t="s">
        <v>67</v>
      </c>
    </row>
    <row r="18" spans="1:15">
      <c r="A18" s="41" t="s">
        <v>57</v>
      </c>
      <c r="B18" s="42" t="s">
        <v>18</v>
      </c>
      <c r="C18" s="43">
        <v>42395</v>
      </c>
      <c r="D18" s="41" t="s">
        <v>39</v>
      </c>
      <c r="E18" s="41" t="s">
        <v>26</v>
      </c>
      <c r="F18" s="41" t="s">
        <v>56</v>
      </c>
      <c r="G18" s="44"/>
      <c r="H18" s="45">
        <v>30</v>
      </c>
      <c r="I18" s="45"/>
      <c r="J18" s="45">
        <f>Tableau1[[#This Row],[Crédit]]+Tableau1[[#This Row],[Débit]]</f>
        <v>30</v>
      </c>
      <c r="K18" s="41" t="str">
        <f>IF(Tableau1[[#This Row],[Crédit]]&lt;&gt;"","Crédit",IF(Tableau1[[#This Row],[Débit]]&lt;&gt;"","Débit",""))</f>
        <v>Crédit</v>
      </c>
      <c r="L18" s="46">
        <f>IF(A16="Compte",Tableau1[[#This Row],[Solde Courant]],L16+Tableau1[[#This Row],[Solde Courant]])</f>
        <v>2522.79</v>
      </c>
      <c r="M18" s="47"/>
      <c r="N18" s="48"/>
      <c r="O18" s="49" t="s">
        <v>68</v>
      </c>
    </row>
    <row r="19" spans="1:15">
      <c r="A19" s="41" t="s">
        <v>55</v>
      </c>
      <c r="B19" s="42" t="s">
        <v>19</v>
      </c>
      <c r="C19" s="43">
        <v>42767</v>
      </c>
      <c r="D19" s="41" t="s">
        <v>39</v>
      </c>
      <c r="E19" s="41" t="s">
        <v>26</v>
      </c>
      <c r="F19" s="41" t="s">
        <v>56</v>
      </c>
      <c r="G19" s="44"/>
      <c r="H19" s="45"/>
      <c r="I19" s="45">
        <v>-600</v>
      </c>
      <c r="J19" s="45">
        <f>Tableau1[[#This Row],[Crédit]]+Tableau1[[#This Row],[Débit]]</f>
        <v>-600</v>
      </c>
      <c r="K19" s="41" t="str">
        <f>IF(Tableau1[[#This Row],[Crédit]]&lt;&gt;"","Crédit",IF(Tableau1[[#This Row],[Débit]]&lt;&gt;"","Débit",""))</f>
        <v>Débit</v>
      </c>
      <c r="L19" s="46">
        <f>IF(A17="Compte",Tableau1[[#This Row],[Solde Courant]],L17+Tableau1[[#This Row],[Solde Courant]])</f>
        <v>2709</v>
      </c>
      <c r="M19" s="47"/>
      <c r="N19" s="48"/>
      <c r="O19" s="49"/>
    </row>
    <row r="20" spans="1:15">
      <c r="A20" s="41" t="s">
        <v>56</v>
      </c>
      <c r="B20" s="42" t="s">
        <v>19</v>
      </c>
      <c r="C20" s="43">
        <v>42737</v>
      </c>
      <c r="D20" s="41" t="s">
        <v>39</v>
      </c>
      <c r="E20" s="41" t="s">
        <v>26</v>
      </c>
      <c r="F20" s="41" t="s">
        <v>55</v>
      </c>
      <c r="G20" s="44"/>
      <c r="H20" s="45">
        <v>600</v>
      </c>
      <c r="I20" s="45"/>
      <c r="J20" s="45">
        <f>Tableau1[[#This Row],[Crédit]]+Tableau1[[#This Row],[Débit]]</f>
        <v>600</v>
      </c>
      <c r="K20" s="41" t="str">
        <f>IF(Tableau1[[#This Row],[Crédit]]&lt;&gt;"","Crédit",IF(Tableau1[[#This Row],[Débit]]&lt;&gt;"","Débit",""))</f>
        <v>Crédit</v>
      </c>
      <c r="L20" s="46">
        <f>IF(A18="Compte",Tableau1[[#This Row],[Solde Courant]],L18+Tableau1[[#This Row],[Solde Courant]])</f>
        <v>3122.79</v>
      </c>
      <c r="M20" s="47"/>
      <c r="N20" s="48"/>
      <c r="O20" s="49"/>
    </row>
    <row r="21" spans="1:15">
      <c r="A21" s="41" t="s">
        <v>6</v>
      </c>
      <c r="B21" s="42" t="s">
        <v>19</v>
      </c>
      <c r="C21" s="43">
        <v>42767</v>
      </c>
      <c r="D21" s="41" t="s">
        <v>39</v>
      </c>
      <c r="E21" s="41" t="s">
        <v>26</v>
      </c>
      <c r="F21" s="41" t="s">
        <v>56</v>
      </c>
      <c r="G21" s="44"/>
      <c r="H21" s="45"/>
      <c r="I21" s="45">
        <v>-600</v>
      </c>
      <c r="J21" s="45">
        <f>Tableau1[[#This Row],[Crédit]]+Tableau1[[#This Row],[Débit]]</f>
        <v>-600</v>
      </c>
      <c r="K21" s="41" t="str">
        <f>IF(Tableau1[[#This Row],[Crédit]]&lt;&gt;"","Crédit",IF(Tableau1[[#This Row],[Débit]]&lt;&gt;"","Débit",""))</f>
        <v>Débit</v>
      </c>
      <c r="L21" s="46">
        <f>IF(A19="Compte",Tableau1[[#This Row],[Solde Courant]],L19+Tableau1[[#This Row],[Solde Courant]])</f>
        <v>2109</v>
      </c>
      <c r="M21" s="47"/>
      <c r="N21" s="48"/>
      <c r="O21" s="49"/>
    </row>
    <row r="22" spans="1:15">
      <c r="A22" s="41" t="s">
        <v>56</v>
      </c>
      <c r="B22" s="42" t="s">
        <v>19</v>
      </c>
      <c r="C22" s="43">
        <v>42737</v>
      </c>
      <c r="D22" s="41" t="s">
        <v>39</v>
      </c>
      <c r="E22" s="41" t="s">
        <v>26</v>
      </c>
      <c r="F22" s="41" t="s">
        <v>6</v>
      </c>
      <c r="G22" s="44"/>
      <c r="H22" s="45">
        <v>600</v>
      </c>
      <c r="I22" s="45"/>
      <c r="J22" s="45">
        <f>Tableau1[[#This Row],[Crédit]]+Tableau1[[#This Row],[Débit]]</f>
        <v>600</v>
      </c>
      <c r="K22" s="41" t="str">
        <f>IF(Tableau1[[#This Row],[Crédit]]&lt;&gt;"","Crédit",IF(Tableau1[[#This Row],[Débit]]&lt;&gt;"","Débit",""))</f>
        <v>Crédit</v>
      </c>
      <c r="L22" s="46">
        <f>IF(A20="Compte",Tableau1[[#This Row],[Solde Courant]],L20+Tableau1[[#This Row],[Solde Courant]])</f>
        <v>3722.79</v>
      </c>
      <c r="M22" s="47"/>
      <c r="N22" s="48"/>
      <c r="O22" s="49"/>
    </row>
    <row r="23" spans="1:15">
      <c r="A23" s="41" t="s">
        <v>55</v>
      </c>
      <c r="B23" s="42" t="s">
        <v>19</v>
      </c>
      <c r="C23" s="43">
        <v>42767</v>
      </c>
      <c r="D23" s="41" t="s">
        <v>39</v>
      </c>
      <c r="E23" s="41" t="s">
        <v>26</v>
      </c>
      <c r="F23" s="41" t="s">
        <v>56</v>
      </c>
      <c r="G23" s="44"/>
      <c r="H23" s="45"/>
      <c r="I23" s="45">
        <v>-600</v>
      </c>
      <c r="J23" s="45">
        <f>Tableau1[[#This Row],[Crédit]]+Tableau1[[#This Row],[Débit]]</f>
        <v>-600</v>
      </c>
      <c r="K23" s="41" t="str">
        <f>IF(Tableau1[[#This Row],[Crédit]]&lt;&gt;"","Crédit",IF(Tableau1[[#This Row],[Débit]]&lt;&gt;"","Débit",""))</f>
        <v>Débit</v>
      </c>
      <c r="L23" s="46">
        <f>IF(A21="Compte",Tableau1[[#This Row],[Solde Courant]],L21+Tableau1[[#This Row],[Solde Courant]])</f>
        <v>1509</v>
      </c>
      <c r="M23" s="47"/>
      <c r="N23" s="48"/>
      <c r="O23" s="49"/>
    </row>
    <row r="24" spans="1:15">
      <c r="A24" s="41" t="s">
        <v>56</v>
      </c>
      <c r="B24" s="42" t="s">
        <v>19</v>
      </c>
      <c r="C24" s="43">
        <v>42737</v>
      </c>
      <c r="D24" s="41" t="s">
        <v>39</v>
      </c>
      <c r="E24" s="41" t="s">
        <v>26</v>
      </c>
      <c r="F24" s="41" t="s">
        <v>55</v>
      </c>
      <c r="G24" s="44"/>
      <c r="H24" s="45">
        <v>600</v>
      </c>
      <c r="I24" s="45"/>
      <c r="J24" s="45">
        <f>Tableau1[[#This Row],[Crédit]]+Tableau1[[#This Row],[Débit]]</f>
        <v>600</v>
      </c>
      <c r="K24" s="41" t="str">
        <f>IF(Tableau1[[#This Row],[Crédit]]&lt;&gt;"","Crédit",IF(Tableau1[[#This Row],[Débit]]&lt;&gt;"","Débit",""))</f>
        <v>Crédit</v>
      </c>
      <c r="L24" s="46">
        <f>IF(A22="Compte",Tableau1[[#This Row],[Solde Courant]],L22+Tableau1[[#This Row],[Solde Courant]])</f>
        <v>4322.79</v>
      </c>
      <c r="M24" s="47"/>
      <c r="N24" s="48"/>
      <c r="O24" s="49"/>
    </row>
    <row r="25" spans="1:15">
      <c r="A25" s="41" t="s">
        <v>6</v>
      </c>
      <c r="B25" s="42"/>
      <c r="C25" s="43"/>
      <c r="D25" s="41"/>
      <c r="E25" s="41"/>
      <c r="F25" s="41"/>
      <c r="G25" s="44"/>
      <c r="H25" s="45"/>
      <c r="I25" s="45"/>
      <c r="J25" s="45">
        <f>Tableau1[[#This Row],[Crédit]]+Tableau1[[#This Row],[Débit]]</f>
        <v>0</v>
      </c>
      <c r="K25" s="41" t="str">
        <f>IF(Tableau1[[#This Row],[Crédit]]&lt;&gt;"","Crédit",IF(Tableau1[[#This Row],[Débit]]&lt;&gt;"","Débit",""))</f>
        <v/>
      </c>
      <c r="L25" s="46">
        <f>IF(A23="Compte",Tableau1[[#This Row],[Solde Courant]],L23+Tableau1[[#This Row],[Solde Courant]])</f>
        <v>1509</v>
      </c>
      <c r="M25" s="47"/>
      <c r="N25" s="48"/>
      <c r="O25" s="49"/>
    </row>
    <row r="26" spans="1:15">
      <c r="A26" s="41" t="s">
        <v>55</v>
      </c>
      <c r="B26" s="42"/>
      <c r="C26" s="43"/>
      <c r="D26" s="41"/>
      <c r="E26" s="41"/>
      <c r="F26" s="41"/>
      <c r="G26" s="44"/>
      <c r="H26" s="45"/>
      <c r="I26" s="45"/>
      <c r="J26" s="45">
        <f>Tableau1[[#This Row],[Crédit]]+Tableau1[[#This Row],[Débit]]</f>
        <v>0</v>
      </c>
      <c r="K26" s="41" t="str">
        <f>IF(Tableau1[[#This Row],[Crédit]]&lt;&gt;"","Crédit",IF(Tableau1[[#This Row],[Débit]]&lt;&gt;"","Débit",""))</f>
        <v/>
      </c>
      <c r="L26" s="46">
        <f>IF(A24="Compte",Tableau1[[#This Row],[Solde Courant]],L24+Tableau1[[#This Row],[Solde Courant]])</f>
        <v>4322.79</v>
      </c>
      <c r="M26" s="47"/>
      <c r="N26" s="48"/>
      <c r="O26" s="49"/>
    </row>
    <row r="27" spans="1:15">
      <c r="A27" s="41" t="s">
        <v>55</v>
      </c>
      <c r="B27" s="42"/>
      <c r="C27" s="43"/>
      <c r="D27" s="41"/>
      <c r="E27" s="41"/>
      <c r="F27" s="41"/>
      <c r="G27" s="44"/>
      <c r="H27" s="45"/>
      <c r="I27" s="45"/>
      <c r="J27" s="45">
        <f>Tableau1[[#This Row],[Crédit]]+Tableau1[[#This Row],[Débit]]</f>
        <v>0</v>
      </c>
      <c r="K27" s="41" t="str">
        <f>IF(Tableau1[[#This Row],[Crédit]]&lt;&gt;"","Crédit",IF(Tableau1[[#This Row],[Débit]]&lt;&gt;"","Débit",""))</f>
        <v/>
      </c>
      <c r="L27" s="46">
        <f>IF(A25="Compte",Tableau1[[#This Row],[Solde Courant]],L25+Tableau1[[#This Row],[Solde Courant]])</f>
        <v>1509</v>
      </c>
      <c r="M27" s="47"/>
      <c r="N27" s="48"/>
      <c r="O27" s="49"/>
    </row>
  </sheetData>
  <sheetProtection sort="0" autoFilter="0"/>
  <dataConsolidate/>
  <conditionalFormatting sqref="H1:J1048576">
    <cfRule type="cellIs" dxfId="5" priority="2" operator="lessThan">
      <formula>0</formula>
    </cfRule>
  </conditionalFormatting>
  <dataValidations count="1">
    <dataValidation type="list" allowBlank="1" showInputMessage="1" showErrorMessage="1" sqref="E3:F3">
      <formula1>categ</formula1>
    </dataValidation>
  </dataValidations>
  <pageMargins left="0.7" right="0.7" top="0.75" bottom="0.75" header="0.3" footer="0.3"/>
  <pageSetup orientation="portrait" horizontalDpi="300" verticalDpi="3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6"/>
  <dimension ref="A1:K13"/>
  <sheetViews>
    <sheetView workbookViewId="0">
      <selection activeCell="D9" sqref="D9"/>
    </sheetView>
  </sheetViews>
  <sheetFormatPr baseColWidth="10" defaultRowHeight="12.75"/>
  <cols>
    <col min="1" max="1" width="30.42578125" bestFit="1" customWidth="1"/>
    <col min="2" max="2" width="16.7109375" style="1" bestFit="1" customWidth="1"/>
    <col min="5" max="5" width="14.42578125" bestFit="1" customWidth="1"/>
    <col min="6" max="6" width="29.42578125" customWidth="1"/>
    <col min="7" max="7" width="25" customWidth="1"/>
    <col min="8" max="8" width="17.7109375" bestFit="1" customWidth="1"/>
    <col min="9" max="9" width="10.42578125" bestFit="1" customWidth="1"/>
  </cols>
  <sheetData>
    <row r="1" spans="1:11" s="2" customFormat="1">
      <c r="A1" s="9"/>
      <c r="B1" s="24"/>
      <c r="C1" s="52" t="s">
        <v>37</v>
      </c>
      <c r="D1" s="53"/>
      <c r="E1" s="6" t="s">
        <v>16</v>
      </c>
      <c r="F1" s="51"/>
      <c r="G1" s="5"/>
      <c r="H1" s="7" t="s">
        <v>12</v>
      </c>
      <c r="I1" s="8" t="s">
        <v>49</v>
      </c>
      <c r="J1" s="8" t="s">
        <v>50</v>
      </c>
      <c r="K1" s="8" t="s">
        <v>63</v>
      </c>
    </row>
    <row r="2" spans="1:11" s="2" customFormat="1" ht="12.75" customHeight="1">
      <c r="A2" s="9"/>
      <c r="B2" s="24"/>
      <c r="C2" s="10" t="s">
        <v>23</v>
      </c>
      <c r="D2" s="11" t="s">
        <v>61</v>
      </c>
      <c r="E2" s="12" t="s">
        <v>41</v>
      </c>
      <c r="F2" s="51"/>
      <c r="G2" s="5"/>
      <c r="H2" s="2" t="s">
        <v>43</v>
      </c>
      <c r="I2" s="13">
        <v>10</v>
      </c>
      <c r="J2" s="13">
        <v>79</v>
      </c>
      <c r="K2" s="13">
        <v>1</v>
      </c>
    </row>
    <row r="3" spans="1:11" s="2" customFormat="1">
      <c r="A3" s="9"/>
      <c r="B3" s="24"/>
      <c r="C3" s="10" t="s">
        <v>24</v>
      </c>
      <c r="D3" s="11" t="s">
        <v>40</v>
      </c>
      <c r="E3" s="12" t="s">
        <v>17</v>
      </c>
      <c r="F3" s="51"/>
      <c r="G3" s="5"/>
      <c r="H3" s="2" t="s">
        <v>45</v>
      </c>
    </row>
    <row r="4" spans="1:11" s="2" customFormat="1">
      <c r="A4" s="9"/>
      <c r="B4" s="24"/>
      <c r="C4" s="10" t="s">
        <v>27</v>
      </c>
      <c r="D4" s="11" t="s">
        <v>40</v>
      </c>
      <c r="E4" s="12" t="s">
        <v>18</v>
      </c>
      <c r="F4" s="51"/>
      <c r="G4" s="5"/>
      <c r="H4" s="2" t="s">
        <v>44</v>
      </c>
    </row>
    <row r="5" spans="1:11" s="2" customFormat="1">
      <c r="A5" s="9"/>
      <c r="B5" s="24"/>
      <c r="C5" s="10" t="s">
        <v>28</v>
      </c>
      <c r="D5" s="11" t="s">
        <v>40</v>
      </c>
      <c r="E5" s="12" t="s">
        <v>19</v>
      </c>
      <c r="H5" s="2" t="s">
        <v>46</v>
      </c>
    </row>
    <row r="6" spans="1:11" s="2" customFormat="1">
      <c r="A6" s="9"/>
      <c r="B6" s="24"/>
      <c r="C6" s="10" t="s">
        <v>29</v>
      </c>
      <c r="D6" s="11" t="s">
        <v>40</v>
      </c>
      <c r="E6" s="12" t="s">
        <v>20</v>
      </c>
      <c r="H6" s="2" t="s">
        <v>47</v>
      </c>
    </row>
    <row r="7" spans="1:11" s="2" customFormat="1">
      <c r="A7" s="9"/>
      <c r="B7" s="24"/>
      <c r="C7" s="10" t="s">
        <v>30</v>
      </c>
      <c r="D7" s="11" t="s">
        <v>40</v>
      </c>
      <c r="E7" s="14" t="s">
        <v>21</v>
      </c>
    </row>
    <row r="8" spans="1:11" s="2" customFormat="1">
      <c r="A8"/>
      <c r="B8" s="1"/>
      <c r="C8" s="10" t="s">
        <v>31</v>
      </c>
      <c r="D8" s="11" t="s">
        <v>40</v>
      </c>
      <c r="E8" s="14" t="s">
        <v>60</v>
      </c>
      <c r="G8" s="5"/>
    </row>
    <row r="9" spans="1:11" s="2" customFormat="1">
      <c r="A9"/>
      <c r="B9" s="1"/>
      <c r="C9" s="10" t="s">
        <v>32</v>
      </c>
      <c r="D9" s="11" t="s">
        <v>40</v>
      </c>
    </row>
    <row r="10" spans="1:11" s="2" customFormat="1">
      <c r="A10"/>
      <c r="B10" s="1"/>
      <c r="C10" s="10" t="s">
        <v>33</v>
      </c>
      <c r="D10" s="11" t="s">
        <v>40</v>
      </c>
      <c r="E10" s="9"/>
    </row>
    <row r="11" spans="1:11" s="2" customFormat="1">
      <c r="A11"/>
      <c r="B11" s="1"/>
      <c r="C11" s="10" t="s">
        <v>34</v>
      </c>
      <c r="D11" s="11" t="s">
        <v>40</v>
      </c>
      <c r="E11" s="9"/>
    </row>
    <row r="12" spans="1:11" s="2" customFormat="1">
      <c r="A12"/>
      <c r="B12" s="1"/>
      <c r="C12" s="10" t="s">
        <v>35</v>
      </c>
      <c r="D12" s="11" t="s">
        <v>40</v>
      </c>
      <c r="E12" s="15"/>
    </row>
    <row r="13" spans="1:11" s="2" customFormat="1">
      <c r="A13"/>
      <c r="B13" s="1"/>
      <c r="C13" s="10" t="s">
        <v>36</v>
      </c>
      <c r="D13" s="11" t="s">
        <v>40</v>
      </c>
    </row>
  </sheetData>
  <sortState ref="A2:B7">
    <sortCondition ref="A1"/>
  </sortState>
  <mergeCells count="1">
    <mergeCell ref="C1:D1"/>
  </mergeCells>
  <conditionalFormatting sqref="A1:B1048576">
    <cfRule type="expression" dxfId="4" priority="23">
      <formula>A1&lt;&gt;""</formula>
    </cfRule>
  </conditionalFormatting>
  <conditionalFormatting sqref="E10:E1048576 E2:E8">
    <cfRule type="expression" dxfId="3" priority="30">
      <formula>E2&lt;&gt;""</formula>
    </cfRule>
  </conditionalFormatting>
  <conditionalFormatting sqref="H2:H1048576">
    <cfRule type="expression" dxfId="2" priority="31">
      <formula>H2&lt;&gt;""</formula>
    </cfRule>
  </conditionalFormatting>
  <conditionalFormatting sqref="D2:D1048576">
    <cfRule type="cellIs" dxfId="1" priority="24" operator="equal">
      <formula>"Non Inscrite"</formula>
    </cfRule>
    <cfRule type="cellIs" dxfId="0" priority="25" operator="equal">
      <formula>"Inscrite"</formula>
    </cfRule>
  </conditionalFormatting>
  <dataValidations count="3">
    <dataValidation type="list" allowBlank="1" showInputMessage="1" showErrorMessage="1" sqref="D2:D13">
      <formula1>"Inscrite,Non Inscrite"</formula1>
    </dataValidation>
    <dataValidation type="list" allowBlank="1" showInputMessage="1" showErrorMessage="1" sqref="G1">
      <formula1>compte</formula1>
    </dataValidation>
    <dataValidation type="list" allowBlank="1" showInputMessage="1" showErrorMessage="1" sqref="G2:G3">
      <formula1>"Oui,Non"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7"/>
  <dimension ref="A1:S4"/>
  <sheetViews>
    <sheetView zoomScale="85" zoomScaleNormal="85" workbookViewId="0">
      <pane ySplit="2" topLeftCell="A3" activePane="bottomLeft" state="frozen"/>
      <selection pane="bottomLeft" activeCell="F19" sqref="F19"/>
    </sheetView>
  </sheetViews>
  <sheetFormatPr baseColWidth="10" defaultRowHeight="12.75"/>
  <cols>
    <col min="1" max="1" width="24.7109375" style="33" customWidth="1"/>
    <col min="2" max="2" width="7.42578125" style="33" bestFit="1" customWidth="1"/>
    <col min="3" max="3" width="19.5703125" style="33" bestFit="1" customWidth="1"/>
    <col min="4" max="4" width="14.42578125" style="33" bestFit="1" customWidth="1"/>
    <col min="5" max="5" width="15.42578125" style="33" bestFit="1" customWidth="1"/>
    <col min="6" max="6" width="20.5703125" style="33" customWidth="1"/>
    <col min="7" max="7" width="12.85546875" style="33" customWidth="1"/>
    <col min="8" max="8" width="10.5703125" style="33" bestFit="1" customWidth="1"/>
    <col min="9" max="9" width="10.42578125" style="33" bestFit="1" customWidth="1"/>
    <col min="10" max="13" width="9.7109375" style="33" bestFit="1" customWidth="1"/>
    <col min="14" max="14" width="9.42578125" style="33" bestFit="1" customWidth="1"/>
    <col min="15" max="15" width="9.7109375" style="33" bestFit="1" customWidth="1"/>
    <col min="16" max="16" width="14.28515625" style="33" bestFit="1" customWidth="1"/>
    <col min="17" max="17" width="11.28515625" style="33" bestFit="1" customWidth="1"/>
    <col min="18" max="19" width="13.42578125" style="33" bestFit="1" customWidth="1"/>
    <col min="20" max="16384" width="11.42578125" style="33"/>
  </cols>
  <sheetData>
    <row r="1" spans="1:19" ht="35.25" customHeight="1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</row>
    <row r="2" spans="1:19" s="4" customFormat="1" ht="25.5">
      <c r="A2" s="4" t="s">
        <v>2</v>
      </c>
      <c r="B2" s="4" t="s">
        <v>0</v>
      </c>
      <c r="C2" s="4" t="s">
        <v>16</v>
      </c>
      <c r="D2" s="4" t="s">
        <v>1</v>
      </c>
      <c r="E2" s="4" t="s">
        <v>7</v>
      </c>
      <c r="F2" s="4" t="s">
        <v>8</v>
      </c>
      <c r="G2" s="4" t="s">
        <v>22</v>
      </c>
      <c r="H2" s="4" t="s">
        <v>23</v>
      </c>
      <c r="I2" s="4" t="s">
        <v>24</v>
      </c>
      <c r="J2" s="4" t="s">
        <v>27</v>
      </c>
      <c r="K2" s="4" t="s">
        <v>28</v>
      </c>
      <c r="L2" s="4" t="s">
        <v>29</v>
      </c>
      <c r="M2" s="4" t="s">
        <v>30</v>
      </c>
      <c r="N2" s="4" t="s">
        <v>31</v>
      </c>
      <c r="O2" s="4" t="s">
        <v>32</v>
      </c>
      <c r="P2" s="4" t="s">
        <v>33</v>
      </c>
      <c r="Q2" s="4" t="s">
        <v>34</v>
      </c>
      <c r="R2" s="4" t="s">
        <v>35</v>
      </c>
      <c r="S2" s="4" t="s">
        <v>36</v>
      </c>
    </row>
    <row r="3" spans="1:19">
      <c r="A3" s="26" t="s">
        <v>55</v>
      </c>
      <c r="B3" s="27">
        <v>1</v>
      </c>
      <c r="C3" s="33" t="s">
        <v>19</v>
      </c>
      <c r="D3" s="28" t="s">
        <v>39</v>
      </c>
      <c r="E3" s="29" t="s">
        <v>26</v>
      </c>
      <c r="F3" s="30" t="s">
        <v>56</v>
      </c>
      <c r="G3" s="28" t="s">
        <v>5</v>
      </c>
      <c r="H3" s="31">
        <v>-600</v>
      </c>
      <c r="I3" s="31">
        <v>-600</v>
      </c>
      <c r="J3" s="31">
        <v>-600</v>
      </c>
      <c r="K3" s="31">
        <v>-600</v>
      </c>
      <c r="L3" s="31">
        <v>-600</v>
      </c>
      <c r="M3" s="31">
        <v>-600</v>
      </c>
      <c r="N3" s="31">
        <v>-600</v>
      </c>
      <c r="O3" s="31">
        <v>-600</v>
      </c>
      <c r="P3" s="31">
        <v>-600</v>
      </c>
      <c r="Q3" s="31">
        <v>-600</v>
      </c>
      <c r="R3" s="31">
        <v>-600</v>
      </c>
      <c r="S3" s="31">
        <v>-600</v>
      </c>
    </row>
    <row r="4" spans="1:19">
      <c r="A4" s="26" t="s">
        <v>6</v>
      </c>
      <c r="B4" s="27">
        <v>1</v>
      </c>
      <c r="C4" s="33" t="s">
        <v>19</v>
      </c>
      <c r="D4" s="28" t="s">
        <v>39</v>
      </c>
      <c r="E4" s="29" t="s">
        <v>26</v>
      </c>
      <c r="F4" s="30" t="s">
        <v>56</v>
      </c>
      <c r="G4" s="28" t="s">
        <v>5</v>
      </c>
      <c r="H4" s="31">
        <v>-600</v>
      </c>
      <c r="I4" s="31">
        <v>-600</v>
      </c>
      <c r="J4" s="31">
        <v>-600</v>
      </c>
      <c r="K4" s="31">
        <v>-600</v>
      </c>
      <c r="L4" s="31">
        <v>-600</v>
      </c>
      <c r="M4" s="31">
        <v>-600</v>
      </c>
      <c r="N4" s="31">
        <v>-600</v>
      </c>
      <c r="O4" s="31">
        <v>-600</v>
      </c>
      <c r="P4" s="31">
        <v>-600</v>
      </c>
      <c r="Q4" s="31">
        <v>-600</v>
      </c>
      <c r="R4" s="31">
        <v>-600</v>
      </c>
      <c r="S4" s="31">
        <v>-600</v>
      </c>
    </row>
  </sheetData>
  <sheetProtection sort="0" autoFilter="0"/>
  <mergeCells count="1">
    <mergeCell ref="A1:S1"/>
  </mergeCells>
  <dataValidations count="2">
    <dataValidation type="list" allowBlank="1" showInputMessage="1" showErrorMessage="1" sqref="A2">
      <formula1>compte</formula1>
    </dataValidation>
    <dataValidation type="list" allowBlank="1" showInputMessage="1" showErrorMessage="1" sqref="E2:G2">
      <formula1>categ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Crédit_Débit</vt:lpstr>
      <vt:lpstr>Système</vt:lpstr>
      <vt:lpstr>Mensualisation</vt:lpstr>
      <vt:lpstr>Compte_princ</vt:lpstr>
      <vt:lpstr>Date</vt:lpstr>
      <vt:lpstr>IdCarburant</vt:lpstr>
      <vt:lpstr>IdTransfert</vt:lpstr>
      <vt:lpstr>suivi_chèque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</dc:creator>
  <cp:lastModifiedBy>User</cp:lastModifiedBy>
  <dcterms:created xsi:type="dcterms:W3CDTF">2004-03-07T20:52:29Z</dcterms:created>
  <dcterms:modified xsi:type="dcterms:W3CDTF">2017-11-15T16:19:25Z</dcterms:modified>
</cp:coreProperties>
</file>