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45" windowWidth="22065" windowHeight="9210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comparatifprix">'[1]comparatif prix'!$A:$A</definedName>
    <definedName name="listemat">OFFSET([1]bibmat!$A$1,0,0,COUNTA([1]bibmat!$A$1:$A$100),1)</definedName>
    <definedName name="listeperso">OFFSET([1]bibpers!$A$1,0,0,COUNTA([1]bibpers!$A$1:$A$10),1)</definedName>
  </definedNames>
  <calcPr calcId="144525"/>
</workbook>
</file>

<file path=xl/calcChain.xml><?xml version="1.0" encoding="utf-8"?>
<calcChain xmlns="http://schemas.openxmlformats.org/spreadsheetml/2006/main">
  <c r="C224" i="1" l="1"/>
  <c r="C212" i="1"/>
  <c r="C188" i="1"/>
  <c r="C198" i="1" s="1"/>
  <c r="C215" i="1" s="1"/>
  <c r="FJ172" i="1"/>
  <c r="FJ147" i="1"/>
  <c r="C147" i="1"/>
  <c r="B147" i="1"/>
  <c r="C146" i="1"/>
  <c r="E146" i="1" s="1"/>
  <c r="B146" i="1"/>
  <c r="FJ145" i="1"/>
  <c r="C145" i="1"/>
  <c r="B145" i="1"/>
  <c r="C144" i="1"/>
  <c r="E144" i="1" s="1"/>
  <c r="B144" i="1"/>
  <c r="FJ143" i="1"/>
  <c r="C143" i="1"/>
  <c r="B143" i="1"/>
  <c r="C142" i="1"/>
  <c r="E142" i="1" s="1"/>
  <c r="B142" i="1"/>
  <c r="FJ141" i="1"/>
  <c r="C141" i="1"/>
  <c r="B141" i="1"/>
  <c r="C140" i="1"/>
  <c r="E140" i="1" s="1"/>
  <c r="B140" i="1"/>
  <c r="FJ139" i="1"/>
  <c r="C139" i="1"/>
  <c r="B139" i="1"/>
  <c r="C138" i="1"/>
  <c r="E138" i="1" s="1"/>
  <c r="B138" i="1"/>
  <c r="FJ137" i="1"/>
  <c r="C137" i="1"/>
  <c r="B137" i="1"/>
  <c r="C136" i="1"/>
  <c r="E136" i="1" s="1"/>
  <c r="B136" i="1"/>
  <c r="FJ135" i="1"/>
  <c r="C135" i="1"/>
  <c r="B135" i="1"/>
  <c r="C134" i="1"/>
  <c r="E134" i="1" s="1"/>
  <c r="B134" i="1"/>
  <c r="FJ133" i="1"/>
  <c r="C133" i="1"/>
  <c r="B133" i="1"/>
  <c r="C132" i="1"/>
  <c r="E132" i="1" s="1"/>
  <c r="B132" i="1"/>
  <c r="FJ131" i="1"/>
  <c r="C131" i="1"/>
  <c r="B131" i="1"/>
  <c r="C130" i="1"/>
  <c r="E130" i="1" s="1"/>
  <c r="B130" i="1"/>
  <c r="FJ129" i="1"/>
  <c r="C129" i="1"/>
  <c r="B129" i="1"/>
  <c r="C128" i="1"/>
  <c r="E128" i="1" s="1"/>
  <c r="B128" i="1"/>
  <c r="FJ127" i="1"/>
  <c r="C127" i="1"/>
  <c r="B127" i="1"/>
  <c r="C126" i="1"/>
  <c r="E126" i="1" s="1"/>
  <c r="B126" i="1"/>
  <c r="FJ125" i="1"/>
  <c r="C125" i="1"/>
  <c r="B125" i="1"/>
  <c r="C124" i="1"/>
  <c r="E124" i="1" s="1"/>
  <c r="B124" i="1"/>
  <c r="FJ123" i="1"/>
  <c r="C123" i="1"/>
  <c r="B123" i="1"/>
  <c r="C122" i="1"/>
  <c r="E122" i="1" s="1"/>
  <c r="B122" i="1"/>
  <c r="FJ121" i="1"/>
  <c r="C121" i="1"/>
  <c r="B121" i="1"/>
  <c r="C120" i="1"/>
  <c r="E120" i="1" s="1"/>
  <c r="B120" i="1"/>
  <c r="FJ119" i="1"/>
  <c r="C119" i="1"/>
  <c r="B119" i="1"/>
  <c r="C118" i="1"/>
  <c r="E118" i="1" s="1"/>
  <c r="B118" i="1"/>
  <c r="FJ117" i="1"/>
  <c r="C117" i="1"/>
  <c r="B117" i="1"/>
  <c r="C116" i="1"/>
  <c r="E116" i="1" s="1"/>
  <c r="B116" i="1"/>
  <c r="FJ115" i="1"/>
  <c r="C115" i="1"/>
  <c r="B115" i="1"/>
  <c r="C114" i="1"/>
  <c r="E114" i="1" s="1"/>
  <c r="B114" i="1"/>
  <c r="FJ113" i="1"/>
  <c r="C113" i="1"/>
  <c r="B113" i="1"/>
  <c r="C112" i="1"/>
  <c r="E112" i="1" s="1"/>
  <c r="B112" i="1"/>
  <c r="FJ111" i="1"/>
  <c r="C111" i="1"/>
  <c r="B111" i="1"/>
  <c r="C110" i="1"/>
  <c r="FJ110" i="1" s="1"/>
  <c r="FK110" i="1" s="1"/>
  <c r="B110" i="1"/>
  <c r="D110" i="1" s="1"/>
  <c r="FJ109" i="1"/>
  <c r="C109" i="1"/>
  <c r="B109" i="1"/>
  <c r="C108" i="1"/>
  <c r="FJ108" i="1" s="1"/>
  <c r="FK108" i="1" s="1"/>
  <c r="B108" i="1"/>
  <c r="D108" i="1" s="1"/>
  <c r="FJ107" i="1"/>
  <c r="C107" i="1"/>
  <c r="B107" i="1"/>
  <c r="C106" i="1"/>
  <c r="FJ106" i="1" s="1"/>
  <c r="FK106" i="1" s="1"/>
  <c r="B106" i="1"/>
  <c r="BH148" i="1" s="1"/>
  <c r="C98" i="1"/>
  <c r="B98" i="1"/>
  <c r="D98" i="1" s="1"/>
  <c r="C97" i="1"/>
  <c r="B97" i="1"/>
  <c r="D97" i="1" s="1"/>
  <c r="C96" i="1"/>
  <c r="B96" i="1"/>
  <c r="D96" i="1" s="1"/>
  <c r="C95" i="1"/>
  <c r="B95" i="1"/>
  <c r="D95" i="1" s="1"/>
  <c r="C94" i="1"/>
  <c r="B94" i="1"/>
  <c r="D94" i="1" s="1"/>
  <c r="C93" i="1"/>
  <c r="B93" i="1"/>
  <c r="D93" i="1" s="1"/>
  <c r="C92" i="1"/>
  <c r="B92" i="1"/>
  <c r="D92" i="1" s="1"/>
  <c r="C91" i="1"/>
  <c r="B91" i="1"/>
  <c r="D91" i="1" s="1"/>
  <c r="C90" i="1"/>
  <c r="B90" i="1"/>
  <c r="D90" i="1" s="1"/>
  <c r="C89" i="1"/>
  <c r="B89" i="1"/>
  <c r="D89" i="1" s="1"/>
  <c r="C88" i="1"/>
  <c r="B88" i="1"/>
  <c r="D88" i="1" s="1"/>
  <c r="C87" i="1"/>
  <c r="B87" i="1"/>
  <c r="D87" i="1" s="1"/>
  <c r="C86" i="1"/>
  <c r="B86" i="1"/>
  <c r="D86" i="1" s="1"/>
  <c r="C85" i="1"/>
  <c r="B85" i="1"/>
  <c r="D85" i="1" s="1"/>
  <c r="C84" i="1"/>
  <c r="B84" i="1"/>
  <c r="D84" i="1" s="1"/>
  <c r="C83" i="1"/>
  <c r="B83" i="1"/>
  <c r="D83" i="1" s="1"/>
  <c r="C82" i="1"/>
  <c r="B82" i="1"/>
  <c r="D82" i="1" s="1"/>
  <c r="C81" i="1"/>
  <c r="B81" i="1"/>
  <c r="C74" i="1"/>
  <c r="B74" i="1"/>
  <c r="D74" i="1" s="1"/>
  <c r="C73" i="1"/>
  <c r="B73" i="1"/>
  <c r="D73" i="1" s="1"/>
  <c r="C72" i="1"/>
  <c r="B72" i="1"/>
  <c r="D72" i="1" s="1"/>
  <c r="C71" i="1"/>
  <c r="B71" i="1"/>
  <c r="D71" i="1" s="1"/>
  <c r="C70" i="1"/>
  <c r="B70" i="1"/>
  <c r="D70" i="1" s="1"/>
  <c r="C69" i="1"/>
  <c r="B69" i="1"/>
  <c r="D69" i="1" s="1"/>
  <c r="C68" i="1"/>
  <c r="B68" i="1"/>
  <c r="D68" i="1" s="1"/>
  <c r="C67" i="1"/>
  <c r="B67" i="1"/>
  <c r="D67" i="1" s="1"/>
  <c r="C66" i="1"/>
  <c r="B66" i="1"/>
  <c r="D66" i="1" s="1"/>
  <c r="C65" i="1"/>
  <c r="B65" i="1"/>
  <c r="D65" i="1" s="1"/>
  <c r="C64" i="1"/>
  <c r="B64" i="1"/>
  <c r="D64" i="1" s="1"/>
  <c r="C63" i="1"/>
  <c r="B63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D117" i="1" l="1"/>
  <c r="D119" i="1"/>
  <c r="D125" i="1"/>
  <c r="D127" i="1"/>
  <c r="D133" i="1"/>
  <c r="D135" i="1"/>
  <c r="D141" i="1"/>
  <c r="E106" i="1"/>
  <c r="D107" i="1"/>
  <c r="E108" i="1"/>
  <c r="D109" i="1"/>
  <c r="E110" i="1"/>
  <c r="D111" i="1"/>
  <c r="D145" i="1"/>
  <c r="D113" i="1"/>
  <c r="D115" i="1"/>
  <c r="D121" i="1"/>
  <c r="D123" i="1"/>
  <c r="D129" i="1"/>
  <c r="D131" i="1"/>
  <c r="D137" i="1"/>
  <c r="D139" i="1"/>
  <c r="D147" i="1"/>
  <c r="D143" i="1"/>
  <c r="FH159" i="1"/>
  <c r="FD159" i="1"/>
  <c r="EZ159" i="1"/>
  <c r="EV159" i="1"/>
  <c r="ER159" i="1"/>
  <c r="EN159" i="1"/>
  <c r="EJ159" i="1"/>
  <c r="EF159" i="1"/>
  <c r="EB159" i="1"/>
  <c r="DX159" i="1"/>
  <c r="DT159" i="1"/>
  <c r="DP159" i="1"/>
  <c r="DL159" i="1"/>
  <c r="DH159" i="1"/>
  <c r="DD159" i="1"/>
  <c r="CZ159" i="1"/>
  <c r="CV159" i="1"/>
  <c r="CR159" i="1"/>
  <c r="CN159" i="1"/>
  <c r="CJ159" i="1"/>
  <c r="CF159" i="1"/>
  <c r="CB159" i="1"/>
  <c r="BX159" i="1"/>
  <c r="BT159" i="1"/>
  <c r="BP159" i="1"/>
  <c r="BL159" i="1"/>
  <c r="BH159" i="1"/>
  <c r="BD159" i="1"/>
  <c r="AZ159" i="1"/>
  <c r="AV159" i="1"/>
  <c r="AR159" i="1"/>
  <c r="AN159" i="1"/>
  <c r="AJ159" i="1"/>
  <c r="AF159" i="1"/>
  <c r="AB159" i="1"/>
  <c r="X159" i="1"/>
  <c r="T159" i="1"/>
  <c r="P159" i="1"/>
  <c r="L159" i="1"/>
  <c r="H159" i="1"/>
  <c r="FF159" i="1"/>
  <c r="FB159" i="1"/>
  <c r="EX159" i="1"/>
  <c r="ET159" i="1"/>
  <c r="EP159" i="1"/>
  <c r="EL159" i="1"/>
  <c r="EH159" i="1"/>
  <c r="ED159" i="1"/>
  <c r="DZ159" i="1"/>
  <c r="DV159" i="1"/>
  <c r="DR159" i="1"/>
  <c r="DN159" i="1"/>
  <c r="DJ159" i="1"/>
  <c r="DF159" i="1"/>
  <c r="DB159" i="1"/>
  <c r="CX159" i="1"/>
  <c r="CT159" i="1"/>
  <c r="CP159" i="1"/>
  <c r="CL159" i="1"/>
  <c r="CH159" i="1"/>
  <c r="CD159" i="1"/>
  <c r="BZ159" i="1"/>
  <c r="BV159" i="1"/>
  <c r="BR159" i="1"/>
  <c r="BN159" i="1"/>
  <c r="BJ159" i="1"/>
  <c r="BF159" i="1"/>
  <c r="BB159" i="1"/>
  <c r="AX159" i="1"/>
  <c r="AT159" i="1"/>
  <c r="AP159" i="1"/>
  <c r="AL159" i="1"/>
  <c r="AH159" i="1"/>
  <c r="AD159" i="1"/>
  <c r="Z159" i="1"/>
  <c r="V159" i="1"/>
  <c r="R159" i="1"/>
  <c r="N159" i="1"/>
  <c r="J159" i="1"/>
  <c r="F159" i="1"/>
  <c r="FH154" i="1"/>
  <c r="FD154" i="1"/>
  <c r="EZ154" i="1"/>
  <c r="EV154" i="1"/>
  <c r="ER154" i="1"/>
  <c r="EN154" i="1"/>
  <c r="EJ154" i="1"/>
  <c r="EF154" i="1"/>
  <c r="EB154" i="1"/>
  <c r="DX154" i="1"/>
  <c r="DT154" i="1"/>
  <c r="DP154" i="1"/>
  <c r="DL154" i="1"/>
  <c r="DH154" i="1"/>
  <c r="DD154" i="1"/>
  <c r="CZ154" i="1"/>
  <c r="CV154" i="1"/>
  <c r="CR154" i="1"/>
  <c r="CN154" i="1"/>
  <c r="CJ154" i="1"/>
  <c r="CF154" i="1"/>
  <c r="CB154" i="1"/>
  <c r="BX154" i="1"/>
  <c r="BT154" i="1"/>
  <c r="BP154" i="1"/>
  <c r="BL154" i="1"/>
  <c r="BH154" i="1"/>
  <c r="BD154" i="1"/>
  <c r="AZ154" i="1"/>
  <c r="AV154" i="1"/>
  <c r="AR154" i="1"/>
  <c r="AN154" i="1"/>
  <c r="AJ154" i="1"/>
  <c r="AF154" i="1"/>
  <c r="AB154" i="1"/>
  <c r="X154" i="1"/>
  <c r="T154" i="1"/>
  <c r="P154" i="1"/>
  <c r="L154" i="1"/>
  <c r="H154" i="1"/>
  <c r="FF154" i="1"/>
  <c r="FB154" i="1"/>
  <c r="EX154" i="1"/>
  <c r="ET154" i="1"/>
  <c r="EP154" i="1"/>
  <c r="EL154" i="1"/>
  <c r="EH154" i="1"/>
  <c r="ED154" i="1"/>
  <c r="DZ154" i="1"/>
  <c r="DV154" i="1"/>
  <c r="DR154" i="1"/>
  <c r="DN154" i="1"/>
  <c r="DJ154" i="1"/>
  <c r="DF154" i="1"/>
  <c r="DB154" i="1"/>
  <c r="CX154" i="1"/>
  <c r="CT154" i="1"/>
  <c r="CP154" i="1"/>
  <c r="CL154" i="1"/>
  <c r="CH154" i="1"/>
  <c r="CD154" i="1"/>
  <c r="BZ154" i="1"/>
  <c r="BV154" i="1"/>
  <c r="BR154" i="1"/>
  <c r="BN154" i="1"/>
  <c r="BJ154" i="1"/>
  <c r="BF154" i="1"/>
  <c r="BB154" i="1"/>
  <c r="AX154" i="1"/>
  <c r="AT154" i="1"/>
  <c r="AP154" i="1"/>
  <c r="AL154" i="1"/>
  <c r="AH154" i="1"/>
  <c r="AD154" i="1"/>
  <c r="Z154" i="1"/>
  <c r="V154" i="1"/>
  <c r="R154" i="1"/>
  <c r="N154" i="1"/>
  <c r="J154" i="1"/>
  <c r="F154" i="1"/>
  <c r="FH76" i="1"/>
  <c r="FD76" i="1"/>
  <c r="EZ76" i="1"/>
  <c r="EV76" i="1"/>
  <c r="ER76" i="1"/>
  <c r="EN76" i="1"/>
  <c r="EJ76" i="1"/>
  <c r="EF76" i="1"/>
  <c r="EB76" i="1"/>
  <c r="DX76" i="1"/>
  <c r="DT76" i="1"/>
  <c r="DP76" i="1"/>
  <c r="DL76" i="1"/>
  <c r="DH76" i="1"/>
  <c r="DD76" i="1"/>
  <c r="CZ76" i="1"/>
  <c r="CV76" i="1"/>
  <c r="CR76" i="1"/>
  <c r="CN76" i="1"/>
  <c r="CJ76" i="1"/>
  <c r="CF76" i="1"/>
  <c r="CB76" i="1"/>
  <c r="BX76" i="1"/>
  <c r="BT76" i="1"/>
  <c r="BP76" i="1"/>
  <c r="BL76" i="1"/>
  <c r="BH76" i="1"/>
  <c r="BD76" i="1"/>
  <c r="AZ76" i="1"/>
  <c r="AV76" i="1"/>
  <c r="AR76" i="1"/>
  <c r="AN76" i="1"/>
  <c r="AJ76" i="1"/>
  <c r="AF76" i="1"/>
  <c r="AB76" i="1"/>
  <c r="X76" i="1"/>
  <c r="T76" i="1"/>
  <c r="P76" i="1"/>
  <c r="L76" i="1"/>
  <c r="H76" i="1"/>
  <c r="FH75" i="1"/>
  <c r="FD75" i="1"/>
  <c r="EZ75" i="1"/>
  <c r="EV75" i="1"/>
  <c r="ER75" i="1"/>
  <c r="EN75" i="1"/>
  <c r="EJ75" i="1"/>
  <c r="EF75" i="1"/>
  <c r="EB75" i="1"/>
  <c r="DX75" i="1"/>
  <c r="DT75" i="1"/>
  <c r="DP75" i="1"/>
  <c r="DL75" i="1"/>
  <c r="DH75" i="1"/>
  <c r="DD75" i="1"/>
  <c r="CZ75" i="1"/>
  <c r="CV75" i="1"/>
  <c r="CR75" i="1"/>
  <c r="CN75" i="1"/>
  <c r="CJ75" i="1"/>
  <c r="CF75" i="1"/>
  <c r="CB75" i="1"/>
  <c r="BX75" i="1"/>
  <c r="BT75" i="1"/>
  <c r="BP75" i="1"/>
  <c r="BL75" i="1"/>
  <c r="BH75" i="1"/>
  <c r="BD75" i="1"/>
  <c r="AZ75" i="1"/>
  <c r="AV75" i="1"/>
  <c r="AR75" i="1"/>
  <c r="AN75" i="1"/>
  <c r="AJ75" i="1"/>
  <c r="AF75" i="1"/>
  <c r="AB75" i="1"/>
  <c r="X75" i="1"/>
  <c r="T75" i="1"/>
  <c r="P75" i="1"/>
  <c r="L75" i="1"/>
  <c r="H75" i="1"/>
  <c r="FF76" i="1"/>
  <c r="FB76" i="1"/>
  <c r="EX76" i="1"/>
  <c r="ET76" i="1"/>
  <c r="EP76" i="1"/>
  <c r="EL76" i="1"/>
  <c r="EH76" i="1"/>
  <c r="ED76" i="1"/>
  <c r="DZ76" i="1"/>
  <c r="DV76" i="1"/>
  <c r="DR76" i="1"/>
  <c r="DN76" i="1"/>
  <c r="DJ76" i="1"/>
  <c r="DF76" i="1"/>
  <c r="DB76" i="1"/>
  <c r="D63" i="1"/>
  <c r="F75" i="1"/>
  <c r="N75" i="1"/>
  <c r="V75" i="1"/>
  <c r="AD75" i="1"/>
  <c r="AL75" i="1"/>
  <c r="AT75" i="1"/>
  <c r="BB75" i="1"/>
  <c r="BJ75" i="1"/>
  <c r="BR75" i="1"/>
  <c r="BZ75" i="1"/>
  <c r="CH75" i="1"/>
  <c r="CP75" i="1"/>
  <c r="CX75" i="1"/>
  <c r="DF75" i="1"/>
  <c r="DN75" i="1"/>
  <c r="DV75" i="1"/>
  <c r="ED75" i="1"/>
  <c r="EL75" i="1"/>
  <c r="ET75" i="1"/>
  <c r="FB75" i="1"/>
  <c r="J76" i="1"/>
  <c r="R76" i="1"/>
  <c r="Z76" i="1"/>
  <c r="AH76" i="1"/>
  <c r="AP76" i="1"/>
  <c r="AX76" i="1"/>
  <c r="BF76" i="1"/>
  <c r="BN76" i="1"/>
  <c r="BV76" i="1"/>
  <c r="CD76" i="1"/>
  <c r="CL76" i="1"/>
  <c r="CT76" i="1"/>
  <c r="J75" i="1"/>
  <c r="R75" i="1"/>
  <c r="Z75" i="1"/>
  <c r="AH75" i="1"/>
  <c r="AP75" i="1"/>
  <c r="AX75" i="1"/>
  <c r="BF75" i="1"/>
  <c r="BN75" i="1"/>
  <c r="BV75" i="1"/>
  <c r="CD75" i="1"/>
  <c r="CL75" i="1"/>
  <c r="CT75" i="1"/>
  <c r="DB75" i="1"/>
  <c r="DJ75" i="1"/>
  <c r="DR75" i="1"/>
  <c r="DZ75" i="1"/>
  <c r="EH75" i="1"/>
  <c r="EP75" i="1"/>
  <c r="EX75" i="1"/>
  <c r="FF75" i="1"/>
  <c r="F76" i="1"/>
  <c r="N76" i="1"/>
  <c r="N77" i="1" s="1"/>
  <c r="V76" i="1"/>
  <c r="V77" i="1" s="1"/>
  <c r="AD76" i="1"/>
  <c r="AD77" i="1" s="1"/>
  <c r="AL76" i="1"/>
  <c r="AL77" i="1" s="1"/>
  <c r="AT76" i="1"/>
  <c r="AT77" i="1" s="1"/>
  <c r="BB76" i="1"/>
  <c r="BB77" i="1" s="1"/>
  <c r="BJ76" i="1"/>
  <c r="BJ77" i="1" s="1"/>
  <c r="BR76" i="1"/>
  <c r="BR77" i="1" s="1"/>
  <c r="BZ76" i="1"/>
  <c r="BZ77" i="1" s="1"/>
  <c r="CH76" i="1"/>
  <c r="CH77" i="1" s="1"/>
  <c r="CP76" i="1"/>
  <c r="CP77" i="1" s="1"/>
  <c r="CX76" i="1"/>
  <c r="CX77" i="1" s="1"/>
  <c r="FJ114" i="1"/>
  <c r="FK114" i="1" s="1"/>
  <c r="D114" i="1"/>
  <c r="FJ118" i="1"/>
  <c r="FK118" i="1" s="1"/>
  <c r="D118" i="1"/>
  <c r="FJ122" i="1"/>
  <c r="FK122" i="1" s="1"/>
  <c r="D122" i="1"/>
  <c r="FJ126" i="1"/>
  <c r="FK126" i="1" s="1"/>
  <c r="D126" i="1"/>
  <c r="FJ130" i="1"/>
  <c r="FK130" i="1" s="1"/>
  <c r="D130" i="1"/>
  <c r="FJ134" i="1"/>
  <c r="FK134" i="1" s="1"/>
  <c r="D134" i="1"/>
  <c r="FJ138" i="1"/>
  <c r="FK138" i="1" s="1"/>
  <c r="D138" i="1"/>
  <c r="FJ142" i="1"/>
  <c r="FK142" i="1" s="1"/>
  <c r="D142" i="1"/>
  <c r="FJ146" i="1"/>
  <c r="FK146" i="1" s="1"/>
  <c r="D146" i="1"/>
  <c r="L148" i="1"/>
  <c r="T148" i="1"/>
  <c r="AB148" i="1"/>
  <c r="AJ148" i="1"/>
  <c r="AR148" i="1"/>
  <c r="AZ148" i="1"/>
  <c r="FF160" i="1"/>
  <c r="FB160" i="1"/>
  <c r="EX160" i="1"/>
  <c r="ET160" i="1"/>
  <c r="EP160" i="1"/>
  <c r="EL160" i="1"/>
  <c r="EH160" i="1"/>
  <c r="ED160" i="1"/>
  <c r="DZ160" i="1"/>
  <c r="DV160" i="1"/>
  <c r="DR160" i="1"/>
  <c r="DN160" i="1"/>
  <c r="DJ160" i="1"/>
  <c r="DF160" i="1"/>
  <c r="DB160" i="1"/>
  <c r="CX160" i="1"/>
  <c r="CT160" i="1"/>
  <c r="CP160" i="1"/>
  <c r="CL160" i="1"/>
  <c r="CH160" i="1"/>
  <c r="CD160" i="1"/>
  <c r="BZ160" i="1"/>
  <c r="BV160" i="1"/>
  <c r="BR160" i="1"/>
  <c r="BN160" i="1"/>
  <c r="BJ160" i="1"/>
  <c r="BF160" i="1"/>
  <c r="BB160" i="1"/>
  <c r="AX160" i="1"/>
  <c r="AT160" i="1"/>
  <c r="AP160" i="1"/>
  <c r="AL160" i="1"/>
  <c r="AH160" i="1"/>
  <c r="AD160" i="1"/>
  <c r="Z160" i="1"/>
  <c r="V160" i="1"/>
  <c r="R160" i="1"/>
  <c r="N160" i="1"/>
  <c r="J160" i="1"/>
  <c r="F160" i="1"/>
  <c r="FF155" i="1"/>
  <c r="FB155" i="1"/>
  <c r="EX155" i="1"/>
  <c r="ET155" i="1"/>
  <c r="EP155" i="1"/>
  <c r="EL155" i="1"/>
  <c r="EH155" i="1"/>
  <c r="ED155" i="1"/>
  <c r="DZ155" i="1"/>
  <c r="DV155" i="1"/>
  <c r="DR155" i="1"/>
  <c r="DN155" i="1"/>
  <c r="DJ155" i="1"/>
  <c r="DF155" i="1"/>
  <c r="DB155" i="1"/>
  <c r="CX155" i="1"/>
  <c r="CT155" i="1"/>
  <c r="CP155" i="1"/>
  <c r="CL155" i="1"/>
  <c r="CH155" i="1"/>
  <c r="FH160" i="1"/>
  <c r="FD160" i="1"/>
  <c r="EZ160" i="1"/>
  <c r="EV160" i="1"/>
  <c r="ER160" i="1"/>
  <c r="EN160" i="1"/>
  <c r="EJ160" i="1"/>
  <c r="EF160" i="1"/>
  <c r="EB160" i="1"/>
  <c r="DX160" i="1"/>
  <c r="DT160" i="1"/>
  <c r="DP160" i="1"/>
  <c r="DL160" i="1"/>
  <c r="DH160" i="1"/>
  <c r="DD160" i="1"/>
  <c r="CZ160" i="1"/>
  <c r="CV160" i="1"/>
  <c r="CR160" i="1"/>
  <c r="CN160" i="1"/>
  <c r="CJ160" i="1"/>
  <c r="CF160" i="1"/>
  <c r="CB160" i="1"/>
  <c r="BX160" i="1"/>
  <c r="BT160" i="1"/>
  <c r="BP160" i="1"/>
  <c r="BL160" i="1"/>
  <c r="BH160" i="1"/>
  <c r="BD160" i="1"/>
  <c r="AZ160" i="1"/>
  <c r="AV160" i="1"/>
  <c r="AR160" i="1"/>
  <c r="AN160" i="1"/>
  <c r="AJ160" i="1"/>
  <c r="AF160" i="1"/>
  <c r="AB160" i="1"/>
  <c r="X160" i="1"/>
  <c r="T160" i="1"/>
  <c r="P160" i="1"/>
  <c r="L160" i="1"/>
  <c r="H160" i="1"/>
  <c r="FD155" i="1"/>
  <c r="EV155" i="1"/>
  <c r="EN155" i="1"/>
  <c r="EF155" i="1"/>
  <c r="DX155" i="1"/>
  <c r="DP155" i="1"/>
  <c r="DH155" i="1"/>
  <c r="CZ155" i="1"/>
  <c r="CR155" i="1"/>
  <c r="CJ155" i="1"/>
  <c r="CD155" i="1"/>
  <c r="BZ155" i="1"/>
  <c r="BV155" i="1"/>
  <c r="BR155" i="1"/>
  <c r="BN155" i="1"/>
  <c r="BJ155" i="1"/>
  <c r="BF155" i="1"/>
  <c r="BB155" i="1"/>
  <c r="AX155" i="1"/>
  <c r="AT155" i="1"/>
  <c r="AP155" i="1"/>
  <c r="AL155" i="1"/>
  <c r="AH155" i="1"/>
  <c r="AD155" i="1"/>
  <c r="Z155" i="1"/>
  <c r="V155" i="1"/>
  <c r="R155" i="1"/>
  <c r="N155" i="1"/>
  <c r="J155" i="1"/>
  <c r="F155" i="1"/>
  <c r="FH155" i="1"/>
  <c r="EZ155" i="1"/>
  <c r="ER155" i="1"/>
  <c r="EJ155" i="1"/>
  <c r="EB155" i="1"/>
  <c r="DT155" i="1"/>
  <c r="DL155" i="1"/>
  <c r="DD155" i="1"/>
  <c r="CV155" i="1"/>
  <c r="CN155" i="1"/>
  <c r="CF155" i="1"/>
  <c r="CB155" i="1"/>
  <c r="BX155" i="1"/>
  <c r="BT155" i="1"/>
  <c r="BP155" i="1"/>
  <c r="BL155" i="1"/>
  <c r="BH155" i="1"/>
  <c r="BD155" i="1"/>
  <c r="AZ155" i="1"/>
  <c r="AV155" i="1"/>
  <c r="AR155" i="1"/>
  <c r="AN155" i="1"/>
  <c r="AJ155" i="1"/>
  <c r="AF155" i="1"/>
  <c r="AB155" i="1"/>
  <c r="X155" i="1"/>
  <c r="T155" i="1"/>
  <c r="P155" i="1"/>
  <c r="L155" i="1"/>
  <c r="H155" i="1"/>
  <c r="FH161" i="1"/>
  <c r="FD161" i="1"/>
  <c r="EZ161" i="1"/>
  <c r="EV161" i="1"/>
  <c r="ER161" i="1"/>
  <c r="EN161" i="1"/>
  <c r="EJ161" i="1"/>
  <c r="EF161" i="1"/>
  <c r="EB161" i="1"/>
  <c r="DX161" i="1"/>
  <c r="DT161" i="1"/>
  <c r="DP161" i="1"/>
  <c r="DL161" i="1"/>
  <c r="DH161" i="1"/>
  <c r="DD161" i="1"/>
  <c r="CZ161" i="1"/>
  <c r="CV161" i="1"/>
  <c r="CR161" i="1"/>
  <c r="CN161" i="1"/>
  <c r="CJ161" i="1"/>
  <c r="CF161" i="1"/>
  <c r="CB161" i="1"/>
  <c r="BX161" i="1"/>
  <c r="BT161" i="1"/>
  <c r="BP161" i="1"/>
  <c r="BL161" i="1"/>
  <c r="BH161" i="1"/>
  <c r="BD161" i="1"/>
  <c r="AZ161" i="1"/>
  <c r="AV161" i="1"/>
  <c r="AR161" i="1"/>
  <c r="AN161" i="1"/>
  <c r="AJ161" i="1"/>
  <c r="AF161" i="1"/>
  <c r="AB161" i="1"/>
  <c r="X161" i="1"/>
  <c r="T161" i="1"/>
  <c r="P161" i="1"/>
  <c r="L161" i="1"/>
  <c r="H161" i="1"/>
  <c r="FH156" i="1"/>
  <c r="FD156" i="1"/>
  <c r="EZ156" i="1"/>
  <c r="EV156" i="1"/>
  <c r="ER156" i="1"/>
  <c r="EN156" i="1"/>
  <c r="EJ156" i="1"/>
  <c r="EF156" i="1"/>
  <c r="EB156" i="1"/>
  <c r="DX156" i="1"/>
  <c r="DT156" i="1"/>
  <c r="DP156" i="1"/>
  <c r="DL156" i="1"/>
  <c r="DH156" i="1"/>
  <c r="DD156" i="1"/>
  <c r="CZ156" i="1"/>
  <c r="CV156" i="1"/>
  <c r="CR156" i="1"/>
  <c r="CN156" i="1"/>
  <c r="CJ156" i="1"/>
  <c r="CF156" i="1"/>
  <c r="CB156" i="1"/>
  <c r="BX156" i="1"/>
  <c r="BT156" i="1"/>
  <c r="BP156" i="1"/>
  <c r="BL156" i="1"/>
  <c r="BH156" i="1"/>
  <c r="BD156" i="1"/>
  <c r="AZ156" i="1"/>
  <c r="AV156" i="1"/>
  <c r="AR156" i="1"/>
  <c r="AN156" i="1"/>
  <c r="AJ156" i="1"/>
  <c r="AF156" i="1"/>
  <c r="AB156" i="1"/>
  <c r="X156" i="1"/>
  <c r="T156" i="1"/>
  <c r="P156" i="1"/>
  <c r="L156" i="1"/>
  <c r="H156" i="1"/>
  <c r="FF161" i="1"/>
  <c r="FB161" i="1"/>
  <c r="EX161" i="1"/>
  <c r="ET161" i="1"/>
  <c r="EP161" i="1"/>
  <c r="EL161" i="1"/>
  <c r="EH161" i="1"/>
  <c r="ED161" i="1"/>
  <c r="DZ161" i="1"/>
  <c r="DV161" i="1"/>
  <c r="DR161" i="1"/>
  <c r="DN161" i="1"/>
  <c r="DJ161" i="1"/>
  <c r="DF161" i="1"/>
  <c r="DB161" i="1"/>
  <c r="CX161" i="1"/>
  <c r="CT161" i="1"/>
  <c r="CP161" i="1"/>
  <c r="CL161" i="1"/>
  <c r="CH161" i="1"/>
  <c r="CD161" i="1"/>
  <c r="BZ161" i="1"/>
  <c r="BV161" i="1"/>
  <c r="BR161" i="1"/>
  <c r="BN161" i="1"/>
  <c r="BJ161" i="1"/>
  <c r="BF161" i="1"/>
  <c r="BB161" i="1"/>
  <c r="AX161" i="1"/>
  <c r="AT161" i="1"/>
  <c r="AP161" i="1"/>
  <c r="AL161" i="1"/>
  <c r="AH161" i="1"/>
  <c r="AD161" i="1"/>
  <c r="Z161" i="1"/>
  <c r="V161" i="1"/>
  <c r="R161" i="1"/>
  <c r="N161" i="1"/>
  <c r="J161" i="1"/>
  <c r="F161" i="1"/>
  <c r="FF156" i="1"/>
  <c r="FB156" i="1"/>
  <c r="EX156" i="1"/>
  <c r="ET156" i="1"/>
  <c r="EP156" i="1"/>
  <c r="EL156" i="1"/>
  <c r="EH156" i="1"/>
  <c r="ED156" i="1"/>
  <c r="DZ156" i="1"/>
  <c r="DV156" i="1"/>
  <c r="DR156" i="1"/>
  <c r="DN156" i="1"/>
  <c r="DJ156" i="1"/>
  <c r="DF156" i="1"/>
  <c r="DB156" i="1"/>
  <c r="CX156" i="1"/>
  <c r="CT156" i="1"/>
  <c r="CP156" i="1"/>
  <c r="CL156" i="1"/>
  <c r="CH156" i="1"/>
  <c r="CD156" i="1"/>
  <c r="BZ156" i="1"/>
  <c r="BV156" i="1"/>
  <c r="BR156" i="1"/>
  <c r="BN156" i="1"/>
  <c r="BJ156" i="1"/>
  <c r="BF156" i="1"/>
  <c r="BB156" i="1"/>
  <c r="AX156" i="1"/>
  <c r="AT156" i="1"/>
  <c r="AP156" i="1"/>
  <c r="AL156" i="1"/>
  <c r="AH156" i="1"/>
  <c r="AD156" i="1"/>
  <c r="Z156" i="1"/>
  <c r="V156" i="1"/>
  <c r="R156" i="1"/>
  <c r="N156" i="1"/>
  <c r="J156" i="1"/>
  <c r="F156" i="1"/>
  <c r="FH149" i="1"/>
  <c r="FD149" i="1"/>
  <c r="EZ149" i="1"/>
  <c r="EV149" i="1"/>
  <c r="ER149" i="1"/>
  <c r="EN149" i="1"/>
  <c r="EJ149" i="1"/>
  <c r="EF149" i="1"/>
  <c r="EB149" i="1"/>
  <c r="DX149" i="1"/>
  <c r="DT149" i="1"/>
  <c r="DP149" i="1"/>
  <c r="DL149" i="1"/>
  <c r="DH149" i="1"/>
  <c r="DD149" i="1"/>
  <c r="CZ149" i="1"/>
  <c r="CV149" i="1"/>
  <c r="CR149" i="1"/>
  <c r="CN149" i="1"/>
  <c r="CJ149" i="1"/>
  <c r="CF149" i="1"/>
  <c r="CB149" i="1"/>
  <c r="BX149" i="1"/>
  <c r="BT149" i="1"/>
  <c r="BP149" i="1"/>
  <c r="BL149" i="1"/>
  <c r="BH149" i="1"/>
  <c r="BH150" i="1" s="1"/>
  <c r="BD149" i="1"/>
  <c r="AZ149" i="1"/>
  <c r="AZ150" i="1" s="1"/>
  <c r="AV149" i="1"/>
  <c r="AR149" i="1"/>
  <c r="AR150" i="1" s="1"/>
  <c r="AN149" i="1"/>
  <c r="AJ149" i="1"/>
  <c r="AJ150" i="1" s="1"/>
  <c r="AF149" i="1"/>
  <c r="AB149" i="1"/>
  <c r="AB150" i="1" s="1"/>
  <c r="X149" i="1"/>
  <c r="T149" i="1"/>
  <c r="T150" i="1" s="1"/>
  <c r="P149" i="1"/>
  <c r="L149" i="1"/>
  <c r="L150" i="1" s="1"/>
  <c r="H149" i="1"/>
  <c r="FH148" i="1"/>
  <c r="FD148" i="1"/>
  <c r="EZ148" i="1"/>
  <c r="EV148" i="1"/>
  <c r="ER148" i="1"/>
  <c r="EN148" i="1"/>
  <c r="EJ148" i="1"/>
  <c r="EF148" i="1"/>
  <c r="EB148" i="1"/>
  <c r="DX148" i="1"/>
  <c r="DT148" i="1"/>
  <c r="DP148" i="1"/>
  <c r="DL148" i="1"/>
  <c r="DH148" i="1"/>
  <c r="DD148" i="1"/>
  <c r="CZ148" i="1"/>
  <c r="CV148" i="1"/>
  <c r="CR148" i="1"/>
  <c r="CN148" i="1"/>
  <c r="CJ148" i="1"/>
  <c r="CF148" i="1"/>
  <c r="CB148" i="1"/>
  <c r="BX148" i="1"/>
  <c r="BT148" i="1"/>
  <c r="BP148" i="1"/>
  <c r="BL148" i="1"/>
  <c r="FF149" i="1"/>
  <c r="FB149" i="1"/>
  <c r="EX149" i="1"/>
  <c r="ET149" i="1"/>
  <c r="EP149" i="1"/>
  <c r="EL149" i="1"/>
  <c r="EH149" i="1"/>
  <c r="ED149" i="1"/>
  <c r="DZ149" i="1"/>
  <c r="DV149" i="1"/>
  <c r="DR149" i="1"/>
  <c r="DN149" i="1"/>
  <c r="DJ149" i="1"/>
  <c r="DF149" i="1"/>
  <c r="DB149" i="1"/>
  <c r="CX149" i="1"/>
  <c r="CT149" i="1"/>
  <c r="CP149" i="1"/>
  <c r="CL149" i="1"/>
  <c r="CH149" i="1"/>
  <c r="CD149" i="1"/>
  <c r="BZ149" i="1"/>
  <c r="BV149" i="1"/>
  <c r="BR149" i="1"/>
  <c r="BN149" i="1"/>
  <c r="BJ149" i="1"/>
  <c r="BF149" i="1"/>
  <c r="BB149" i="1"/>
  <c r="AX149" i="1"/>
  <c r="AT149" i="1"/>
  <c r="AP149" i="1"/>
  <c r="AL149" i="1"/>
  <c r="AH149" i="1"/>
  <c r="AD149" i="1"/>
  <c r="Z149" i="1"/>
  <c r="V149" i="1"/>
  <c r="R149" i="1"/>
  <c r="N149" i="1"/>
  <c r="J149" i="1"/>
  <c r="F149" i="1"/>
  <c r="FF148" i="1"/>
  <c r="FB148" i="1"/>
  <c r="EX148" i="1"/>
  <c r="ET148" i="1"/>
  <c r="EP148" i="1"/>
  <c r="EL148" i="1"/>
  <c r="EH148" i="1"/>
  <c r="ED148" i="1"/>
  <c r="DZ148" i="1"/>
  <c r="DV148" i="1"/>
  <c r="DR148" i="1"/>
  <c r="DN148" i="1"/>
  <c r="DJ148" i="1"/>
  <c r="DF148" i="1"/>
  <c r="DB148" i="1"/>
  <c r="CX148" i="1"/>
  <c r="CT148" i="1"/>
  <c r="CP148" i="1"/>
  <c r="CL148" i="1"/>
  <c r="CH148" i="1"/>
  <c r="CD148" i="1"/>
  <c r="BZ148" i="1"/>
  <c r="BV148" i="1"/>
  <c r="BR148" i="1"/>
  <c r="BN148" i="1"/>
  <c r="BJ148" i="1"/>
  <c r="BF148" i="1"/>
  <c r="BB148" i="1"/>
  <c r="AX148" i="1"/>
  <c r="AT148" i="1"/>
  <c r="AP148" i="1"/>
  <c r="AL148" i="1"/>
  <c r="AH148" i="1"/>
  <c r="AD148" i="1"/>
  <c r="Z148" i="1"/>
  <c r="V148" i="1"/>
  <c r="R148" i="1"/>
  <c r="N148" i="1"/>
  <c r="J148" i="1"/>
  <c r="F148" i="1"/>
  <c r="FJ112" i="1"/>
  <c r="FK112" i="1" s="1"/>
  <c r="D112" i="1"/>
  <c r="FJ116" i="1"/>
  <c r="FK116" i="1" s="1"/>
  <c r="D116" i="1"/>
  <c r="FJ120" i="1"/>
  <c r="FK120" i="1" s="1"/>
  <c r="D120" i="1"/>
  <c r="FJ124" i="1"/>
  <c r="FK124" i="1" s="1"/>
  <c r="D124" i="1"/>
  <c r="FJ128" i="1"/>
  <c r="FK128" i="1" s="1"/>
  <c r="D128" i="1"/>
  <c r="FJ132" i="1"/>
  <c r="FK132" i="1" s="1"/>
  <c r="D132" i="1"/>
  <c r="FJ136" i="1"/>
  <c r="FK136" i="1" s="1"/>
  <c r="D136" i="1"/>
  <c r="FJ140" i="1"/>
  <c r="FK140" i="1" s="1"/>
  <c r="D140" i="1"/>
  <c r="FJ144" i="1"/>
  <c r="FK144" i="1" s="1"/>
  <c r="D144" i="1"/>
  <c r="D81" i="1"/>
  <c r="F99" i="1"/>
  <c r="J99" i="1"/>
  <c r="N99" i="1"/>
  <c r="R99" i="1"/>
  <c r="V99" i="1"/>
  <c r="Z99" i="1"/>
  <c r="AD99" i="1"/>
  <c r="AH99" i="1"/>
  <c r="AL99" i="1"/>
  <c r="AP99" i="1"/>
  <c r="AT99" i="1"/>
  <c r="AX99" i="1"/>
  <c r="BB99" i="1"/>
  <c r="BF99" i="1"/>
  <c r="BJ99" i="1"/>
  <c r="BN99" i="1"/>
  <c r="BR99" i="1"/>
  <c r="BV99" i="1"/>
  <c r="BZ99" i="1"/>
  <c r="CD99" i="1"/>
  <c r="CH99" i="1"/>
  <c r="CL99" i="1"/>
  <c r="CP99" i="1"/>
  <c r="CT99" i="1"/>
  <c r="CX99" i="1"/>
  <c r="DB99" i="1"/>
  <c r="DF99" i="1"/>
  <c r="DJ99" i="1"/>
  <c r="DN99" i="1"/>
  <c r="DR99" i="1"/>
  <c r="DV99" i="1"/>
  <c r="DZ99" i="1"/>
  <c r="ED99" i="1"/>
  <c r="EH99" i="1"/>
  <c r="EL99" i="1"/>
  <c r="EP99" i="1"/>
  <c r="ET99" i="1"/>
  <c r="EX99" i="1"/>
  <c r="FB99" i="1"/>
  <c r="FF99" i="1"/>
  <c r="F100" i="1"/>
  <c r="J100" i="1"/>
  <c r="J101" i="1" s="1"/>
  <c r="N100" i="1"/>
  <c r="N101" i="1" s="1"/>
  <c r="R100" i="1"/>
  <c r="R101" i="1" s="1"/>
  <c r="V100" i="1"/>
  <c r="V101" i="1" s="1"/>
  <c r="Z100" i="1"/>
  <c r="Z101" i="1" s="1"/>
  <c r="AD100" i="1"/>
  <c r="AD101" i="1" s="1"/>
  <c r="AH100" i="1"/>
  <c r="AH101" i="1" s="1"/>
  <c r="AL100" i="1"/>
  <c r="AL101" i="1" s="1"/>
  <c r="AP100" i="1"/>
  <c r="AP101" i="1" s="1"/>
  <c r="AT100" i="1"/>
  <c r="AT101" i="1" s="1"/>
  <c r="AX100" i="1"/>
  <c r="AX101" i="1" s="1"/>
  <c r="BB100" i="1"/>
  <c r="BB101" i="1" s="1"/>
  <c r="BF100" i="1"/>
  <c r="BF101" i="1" s="1"/>
  <c r="BJ100" i="1"/>
  <c r="BJ101" i="1" s="1"/>
  <c r="BN100" i="1"/>
  <c r="BN101" i="1" s="1"/>
  <c r="BR100" i="1"/>
  <c r="BR101" i="1" s="1"/>
  <c r="BV100" i="1"/>
  <c r="BV101" i="1" s="1"/>
  <c r="BZ100" i="1"/>
  <c r="BZ101" i="1" s="1"/>
  <c r="CD100" i="1"/>
  <c r="CD101" i="1" s="1"/>
  <c r="CH100" i="1"/>
  <c r="CH101" i="1" s="1"/>
  <c r="CL100" i="1"/>
  <c r="CL101" i="1" s="1"/>
  <c r="CP100" i="1"/>
  <c r="CP101" i="1" s="1"/>
  <c r="CT100" i="1"/>
  <c r="CT101" i="1" s="1"/>
  <c r="CX100" i="1"/>
  <c r="CX101" i="1" s="1"/>
  <c r="DB100" i="1"/>
  <c r="DB101" i="1" s="1"/>
  <c r="DF100" i="1"/>
  <c r="DF101" i="1" s="1"/>
  <c r="DJ100" i="1"/>
  <c r="DJ101" i="1" s="1"/>
  <c r="DN100" i="1"/>
  <c r="DN101" i="1" s="1"/>
  <c r="DR100" i="1"/>
  <c r="DR101" i="1" s="1"/>
  <c r="DV100" i="1"/>
  <c r="DV101" i="1" s="1"/>
  <c r="DZ100" i="1"/>
  <c r="DZ101" i="1" s="1"/>
  <c r="ED100" i="1"/>
  <c r="ED101" i="1" s="1"/>
  <c r="EH100" i="1"/>
  <c r="EH101" i="1" s="1"/>
  <c r="EL100" i="1"/>
  <c r="EL101" i="1" s="1"/>
  <c r="EP100" i="1"/>
  <c r="EP101" i="1" s="1"/>
  <c r="ET100" i="1"/>
  <c r="ET101" i="1" s="1"/>
  <c r="EX100" i="1"/>
  <c r="EX101" i="1" s="1"/>
  <c r="FB100" i="1"/>
  <c r="FB101" i="1" s="1"/>
  <c r="FF100" i="1"/>
  <c r="FF101" i="1" s="1"/>
  <c r="D106" i="1"/>
  <c r="C161" i="1" s="1"/>
  <c r="H99" i="1"/>
  <c r="L99" i="1"/>
  <c r="P99" i="1"/>
  <c r="T99" i="1"/>
  <c r="X99" i="1"/>
  <c r="AB99" i="1"/>
  <c r="AF99" i="1"/>
  <c r="AJ99" i="1"/>
  <c r="AN99" i="1"/>
  <c r="AR99" i="1"/>
  <c r="AV99" i="1"/>
  <c r="AZ99" i="1"/>
  <c r="BD99" i="1"/>
  <c r="BH99" i="1"/>
  <c r="BL99" i="1"/>
  <c r="BP99" i="1"/>
  <c r="BT99" i="1"/>
  <c r="BX99" i="1"/>
  <c r="CB99" i="1"/>
  <c r="CF99" i="1"/>
  <c r="CJ99" i="1"/>
  <c r="CN99" i="1"/>
  <c r="CR99" i="1"/>
  <c r="CV99" i="1"/>
  <c r="CZ99" i="1"/>
  <c r="DD99" i="1"/>
  <c r="DH99" i="1"/>
  <c r="DL99" i="1"/>
  <c r="DP99" i="1"/>
  <c r="DT99" i="1"/>
  <c r="DX99" i="1"/>
  <c r="EB99" i="1"/>
  <c r="EF99" i="1"/>
  <c r="EJ99" i="1"/>
  <c r="EN99" i="1"/>
  <c r="ER99" i="1"/>
  <c r="EV99" i="1"/>
  <c r="EZ99" i="1"/>
  <c r="FD99" i="1"/>
  <c r="FH99" i="1"/>
  <c r="H100" i="1"/>
  <c r="H101" i="1" s="1"/>
  <c r="L100" i="1"/>
  <c r="L101" i="1" s="1"/>
  <c r="P100" i="1"/>
  <c r="P101" i="1" s="1"/>
  <c r="T100" i="1"/>
  <c r="T101" i="1" s="1"/>
  <c r="X100" i="1"/>
  <c r="X101" i="1" s="1"/>
  <c r="AB100" i="1"/>
  <c r="AB101" i="1" s="1"/>
  <c r="AF100" i="1"/>
  <c r="AF101" i="1" s="1"/>
  <c r="AJ100" i="1"/>
  <c r="AJ101" i="1" s="1"/>
  <c r="AN100" i="1"/>
  <c r="AN101" i="1" s="1"/>
  <c r="AR100" i="1"/>
  <c r="AR101" i="1" s="1"/>
  <c r="AV100" i="1"/>
  <c r="AV101" i="1" s="1"/>
  <c r="AZ100" i="1"/>
  <c r="AZ101" i="1" s="1"/>
  <c r="BD100" i="1"/>
  <c r="BD101" i="1" s="1"/>
  <c r="BH100" i="1"/>
  <c r="BH101" i="1" s="1"/>
  <c r="BL100" i="1"/>
  <c r="BL101" i="1" s="1"/>
  <c r="BP100" i="1"/>
  <c r="BP101" i="1" s="1"/>
  <c r="BT100" i="1"/>
  <c r="BT101" i="1" s="1"/>
  <c r="BX100" i="1"/>
  <c r="BX101" i="1" s="1"/>
  <c r="CB100" i="1"/>
  <c r="CB101" i="1" s="1"/>
  <c r="CF100" i="1"/>
  <c r="CF101" i="1" s="1"/>
  <c r="CJ100" i="1"/>
  <c r="CJ101" i="1" s="1"/>
  <c r="CN100" i="1"/>
  <c r="CN101" i="1" s="1"/>
  <c r="CR100" i="1"/>
  <c r="CR101" i="1" s="1"/>
  <c r="CV100" i="1"/>
  <c r="CV101" i="1" s="1"/>
  <c r="CZ100" i="1"/>
  <c r="CZ101" i="1" s="1"/>
  <c r="DD100" i="1"/>
  <c r="DD101" i="1" s="1"/>
  <c r="DH100" i="1"/>
  <c r="DH101" i="1" s="1"/>
  <c r="DL100" i="1"/>
  <c r="DL101" i="1" s="1"/>
  <c r="DP100" i="1"/>
  <c r="DP101" i="1" s="1"/>
  <c r="DT100" i="1"/>
  <c r="DT101" i="1" s="1"/>
  <c r="DX100" i="1"/>
  <c r="DX101" i="1" s="1"/>
  <c r="EB100" i="1"/>
  <c r="EB101" i="1" s="1"/>
  <c r="EF100" i="1"/>
  <c r="EF101" i="1" s="1"/>
  <c r="EJ100" i="1"/>
  <c r="EJ101" i="1" s="1"/>
  <c r="EN100" i="1"/>
  <c r="EN101" i="1" s="1"/>
  <c r="ER100" i="1"/>
  <c r="ER101" i="1" s="1"/>
  <c r="EV100" i="1"/>
  <c r="EV101" i="1" s="1"/>
  <c r="EZ100" i="1"/>
  <c r="EZ101" i="1" s="1"/>
  <c r="FD100" i="1"/>
  <c r="FD101" i="1" s="1"/>
  <c r="FH100" i="1"/>
  <c r="FH101" i="1" s="1"/>
  <c r="H148" i="1"/>
  <c r="P148" i="1"/>
  <c r="X148" i="1"/>
  <c r="AF148" i="1"/>
  <c r="AN148" i="1"/>
  <c r="AV148" i="1"/>
  <c r="BD148" i="1"/>
  <c r="C154" i="1" l="1"/>
  <c r="AT167" i="1"/>
  <c r="CH167" i="1"/>
  <c r="DV167" i="1"/>
  <c r="C156" i="1"/>
  <c r="F169" i="1"/>
  <c r="AT169" i="1"/>
  <c r="CH169" i="1"/>
  <c r="DV169" i="1"/>
  <c r="EP167" i="1"/>
  <c r="P168" i="1"/>
  <c r="BD168" i="1"/>
  <c r="CR168" i="1"/>
  <c r="EF168" i="1"/>
  <c r="EZ102" i="1"/>
  <c r="BX102" i="1"/>
  <c r="EF102" i="1"/>
  <c r="CR102" i="1"/>
  <c r="BD102" i="1"/>
  <c r="P102" i="1"/>
  <c r="EP102" i="1"/>
  <c r="DB102" i="1"/>
  <c r="BN102" i="1"/>
  <c r="Z102" i="1"/>
  <c r="J150" i="1"/>
  <c r="R150" i="1"/>
  <c r="Z150" i="1"/>
  <c r="AH150" i="1"/>
  <c r="AP150" i="1"/>
  <c r="AX150" i="1"/>
  <c r="BF150" i="1"/>
  <c r="BN150" i="1"/>
  <c r="BV150" i="1"/>
  <c r="CD150" i="1"/>
  <c r="CL150" i="1"/>
  <c r="CT150" i="1"/>
  <c r="DB150" i="1"/>
  <c r="DJ150" i="1"/>
  <c r="DR150" i="1"/>
  <c r="DZ150" i="1"/>
  <c r="EH150" i="1"/>
  <c r="EP150" i="1"/>
  <c r="EX150" i="1"/>
  <c r="FF150" i="1"/>
  <c r="BP150" i="1"/>
  <c r="BX150" i="1"/>
  <c r="CF150" i="1"/>
  <c r="CN150" i="1"/>
  <c r="CV150" i="1"/>
  <c r="DD150" i="1"/>
  <c r="DL150" i="1"/>
  <c r="DT150" i="1"/>
  <c r="EB150" i="1"/>
  <c r="EJ150" i="1"/>
  <c r="ER150" i="1"/>
  <c r="EZ150" i="1"/>
  <c r="FH150" i="1"/>
  <c r="Z169" i="1"/>
  <c r="BN169" i="1"/>
  <c r="DB169" i="1"/>
  <c r="EP169" i="1"/>
  <c r="AJ169" i="1"/>
  <c r="BX169" i="1"/>
  <c r="DL169" i="1"/>
  <c r="EZ169" i="1"/>
  <c r="AJ168" i="1"/>
  <c r="BX168" i="1"/>
  <c r="DL168" i="1"/>
  <c r="EZ168" i="1"/>
  <c r="Z168" i="1"/>
  <c r="BN168" i="1"/>
  <c r="DB168" i="1"/>
  <c r="EP168" i="1"/>
  <c r="CL77" i="1"/>
  <c r="BV77" i="1"/>
  <c r="BF77" i="1"/>
  <c r="AP77" i="1"/>
  <c r="Z77" i="1"/>
  <c r="J77" i="1"/>
  <c r="C75" i="1"/>
  <c r="DB77" i="1"/>
  <c r="DJ77" i="1"/>
  <c r="DR77" i="1"/>
  <c r="DZ77" i="1"/>
  <c r="EH77" i="1"/>
  <c r="EP77" i="1"/>
  <c r="EX77" i="1"/>
  <c r="FF77" i="1"/>
  <c r="L77" i="1"/>
  <c r="T77" i="1"/>
  <c r="AB77" i="1"/>
  <c r="AJ77" i="1"/>
  <c r="AR77" i="1"/>
  <c r="AZ77" i="1"/>
  <c r="BH77" i="1"/>
  <c r="BP77" i="1"/>
  <c r="BX77" i="1"/>
  <c r="CF77" i="1"/>
  <c r="CN77" i="1"/>
  <c r="CV77" i="1"/>
  <c r="DD77" i="1"/>
  <c r="DL77" i="1"/>
  <c r="DT77" i="1"/>
  <c r="EB77" i="1"/>
  <c r="EJ77" i="1"/>
  <c r="ER77" i="1"/>
  <c r="EZ77" i="1"/>
  <c r="FH77" i="1"/>
  <c r="Z167" i="1"/>
  <c r="BN167" i="1"/>
  <c r="DB167" i="1"/>
  <c r="AJ167" i="1"/>
  <c r="BX167" i="1"/>
  <c r="DL167" i="1"/>
  <c r="EZ167" i="1"/>
  <c r="F101" i="1"/>
  <c r="C100" i="1"/>
  <c r="F150" i="1"/>
  <c r="C149" i="1"/>
  <c r="F168" i="1"/>
  <c r="C160" i="1"/>
  <c r="F77" i="1"/>
  <c r="C76" i="1"/>
  <c r="C159" i="1"/>
  <c r="F167" i="1"/>
  <c r="DL102" i="1"/>
  <c r="AJ102" i="1"/>
  <c r="DV102" i="1"/>
  <c r="CH102" i="1"/>
  <c r="AT102" i="1"/>
  <c r="C99" i="1"/>
  <c r="C148" i="1"/>
  <c r="N150" i="1"/>
  <c r="V150" i="1"/>
  <c r="AD150" i="1"/>
  <c r="AL150" i="1"/>
  <c r="AT150" i="1"/>
  <c r="BB150" i="1"/>
  <c r="BJ150" i="1"/>
  <c r="BR150" i="1"/>
  <c r="BZ150" i="1"/>
  <c r="CH150" i="1"/>
  <c r="CP150" i="1"/>
  <c r="CX150" i="1"/>
  <c r="DF150" i="1"/>
  <c r="DN150" i="1"/>
  <c r="DV150" i="1"/>
  <c r="ED150" i="1"/>
  <c r="EL150" i="1"/>
  <c r="ET150" i="1"/>
  <c r="FB150" i="1"/>
  <c r="H150" i="1"/>
  <c r="P150" i="1"/>
  <c r="X150" i="1"/>
  <c r="AF150" i="1"/>
  <c r="AN150" i="1"/>
  <c r="AV150" i="1"/>
  <c r="BD150" i="1"/>
  <c r="BL150" i="1"/>
  <c r="BT150" i="1"/>
  <c r="CB150" i="1"/>
  <c r="CJ150" i="1"/>
  <c r="CR150" i="1"/>
  <c r="CZ150" i="1"/>
  <c r="DH150" i="1"/>
  <c r="DP150" i="1"/>
  <c r="DX150" i="1"/>
  <c r="EF150" i="1"/>
  <c r="EN150" i="1"/>
  <c r="EV150" i="1"/>
  <c r="FD150" i="1"/>
  <c r="P169" i="1"/>
  <c r="BD169" i="1"/>
  <c r="CR169" i="1"/>
  <c r="EF169" i="1"/>
  <c r="C155" i="1"/>
  <c r="AT168" i="1"/>
  <c r="CH168" i="1"/>
  <c r="CH170" i="1" s="1"/>
  <c r="DV168" i="1"/>
  <c r="CT77" i="1"/>
  <c r="CD77" i="1"/>
  <c r="BN77" i="1"/>
  <c r="AX77" i="1"/>
  <c r="AH77" i="1"/>
  <c r="R77" i="1"/>
  <c r="DF77" i="1"/>
  <c r="DN77" i="1"/>
  <c r="DV77" i="1"/>
  <c r="ED77" i="1"/>
  <c r="EL77" i="1"/>
  <c r="ET77" i="1"/>
  <c r="FB77" i="1"/>
  <c r="H77" i="1"/>
  <c r="P77" i="1"/>
  <c r="X77" i="1"/>
  <c r="AF77" i="1"/>
  <c r="AN77" i="1"/>
  <c r="AV77" i="1"/>
  <c r="BD77" i="1"/>
  <c r="BL77" i="1"/>
  <c r="BT77" i="1"/>
  <c r="CB77" i="1"/>
  <c r="CJ77" i="1"/>
  <c r="CR77" i="1"/>
  <c r="CZ77" i="1"/>
  <c r="DH77" i="1"/>
  <c r="DP77" i="1"/>
  <c r="DX77" i="1"/>
  <c r="EF77" i="1"/>
  <c r="EN77" i="1"/>
  <c r="EV77" i="1"/>
  <c r="FD77" i="1"/>
  <c r="P167" i="1"/>
  <c r="P170" i="1" s="1"/>
  <c r="BD167" i="1"/>
  <c r="CR167" i="1"/>
  <c r="CR170" i="1" s="1"/>
  <c r="EF167" i="1"/>
  <c r="CH78" i="1" l="1"/>
  <c r="DV170" i="1"/>
  <c r="ED169" i="1" s="1"/>
  <c r="AT170" i="1"/>
  <c r="BB169" i="1" s="1"/>
  <c r="EP170" i="1"/>
  <c r="EX169" i="1" s="1"/>
  <c r="C157" i="1"/>
  <c r="E100" i="1" s="1"/>
  <c r="C170" i="1" s="1"/>
  <c r="EF151" i="1"/>
  <c r="BD151" i="1"/>
  <c r="AJ151" i="1"/>
  <c r="EF170" i="1"/>
  <c r="EN167" i="1" s="1"/>
  <c r="BD170" i="1"/>
  <c r="BL169" i="1" s="1"/>
  <c r="EZ170" i="1"/>
  <c r="FH169" i="1" s="1"/>
  <c r="BX170" i="1"/>
  <c r="CF167" i="1" s="1"/>
  <c r="BN170" i="1"/>
  <c r="BN175" i="1" s="1"/>
  <c r="CR78" i="1"/>
  <c r="AT78" i="1"/>
  <c r="P78" i="1"/>
  <c r="BN78" i="1"/>
  <c r="C162" i="1"/>
  <c r="DL170" i="1"/>
  <c r="DT167" i="1" s="1"/>
  <c r="AJ170" i="1"/>
  <c r="AR167" i="1" s="1"/>
  <c r="DB170" i="1"/>
  <c r="DJ169" i="1" s="1"/>
  <c r="Z170" i="1"/>
  <c r="AH169" i="1" s="1"/>
  <c r="EN169" i="1"/>
  <c r="DV175" i="1"/>
  <c r="AT175" i="1"/>
  <c r="BB167" i="1"/>
  <c r="F102" i="1"/>
  <c r="C102" i="1" s="1"/>
  <c r="C101" i="1"/>
  <c r="DT169" i="1"/>
  <c r="DV78" i="1"/>
  <c r="F151" i="1"/>
  <c r="EZ78" i="1"/>
  <c r="BX78" i="1"/>
  <c r="DB78" i="1"/>
  <c r="EZ151" i="1"/>
  <c r="BX151" i="1"/>
  <c r="DB151" i="1"/>
  <c r="Z151" i="1"/>
  <c r="F78" i="1"/>
  <c r="C77" i="1"/>
  <c r="CZ169" i="1"/>
  <c r="CZ167" i="1"/>
  <c r="CR175" i="1"/>
  <c r="CZ168" i="1"/>
  <c r="X169" i="1"/>
  <c r="X167" i="1"/>
  <c r="P175" i="1"/>
  <c r="X168" i="1"/>
  <c r="CH175" i="1"/>
  <c r="CP169" i="1"/>
  <c r="CP167" i="1"/>
  <c r="CP168" i="1"/>
  <c r="E149" i="1"/>
  <c r="C171" i="1" s="1"/>
  <c r="E99" i="1"/>
  <c r="B170" i="1" s="1"/>
  <c r="E75" i="1"/>
  <c r="B169" i="1" s="1"/>
  <c r="F170" i="1"/>
  <c r="FH168" i="1"/>
  <c r="BX175" i="1"/>
  <c r="EX167" i="1"/>
  <c r="BV168" i="1"/>
  <c r="CH151" i="1"/>
  <c r="EF78" i="1"/>
  <c r="BD78" i="1"/>
  <c r="CR151" i="1"/>
  <c r="P151" i="1"/>
  <c r="DV151" i="1"/>
  <c r="AT151" i="1"/>
  <c r="B152" i="1"/>
  <c r="DL78" i="1"/>
  <c r="AJ78" i="1"/>
  <c r="EP78" i="1"/>
  <c r="Z78" i="1"/>
  <c r="DL151" i="1"/>
  <c r="EP151" i="1"/>
  <c r="BN151" i="1"/>
  <c r="EP175" i="1" l="1"/>
  <c r="CF169" i="1"/>
  <c r="ED167" i="1"/>
  <c r="BV169" i="1"/>
  <c r="FH167" i="1"/>
  <c r="E148" i="1"/>
  <c r="B171" i="1" s="1"/>
  <c r="E76" i="1"/>
  <c r="C169" i="1" s="1"/>
  <c r="BB168" i="1"/>
  <c r="EF175" i="1"/>
  <c r="C163" i="1"/>
  <c r="EX168" i="1"/>
  <c r="CF168" i="1"/>
  <c r="AR169" i="1"/>
  <c r="ED168" i="1"/>
  <c r="BL168" i="1"/>
  <c r="BL167" i="1"/>
  <c r="AH167" i="1"/>
  <c r="BD175" i="1"/>
  <c r="BV167" i="1"/>
  <c r="EZ175" i="1"/>
  <c r="EN168" i="1"/>
  <c r="AR168" i="1"/>
  <c r="AH168" i="1"/>
  <c r="Z175" i="1"/>
  <c r="AJ175" i="1"/>
  <c r="DB175" i="1"/>
  <c r="DJ167" i="1"/>
  <c r="DL175" i="1"/>
  <c r="DJ168" i="1"/>
  <c r="DT168" i="1"/>
  <c r="F175" i="1"/>
  <c r="FJ170" i="1"/>
  <c r="N169" i="1"/>
  <c r="FJ169" i="1" s="1"/>
  <c r="N167" i="1"/>
  <c r="N168" i="1"/>
  <c r="FJ168" i="1" s="1"/>
  <c r="C78" i="1"/>
  <c r="FJ167" i="1" l="1"/>
  <c r="FJ175" i="1"/>
</calcChain>
</file>

<file path=xl/sharedStrings.xml><?xml version="1.0" encoding="utf-8"?>
<sst xmlns="http://schemas.openxmlformats.org/spreadsheetml/2006/main" count="213" uniqueCount="91">
  <si>
    <t>Planning</t>
  </si>
  <si>
    <t>Semaine 1</t>
  </si>
  <si>
    <t>Semaine 2</t>
  </si>
  <si>
    <t>Semaine 3</t>
  </si>
  <si>
    <t>Semaine4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</si>
  <si>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</si>
  <si>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</si>
  <si>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</si>
  <si>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</si>
  <si>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</si>
  <si>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</si>
  <si>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</si>
  <si>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</si>
  <si>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</si>
  <si>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</si>
  <si>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</si>
  <si>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</si>
  <si>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Désignation</t>
  </si>
  <si>
    <t>Un.</t>
  </si>
  <si>
    <t>R/J</t>
  </si>
  <si>
    <t>Qua.</t>
  </si>
  <si>
    <t>nb jr</t>
  </si>
  <si>
    <t>L</t>
  </si>
  <si>
    <t>M</t>
  </si>
  <si>
    <t>J</t>
  </si>
  <si>
    <t>V</t>
  </si>
  <si>
    <t>M2</t>
  </si>
  <si>
    <t>ML</t>
  </si>
  <si>
    <t>ml</t>
  </si>
  <si>
    <t>ajouter ou supprimer les lignes par deux pour preserver l'intégrité des calculs</t>
  </si>
  <si>
    <t>MATERIEL</t>
  </si>
  <si>
    <t>P.U</t>
  </si>
  <si>
    <t>Total</t>
  </si>
  <si>
    <t>total materiel prévisionnel</t>
  </si>
  <si>
    <t>pourcentage matériel / depense prévisionnel</t>
  </si>
  <si>
    <t>total materiel réalisé</t>
  </si>
  <si>
    <t>pourcentage matériel / depense réel</t>
  </si>
  <si>
    <t>ecart prévisions/réel journalier</t>
  </si>
  <si>
    <t>ecart prévisions/réel par semaine</t>
  </si>
  <si>
    <t>PERSONNEL</t>
  </si>
  <si>
    <t>pourcentage personnel / depense prévisionnel</t>
  </si>
  <si>
    <t>pourcentage personnel / depense réel</t>
  </si>
  <si>
    <t>TOTAL FOURNITURES</t>
  </si>
  <si>
    <t>ECART REALISE</t>
  </si>
  <si>
    <t>FOURNITURES</t>
  </si>
  <si>
    <t>Qu.</t>
  </si>
  <si>
    <t>Ecart quantité</t>
  </si>
  <si>
    <t>Total Fournitures prévisionnel</t>
  </si>
  <si>
    <t>pourcentage fourniture / depense prévisionnel</t>
  </si>
  <si>
    <t>Total Fournitures réel</t>
  </si>
  <si>
    <t>pourcentage fourniture / depense réel</t>
  </si>
  <si>
    <t>écart fournitures prévision/réel</t>
  </si>
  <si>
    <t>RECAPITULATION</t>
  </si>
  <si>
    <t>total personnel prévisionnel</t>
  </si>
  <si>
    <t>TOTAL PREVISION</t>
  </si>
  <si>
    <t>total personel réalisé</t>
  </si>
  <si>
    <t>TOTAL REEL</t>
  </si>
  <si>
    <t>DELTA</t>
  </si>
  <si>
    <t>Semaine 4</t>
  </si>
  <si>
    <t>total</t>
  </si>
  <si>
    <t>tableau de bord du chantier</t>
  </si>
  <si>
    <t>Matériel</t>
  </si>
  <si>
    <t>% previsionnel</t>
  </si>
  <si>
    <t>% réel</t>
  </si>
  <si>
    <t>Personnel</t>
  </si>
  <si>
    <t>matériel / dépenses</t>
  </si>
  <si>
    <t>Fournitures</t>
  </si>
  <si>
    <t>personnel / dépenses</t>
  </si>
  <si>
    <t>TOTAL</t>
  </si>
  <si>
    <t>fourniture / dépenses</t>
  </si>
  <si>
    <t>RECETTES</t>
  </si>
  <si>
    <t>RESULTAT</t>
  </si>
  <si>
    <t>NOMS ENTREPRISES</t>
  </si>
  <si>
    <t>MONTANT DU MARCHE  H.T.</t>
  </si>
  <si>
    <t>AVENANT N°1</t>
  </si>
  <si>
    <t>AVENANT N°2</t>
  </si>
  <si>
    <t>AVENANT N°3</t>
  </si>
  <si>
    <t>A DEDUIRE</t>
  </si>
  <si>
    <t>MONTANT CO TRAITANT N°1</t>
  </si>
  <si>
    <t>MONTANT CO TRAITANT N°2</t>
  </si>
  <si>
    <t>MONTANT CO TRAITANT N°3</t>
  </si>
  <si>
    <t>MONTANT CO TRAITANT N°4</t>
  </si>
  <si>
    <t>PART  TPCF  H.T.</t>
  </si>
  <si>
    <t xml:space="preserve">                   SITUATION N°</t>
  </si>
  <si>
    <t xml:space="preserve"> TOTAL  SITUATIONS CUMULEES A DEDUIRE H.T.</t>
  </si>
  <si>
    <t xml:space="preserve">MONTANT TRAVAUX  RESTANT A REALISER  H.T. </t>
  </si>
  <si>
    <t>FRAIS GENERAUX</t>
  </si>
  <si>
    <t>DEPENSES YC FRAIS GENERAUX</t>
  </si>
  <si>
    <t>Résultat</t>
  </si>
  <si>
    <t>Marge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</si>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</sst>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_)"/>
    <numFmt numFmtId="165" formatCode="0_)"/>
    <numFmt numFmtId="166" formatCode="0.0_)"/>
    <numFmt numFmtId="167" formatCode="_-* #,##0\ &quot;€&quot;_-;\-* #,##0\ &quot;€&quot;_-;_-* &quot;-&quot;??\ &quot;€&quot;_-;_-@_-"/>
    <numFmt numFmtId="168" formatCode="_-* #,##0\ [$€-40C]_-;\-* #,##0\ [$€-40C]_-;_-* &quot;-&quot;??\ [$€-40C]_-;_-@_-"/>
    <numFmt numFmtId="169" formatCode="#,##0.00\ &quot;€&quot;"/>
    <numFmt numFmtId="170" formatCode="_-* #,##0\ _€_-;\-* #,##0\ _€_-;_-* &quot;-&quot;??\ _€_-;_-@_-"/>
    <numFmt numFmtId="171" formatCode="_-* #,##0.00\ [$€-40C]_-;\-* #,##0.00\ [$€-40C]_-;_-* &quot;-&quot;??\ [$€-40C]_-;_-@_-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rgb="FF008000"/>
      <name val="Arial"/>
      <family val="2"/>
    </font>
    <font>
      <i/>
      <sz val="12"/>
      <color rgb="FF000000"/>
      <name val="Arial"/>
      <family val="2"/>
    </font>
    <font>
      <sz val="10"/>
      <name val="Arial"/>
      <family val="2"/>
    </font>
    <font>
      <sz val="22"/>
      <color indexed="10"/>
      <name val="Arial Rounded MT Bold"/>
      <family val="2"/>
    </font>
    <font>
      <i/>
      <sz val="22"/>
      <color indexed="10"/>
      <name val="Arial Rounded MT Bold"/>
      <family val="2"/>
    </font>
    <font>
      <i/>
      <sz val="14"/>
      <color indexed="10"/>
      <name val="Arial Rounded MT Bold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0"/>
      <color indexed="62"/>
      <name val="Arial"/>
      <family val="2"/>
    </font>
    <font>
      <b/>
      <sz val="10"/>
      <color indexed="62"/>
      <name val="Arial"/>
      <family val="2"/>
    </font>
    <font>
      <sz val="10"/>
      <name val="Courier"/>
      <family val="3"/>
    </font>
    <font>
      <sz val="10"/>
      <color theme="9" tint="-0.249977111117893"/>
      <name val="Arial"/>
      <family val="2"/>
    </font>
    <font>
      <sz val="10"/>
      <color theme="1" tint="0.14999847407452621"/>
      <name val="Arial"/>
      <family val="2"/>
    </font>
    <font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4"/>
      <color theme="9" tint="-0.499984740745262"/>
      <name val="Arial"/>
      <family val="2"/>
    </font>
    <font>
      <b/>
      <sz val="9"/>
      <color indexed="62"/>
      <name val="Arial"/>
      <family val="2"/>
    </font>
    <font>
      <sz val="8"/>
      <color indexed="62"/>
      <name val="Arial"/>
      <family val="2"/>
    </font>
    <font>
      <i/>
      <sz val="8"/>
      <color indexed="62"/>
      <name val="Arial"/>
      <family val="2"/>
    </font>
    <font>
      <b/>
      <i/>
      <sz val="10"/>
      <color indexed="62"/>
      <name val="Arial"/>
      <family val="2"/>
    </font>
    <font>
      <sz val="10"/>
      <color theme="5"/>
      <name val="Arial"/>
      <family val="2"/>
    </font>
    <font>
      <sz val="10"/>
      <color theme="3"/>
      <name val="Arial"/>
      <family val="2"/>
    </font>
    <font>
      <b/>
      <i/>
      <sz val="10"/>
      <color theme="3" tint="-0.249977111117893"/>
      <name val="Arial"/>
      <family val="2"/>
    </font>
    <font>
      <sz val="8"/>
      <color theme="5"/>
      <name val="Arial"/>
      <family val="2"/>
    </font>
    <font>
      <sz val="14"/>
      <color indexed="62"/>
      <name val="Arial"/>
      <family val="2"/>
    </font>
    <font>
      <sz val="16"/>
      <color indexed="62"/>
      <name val="Arial"/>
      <family val="2"/>
    </font>
    <font>
      <b/>
      <sz val="18"/>
      <color theme="9" tint="-0.249977111117893"/>
      <name val="Arial"/>
      <family val="2"/>
    </font>
    <font>
      <i/>
      <sz val="10"/>
      <color indexed="62"/>
      <name val="Arial"/>
      <family val="2"/>
    </font>
    <font>
      <b/>
      <sz val="10"/>
      <color rgb="FFFF0000"/>
      <name val="Arial"/>
      <family val="2"/>
    </font>
    <font>
      <b/>
      <sz val="18"/>
      <color theme="0"/>
      <name val="Arial"/>
      <family val="2"/>
    </font>
    <font>
      <b/>
      <sz val="11"/>
      <color theme="1"/>
      <name val="Arial"/>
      <family val="2"/>
    </font>
    <font>
      <b/>
      <sz val="11"/>
      <color indexed="62"/>
      <name val="Arial"/>
      <family val="2"/>
    </font>
    <font>
      <b/>
      <sz val="10"/>
      <name val="Arial"/>
      <family val="2"/>
    </font>
    <font>
      <b/>
      <sz val="10"/>
      <color rgb="FF00B0F0"/>
      <name val="Arial"/>
      <family val="2"/>
    </font>
    <font>
      <b/>
      <sz val="12"/>
      <color indexed="62"/>
      <name val="Arial"/>
      <family val="2"/>
    </font>
    <font>
      <sz val="12"/>
      <color indexed="62"/>
      <name val="Arial"/>
      <family val="2"/>
    </font>
    <font>
      <b/>
      <sz val="14"/>
      <color indexed="10"/>
      <name val="Arial"/>
      <family val="2"/>
    </font>
    <font>
      <sz val="18"/>
      <color indexed="62"/>
      <name val="Arial"/>
      <family val="2"/>
    </font>
    <font>
      <sz val="12"/>
      <color rgb="FF002060"/>
      <name val="Arial"/>
      <family val="2"/>
    </font>
    <font>
      <i/>
      <sz val="10"/>
      <name val="Arial"/>
      <family val="2"/>
    </font>
    <font>
      <b/>
      <sz val="8"/>
      <color indexed="62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b/>
      <i/>
      <sz val="9"/>
      <color rgb="FFFF0000"/>
      <name val="Arial"/>
      <family val="2"/>
    </font>
    <font>
      <b/>
      <sz val="10"/>
      <color theme="9" tint="-0.249977111117893"/>
      <name val="Arial"/>
      <family val="2"/>
    </font>
    <font>
      <b/>
      <sz val="9"/>
      <color theme="9" tint="-0.249977111117893"/>
      <name val="Arial"/>
      <family val="2"/>
    </font>
    <font>
      <b/>
      <sz val="8"/>
      <color theme="1" tint="4.9989318521683403E-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79998168889431442"/>
        <bgColor auto="1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9"/>
      </patternFill>
    </fill>
    <fill>
      <patternFill patternType="solid">
        <fgColor theme="2" tint="-9.9978637043366805E-2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4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 style="medium">
        <color indexed="64"/>
      </bottom>
      <diagonal/>
    </border>
    <border>
      <left/>
      <right/>
      <top style="thin">
        <color indexed="62"/>
      </top>
      <bottom style="medium">
        <color indexed="64"/>
      </bottom>
      <diagonal/>
    </border>
    <border>
      <left/>
      <right style="thin">
        <color indexed="62"/>
      </right>
      <top style="thin">
        <color indexed="62"/>
      </top>
      <bottom style="medium">
        <color indexed="64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4"/>
      </left>
      <right style="thin">
        <color indexed="62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8"/>
      </bottom>
      <diagonal/>
    </border>
    <border>
      <left style="hair">
        <color indexed="62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2"/>
      </right>
      <top style="hair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 style="thin">
        <color indexed="62"/>
      </right>
      <top style="hair">
        <color indexed="64"/>
      </top>
      <bottom style="hair">
        <color indexed="8"/>
      </bottom>
      <diagonal/>
    </border>
    <border>
      <left style="thin">
        <color indexed="62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2"/>
      </left>
      <right style="thin">
        <color indexed="62"/>
      </right>
      <top style="hair">
        <color indexed="22"/>
      </top>
      <bottom style="hair">
        <color indexed="22"/>
      </bottom>
      <diagonal/>
    </border>
    <border>
      <left/>
      <right style="thin">
        <color indexed="62"/>
      </right>
      <top style="hair">
        <color indexed="22"/>
      </top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62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2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2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2"/>
      </right>
      <top style="hair">
        <color indexed="64"/>
      </top>
      <bottom/>
      <diagonal/>
    </border>
    <border>
      <left style="hair">
        <color indexed="64"/>
      </left>
      <right style="thin">
        <color indexed="62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thin">
        <color indexed="62"/>
      </right>
      <top/>
      <bottom style="hair">
        <color indexed="62"/>
      </bottom>
      <diagonal/>
    </border>
    <border>
      <left/>
      <right style="hair">
        <color indexed="62"/>
      </right>
      <top/>
      <bottom style="hair">
        <color indexed="62"/>
      </bottom>
      <diagonal/>
    </border>
    <border>
      <left style="thin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thin">
        <color indexed="62"/>
      </right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2"/>
      </top>
      <bottom style="thin">
        <color indexed="62"/>
      </bottom>
      <diagonal/>
    </border>
    <border>
      <left/>
      <right style="hair">
        <color indexed="64"/>
      </right>
      <top style="thin">
        <color indexed="62"/>
      </top>
      <bottom style="thin">
        <color indexed="62"/>
      </bottom>
      <diagonal/>
    </border>
    <border>
      <left style="hair">
        <color indexed="64"/>
      </left>
      <right/>
      <top style="thin">
        <color indexed="62"/>
      </top>
      <bottom style="thin">
        <color indexed="62"/>
      </bottom>
      <diagonal/>
    </border>
    <border>
      <left/>
      <right style="hair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2"/>
      </top>
      <bottom style="hair">
        <color indexed="64"/>
      </bottom>
      <diagonal/>
    </border>
    <border>
      <left/>
      <right style="hair">
        <color indexed="64"/>
      </right>
      <top style="thin">
        <color indexed="62"/>
      </top>
      <bottom style="hair">
        <color indexed="64"/>
      </bottom>
      <diagonal/>
    </border>
    <border>
      <left style="hair">
        <color indexed="64"/>
      </left>
      <right/>
      <top style="thin">
        <color indexed="62"/>
      </top>
      <bottom style="hair">
        <color indexed="64"/>
      </bottom>
      <diagonal/>
    </border>
    <border>
      <left/>
      <right style="thin">
        <color indexed="62"/>
      </right>
      <top style="thin">
        <color indexed="62"/>
      </top>
      <bottom style="hair">
        <color indexed="64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hair">
        <color indexed="62"/>
      </right>
      <top style="thin">
        <color indexed="62"/>
      </top>
      <bottom style="hair">
        <color indexed="62"/>
      </bottom>
      <diagonal/>
    </border>
    <border>
      <left style="hair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4"/>
      </left>
      <right/>
      <top style="thin">
        <color indexed="62"/>
      </top>
      <bottom style="thin">
        <color indexed="64"/>
      </bottom>
      <diagonal/>
    </border>
    <border>
      <left/>
      <right style="hair">
        <color indexed="64"/>
      </right>
      <top style="thin">
        <color indexed="62"/>
      </top>
      <bottom style="thin">
        <color indexed="64"/>
      </bottom>
      <diagonal/>
    </border>
    <border>
      <left style="hair">
        <color indexed="64"/>
      </left>
      <right/>
      <top style="thin">
        <color indexed="62"/>
      </top>
      <bottom style="thin">
        <color indexed="64"/>
      </bottom>
      <diagonal/>
    </border>
    <border>
      <left/>
      <right style="thin">
        <color indexed="62"/>
      </right>
      <top style="thin">
        <color indexed="62"/>
      </top>
      <bottom style="thin">
        <color indexed="64"/>
      </bottom>
      <diagonal/>
    </border>
    <border>
      <left style="thin">
        <color indexed="62"/>
      </left>
      <right/>
      <top style="thin">
        <color indexed="62"/>
      </top>
      <bottom style="thin">
        <color indexed="64"/>
      </bottom>
      <diagonal/>
    </border>
    <border>
      <left/>
      <right style="hair">
        <color indexed="62"/>
      </right>
      <top style="thin">
        <color indexed="62"/>
      </top>
      <bottom style="thin">
        <color indexed="64"/>
      </bottom>
      <diagonal/>
    </border>
    <border>
      <left style="hair">
        <color indexed="62"/>
      </left>
      <right/>
      <top style="thin">
        <color indexed="62"/>
      </top>
      <bottom style="thin">
        <color indexed="64"/>
      </bottom>
      <diagonal/>
    </border>
    <border>
      <left/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 style="thin">
        <color indexed="64"/>
      </bottom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4"/>
      </right>
      <top style="thin">
        <color indexed="62"/>
      </top>
      <bottom/>
      <diagonal/>
    </border>
    <border>
      <left/>
      <right style="thin">
        <color indexed="62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4"/>
      </right>
      <top/>
      <bottom style="thin">
        <color indexed="62"/>
      </bottom>
      <diagonal/>
    </border>
    <border>
      <left style="thin">
        <color indexed="62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4"/>
      </top>
      <bottom style="thin">
        <color indexed="62"/>
      </bottom>
      <diagonal/>
    </border>
    <border>
      <left style="thin">
        <color indexed="62"/>
      </left>
      <right style="medium">
        <color indexed="64"/>
      </right>
      <top style="medium">
        <color indexed="64"/>
      </top>
      <bottom style="thin">
        <color indexed="62"/>
      </bottom>
      <diagonal/>
    </border>
    <border>
      <left style="medium">
        <color indexed="64"/>
      </left>
      <right/>
      <top style="thin">
        <color indexed="62"/>
      </top>
      <bottom style="thin">
        <color indexed="62"/>
      </bottom>
      <diagonal/>
    </border>
    <border>
      <left style="thin">
        <color indexed="64"/>
      </left>
      <right/>
      <top/>
      <bottom style="thin">
        <color indexed="62"/>
      </bottom>
      <diagonal/>
    </border>
    <border>
      <left style="medium">
        <color indexed="64"/>
      </left>
      <right/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thin">
        <color theme="9" tint="-0.24994659260841701"/>
      </bottom>
      <diagonal/>
    </border>
    <border>
      <left/>
      <right/>
      <top style="medium">
        <color theme="1"/>
      </top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medium">
        <color indexed="64"/>
      </right>
      <top/>
      <bottom style="thin">
        <color theme="9" tint="-0.24994659260841701"/>
      </bottom>
      <diagonal/>
    </border>
    <border>
      <left style="thin">
        <color rgb="FF333399"/>
      </left>
      <right/>
      <top style="thin">
        <color theme="9" tint="-0.24994659260841701"/>
      </top>
      <bottom style="thin">
        <color rgb="FF333399"/>
      </bottom>
      <diagonal/>
    </border>
    <border>
      <left/>
      <right style="medium">
        <color indexed="64"/>
      </right>
      <top style="thin">
        <color theme="9" tint="-0.24994659260841701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medium">
        <color indexed="64"/>
      </right>
      <top style="thin">
        <color rgb="FF333399"/>
      </top>
      <bottom style="thin">
        <color rgb="FF333399"/>
      </bottom>
      <diagonal/>
    </border>
    <border>
      <left style="thin">
        <color indexed="64"/>
      </left>
      <right/>
      <top style="thin">
        <color indexed="64"/>
      </top>
      <bottom style="thin">
        <color indexed="62"/>
      </bottom>
      <diagonal/>
    </border>
    <border>
      <left style="thin">
        <color rgb="FF333399"/>
      </left>
      <right/>
      <top style="thin">
        <color rgb="FF333399"/>
      </top>
      <bottom style="thin">
        <color theme="9" tint="-0.24994659260841701"/>
      </bottom>
      <diagonal/>
    </border>
    <border>
      <left/>
      <right style="medium">
        <color indexed="64"/>
      </right>
      <top style="thin">
        <color rgb="FF333399"/>
      </top>
      <bottom style="thin">
        <color theme="9" tint="-0.24994659260841701"/>
      </bottom>
      <diagonal/>
    </border>
    <border>
      <left/>
      <right style="thin">
        <color indexed="64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0" fillId="0" borderId="0"/>
    <xf numFmtId="166" fontId="13" fillId="0" borderId="0"/>
    <xf numFmtId="0" fontId="5" fillId="0" borderId="0"/>
  </cellStyleXfs>
  <cellXfs count="520">
    <xf numFmtId="0" fontId="0" fillId="0" borderId="0" xfId="0"/>
    <xf numFmtId="0" fontId="6" fillId="0" borderId="1" xfId="4" applyFont="1" applyFill="1" applyBorder="1" applyAlignment="1" applyProtection="1">
      <alignment vertical="center"/>
      <protection locked="0"/>
    </xf>
    <xf numFmtId="0" fontId="8" fillId="0" borderId="4" xfId="4" applyFont="1" applyFill="1" applyBorder="1" applyAlignment="1" applyProtection="1">
      <alignment horizontal="left" vertical="center" wrapText="1"/>
      <protection locked="0"/>
    </xf>
    <xf numFmtId="0" fontId="11" fillId="0" borderId="0" xfId="5" applyFont="1" applyFill="1" applyProtection="1">
      <protection locked="0"/>
    </xf>
    <xf numFmtId="0" fontId="12" fillId="0" borderId="8" xfId="4" applyFont="1" applyFill="1" applyBorder="1" applyAlignment="1" applyProtection="1">
      <alignment horizontal="center" vertical="center"/>
      <protection locked="0"/>
    </xf>
    <xf numFmtId="0" fontId="12" fillId="0" borderId="9" xfId="4" applyFont="1" applyFill="1" applyBorder="1" applyAlignment="1" applyProtection="1">
      <alignment horizontal="center" vertical="center"/>
      <protection locked="0"/>
    </xf>
    <xf numFmtId="0" fontId="12" fillId="0" borderId="10" xfId="4" applyFont="1" applyFill="1" applyBorder="1" applyAlignment="1" applyProtection="1">
      <alignment horizontal="center" vertical="center"/>
      <protection locked="0"/>
    </xf>
    <xf numFmtId="0" fontId="12" fillId="0" borderId="0" xfId="4" applyFont="1" applyFill="1" applyBorder="1" applyAlignment="1" applyProtection="1">
      <alignment horizontal="center" vertical="center"/>
      <protection locked="0"/>
    </xf>
    <xf numFmtId="0" fontId="12" fillId="0" borderId="11" xfId="4" applyFont="1" applyFill="1" applyBorder="1" applyAlignment="1" applyProtection="1">
      <alignment horizontal="center" vertical="center"/>
      <protection locked="0"/>
    </xf>
    <xf numFmtId="0" fontId="12" fillId="0" borderId="12" xfId="4" applyFont="1" applyFill="1" applyBorder="1" applyAlignment="1" applyProtection="1">
      <alignment horizontal="center" vertical="center"/>
      <protection locked="0"/>
    </xf>
    <xf numFmtId="0" fontId="11" fillId="0" borderId="0" xfId="4" applyFont="1" applyFill="1" applyBorder="1" applyAlignment="1" applyProtection="1">
      <alignment horizontal="center"/>
      <protection locked="0"/>
    </xf>
    <xf numFmtId="1" fontId="11" fillId="2" borderId="13" xfId="4" applyNumberFormat="1" applyFont="1" applyFill="1" applyBorder="1" applyProtection="1">
      <protection locked="0"/>
    </xf>
    <xf numFmtId="1" fontId="11" fillId="2" borderId="14" xfId="4" applyNumberFormat="1" applyFont="1" applyFill="1" applyBorder="1" applyProtection="1">
      <protection locked="0"/>
    </xf>
    <xf numFmtId="1" fontId="11" fillId="2" borderId="15" xfId="4" applyNumberFormat="1" applyFont="1" applyFill="1" applyBorder="1" applyProtection="1">
      <protection locked="0"/>
    </xf>
    <xf numFmtId="1" fontId="11" fillId="2" borderId="16" xfId="4" applyNumberFormat="1" applyFont="1" applyFill="1" applyBorder="1" applyProtection="1">
      <protection locked="0"/>
    </xf>
    <xf numFmtId="1" fontId="11" fillId="2" borderId="17" xfId="4" applyNumberFormat="1" applyFont="1" applyFill="1" applyBorder="1" applyProtection="1">
      <protection locked="0"/>
    </xf>
    <xf numFmtId="1" fontId="11" fillId="2" borderId="18" xfId="4" applyNumberFormat="1" applyFont="1" applyFill="1" applyBorder="1" applyProtection="1">
      <protection locked="0"/>
    </xf>
    <xf numFmtId="0" fontId="0" fillId="0" borderId="0" xfId="0" applyAlignment="1">
      <alignment vertical="center"/>
    </xf>
    <xf numFmtId="1" fontId="11" fillId="0" borderId="13" xfId="4" applyNumberFormat="1" applyFont="1" applyFill="1" applyBorder="1" applyProtection="1">
      <protection locked="0"/>
    </xf>
    <xf numFmtId="1" fontId="11" fillId="0" borderId="14" xfId="4" applyNumberFormat="1" applyFont="1" applyFill="1" applyBorder="1" applyProtection="1">
      <protection locked="0"/>
    </xf>
    <xf numFmtId="1" fontId="11" fillId="0" borderId="15" xfId="4" applyNumberFormat="1" applyFont="1" applyFill="1" applyBorder="1" applyProtection="1">
      <protection locked="0"/>
    </xf>
    <xf numFmtId="1" fontId="11" fillId="0" borderId="16" xfId="4" applyNumberFormat="1" applyFont="1" applyFill="1" applyBorder="1" applyProtection="1">
      <protection locked="0"/>
    </xf>
    <xf numFmtId="1" fontId="11" fillId="0" borderId="17" xfId="4" applyNumberFormat="1" applyFont="1" applyFill="1" applyBorder="1" applyProtection="1">
      <protection locked="0"/>
    </xf>
    <xf numFmtId="1" fontId="11" fillId="0" borderId="18" xfId="4" applyNumberFormat="1" applyFont="1" applyFill="1" applyBorder="1" applyProtection="1">
      <protection locked="0"/>
    </xf>
    <xf numFmtId="164" fontId="11" fillId="2" borderId="19" xfId="6" applyNumberFormat="1" applyFont="1" applyFill="1" applyBorder="1" applyProtection="1">
      <protection locked="0"/>
    </xf>
    <xf numFmtId="164" fontId="11" fillId="2" borderId="19" xfId="6" applyNumberFormat="1" applyFont="1" applyFill="1" applyBorder="1" applyAlignment="1" applyProtection="1">
      <alignment horizontal="center" vertical="center"/>
      <protection locked="0"/>
    </xf>
    <xf numFmtId="164" fontId="11" fillId="2" borderId="19" xfId="6" applyNumberFormat="1" applyFont="1" applyFill="1" applyBorder="1" applyAlignment="1" applyProtection="1">
      <alignment horizontal="center"/>
      <protection locked="0"/>
    </xf>
    <xf numFmtId="164" fontId="11" fillId="2" borderId="20" xfId="6" applyNumberFormat="1" applyFont="1" applyFill="1" applyBorder="1" applyAlignment="1" applyProtection="1">
      <alignment horizontal="center"/>
      <protection locked="0"/>
    </xf>
    <xf numFmtId="165" fontId="11" fillId="2" borderId="21" xfId="6" applyNumberFormat="1" applyFont="1" applyFill="1" applyBorder="1" applyAlignment="1" applyProtection="1">
      <alignment horizontal="center"/>
      <protection locked="0"/>
    </xf>
    <xf numFmtId="1" fontId="11" fillId="3" borderId="13" xfId="4" applyNumberFormat="1" applyFont="1" applyFill="1" applyBorder="1" applyProtection="1">
      <protection locked="0"/>
    </xf>
    <xf numFmtId="1" fontId="11" fillId="3" borderId="14" xfId="4" applyNumberFormat="1" applyFont="1" applyFill="1" applyBorder="1" applyProtection="1">
      <protection locked="0"/>
    </xf>
    <xf numFmtId="0" fontId="11" fillId="0" borderId="0" xfId="5" applyFont="1" applyFill="1" applyProtection="1"/>
    <xf numFmtId="164" fontId="11" fillId="0" borderId="19" xfId="6" applyNumberFormat="1" applyFont="1" applyFill="1" applyBorder="1" applyProtection="1">
      <protection locked="0"/>
    </xf>
    <xf numFmtId="164" fontId="11" fillId="0" borderId="19" xfId="6" applyNumberFormat="1" applyFont="1" applyFill="1" applyBorder="1" applyAlignment="1" applyProtection="1">
      <alignment horizontal="center" vertical="center"/>
      <protection locked="0"/>
    </xf>
    <xf numFmtId="164" fontId="11" fillId="0" borderId="19" xfId="6" applyNumberFormat="1" applyFont="1" applyFill="1" applyBorder="1" applyAlignment="1" applyProtection="1">
      <alignment horizontal="center"/>
      <protection locked="0"/>
    </xf>
    <xf numFmtId="164" fontId="11" fillId="0" borderId="20" xfId="6" applyNumberFormat="1" applyFont="1" applyFill="1" applyBorder="1" applyAlignment="1" applyProtection="1">
      <alignment horizontal="center"/>
      <protection locked="0"/>
    </xf>
    <xf numFmtId="165" fontId="11" fillId="0" borderId="0" xfId="6" applyNumberFormat="1" applyFont="1" applyFill="1" applyBorder="1" applyAlignment="1" applyProtection="1">
      <alignment horizontal="center" vertical="center"/>
      <protection locked="0"/>
    </xf>
    <xf numFmtId="165" fontId="11" fillId="2" borderId="22" xfId="6" applyNumberFormat="1" applyFont="1" applyFill="1" applyBorder="1" applyAlignment="1" applyProtection="1">
      <alignment horizontal="center"/>
      <protection locked="0"/>
    </xf>
    <xf numFmtId="165" fontId="11" fillId="2" borderId="23" xfId="6" applyNumberFormat="1" applyFont="1" applyFill="1" applyBorder="1" applyAlignment="1" applyProtection="1">
      <alignment horizontal="center"/>
      <protection locked="0"/>
    </xf>
    <xf numFmtId="165" fontId="11" fillId="2" borderId="24" xfId="6" applyNumberFormat="1" applyFont="1" applyFill="1" applyBorder="1" applyAlignment="1" applyProtection="1">
      <alignment horizontal="center"/>
      <protection locked="0"/>
    </xf>
    <xf numFmtId="1" fontId="11" fillId="3" borderId="15" xfId="4" applyNumberFormat="1" applyFont="1" applyFill="1" applyBorder="1" applyProtection="1">
      <protection locked="0"/>
    </xf>
    <xf numFmtId="1" fontId="11" fillId="3" borderId="16" xfId="4" applyNumberFormat="1" applyFont="1" applyFill="1" applyBorder="1" applyProtection="1">
      <protection locked="0"/>
    </xf>
    <xf numFmtId="165" fontId="11" fillId="0" borderId="22" xfId="6" applyNumberFormat="1" applyFont="1" applyFill="1" applyBorder="1" applyAlignment="1" applyProtection="1">
      <alignment horizontal="center"/>
      <protection locked="0"/>
    </xf>
    <xf numFmtId="165" fontId="11" fillId="0" borderId="23" xfId="6" applyNumberFormat="1" applyFont="1" applyFill="1" applyBorder="1" applyAlignment="1" applyProtection="1">
      <alignment horizontal="center"/>
      <protection locked="0"/>
    </xf>
    <xf numFmtId="165" fontId="11" fillId="0" borderId="25" xfId="6" applyNumberFormat="1" applyFont="1" applyFill="1" applyBorder="1" applyAlignment="1" applyProtection="1">
      <alignment horizontal="center"/>
      <protection locked="0"/>
    </xf>
    <xf numFmtId="165" fontId="11" fillId="0" borderId="21" xfId="6" applyNumberFormat="1" applyFont="1" applyFill="1" applyBorder="1" applyAlignment="1" applyProtection="1">
      <alignment horizontal="center"/>
      <protection locked="0"/>
    </xf>
    <xf numFmtId="165" fontId="11" fillId="2" borderId="25" xfId="6" applyNumberFormat="1" applyFont="1" applyFill="1" applyBorder="1" applyAlignment="1" applyProtection="1">
      <alignment horizontal="center"/>
      <protection locked="0"/>
    </xf>
    <xf numFmtId="1" fontId="11" fillId="3" borderId="17" xfId="4" applyNumberFormat="1" applyFont="1" applyFill="1" applyBorder="1" applyProtection="1">
      <protection locked="0"/>
    </xf>
    <xf numFmtId="1" fontId="11" fillId="4" borderId="17" xfId="4" applyNumberFormat="1" applyFont="1" applyFill="1" applyBorder="1" applyProtection="1">
      <protection locked="0"/>
    </xf>
    <xf numFmtId="1" fontId="11" fillId="4" borderId="14" xfId="4" applyNumberFormat="1" applyFont="1" applyFill="1" applyBorder="1" applyProtection="1">
      <protection locked="0"/>
    </xf>
    <xf numFmtId="1" fontId="11" fillId="5" borderId="13" xfId="4" applyNumberFormat="1" applyFont="1" applyFill="1" applyBorder="1" applyProtection="1">
      <protection locked="0"/>
    </xf>
    <xf numFmtId="1" fontId="11" fillId="5" borderId="14" xfId="4" applyNumberFormat="1" applyFont="1" applyFill="1" applyBorder="1" applyProtection="1">
      <protection locked="0"/>
    </xf>
    <xf numFmtId="164" fontId="14" fillId="0" borderId="19" xfId="6" applyNumberFormat="1" applyFont="1" applyFill="1" applyBorder="1" applyProtection="1">
      <protection locked="0"/>
    </xf>
    <xf numFmtId="166" fontId="11" fillId="2" borderId="21" xfId="6" applyNumberFormat="1" applyFont="1" applyFill="1" applyBorder="1" applyAlignment="1" applyProtection="1">
      <alignment horizontal="center"/>
      <protection locked="0"/>
    </xf>
    <xf numFmtId="1" fontId="11" fillId="6" borderId="14" xfId="4" applyNumberFormat="1" applyFont="1" applyFill="1" applyBorder="1" applyProtection="1">
      <protection locked="0"/>
    </xf>
    <xf numFmtId="1" fontId="11" fillId="6" borderId="15" xfId="4" applyNumberFormat="1" applyFont="1" applyFill="1" applyBorder="1" applyProtection="1">
      <protection locked="0"/>
    </xf>
    <xf numFmtId="1" fontId="11" fillId="6" borderId="16" xfId="4" applyNumberFormat="1" applyFont="1" applyFill="1" applyBorder="1" applyProtection="1">
      <protection locked="0"/>
    </xf>
    <xf numFmtId="1" fontId="11" fillId="6" borderId="18" xfId="4" applyNumberFormat="1" applyFont="1" applyFill="1" applyBorder="1" applyProtection="1">
      <protection locked="0"/>
    </xf>
    <xf numFmtId="164" fontId="15" fillId="0" borderId="19" xfId="6" applyNumberFormat="1" applyFont="1" applyFill="1" applyBorder="1" applyProtection="1">
      <protection locked="0"/>
    </xf>
    <xf numFmtId="1" fontId="11" fillId="7" borderId="13" xfId="4" applyNumberFormat="1" applyFont="1" applyFill="1" applyBorder="1" applyProtection="1">
      <protection locked="0"/>
    </xf>
    <xf numFmtId="1" fontId="11" fillId="7" borderId="14" xfId="4" applyNumberFormat="1" applyFont="1" applyFill="1" applyBorder="1" applyProtection="1">
      <protection locked="0"/>
    </xf>
    <xf numFmtId="1" fontId="11" fillId="7" borderId="15" xfId="4" applyNumberFormat="1" applyFont="1" applyFill="1" applyBorder="1" applyProtection="1">
      <protection locked="0"/>
    </xf>
    <xf numFmtId="1" fontId="11" fillId="7" borderId="16" xfId="4" applyNumberFormat="1" applyFont="1" applyFill="1" applyBorder="1" applyProtection="1">
      <protection locked="0"/>
    </xf>
    <xf numFmtId="164" fontId="16" fillId="0" borderId="19" xfId="6" applyNumberFormat="1" applyFont="1" applyFill="1" applyBorder="1" applyProtection="1">
      <protection locked="0"/>
    </xf>
    <xf numFmtId="164" fontId="17" fillId="0" borderId="19" xfId="6" applyNumberFormat="1" applyFont="1" applyFill="1" applyBorder="1" applyProtection="1">
      <protection locked="0"/>
    </xf>
    <xf numFmtId="164" fontId="18" fillId="0" borderId="19" xfId="6" applyNumberFormat="1" applyFont="1" applyFill="1" applyBorder="1" applyProtection="1">
      <protection locked="0"/>
    </xf>
    <xf numFmtId="164" fontId="11" fillId="0" borderId="26" xfId="6" applyNumberFormat="1" applyFont="1" applyFill="1" applyBorder="1" applyProtection="1">
      <protection locked="0"/>
    </xf>
    <xf numFmtId="165" fontId="11" fillId="0" borderId="11" xfId="6" applyNumberFormat="1" applyFont="1" applyFill="1" applyBorder="1" applyAlignment="1" applyProtection="1">
      <alignment horizontal="center"/>
      <protection locked="0"/>
    </xf>
    <xf numFmtId="165" fontId="11" fillId="0" borderId="12" xfId="6" applyNumberFormat="1" applyFont="1" applyFill="1" applyBorder="1" applyAlignment="1" applyProtection="1">
      <alignment horizontal="center"/>
      <protection locked="0"/>
    </xf>
    <xf numFmtId="165" fontId="11" fillId="0" borderId="0" xfId="6" applyNumberFormat="1" applyFont="1" applyFill="1" applyBorder="1" applyAlignment="1" applyProtection="1">
      <alignment horizontal="center"/>
      <protection locked="0"/>
    </xf>
    <xf numFmtId="165" fontId="11" fillId="0" borderId="27" xfId="6" applyNumberFormat="1" applyFont="1" applyFill="1" applyBorder="1" applyAlignment="1" applyProtection="1">
      <alignment horizontal="center"/>
      <protection locked="0"/>
    </xf>
    <xf numFmtId="1" fontId="11" fillId="0" borderId="28" xfId="4" applyNumberFormat="1" applyFont="1" applyFill="1" applyBorder="1" applyProtection="1">
      <protection locked="0"/>
    </xf>
    <xf numFmtId="1" fontId="11" fillId="0" borderId="29" xfId="4" applyNumberFormat="1" applyFont="1" applyFill="1" applyBorder="1" applyProtection="1">
      <protection locked="0"/>
    </xf>
    <xf numFmtId="1" fontId="11" fillId="0" borderId="30" xfId="4" applyNumberFormat="1" applyFont="1" applyFill="1" applyBorder="1" applyProtection="1">
      <protection locked="0"/>
    </xf>
    <xf numFmtId="1" fontId="11" fillId="0" borderId="31" xfId="4" applyNumberFormat="1" applyFont="1" applyFill="1" applyBorder="1" applyProtection="1">
      <protection locked="0"/>
    </xf>
    <xf numFmtId="1" fontId="11" fillId="0" borderId="27" xfId="4" applyNumberFormat="1" applyFont="1" applyFill="1" applyBorder="1" applyProtection="1">
      <protection locked="0"/>
    </xf>
    <xf numFmtId="1" fontId="11" fillId="0" borderId="32" xfId="4" applyNumberFormat="1" applyFont="1" applyFill="1" applyBorder="1" applyProtection="1">
      <protection locked="0"/>
    </xf>
    <xf numFmtId="0" fontId="19" fillId="8" borderId="33" xfId="4" applyFont="1" applyFill="1" applyBorder="1" applyAlignment="1" applyProtection="1">
      <alignment horizontal="center" vertical="center"/>
    </xf>
    <xf numFmtId="0" fontId="12" fillId="8" borderId="33" xfId="4" applyFont="1" applyFill="1" applyBorder="1" applyAlignment="1" applyProtection="1">
      <alignment horizontal="center" vertical="center"/>
    </xf>
    <xf numFmtId="0" fontId="20" fillId="8" borderId="33" xfId="4" applyFont="1" applyFill="1" applyBorder="1" applyAlignment="1" applyProtection="1">
      <alignment horizontal="center" vertical="center"/>
    </xf>
    <xf numFmtId="1" fontId="11" fillId="0" borderId="33" xfId="4" applyNumberFormat="1" applyFont="1" applyFill="1" applyBorder="1" applyProtection="1"/>
    <xf numFmtId="1" fontId="11" fillId="0" borderId="35" xfId="4" applyNumberFormat="1" applyFont="1" applyFill="1" applyBorder="1" applyProtection="1"/>
    <xf numFmtId="0" fontId="11" fillId="0" borderId="0" xfId="5" applyFont="1" applyFill="1" applyBorder="1" applyProtection="1"/>
    <xf numFmtId="0" fontId="19" fillId="9" borderId="36" xfId="4" applyFont="1" applyFill="1" applyBorder="1" applyAlignment="1" applyProtection="1">
      <alignment horizontal="center"/>
    </xf>
    <xf numFmtId="0" fontId="12" fillId="9" borderId="36" xfId="4" applyFont="1" applyFill="1" applyBorder="1" applyAlignment="1" applyProtection="1">
      <alignment horizontal="center"/>
    </xf>
    <xf numFmtId="0" fontId="20" fillId="9" borderId="36" xfId="4" applyFont="1" applyFill="1" applyBorder="1" applyAlignment="1" applyProtection="1">
      <alignment horizontal="center"/>
    </xf>
    <xf numFmtId="0" fontId="12" fillId="0" borderId="37" xfId="4" applyFont="1" applyFill="1" applyBorder="1" applyAlignment="1" applyProtection="1">
      <alignment horizontal="center" vertical="center"/>
    </xf>
    <xf numFmtId="1" fontId="11" fillId="0" borderId="38" xfId="4" applyNumberFormat="1" applyFont="1" applyFill="1" applyBorder="1" applyProtection="1"/>
    <xf numFmtId="1" fontId="11" fillId="0" borderId="39" xfId="4" applyNumberFormat="1" applyFont="1" applyFill="1" applyBorder="1" applyProtection="1"/>
    <xf numFmtId="1" fontId="11" fillId="0" borderId="40" xfId="4" applyNumberFormat="1" applyFont="1" applyFill="1" applyBorder="1" applyProtection="1"/>
    <xf numFmtId="165" fontId="11" fillId="10" borderId="41" xfId="6" applyNumberFormat="1" applyFont="1" applyFill="1" applyBorder="1" applyAlignment="1" applyProtection="1">
      <alignment horizontal="left" vertical="center"/>
      <protection locked="0"/>
    </xf>
    <xf numFmtId="167" fontId="11" fillId="10" borderId="41" xfId="2" applyNumberFormat="1" applyFont="1" applyFill="1" applyBorder="1" applyAlignment="1" applyProtection="1">
      <alignment vertical="center"/>
    </xf>
    <xf numFmtId="165" fontId="11" fillId="11" borderId="41" xfId="6" applyNumberFormat="1" applyFont="1" applyFill="1" applyBorder="1" applyAlignment="1" applyProtection="1">
      <alignment horizontal="center" vertical="center"/>
    </xf>
    <xf numFmtId="165" fontId="11" fillId="10" borderId="41" xfId="6" applyNumberFormat="1" applyFont="1" applyFill="1" applyBorder="1" applyAlignment="1" applyProtection="1">
      <alignment horizontal="center" vertical="center"/>
    </xf>
    <xf numFmtId="165" fontId="11" fillId="10" borderId="11" xfId="6" applyNumberFormat="1" applyFont="1" applyFill="1" applyBorder="1" applyAlignment="1" applyProtection="1">
      <alignment horizontal="center" vertical="center"/>
    </xf>
    <xf numFmtId="165" fontId="11" fillId="12" borderId="41" xfId="6" applyNumberFormat="1" applyFont="1" applyFill="1" applyBorder="1" applyAlignment="1" applyProtection="1">
      <alignment horizontal="left" vertical="center"/>
      <protection locked="0"/>
    </xf>
    <xf numFmtId="167" fontId="11" fillId="0" borderId="41" xfId="2" applyNumberFormat="1" applyFont="1" applyFill="1" applyBorder="1" applyAlignment="1" applyProtection="1">
      <alignment vertical="center"/>
    </xf>
    <xf numFmtId="165" fontId="11" fillId="0" borderId="41" xfId="6" applyNumberFormat="1" applyFont="1" applyFill="1" applyBorder="1" applyAlignment="1" applyProtection="1">
      <alignment horizontal="center" vertical="center"/>
    </xf>
    <xf numFmtId="165" fontId="11" fillId="12" borderId="11" xfId="6" applyNumberFormat="1" applyFont="1" applyFill="1" applyBorder="1" applyAlignment="1" applyProtection="1">
      <alignment horizontal="center" vertical="center"/>
    </xf>
    <xf numFmtId="167" fontId="11" fillId="2" borderId="41" xfId="2" applyNumberFormat="1" applyFont="1" applyFill="1" applyBorder="1" applyAlignment="1" applyProtection="1">
      <alignment vertical="center"/>
    </xf>
    <xf numFmtId="165" fontId="11" fillId="2" borderId="41" xfId="6" applyNumberFormat="1" applyFont="1" applyFill="1" applyBorder="1" applyAlignment="1" applyProtection="1">
      <alignment horizontal="center" vertical="center"/>
    </xf>
    <xf numFmtId="168" fontId="11" fillId="10" borderId="51" xfId="2" applyNumberFormat="1" applyFont="1" applyFill="1" applyBorder="1" applyAlignment="1" applyProtection="1">
      <alignment vertical="center"/>
    </xf>
    <xf numFmtId="0" fontId="22" fillId="0" borderId="51" xfId="5" applyFont="1" applyFill="1" applyBorder="1" applyAlignment="1" applyProtection="1">
      <alignment horizontal="center" vertical="center" wrapText="1"/>
    </xf>
    <xf numFmtId="9" fontId="23" fillId="0" borderId="52" xfId="3" applyFont="1" applyFill="1" applyBorder="1" applyAlignment="1" applyProtection="1">
      <alignment horizontal="left" vertical="center"/>
    </xf>
    <xf numFmtId="168" fontId="12" fillId="13" borderId="53" xfId="2" applyNumberFormat="1" applyFont="1" applyFill="1" applyBorder="1" applyAlignment="1" applyProtection="1">
      <alignment vertical="center"/>
    </xf>
    <xf numFmtId="168" fontId="12" fillId="10" borderId="53" xfId="2" applyNumberFormat="1" applyFont="1" applyFill="1" applyBorder="1" applyAlignment="1" applyProtection="1">
      <alignment vertical="center"/>
    </xf>
    <xf numFmtId="0" fontId="11" fillId="0" borderId="51" xfId="5" applyFont="1" applyFill="1" applyBorder="1" applyAlignment="1" applyProtection="1">
      <alignment horizontal="center" vertical="center" wrapText="1"/>
    </xf>
    <xf numFmtId="9" fontId="12" fillId="0" borderId="52" xfId="3" applyFont="1" applyFill="1" applyBorder="1" applyAlignment="1" applyProtection="1">
      <alignment horizontal="left" vertical="center"/>
    </xf>
    <xf numFmtId="165" fontId="11" fillId="13" borderId="51" xfId="6" applyNumberFormat="1" applyFont="1" applyFill="1" applyBorder="1" applyAlignment="1" applyProtection="1">
      <alignment horizontal="center" vertical="center"/>
    </xf>
    <xf numFmtId="165" fontId="11" fillId="13" borderId="52" xfId="6" applyNumberFormat="1" applyFont="1" applyFill="1" applyBorder="1" applyAlignment="1" applyProtection="1">
      <alignment horizontal="center" vertical="center"/>
    </xf>
    <xf numFmtId="165" fontId="12" fillId="8" borderId="0" xfId="6" applyNumberFormat="1" applyFont="1" applyFill="1" applyBorder="1" applyAlignment="1" applyProtection="1">
      <alignment horizontal="center" vertical="center"/>
    </xf>
    <xf numFmtId="168" fontId="12" fillId="8" borderId="0" xfId="2" applyNumberFormat="1" applyFont="1" applyFill="1" applyBorder="1" applyAlignment="1" applyProtection="1">
      <alignment vertical="center"/>
    </xf>
    <xf numFmtId="165" fontId="11" fillId="8" borderId="0" xfId="6" applyNumberFormat="1" applyFont="1" applyFill="1" applyBorder="1" applyAlignment="1" applyProtection="1">
      <alignment horizontal="center" vertical="center"/>
    </xf>
    <xf numFmtId="1" fontId="11" fillId="0" borderId="0" xfId="4" applyNumberFormat="1" applyFont="1" applyFill="1" applyBorder="1" applyAlignment="1" applyProtection="1">
      <alignment horizontal="right" vertical="center"/>
    </xf>
    <xf numFmtId="1" fontId="11" fillId="0" borderId="0" xfId="4" applyNumberFormat="1" applyFont="1" applyFill="1" applyBorder="1" applyAlignment="1" applyProtection="1">
      <alignment horizontal="center" textRotation="90"/>
    </xf>
    <xf numFmtId="0" fontId="19" fillId="17" borderId="8" xfId="4" applyFont="1" applyFill="1" applyBorder="1" applyAlignment="1" applyProtection="1">
      <alignment horizontal="center" vertical="center"/>
    </xf>
    <xf numFmtId="0" fontId="12" fillId="17" borderId="9" xfId="4" applyFont="1" applyFill="1" applyBorder="1" applyAlignment="1" applyProtection="1">
      <alignment horizontal="center" vertical="center"/>
    </xf>
    <xf numFmtId="0" fontId="20" fillId="17" borderId="55" xfId="4" applyFont="1" applyFill="1" applyBorder="1" applyAlignment="1" applyProtection="1">
      <alignment horizontal="center" vertical="center"/>
    </xf>
    <xf numFmtId="0" fontId="12" fillId="17" borderId="56" xfId="4" applyFont="1" applyFill="1" applyBorder="1" applyAlignment="1" applyProtection="1">
      <alignment horizontal="center" vertical="center"/>
    </xf>
    <xf numFmtId="0" fontId="12" fillId="0" borderId="57" xfId="4" applyFont="1" applyFill="1" applyBorder="1" applyAlignment="1" applyProtection="1">
      <alignment horizontal="center" vertical="center"/>
    </xf>
    <xf numFmtId="1" fontId="11" fillId="0" borderId="34" xfId="5" applyNumberFormat="1" applyFont="1" applyFill="1" applyBorder="1" applyProtection="1"/>
    <xf numFmtId="1" fontId="11" fillId="0" borderId="52" xfId="5" applyNumberFormat="1" applyFont="1" applyFill="1" applyBorder="1" applyProtection="1"/>
    <xf numFmtId="167" fontId="24" fillId="2" borderId="58" xfId="2" applyNumberFormat="1" applyFont="1" applyFill="1" applyBorder="1" applyAlignment="1" applyProtection="1">
      <alignment horizontal="left" vertical="center"/>
      <protection locked="0"/>
    </xf>
    <xf numFmtId="166" fontId="11" fillId="2" borderId="59" xfId="6" applyNumberFormat="1" applyFont="1" applyFill="1" applyBorder="1" applyAlignment="1" applyProtection="1">
      <alignment horizontal="center" vertical="center"/>
      <protection locked="0"/>
    </xf>
    <xf numFmtId="167" fontId="25" fillId="2" borderId="51" xfId="2" applyNumberFormat="1" applyFont="1" applyFill="1" applyBorder="1" applyAlignment="1" applyProtection="1">
      <alignment horizontal="center" vertical="center"/>
      <protection locked="0"/>
    </xf>
    <xf numFmtId="165" fontId="11" fillId="2" borderId="36" xfId="6" applyNumberFormat="1" applyFont="1" applyFill="1" applyBorder="1" applyAlignment="1" applyProtection="1">
      <alignment horizontal="center" vertical="center"/>
      <protection locked="0"/>
    </xf>
    <xf numFmtId="164" fontId="26" fillId="0" borderId="58" xfId="6" applyNumberFormat="1" applyFont="1" applyFill="1" applyBorder="1" applyAlignment="1" applyProtection="1">
      <alignment vertical="center"/>
      <protection locked="0"/>
    </xf>
    <xf numFmtId="167" fontId="24" fillId="0" borderId="58" xfId="2" applyNumberFormat="1" applyFont="1" applyFill="1" applyBorder="1" applyAlignment="1" applyProtection="1">
      <alignment horizontal="left" vertical="center"/>
    </xf>
    <xf numFmtId="166" fontId="11" fillId="0" borderId="59" xfId="6" applyNumberFormat="1" applyFont="1" applyFill="1" applyBorder="1" applyAlignment="1" applyProtection="1">
      <alignment horizontal="center" vertical="center"/>
    </xf>
    <xf numFmtId="167" fontId="25" fillId="0" borderId="51" xfId="2" applyNumberFormat="1" applyFont="1" applyFill="1" applyBorder="1" applyAlignment="1" applyProtection="1">
      <alignment horizontal="center" vertical="center"/>
    </xf>
    <xf numFmtId="165" fontId="24" fillId="0" borderId="36" xfId="6" applyNumberFormat="1" applyFont="1" applyFill="1" applyBorder="1" applyAlignment="1" applyProtection="1">
      <alignment horizontal="center" vertical="center"/>
    </xf>
    <xf numFmtId="0" fontId="24" fillId="0" borderId="0" xfId="5" applyFont="1" applyFill="1" applyProtection="1"/>
    <xf numFmtId="167" fontId="24" fillId="2" borderId="58" xfId="2" applyNumberFormat="1" applyFont="1" applyFill="1" applyBorder="1" applyAlignment="1" applyProtection="1">
      <alignment horizontal="left" vertical="center"/>
    </xf>
    <xf numFmtId="166" fontId="11" fillId="2" borderId="59" xfId="6" applyNumberFormat="1" applyFont="1" applyFill="1" applyBorder="1" applyAlignment="1" applyProtection="1">
      <alignment horizontal="center" vertical="center"/>
    </xf>
    <xf numFmtId="167" fontId="25" fillId="2" borderId="51" xfId="2" applyNumberFormat="1" applyFont="1" applyFill="1" applyBorder="1" applyAlignment="1" applyProtection="1">
      <alignment horizontal="center" vertical="center"/>
    </xf>
    <xf numFmtId="165" fontId="24" fillId="2" borderId="36" xfId="6" applyNumberFormat="1" applyFont="1" applyFill="1" applyBorder="1" applyAlignment="1" applyProtection="1">
      <alignment horizontal="center" vertical="center"/>
    </xf>
    <xf numFmtId="164" fontId="26" fillId="2" borderId="58" xfId="6" applyNumberFormat="1" applyFont="1" applyFill="1" applyBorder="1" applyAlignment="1" applyProtection="1">
      <alignment vertical="center"/>
      <protection locked="0"/>
    </xf>
    <xf numFmtId="165" fontId="11" fillId="2" borderId="36" xfId="6" applyNumberFormat="1" applyFont="1" applyFill="1" applyBorder="1" applyAlignment="1" applyProtection="1">
      <alignment horizontal="center" vertical="center"/>
    </xf>
    <xf numFmtId="165" fontId="11" fillId="0" borderId="36" xfId="6" applyNumberFormat="1" applyFont="1" applyFill="1" applyBorder="1" applyAlignment="1" applyProtection="1">
      <alignment horizontal="center" vertical="center"/>
    </xf>
    <xf numFmtId="165" fontId="24" fillId="2" borderId="37" xfId="6" applyNumberFormat="1" applyFont="1" applyFill="1" applyBorder="1" applyAlignment="1" applyProtection="1">
      <alignment horizontal="center" vertical="center"/>
    </xf>
    <xf numFmtId="168" fontId="11" fillId="10" borderId="53" xfId="2" applyNumberFormat="1" applyFont="1" applyFill="1" applyBorder="1" applyAlignment="1" applyProtection="1">
      <alignment vertical="center"/>
    </xf>
    <xf numFmtId="9" fontId="23" fillId="0" borderId="40" xfId="3" applyFont="1" applyFill="1" applyBorder="1" applyAlignment="1" applyProtection="1">
      <alignment horizontal="left" vertical="center"/>
    </xf>
    <xf numFmtId="168" fontId="11" fillId="0" borderId="53" xfId="2" applyNumberFormat="1" applyFont="1" applyFill="1" applyBorder="1" applyAlignment="1" applyProtection="1">
      <alignment vertical="center"/>
    </xf>
    <xf numFmtId="167" fontId="24" fillId="0" borderId="51" xfId="2" applyNumberFormat="1" applyFont="1" applyFill="1" applyBorder="1" applyAlignment="1" applyProtection="1">
      <alignment horizontal="center" vertical="center"/>
    </xf>
    <xf numFmtId="165" fontId="24" fillId="0" borderId="52" xfId="6" applyNumberFormat="1" applyFont="1" applyFill="1" applyBorder="1" applyAlignment="1" applyProtection="1">
      <alignment horizontal="center" vertical="center"/>
    </xf>
    <xf numFmtId="1" fontId="11" fillId="8" borderId="0" xfId="4" applyNumberFormat="1" applyFont="1" applyFill="1" applyBorder="1" applyAlignment="1" applyProtection="1">
      <alignment horizontal="right" vertical="center"/>
    </xf>
    <xf numFmtId="0" fontId="12" fillId="8" borderId="0" xfId="4" applyFont="1" applyFill="1" applyBorder="1" applyAlignment="1" applyProtection="1">
      <alignment horizontal="center" vertical="center"/>
    </xf>
    <xf numFmtId="0" fontId="20" fillId="8" borderId="86" xfId="4" applyFont="1" applyFill="1" applyBorder="1" applyAlignment="1" applyProtection="1">
      <alignment horizontal="center" vertical="center"/>
    </xf>
    <xf numFmtId="0" fontId="12" fillId="8" borderId="86" xfId="4" applyFont="1" applyFill="1" applyBorder="1" applyAlignment="1" applyProtection="1">
      <alignment horizontal="center" vertical="center"/>
    </xf>
    <xf numFmtId="1" fontId="11" fillId="8" borderId="0" xfId="4" applyNumberFormat="1" applyFont="1" applyFill="1" applyBorder="1" applyProtection="1"/>
    <xf numFmtId="1" fontId="11" fillId="0" borderId="0" xfId="4" applyNumberFormat="1" applyFont="1" applyFill="1" applyBorder="1" applyProtection="1"/>
    <xf numFmtId="1" fontId="11" fillId="0" borderId="12" xfId="4" applyNumberFormat="1" applyFont="1" applyFill="1" applyBorder="1" applyProtection="1"/>
    <xf numFmtId="0" fontId="19" fillId="18" borderId="41" xfId="4" applyFont="1" applyFill="1" applyBorder="1" applyAlignment="1" applyProtection="1">
      <alignment horizontal="center" vertical="center"/>
    </xf>
    <xf numFmtId="0" fontId="12" fillId="18" borderId="41" xfId="4" applyFont="1" applyFill="1" applyBorder="1" applyAlignment="1" applyProtection="1">
      <alignment horizontal="center" vertical="center"/>
    </xf>
    <xf numFmtId="2" fontId="12" fillId="18" borderId="41" xfId="4" applyNumberFormat="1" applyFont="1" applyFill="1" applyBorder="1" applyAlignment="1" applyProtection="1">
      <alignment horizontal="center" vertical="center"/>
    </xf>
    <xf numFmtId="0" fontId="12" fillId="18" borderId="5" xfId="4" applyFont="1" applyFill="1" applyBorder="1" applyAlignment="1" applyProtection="1">
      <alignment horizontal="center" vertical="center"/>
    </xf>
    <xf numFmtId="0" fontId="12" fillId="18" borderId="53" xfId="4" applyFont="1" applyFill="1" applyBorder="1" applyAlignment="1" applyProtection="1">
      <alignment horizontal="center" vertical="center" wrapText="1"/>
    </xf>
    <xf numFmtId="0" fontId="11" fillId="0" borderId="51" xfId="5" applyFont="1" applyFill="1" applyBorder="1" applyProtection="1"/>
    <xf numFmtId="0" fontId="11" fillId="0" borderId="34" xfId="5" applyFont="1" applyFill="1" applyBorder="1" applyProtection="1"/>
    <xf numFmtId="0" fontId="11" fillId="0" borderId="52" xfId="5" applyFont="1" applyFill="1" applyBorder="1" applyProtection="1"/>
    <xf numFmtId="0" fontId="12" fillId="2" borderId="4" xfId="4" applyFont="1" applyFill="1" applyBorder="1" applyAlignment="1" applyProtection="1">
      <alignment horizontal="center" vertical="center"/>
      <protection locked="0"/>
    </xf>
    <xf numFmtId="43" fontId="12" fillId="2" borderId="50" xfId="1" applyFont="1" applyFill="1" applyBorder="1" applyAlignment="1" applyProtection="1">
      <alignment horizontal="center" vertical="center"/>
    </xf>
    <xf numFmtId="2" fontId="12" fillId="2" borderId="50" xfId="1" applyNumberFormat="1" applyFont="1" applyFill="1" applyBorder="1" applyAlignment="1" applyProtection="1">
      <alignment horizontal="center" vertical="center"/>
    </xf>
    <xf numFmtId="169" fontId="12" fillId="2" borderId="89" xfId="2" applyNumberFormat="1" applyFont="1" applyFill="1" applyBorder="1" applyAlignment="1" applyProtection="1">
      <alignment horizontal="right" vertical="center"/>
    </xf>
    <xf numFmtId="2" fontId="12" fillId="2" borderId="4" xfId="4" applyNumberFormat="1" applyFont="1" applyFill="1" applyBorder="1" applyAlignment="1" applyProtection="1">
      <alignment horizontal="center" vertical="center"/>
    </xf>
    <xf numFmtId="0" fontId="12" fillId="0" borderId="4" xfId="4" applyFont="1" applyFill="1" applyBorder="1" applyAlignment="1" applyProtection="1">
      <alignment horizontal="center" vertical="center"/>
      <protection locked="0"/>
    </xf>
    <xf numFmtId="43" fontId="12" fillId="0" borderId="50" xfId="1" applyFont="1" applyFill="1" applyBorder="1" applyAlignment="1" applyProtection="1">
      <alignment horizontal="center" vertical="center"/>
    </xf>
    <xf numFmtId="2" fontId="12" fillId="0" borderId="50" xfId="1" applyNumberFormat="1" applyFont="1" applyFill="1" applyBorder="1" applyAlignment="1" applyProtection="1">
      <alignment horizontal="center" vertical="center"/>
    </xf>
    <xf numFmtId="169" fontId="12" fillId="0" borderId="89" xfId="2" applyNumberFormat="1" applyFont="1" applyFill="1" applyBorder="1" applyAlignment="1" applyProtection="1">
      <alignment horizontal="right" vertical="center"/>
    </xf>
    <xf numFmtId="2" fontId="12" fillId="0" borderId="4" xfId="4" applyNumberFormat="1" applyFont="1" applyFill="1" applyBorder="1" applyAlignment="1" applyProtection="1">
      <alignment horizontal="right"/>
    </xf>
    <xf numFmtId="1" fontId="11" fillId="2" borderId="51" xfId="1" applyNumberFormat="1" applyFont="1" applyFill="1" applyBorder="1" applyAlignment="1" applyProtection="1">
      <alignment horizontal="center" vertical="center" textRotation="90"/>
      <protection locked="0"/>
    </xf>
    <xf numFmtId="1" fontId="11" fillId="2" borderId="34" xfId="1" applyNumberFormat="1" applyFont="1" applyFill="1" applyBorder="1" applyAlignment="1" applyProtection="1">
      <alignment horizontal="center" vertical="center" textRotation="90"/>
      <protection locked="0"/>
    </xf>
    <xf numFmtId="0" fontId="20" fillId="2" borderId="51" xfId="4" applyFont="1" applyFill="1" applyBorder="1" applyAlignment="1" applyProtection="1">
      <alignment vertical="center"/>
    </xf>
    <xf numFmtId="43" fontId="12" fillId="2" borderId="53" xfId="1" applyFont="1" applyFill="1" applyBorder="1" applyAlignment="1" applyProtection="1">
      <alignment horizontal="center" vertical="center"/>
    </xf>
    <xf numFmtId="44" fontId="12" fillId="2" borderId="53" xfId="2" applyFont="1" applyFill="1" applyBorder="1" applyAlignment="1" applyProtection="1">
      <alignment vertical="center"/>
    </xf>
    <xf numFmtId="0" fontId="22" fillId="0" borderId="34" xfId="5" applyFont="1" applyFill="1" applyBorder="1" applyAlignment="1" applyProtection="1">
      <alignment horizontal="center" vertical="center" wrapText="1"/>
    </xf>
    <xf numFmtId="2" fontId="11" fillId="0" borderId="0" xfId="5" applyNumberFormat="1" applyFont="1" applyFill="1" applyBorder="1" applyAlignment="1" applyProtection="1"/>
    <xf numFmtId="2" fontId="29" fillId="0" borderId="0" xfId="5" applyNumberFormat="1" applyFont="1" applyFill="1" applyBorder="1" applyAlignment="1" applyProtection="1">
      <alignment horizontal="center" vertical="center"/>
    </xf>
    <xf numFmtId="0" fontId="12" fillId="0" borderId="51" xfId="4" applyFont="1" applyFill="1" applyBorder="1" applyAlignment="1" applyProtection="1">
      <alignment vertical="center"/>
    </xf>
    <xf numFmtId="0" fontId="11" fillId="0" borderId="0" xfId="5" applyFont="1" applyFill="1" applyAlignment="1" applyProtection="1">
      <alignment horizontal="center"/>
    </xf>
    <xf numFmtId="44" fontId="12" fillId="0" borderId="53" xfId="2" applyFont="1" applyFill="1" applyBorder="1" applyAlignment="1" applyProtection="1">
      <alignment vertical="center"/>
    </xf>
    <xf numFmtId="44" fontId="12" fillId="0" borderId="53" xfId="2" applyFont="1" applyFill="1" applyBorder="1" applyAlignment="1" applyProtection="1">
      <alignment horizontal="center" vertical="center"/>
    </xf>
    <xf numFmtId="0" fontId="11" fillId="0" borderId="51" xfId="5" applyFont="1" applyFill="1" applyBorder="1" applyAlignment="1" applyProtection="1">
      <alignment horizontal="center"/>
    </xf>
    <xf numFmtId="9" fontId="28" fillId="0" borderId="52" xfId="3" applyFont="1" applyFill="1" applyBorder="1" applyAlignment="1" applyProtection="1">
      <alignment horizontal="center" vertical="center"/>
    </xf>
    <xf numFmtId="0" fontId="12" fillId="0" borderId="57" xfId="4" applyFont="1" applyFill="1" applyBorder="1" applyAlignment="1" applyProtection="1">
      <alignment vertical="center" wrapText="1"/>
    </xf>
    <xf numFmtId="9" fontId="28" fillId="0" borderId="0" xfId="3" applyFont="1" applyFill="1" applyBorder="1" applyAlignment="1" applyProtection="1">
      <alignment horizontal="center" vertical="center"/>
    </xf>
    <xf numFmtId="1" fontId="21" fillId="0" borderId="0" xfId="4" applyNumberFormat="1" applyFont="1" applyFill="1" applyBorder="1" applyAlignment="1" applyProtection="1">
      <alignment horizontal="center" textRotation="90"/>
    </xf>
    <xf numFmtId="2" fontId="11" fillId="19" borderId="0" xfId="5" applyNumberFormat="1" applyFont="1" applyFill="1" applyBorder="1" applyAlignment="1" applyProtection="1"/>
    <xf numFmtId="168" fontId="11" fillId="20" borderId="38" xfId="2" applyNumberFormat="1" applyFont="1" applyFill="1" applyBorder="1" applyAlignment="1" applyProtection="1">
      <alignment vertical="center"/>
    </xf>
    <xf numFmtId="0" fontId="31" fillId="19" borderId="38" xfId="5" applyFont="1" applyFill="1" applyBorder="1" applyAlignment="1" applyProtection="1">
      <alignment horizontal="center" vertical="center" wrapText="1"/>
    </xf>
    <xf numFmtId="9" fontId="23" fillId="19" borderId="40" xfId="3" applyFont="1" applyFill="1" applyBorder="1" applyAlignment="1" applyProtection="1">
      <alignment horizontal="left" vertical="center"/>
    </xf>
    <xf numFmtId="0" fontId="11" fillId="19" borderId="0" xfId="5" applyFont="1" applyFill="1" applyProtection="1"/>
    <xf numFmtId="168" fontId="11" fillId="20" borderId="53" xfId="2" applyNumberFormat="1" applyFont="1" applyFill="1" applyBorder="1" applyAlignment="1" applyProtection="1">
      <alignment vertical="center"/>
    </xf>
    <xf numFmtId="0" fontId="31" fillId="19" borderId="54" xfId="5" applyFont="1" applyFill="1" applyBorder="1" applyAlignment="1" applyProtection="1">
      <alignment horizontal="center" vertical="center" wrapText="1"/>
    </xf>
    <xf numFmtId="9" fontId="23" fillId="19" borderId="35" xfId="3" applyFont="1" applyFill="1" applyBorder="1" applyAlignment="1" applyProtection="1">
      <alignment horizontal="left" vertical="center"/>
    </xf>
    <xf numFmtId="0" fontId="24" fillId="19" borderId="0" xfId="5" applyFont="1" applyFill="1" applyProtection="1"/>
    <xf numFmtId="0" fontId="31" fillId="19" borderId="51" xfId="5" applyFont="1" applyFill="1" applyBorder="1" applyAlignment="1" applyProtection="1">
      <alignment horizontal="center" vertical="center" wrapText="1"/>
    </xf>
    <xf numFmtId="9" fontId="23" fillId="19" borderId="52" xfId="3" applyFont="1" applyFill="1" applyBorder="1" applyAlignment="1" applyProtection="1">
      <alignment horizontal="left" vertical="center"/>
    </xf>
    <xf numFmtId="0" fontId="20" fillId="19" borderId="53" xfId="4" applyFont="1" applyFill="1" applyBorder="1" applyAlignment="1" applyProtection="1">
      <alignment horizontal="center" vertical="center"/>
    </xf>
    <xf numFmtId="0" fontId="0" fillId="19" borderId="0" xfId="0" applyFill="1" applyAlignment="1" applyProtection="1">
      <alignment vertical="center"/>
    </xf>
    <xf numFmtId="9" fontId="23" fillId="19" borderId="0" xfId="3" applyFont="1" applyFill="1" applyBorder="1" applyAlignment="1" applyProtection="1">
      <alignment horizontal="left" vertical="center"/>
    </xf>
    <xf numFmtId="2" fontId="21" fillId="19" borderId="0" xfId="4" applyNumberFormat="1" applyFont="1" applyFill="1" applyBorder="1" applyAlignment="1" applyProtection="1">
      <alignment horizontal="center" textRotation="90"/>
    </xf>
    <xf numFmtId="0" fontId="12" fillId="19" borderId="20" xfId="4" applyFont="1" applyFill="1" applyBorder="1" applyAlignment="1" applyProtection="1">
      <alignment vertical="center"/>
    </xf>
    <xf numFmtId="44" fontId="12" fillId="19" borderId="0" xfId="2" applyFont="1" applyFill="1" applyBorder="1" applyAlignment="1" applyProtection="1">
      <alignment horizontal="center" vertical="center"/>
    </xf>
    <xf numFmtId="0" fontId="11" fillId="19" borderId="0" xfId="5" applyFont="1" applyFill="1" applyAlignment="1" applyProtection="1">
      <alignment horizontal="center"/>
    </xf>
    <xf numFmtId="9" fontId="28" fillId="19" borderId="0" xfId="3" applyFont="1" applyFill="1" applyBorder="1" applyAlignment="1" applyProtection="1">
      <alignment horizontal="center" vertical="center"/>
    </xf>
    <xf numFmtId="1" fontId="21" fillId="19" borderId="0" xfId="4" applyNumberFormat="1" applyFont="1" applyFill="1" applyBorder="1" applyAlignment="1" applyProtection="1">
      <alignment horizontal="center" textRotation="90"/>
    </xf>
    <xf numFmtId="168" fontId="12" fillId="20" borderId="53" xfId="2" applyNumberFormat="1" applyFont="1" applyFill="1" applyBorder="1" applyAlignment="1" applyProtection="1">
      <alignment vertical="center"/>
    </xf>
    <xf numFmtId="168" fontId="12" fillId="19" borderId="53" xfId="2" applyNumberFormat="1" applyFont="1" applyFill="1" applyBorder="1" applyAlignment="1" applyProtection="1">
      <alignment vertical="center"/>
    </xf>
    <xf numFmtId="44" fontId="12" fillId="19" borderId="53" xfId="2" applyFont="1" applyFill="1" applyBorder="1" applyAlignment="1" applyProtection="1">
      <alignment vertical="center"/>
    </xf>
    <xf numFmtId="0" fontId="31" fillId="19" borderId="34" xfId="5" applyFont="1" applyFill="1" applyBorder="1" applyAlignment="1" applyProtection="1">
      <alignment horizontal="center" vertical="center" wrapText="1"/>
    </xf>
    <xf numFmtId="44" fontId="32" fillId="19" borderId="53" xfId="2" applyFont="1" applyFill="1" applyBorder="1" applyAlignment="1" applyProtection="1">
      <alignment horizontal="center" vertical="center"/>
    </xf>
    <xf numFmtId="44" fontId="12" fillId="19" borderId="53" xfId="2" applyFont="1" applyFill="1" applyBorder="1" applyAlignment="1" applyProtection="1">
      <alignment horizontal="center" vertical="center"/>
    </xf>
    <xf numFmtId="0" fontId="32" fillId="19" borderId="0" xfId="4" applyFont="1" applyFill="1" applyBorder="1" applyAlignment="1" applyProtection="1">
      <alignment horizontal="center" vertical="center"/>
    </xf>
    <xf numFmtId="2" fontId="29" fillId="19" borderId="97" xfId="5" applyNumberFormat="1" applyFont="1" applyFill="1" applyBorder="1" applyAlignment="1" applyProtection="1">
      <alignment horizontal="center" vertical="center"/>
    </xf>
    <xf numFmtId="0" fontId="12" fillId="19" borderId="0" xfId="4" applyFont="1" applyFill="1" applyBorder="1" applyAlignment="1" applyProtection="1">
      <alignment horizontal="center" vertical="center"/>
    </xf>
    <xf numFmtId="7" fontId="12" fillId="19" borderId="0" xfId="2" applyNumberFormat="1" applyFont="1" applyFill="1" applyBorder="1" applyAlignment="1" applyProtection="1">
      <alignment horizontal="center" vertical="center"/>
    </xf>
    <xf numFmtId="2" fontId="12" fillId="19" borderId="0" xfId="1" applyNumberFormat="1" applyFont="1" applyFill="1" applyBorder="1" applyAlignment="1" applyProtection="1">
      <alignment horizontal="center" vertical="center"/>
    </xf>
    <xf numFmtId="164" fontId="34" fillId="23" borderId="53" xfId="6" applyNumberFormat="1" applyFont="1" applyFill="1" applyBorder="1" applyAlignment="1" applyProtection="1">
      <alignment horizontal="center" vertical="center"/>
    </xf>
    <xf numFmtId="170" fontId="35" fillId="19" borderId="53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1" fillId="22" borderId="102" xfId="5" applyFont="1" applyFill="1" applyBorder="1" applyProtection="1"/>
    <xf numFmtId="0" fontId="36" fillId="22" borderId="53" xfId="5" applyFont="1" applyFill="1" applyBorder="1" applyAlignment="1" applyProtection="1">
      <alignment horizontal="center" vertical="center"/>
    </xf>
    <xf numFmtId="44" fontId="36" fillId="22" borderId="103" xfId="2" applyNumberFormat="1" applyFont="1" applyFill="1" applyBorder="1" applyAlignment="1" applyProtection="1">
      <alignment vertical="center"/>
    </xf>
    <xf numFmtId="44" fontId="37" fillId="19" borderId="0" xfId="2" applyNumberFormat="1" applyFont="1" applyFill="1" applyBorder="1" applyAlignment="1" applyProtection="1">
      <alignment vertical="center"/>
    </xf>
    <xf numFmtId="9" fontId="34" fillId="17" borderId="53" xfId="3" applyFont="1" applyFill="1" applyBorder="1" applyAlignment="1" applyProtection="1">
      <alignment horizontal="center" vertical="center"/>
    </xf>
    <xf numFmtId="0" fontId="38" fillId="22" borderId="104" xfId="5" applyFont="1" applyFill="1" applyBorder="1" applyAlignment="1" applyProtection="1">
      <alignment horizontal="center" vertical="center"/>
    </xf>
    <xf numFmtId="9" fontId="12" fillId="0" borderId="53" xfId="5" applyNumberFormat="1" applyFont="1" applyFill="1" applyBorder="1" applyAlignment="1" applyProtection="1">
      <alignment horizontal="center" vertical="center"/>
    </xf>
    <xf numFmtId="9" fontId="38" fillId="0" borderId="103" xfId="5" applyNumberFormat="1" applyFont="1" applyFill="1" applyBorder="1" applyAlignment="1" applyProtection="1">
      <alignment horizontal="center" vertical="center"/>
    </xf>
    <xf numFmtId="164" fontId="34" fillId="18" borderId="53" xfId="6" applyNumberFormat="1" applyFont="1" applyFill="1" applyBorder="1" applyAlignment="1" applyProtection="1">
      <alignment horizontal="center" vertical="center"/>
    </xf>
    <xf numFmtId="9" fontId="23" fillId="0" borderId="53" xfId="3" applyFont="1" applyFill="1" applyBorder="1" applyAlignment="1" applyProtection="1">
      <alignment horizontal="center" vertical="center"/>
    </xf>
    <xf numFmtId="0" fontId="29" fillId="19" borderId="53" xfId="5" applyFont="1" applyFill="1" applyBorder="1" applyAlignment="1" applyProtection="1">
      <alignment horizontal="center"/>
    </xf>
    <xf numFmtId="0" fontId="11" fillId="22" borderId="102" xfId="5" applyFont="1" applyFill="1" applyBorder="1" applyAlignment="1" applyProtection="1"/>
    <xf numFmtId="0" fontId="11" fillId="22" borderId="0" xfId="5" applyFont="1" applyFill="1" applyBorder="1" applyAlignment="1" applyProtection="1">
      <alignment horizontal="center"/>
    </xf>
    <xf numFmtId="0" fontId="11" fillId="22" borderId="105" xfId="5" applyFont="1" applyFill="1" applyBorder="1" applyAlignment="1" applyProtection="1">
      <alignment horizontal="center"/>
    </xf>
    <xf numFmtId="0" fontId="43" fillId="19" borderId="0" xfId="7" applyFont="1" applyFill="1" applyBorder="1" applyProtection="1"/>
    <xf numFmtId="168" fontId="42" fillId="19" borderId="0" xfId="2" applyNumberFormat="1" applyFont="1" applyFill="1" applyBorder="1" applyAlignment="1" applyProtection="1">
      <alignment vertical="center"/>
    </xf>
    <xf numFmtId="0" fontId="11" fillId="22" borderId="109" xfId="5" applyFont="1" applyFill="1" applyBorder="1" applyProtection="1"/>
    <xf numFmtId="0" fontId="11" fillId="22" borderId="110" xfId="5" applyFont="1" applyFill="1" applyBorder="1" applyAlignment="1" applyProtection="1">
      <alignment horizontal="center"/>
    </xf>
    <xf numFmtId="0" fontId="11" fillId="22" borderId="111" xfId="5" applyFont="1" applyFill="1" applyBorder="1" applyAlignment="1" applyProtection="1">
      <alignment horizontal="center"/>
    </xf>
    <xf numFmtId="169" fontId="9" fillId="19" borderId="0" xfId="5" applyNumberFormat="1" applyFont="1" applyFill="1" applyBorder="1" applyAlignment="1" applyProtection="1">
      <alignment horizontal="center" vertical="center"/>
    </xf>
    <xf numFmtId="0" fontId="11" fillId="19" borderId="0" xfId="5" applyFont="1" applyFill="1" applyBorder="1" applyProtection="1"/>
    <xf numFmtId="8" fontId="11" fillId="0" borderId="0" xfId="5" applyNumberFormat="1" applyFont="1" applyFill="1" applyBorder="1" applyAlignment="1" applyProtection="1">
      <alignment horizontal="center" vertical="center"/>
    </xf>
    <xf numFmtId="0" fontId="11" fillId="24" borderId="0" xfId="5" applyFont="1" applyFill="1" applyProtection="1"/>
    <xf numFmtId="0" fontId="11" fillId="24" borderId="0" xfId="5" applyFont="1" applyFill="1" applyAlignment="1" applyProtection="1">
      <alignment horizontal="center"/>
    </xf>
    <xf numFmtId="9" fontId="11" fillId="24" borderId="0" xfId="5" applyNumberFormat="1" applyFont="1" applyFill="1" applyBorder="1" applyAlignment="1" applyProtection="1">
      <alignment horizontal="center" vertical="center"/>
    </xf>
    <xf numFmtId="0" fontId="11" fillId="24" borderId="0" xfId="5" applyFont="1" applyFill="1" applyBorder="1" applyProtection="1"/>
    <xf numFmtId="0" fontId="12" fillId="24" borderId="113" xfId="5" applyFont="1" applyFill="1" applyBorder="1" applyAlignment="1" applyProtection="1">
      <alignment vertical="center"/>
    </xf>
    <xf numFmtId="0" fontId="44" fillId="24" borderId="114" xfId="5" applyFont="1" applyFill="1" applyBorder="1" applyAlignment="1" applyProtection="1">
      <alignment vertical="center"/>
    </xf>
    <xf numFmtId="0" fontId="11" fillId="24" borderId="0" xfId="5" applyFont="1" applyFill="1" applyBorder="1" applyAlignment="1" applyProtection="1">
      <alignment horizontal="center"/>
    </xf>
    <xf numFmtId="0" fontId="20" fillId="24" borderId="116" xfId="5" applyFont="1" applyFill="1" applyBorder="1" applyAlignment="1" applyProtection="1">
      <alignment vertical="center"/>
    </xf>
    <xf numFmtId="0" fontId="12" fillId="24" borderId="117" xfId="5" applyFont="1" applyFill="1" applyBorder="1" applyAlignment="1" applyProtection="1">
      <alignment horizontal="center" vertical="center"/>
    </xf>
    <xf numFmtId="0" fontId="20" fillId="24" borderId="118" xfId="5" applyFont="1" applyFill="1" applyBorder="1" applyAlignment="1" applyProtection="1">
      <alignment vertical="center"/>
    </xf>
    <xf numFmtId="0" fontId="12" fillId="24" borderId="119" xfId="5" applyFont="1" applyFill="1" applyBorder="1" applyAlignment="1" applyProtection="1">
      <alignment vertical="center"/>
    </xf>
    <xf numFmtId="0" fontId="20" fillId="24" borderId="102" xfId="5" applyFont="1" applyFill="1" applyBorder="1" applyAlignment="1" applyProtection="1">
      <alignment vertical="center"/>
    </xf>
    <xf numFmtId="0" fontId="12" fillId="24" borderId="36" xfId="5" applyFont="1" applyFill="1" applyBorder="1" applyAlignment="1" applyProtection="1">
      <alignment vertical="center"/>
    </xf>
    <xf numFmtId="0" fontId="46" fillId="24" borderId="124" xfId="5" applyFont="1" applyFill="1" applyBorder="1" applyAlignment="1" applyProtection="1">
      <alignment vertical="center"/>
    </xf>
    <xf numFmtId="0" fontId="46" fillId="24" borderId="125" xfId="5" applyFont="1" applyFill="1" applyBorder="1" applyAlignment="1" applyProtection="1">
      <alignment horizontal="center" vertical="center"/>
    </xf>
    <xf numFmtId="0" fontId="47" fillId="24" borderId="127" xfId="5" applyFont="1" applyFill="1" applyBorder="1" applyAlignment="1" applyProtection="1">
      <alignment vertical="center"/>
    </xf>
    <xf numFmtId="0" fontId="47" fillId="24" borderId="128" xfId="5" applyFont="1" applyFill="1" applyBorder="1" applyAlignment="1" applyProtection="1">
      <alignment vertical="center"/>
    </xf>
    <xf numFmtId="164" fontId="9" fillId="24" borderId="129" xfId="6" applyNumberFormat="1" applyFont="1" applyFill="1" applyBorder="1" applyAlignment="1" applyProtection="1">
      <alignment horizontal="center" vertical="center"/>
    </xf>
    <xf numFmtId="164" fontId="9" fillId="24" borderId="130" xfId="6" applyNumberFormat="1" applyFont="1" applyFill="1" applyBorder="1" applyAlignment="1" applyProtection="1">
      <alignment horizontal="center" vertical="center"/>
    </xf>
    <xf numFmtId="0" fontId="20" fillId="24" borderId="118" xfId="5" applyFont="1" applyFill="1" applyBorder="1" applyAlignment="1" applyProtection="1">
      <alignment horizontal="left" vertical="center"/>
    </xf>
    <xf numFmtId="0" fontId="12" fillId="24" borderId="117" xfId="5" applyFont="1" applyFill="1" applyBorder="1" applyAlignment="1" applyProtection="1">
      <alignment horizontal="left" vertical="center"/>
    </xf>
    <xf numFmtId="0" fontId="12" fillId="24" borderId="38" xfId="5" applyFont="1" applyFill="1" applyBorder="1" applyAlignment="1" applyProtection="1">
      <alignment horizontal="left" vertical="center"/>
    </xf>
    <xf numFmtId="0" fontId="11" fillId="24" borderId="0" xfId="5" applyFont="1" applyFill="1" applyAlignment="1" applyProtection="1">
      <alignment horizontal="right" vertical="center"/>
    </xf>
    <xf numFmtId="0" fontId="0" fillId="24" borderId="0" xfId="0" applyFill="1" applyAlignment="1" applyProtection="1">
      <alignment vertical="center"/>
    </xf>
    <xf numFmtId="0" fontId="12" fillId="24" borderId="51" xfId="5" applyFont="1" applyFill="1" applyBorder="1" applyAlignment="1" applyProtection="1">
      <alignment horizontal="left" vertical="center"/>
    </xf>
    <xf numFmtId="0" fontId="12" fillId="24" borderId="118" xfId="5" applyFont="1" applyFill="1" applyBorder="1" applyAlignment="1" applyProtection="1">
      <alignment horizontal="left" vertical="center"/>
    </xf>
    <xf numFmtId="0" fontId="12" fillId="24" borderId="135" xfId="5" applyFont="1" applyFill="1" applyBorder="1" applyAlignment="1" applyProtection="1">
      <alignment horizontal="left" vertical="center"/>
    </xf>
    <xf numFmtId="0" fontId="12" fillId="24" borderId="102" xfId="5" applyFont="1" applyFill="1" applyBorder="1" applyAlignment="1" applyProtection="1">
      <alignment horizontal="left" vertical="center"/>
    </xf>
    <xf numFmtId="0" fontId="12" fillId="24" borderId="0" xfId="5" applyFont="1" applyFill="1" applyBorder="1" applyAlignment="1" applyProtection="1">
      <alignment horizontal="left" vertical="center"/>
    </xf>
    <xf numFmtId="0" fontId="32" fillId="24" borderId="0" xfId="5" applyFont="1" applyFill="1" applyBorder="1" applyAlignment="1" applyProtection="1">
      <alignment horizontal="left" vertical="center"/>
    </xf>
    <xf numFmtId="44" fontId="9" fillId="24" borderId="0" xfId="2" applyFont="1" applyFill="1" applyBorder="1" applyAlignment="1" applyProtection="1">
      <alignment horizontal="center" vertical="center"/>
    </xf>
    <xf numFmtId="0" fontId="12" fillId="24" borderId="5" xfId="5" applyFont="1" applyFill="1" applyBorder="1" applyAlignment="1" applyProtection="1">
      <alignment horizontal="left" vertical="center"/>
    </xf>
    <xf numFmtId="0" fontId="12" fillId="24" borderId="138" xfId="5" applyFont="1" applyFill="1" applyBorder="1" applyAlignment="1" applyProtection="1">
      <alignment vertical="center"/>
    </xf>
    <xf numFmtId="0" fontId="12" fillId="24" borderId="7" xfId="5" applyFont="1" applyFill="1" applyBorder="1" applyAlignment="1" applyProtection="1">
      <alignment horizontal="left" vertical="center"/>
    </xf>
    <xf numFmtId="0" fontId="12" fillId="24" borderId="26" xfId="5" applyFont="1" applyFill="1" applyBorder="1" applyAlignment="1" applyProtection="1">
      <alignment horizontal="left" vertical="center"/>
    </xf>
    <xf numFmtId="164" fontId="48" fillId="24" borderId="0" xfId="6" applyNumberFormat="1" applyFont="1" applyFill="1" applyBorder="1" applyAlignment="1" applyProtection="1">
      <alignment horizontal="center" vertical="center"/>
    </xf>
    <xf numFmtId="0" fontId="50" fillId="24" borderId="26" xfId="5" applyFont="1" applyFill="1" applyBorder="1" applyAlignment="1" applyProtection="1">
      <alignment horizontal="left" vertical="center"/>
    </xf>
    <xf numFmtId="0" fontId="44" fillId="24" borderId="0" xfId="5" applyFont="1" applyFill="1" applyBorder="1" applyAlignment="1" applyProtection="1">
      <alignment horizontal="left" vertical="center"/>
    </xf>
    <xf numFmtId="164" fontId="9" fillId="24" borderId="0" xfId="6" applyNumberFormat="1" applyFont="1" applyFill="1" applyBorder="1" applyAlignment="1" applyProtection="1">
      <alignment horizontal="center" vertical="center"/>
    </xf>
    <xf numFmtId="0" fontId="35" fillId="24" borderId="0" xfId="5" applyFont="1" applyFill="1" applyBorder="1" applyAlignment="1" applyProtection="1">
      <alignment horizontal="left" vertical="center" wrapText="1"/>
    </xf>
    <xf numFmtId="0" fontId="46" fillId="24" borderId="0" xfId="5" applyFont="1" applyFill="1" applyBorder="1" applyAlignment="1" applyProtection="1">
      <alignment horizontal="right" vertical="center"/>
    </xf>
    <xf numFmtId="164" fontId="9" fillId="24" borderId="0" xfId="6" applyNumberFormat="1" applyFont="1" applyFill="1" applyBorder="1" applyAlignment="1" applyProtection="1">
      <alignment horizontal="right" vertical="center"/>
    </xf>
    <xf numFmtId="0" fontId="12" fillId="24" borderId="94" xfId="5" applyFont="1" applyFill="1" applyBorder="1" applyAlignment="1" applyProtection="1">
      <alignment vertical="center"/>
    </xf>
    <xf numFmtId="9" fontId="5" fillId="24" borderId="96" xfId="7" applyNumberFormat="1" applyFill="1" applyBorder="1" applyAlignment="1" applyProtection="1">
      <alignment horizontal="center"/>
    </xf>
    <xf numFmtId="0" fontId="5" fillId="24" borderId="0" xfId="7" applyFill="1" applyBorder="1" applyProtection="1"/>
    <xf numFmtId="169" fontId="11" fillId="24" borderId="0" xfId="5" applyNumberFormat="1" applyFont="1" applyFill="1" applyBorder="1" applyAlignment="1" applyProtection="1">
      <alignment horizontal="right" vertical="center"/>
    </xf>
    <xf numFmtId="0" fontId="5" fillId="24" borderId="0" xfId="7" applyFill="1" applyBorder="1" applyAlignment="1" applyProtection="1">
      <alignment horizontal="right"/>
    </xf>
    <xf numFmtId="0" fontId="12" fillId="24" borderId="8" xfId="5" applyFont="1" applyFill="1" applyBorder="1" applyAlignment="1" applyProtection="1">
      <alignment horizontal="left" vertical="center"/>
    </xf>
    <xf numFmtId="9" fontId="12" fillId="24" borderId="55" xfId="5" applyNumberFormat="1" applyFont="1" applyFill="1" applyBorder="1" applyAlignment="1" applyProtection="1">
      <alignment horizontal="center" vertical="center"/>
    </xf>
    <xf numFmtId="169" fontId="9" fillId="24" borderId="0" xfId="5" applyNumberFormat="1" applyFont="1" applyFill="1" applyBorder="1" applyAlignment="1" applyProtection="1">
      <alignment horizontal="right" vertical="center"/>
    </xf>
    <xf numFmtId="0" fontId="12" fillId="24" borderId="94" xfId="5" applyFont="1" applyFill="1" applyBorder="1" applyAlignment="1" applyProtection="1">
      <alignment horizontal="left" vertical="center"/>
    </xf>
    <xf numFmtId="0" fontId="12" fillId="24" borderId="95" xfId="5" applyFont="1" applyFill="1" applyBorder="1" applyAlignment="1" applyProtection="1">
      <alignment horizontal="left" vertical="center"/>
    </xf>
    <xf numFmtId="0" fontId="11" fillId="0" borderId="6" xfId="4" applyFont="1" applyFill="1" applyBorder="1" applyAlignment="1" applyProtection="1">
      <alignment horizontal="center"/>
      <protection locked="0"/>
    </xf>
    <xf numFmtId="0" fontId="11" fillId="0" borderId="7" xfId="4" applyFont="1" applyFill="1" applyBorder="1" applyAlignment="1" applyProtection="1">
      <alignment horizontal="center"/>
      <protection locked="0"/>
    </xf>
    <xf numFmtId="0" fontId="11" fillId="0" borderId="5" xfId="4" applyFont="1" applyFill="1" applyBorder="1" applyAlignment="1" applyProtection="1">
      <alignment horizontal="center"/>
      <protection locked="0"/>
    </xf>
    <xf numFmtId="0" fontId="9" fillId="0" borderId="5" xfId="4" applyFont="1" applyFill="1" applyBorder="1" applyAlignment="1" applyProtection="1">
      <alignment horizontal="center" vertical="center"/>
      <protection locked="0"/>
    </xf>
    <xf numFmtId="0" fontId="9" fillId="0" borderId="6" xfId="4" applyFont="1" applyFill="1" applyBorder="1" applyAlignment="1" applyProtection="1">
      <alignment horizontal="center" vertical="center"/>
      <protection locked="0"/>
    </xf>
    <xf numFmtId="0" fontId="9" fillId="0" borderId="7" xfId="4" applyFont="1" applyFill="1" applyBorder="1" applyAlignment="1" applyProtection="1">
      <alignment horizontal="center" vertical="center"/>
      <protection locked="0"/>
    </xf>
    <xf numFmtId="0" fontId="7" fillId="0" borderId="2" xfId="4" applyFont="1" applyFill="1" applyBorder="1" applyAlignment="1" applyProtection="1">
      <alignment horizontal="center" vertical="center" wrapText="1"/>
      <protection locked="0"/>
    </xf>
    <xf numFmtId="0" fontId="7" fillId="0" borderId="3" xfId="4" applyFont="1" applyFill="1" applyBorder="1" applyAlignment="1" applyProtection="1">
      <alignment horizontal="center" vertical="center" wrapText="1"/>
      <protection locked="0"/>
    </xf>
    <xf numFmtId="165" fontId="11" fillId="8" borderId="34" xfId="6" applyNumberFormat="1" applyFont="1" applyFill="1" applyBorder="1" applyAlignment="1" applyProtection="1">
      <alignment horizontal="center" vertical="center"/>
    </xf>
    <xf numFmtId="1" fontId="21" fillId="10" borderId="42" xfId="4" applyNumberFormat="1" applyFont="1" applyFill="1" applyBorder="1" applyAlignment="1" applyProtection="1">
      <alignment horizontal="center" vertical="center"/>
      <protection locked="0"/>
    </xf>
    <xf numFmtId="1" fontId="21" fillId="10" borderId="43" xfId="4" applyNumberFormat="1" applyFont="1" applyFill="1" applyBorder="1" applyAlignment="1" applyProtection="1">
      <alignment horizontal="center" vertical="center"/>
      <protection locked="0"/>
    </xf>
    <xf numFmtId="1" fontId="21" fillId="10" borderId="44" xfId="4" applyNumberFormat="1" applyFont="1" applyFill="1" applyBorder="1" applyAlignment="1" applyProtection="1">
      <alignment horizontal="center" vertical="center"/>
      <protection locked="0"/>
    </xf>
    <xf numFmtId="1" fontId="21" fillId="10" borderId="45" xfId="4" applyNumberFormat="1" applyFont="1" applyFill="1" applyBorder="1" applyAlignment="1" applyProtection="1">
      <alignment horizontal="center" vertical="center"/>
      <protection locked="0"/>
    </xf>
    <xf numFmtId="1" fontId="21" fillId="12" borderId="47" xfId="4" applyNumberFormat="1" applyFont="1" applyFill="1" applyBorder="1" applyAlignment="1" applyProtection="1">
      <alignment horizontal="center" vertical="center"/>
      <protection locked="0"/>
    </xf>
    <xf numFmtId="1" fontId="21" fillId="12" borderId="48" xfId="4" applyNumberFormat="1" applyFont="1" applyFill="1" applyBorder="1" applyAlignment="1" applyProtection="1">
      <alignment horizontal="center" vertical="center"/>
      <protection locked="0"/>
    </xf>
    <xf numFmtId="1" fontId="21" fillId="12" borderId="49" xfId="4" applyNumberFormat="1" applyFont="1" applyFill="1" applyBorder="1" applyAlignment="1" applyProtection="1">
      <alignment horizontal="center" vertical="center"/>
      <protection locked="0"/>
    </xf>
    <xf numFmtId="1" fontId="21" fillId="12" borderId="46" xfId="4" applyNumberFormat="1" applyFont="1" applyFill="1" applyBorder="1" applyAlignment="1" applyProtection="1">
      <alignment horizontal="center" vertical="center"/>
      <protection locked="0"/>
    </xf>
    <xf numFmtId="165" fontId="11" fillId="10" borderId="51" xfId="6" applyNumberFormat="1" applyFont="1" applyFill="1" applyBorder="1" applyAlignment="1" applyProtection="1">
      <alignment horizontal="center" vertical="center"/>
      <protection locked="0"/>
    </xf>
    <xf numFmtId="165" fontId="11" fillId="10" borderId="52" xfId="6" applyNumberFormat="1" applyFont="1" applyFill="1" applyBorder="1" applyAlignment="1" applyProtection="1">
      <alignment horizontal="center" vertical="center"/>
      <protection locked="0"/>
    </xf>
    <xf numFmtId="1" fontId="11" fillId="2" borderId="51" xfId="4" applyNumberFormat="1" applyFont="1" applyFill="1" applyBorder="1" applyAlignment="1" applyProtection="1">
      <alignment horizontal="center" textRotation="90"/>
      <protection hidden="1"/>
    </xf>
    <xf numFmtId="1" fontId="11" fillId="2" borderId="52" xfId="4" applyNumberFormat="1" applyFont="1" applyFill="1" applyBorder="1" applyAlignment="1" applyProtection="1">
      <alignment horizontal="center" textRotation="90"/>
      <protection hidden="1"/>
    </xf>
    <xf numFmtId="1" fontId="11" fillId="0" borderId="51" xfId="4" applyNumberFormat="1" applyFont="1" applyFill="1" applyBorder="1" applyAlignment="1" applyProtection="1">
      <alignment horizontal="center" textRotation="90"/>
      <protection hidden="1"/>
    </xf>
    <xf numFmtId="1" fontId="11" fillId="0" borderId="52" xfId="4" applyNumberFormat="1" applyFont="1" applyFill="1" applyBorder="1" applyAlignment="1" applyProtection="1">
      <alignment horizontal="center" textRotation="90"/>
      <protection hidden="1"/>
    </xf>
    <xf numFmtId="165" fontId="12" fillId="12" borderId="51" xfId="6" applyNumberFormat="1" applyFont="1" applyFill="1" applyBorder="1" applyAlignment="1" applyProtection="1">
      <alignment horizontal="center" vertical="center"/>
      <protection locked="0"/>
    </xf>
    <xf numFmtId="165" fontId="12" fillId="12" borderId="52" xfId="6" applyNumberFormat="1" applyFont="1" applyFill="1" applyBorder="1" applyAlignment="1" applyProtection="1">
      <alignment horizontal="center" vertical="center"/>
      <protection locked="0"/>
    </xf>
    <xf numFmtId="1" fontId="11" fillId="0" borderId="54" xfId="4" applyNumberFormat="1" applyFont="1" applyFill="1" applyBorder="1" applyAlignment="1" applyProtection="1">
      <alignment horizontal="center" textRotation="90"/>
    </xf>
    <xf numFmtId="1" fontId="11" fillId="0" borderId="35" xfId="4" applyNumberFormat="1" applyFont="1" applyFill="1" applyBorder="1" applyAlignment="1" applyProtection="1">
      <alignment horizontal="center" textRotation="90"/>
    </xf>
    <xf numFmtId="165" fontId="12" fillId="14" borderId="51" xfId="6" applyNumberFormat="1" applyFont="1" applyFill="1" applyBorder="1" applyAlignment="1" applyProtection="1">
      <alignment horizontal="center" vertical="center"/>
    </xf>
    <xf numFmtId="165" fontId="12" fillId="14" borderId="52" xfId="6" applyNumberFormat="1" applyFont="1" applyFill="1" applyBorder="1" applyAlignment="1" applyProtection="1">
      <alignment horizontal="center" vertical="center"/>
    </xf>
    <xf numFmtId="165" fontId="12" fillId="15" borderId="51" xfId="6" applyNumberFormat="1" applyFont="1" applyFill="1" applyBorder="1" applyAlignment="1" applyProtection="1">
      <alignment horizontal="center" vertical="center"/>
    </xf>
    <xf numFmtId="165" fontId="12" fillId="15" borderId="52" xfId="6" applyNumberFormat="1" applyFont="1" applyFill="1" applyBorder="1" applyAlignment="1" applyProtection="1">
      <alignment horizontal="center" vertical="center"/>
    </xf>
    <xf numFmtId="1" fontId="11" fillId="16" borderId="51" xfId="4" applyNumberFormat="1" applyFont="1" applyFill="1" applyBorder="1" applyAlignment="1" applyProtection="1">
      <alignment horizontal="right" vertical="center"/>
    </xf>
    <xf numFmtId="1" fontId="11" fillId="16" borderId="34" xfId="4" applyNumberFormat="1" applyFont="1" applyFill="1" applyBorder="1" applyAlignment="1" applyProtection="1">
      <alignment horizontal="right" vertical="center"/>
    </xf>
    <xf numFmtId="1" fontId="11" fillId="16" borderId="52" xfId="4" applyNumberFormat="1" applyFont="1" applyFill="1" applyBorder="1" applyAlignment="1" applyProtection="1">
      <alignment horizontal="right" vertical="center"/>
    </xf>
    <xf numFmtId="1" fontId="21" fillId="10" borderId="34" xfId="4" applyNumberFormat="1" applyFont="1" applyFill="1" applyBorder="1" applyAlignment="1" applyProtection="1">
      <alignment horizontal="center" vertical="center"/>
      <protection locked="0"/>
    </xf>
    <xf numFmtId="1" fontId="21" fillId="10" borderId="60" xfId="4" applyNumberFormat="1" applyFont="1" applyFill="1" applyBorder="1" applyAlignment="1" applyProtection="1">
      <alignment horizontal="center" vertical="center"/>
      <protection locked="0"/>
    </xf>
    <xf numFmtId="1" fontId="21" fillId="10" borderId="61" xfId="4" applyNumberFormat="1" applyFont="1" applyFill="1" applyBorder="1" applyAlignment="1" applyProtection="1">
      <alignment horizontal="center" vertical="center"/>
      <protection locked="0"/>
    </xf>
    <xf numFmtId="1" fontId="21" fillId="10" borderId="52" xfId="4" applyNumberFormat="1" applyFont="1" applyFill="1" applyBorder="1" applyAlignment="1" applyProtection="1">
      <alignment horizontal="center" vertical="center"/>
      <protection locked="0"/>
    </xf>
    <xf numFmtId="1" fontId="21" fillId="10" borderId="62" xfId="4" applyNumberFormat="1" applyFont="1" applyFill="1" applyBorder="1" applyAlignment="1" applyProtection="1">
      <alignment horizontal="center" vertical="center"/>
      <protection locked="0"/>
    </xf>
    <xf numFmtId="1" fontId="21" fillId="10" borderId="63" xfId="4" applyNumberFormat="1" applyFont="1" applyFill="1" applyBorder="1" applyAlignment="1" applyProtection="1">
      <alignment horizontal="center" vertical="center"/>
      <protection locked="0"/>
    </xf>
    <xf numFmtId="1" fontId="11" fillId="16" borderId="0" xfId="4" applyNumberFormat="1" applyFont="1" applyFill="1" applyBorder="1" applyAlignment="1" applyProtection="1">
      <alignment horizontal="center" textRotation="90"/>
    </xf>
    <xf numFmtId="1" fontId="21" fillId="10" borderId="66" xfId="4" applyNumberFormat="1" applyFont="1" applyFill="1" applyBorder="1" applyAlignment="1" applyProtection="1">
      <alignment horizontal="center" vertical="center"/>
      <protection locked="0"/>
    </xf>
    <xf numFmtId="1" fontId="21" fillId="10" borderId="65" xfId="4" applyNumberFormat="1" applyFont="1" applyFill="1" applyBorder="1" applyAlignment="1" applyProtection="1">
      <alignment horizontal="center" vertical="center"/>
      <protection locked="0"/>
    </xf>
    <xf numFmtId="1" fontId="21" fillId="10" borderId="7" xfId="4" applyNumberFormat="1" applyFont="1" applyFill="1" applyBorder="1" applyAlignment="1" applyProtection="1">
      <alignment horizontal="center" vertical="center"/>
      <protection locked="0"/>
    </xf>
    <xf numFmtId="1" fontId="21" fillId="10" borderId="5" xfId="4" applyNumberFormat="1" applyFont="1" applyFill="1" applyBorder="1" applyAlignment="1" applyProtection="1">
      <alignment horizontal="center" vertical="center"/>
      <protection locked="0"/>
    </xf>
    <xf numFmtId="1" fontId="21" fillId="10" borderId="64" xfId="4" applyNumberFormat="1" applyFont="1" applyFill="1" applyBorder="1" applyAlignment="1" applyProtection="1">
      <alignment horizontal="center" vertical="center"/>
      <protection locked="0"/>
    </xf>
    <xf numFmtId="1" fontId="27" fillId="0" borderId="64" xfId="4" applyNumberFormat="1" applyFont="1" applyFill="1" applyBorder="1" applyAlignment="1" applyProtection="1">
      <alignment horizontal="center" vertical="center"/>
      <protection locked="0"/>
    </xf>
    <xf numFmtId="1" fontId="27" fillId="0" borderId="63" xfId="4" applyNumberFormat="1" applyFont="1" applyFill="1" applyBorder="1" applyAlignment="1" applyProtection="1">
      <alignment horizontal="center" vertical="center"/>
      <protection locked="0"/>
    </xf>
    <xf numFmtId="1" fontId="27" fillId="0" borderId="7" xfId="4" applyNumberFormat="1" applyFont="1" applyFill="1" applyBorder="1" applyAlignment="1" applyProtection="1">
      <alignment horizontal="center" vertical="center"/>
      <protection locked="0"/>
    </xf>
    <xf numFmtId="1" fontId="27" fillId="0" borderId="5" xfId="4" applyNumberFormat="1" applyFont="1" applyFill="1" applyBorder="1" applyAlignment="1" applyProtection="1">
      <alignment horizontal="center" vertical="center"/>
      <protection locked="0"/>
    </xf>
    <xf numFmtId="1" fontId="27" fillId="0" borderId="65" xfId="4" applyNumberFormat="1" applyFont="1" applyFill="1" applyBorder="1" applyAlignment="1" applyProtection="1">
      <alignment horizontal="center" vertical="center"/>
      <protection locked="0"/>
    </xf>
    <xf numFmtId="1" fontId="27" fillId="0" borderId="66" xfId="4" applyNumberFormat="1" applyFont="1" applyFill="1" applyBorder="1" applyAlignment="1" applyProtection="1">
      <alignment horizontal="center" vertical="center"/>
      <protection locked="0"/>
    </xf>
    <xf numFmtId="1" fontId="27" fillId="0" borderId="34" xfId="4" applyNumberFormat="1" applyFont="1" applyFill="1" applyBorder="1" applyAlignment="1" applyProtection="1">
      <alignment horizontal="center" vertical="center"/>
      <protection locked="0"/>
    </xf>
    <xf numFmtId="1" fontId="27" fillId="0" borderId="60" xfId="4" applyNumberFormat="1" applyFont="1" applyFill="1" applyBorder="1" applyAlignment="1" applyProtection="1">
      <alignment horizontal="center" vertical="center"/>
      <protection locked="0"/>
    </xf>
    <xf numFmtId="1" fontId="27" fillId="0" borderId="61" xfId="4" applyNumberFormat="1" applyFont="1" applyFill="1" applyBorder="1" applyAlignment="1" applyProtection="1">
      <alignment horizontal="center" vertical="center"/>
      <protection locked="0"/>
    </xf>
    <xf numFmtId="1" fontId="27" fillId="0" borderId="52" xfId="4" applyNumberFormat="1" applyFont="1" applyFill="1" applyBorder="1" applyAlignment="1" applyProtection="1">
      <alignment horizontal="center" vertical="center"/>
      <protection locked="0"/>
    </xf>
    <xf numFmtId="1" fontId="27" fillId="0" borderId="62" xfId="4" applyNumberFormat="1" applyFont="1" applyFill="1" applyBorder="1" applyAlignment="1" applyProtection="1">
      <alignment horizontal="center" vertical="center"/>
      <protection locked="0"/>
    </xf>
    <xf numFmtId="1" fontId="21" fillId="2" borderId="64" xfId="4" applyNumberFormat="1" applyFont="1" applyFill="1" applyBorder="1" applyAlignment="1" applyProtection="1">
      <alignment horizontal="center" vertical="center"/>
      <protection locked="0"/>
    </xf>
    <xf numFmtId="1" fontId="21" fillId="2" borderId="63" xfId="4" applyNumberFormat="1" applyFont="1" applyFill="1" applyBorder="1" applyAlignment="1" applyProtection="1">
      <alignment horizontal="center" vertical="center"/>
      <protection locked="0"/>
    </xf>
    <xf numFmtId="1" fontId="21" fillId="2" borderId="7" xfId="4" applyNumberFormat="1" applyFont="1" applyFill="1" applyBorder="1" applyAlignment="1" applyProtection="1">
      <alignment horizontal="center" vertical="center"/>
      <protection locked="0"/>
    </xf>
    <xf numFmtId="1" fontId="21" fillId="2" borderId="5" xfId="4" applyNumberFormat="1" applyFont="1" applyFill="1" applyBorder="1" applyAlignment="1" applyProtection="1">
      <alignment horizontal="center" vertical="center"/>
      <protection locked="0"/>
    </xf>
    <xf numFmtId="1" fontId="21" fillId="2" borderId="65" xfId="4" applyNumberFormat="1" applyFont="1" applyFill="1" applyBorder="1" applyAlignment="1" applyProtection="1">
      <alignment horizontal="center" vertical="center"/>
      <protection locked="0"/>
    </xf>
    <xf numFmtId="1" fontId="21" fillId="2" borderId="66" xfId="4" applyNumberFormat="1" applyFont="1" applyFill="1" applyBorder="1" applyAlignment="1" applyProtection="1">
      <alignment horizontal="center" vertical="center"/>
      <protection locked="0"/>
    </xf>
    <xf numFmtId="1" fontId="21" fillId="2" borderId="34" xfId="4" applyNumberFormat="1" applyFont="1" applyFill="1" applyBorder="1" applyAlignment="1" applyProtection="1">
      <alignment horizontal="center" vertical="center"/>
      <protection locked="0"/>
    </xf>
    <xf numFmtId="1" fontId="21" fillId="2" borderId="60" xfId="4" applyNumberFormat="1" applyFont="1" applyFill="1" applyBorder="1" applyAlignment="1" applyProtection="1">
      <alignment horizontal="center" vertical="center"/>
      <protection locked="0"/>
    </xf>
    <xf numFmtId="1" fontId="21" fillId="2" borderId="61" xfId="4" applyNumberFormat="1" applyFont="1" applyFill="1" applyBorder="1" applyAlignment="1" applyProtection="1">
      <alignment horizontal="center" vertical="center"/>
      <protection locked="0"/>
    </xf>
    <xf numFmtId="1" fontId="21" fillId="2" borderId="52" xfId="4" applyNumberFormat="1" applyFont="1" applyFill="1" applyBorder="1" applyAlignment="1" applyProtection="1">
      <alignment horizontal="center" vertical="center"/>
      <protection locked="0"/>
    </xf>
    <xf numFmtId="1" fontId="21" fillId="2" borderId="62" xfId="4" applyNumberFormat="1" applyFont="1" applyFill="1" applyBorder="1" applyAlignment="1" applyProtection="1">
      <alignment horizontal="center" vertical="center"/>
      <protection locked="0"/>
    </xf>
    <xf numFmtId="1" fontId="21" fillId="0" borderId="34" xfId="4" applyNumberFormat="1" applyFont="1" applyFill="1" applyBorder="1" applyAlignment="1" applyProtection="1">
      <alignment horizontal="center" vertical="center"/>
      <protection locked="0"/>
    </xf>
    <xf numFmtId="1" fontId="21" fillId="0" borderId="60" xfId="4" applyNumberFormat="1" applyFont="1" applyFill="1" applyBorder="1" applyAlignment="1" applyProtection="1">
      <alignment horizontal="center" vertical="center"/>
      <protection locked="0"/>
    </xf>
    <xf numFmtId="1" fontId="21" fillId="0" borderId="61" xfId="4" applyNumberFormat="1" applyFont="1" applyFill="1" applyBorder="1" applyAlignment="1" applyProtection="1">
      <alignment horizontal="center" vertical="center"/>
      <protection locked="0"/>
    </xf>
    <xf numFmtId="1" fontId="21" fillId="0" borderId="52" xfId="4" applyNumberFormat="1" applyFont="1" applyFill="1" applyBorder="1" applyAlignment="1" applyProtection="1">
      <alignment horizontal="center" vertical="center"/>
      <protection locked="0"/>
    </xf>
    <xf numFmtId="1" fontId="21" fillId="0" borderId="62" xfId="4" applyNumberFormat="1" applyFont="1" applyFill="1" applyBorder="1" applyAlignment="1" applyProtection="1">
      <alignment horizontal="center" vertical="center"/>
      <protection locked="0"/>
    </xf>
    <xf numFmtId="1" fontId="21" fillId="0" borderId="63" xfId="4" applyNumberFormat="1" applyFont="1" applyFill="1" applyBorder="1" applyAlignment="1" applyProtection="1">
      <alignment horizontal="center" vertical="center"/>
      <protection locked="0"/>
    </xf>
    <xf numFmtId="1" fontId="21" fillId="0" borderId="66" xfId="4" applyNumberFormat="1" applyFont="1" applyFill="1" applyBorder="1" applyAlignment="1" applyProtection="1">
      <alignment horizontal="center" vertical="center"/>
      <protection locked="0"/>
    </xf>
    <xf numFmtId="1" fontId="21" fillId="0" borderId="65" xfId="4" applyNumberFormat="1" applyFont="1" applyFill="1" applyBorder="1" applyAlignment="1" applyProtection="1">
      <alignment horizontal="center" vertical="center"/>
      <protection locked="0"/>
    </xf>
    <xf numFmtId="1" fontId="21" fillId="0" borderId="7" xfId="4" applyNumberFormat="1" applyFont="1" applyFill="1" applyBorder="1" applyAlignment="1" applyProtection="1">
      <alignment horizontal="center" vertical="center"/>
      <protection locked="0"/>
    </xf>
    <xf numFmtId="1" fontId="21" fillId="0" borderId="5" xfId="4" applyNumberFormat="1" applyFont="1" applyFill="1" applyBorder="1" applyAlignment="1" applyProtection="1">
      <alignment horizontal="center" vertical="center"/>
      <protection locked="0"/>
    </xf>
    <xf numFmtId="1" fontId="21" fillId="0" borderId="64" xfId="4" applyNumberFormat="1" applyFont="1" applyFill="1" applyBorder="1" applyAlignment="1" applyProtection="1">
      <alignment horizontal="center" vertical="center"/>
      <protection locked="0"/>
    </xf>
    <xf numFmtId="1" fontId="21" fillId="2" borderId="73" xfId="4" applyNumberFormat="1" applyFont="1" applyFill="1" applyBorder="1" applyAlignment="1" applyProtection="1">
      <alignment horizontal="center" vertical="center"/>
      <protection locked="0"/>
    </xf>
    <xf numFmtId="1" fontId="21" fillId="2" borderId="72" xfId="4" applyNumberFormat="1" applyFont="1" applyFill="1" applyBorder="1" applyAlignment="1" applyProtection="1">
      <alignment horizontal="center" vertical="center"/>
      <protection locked="0"/>
    </xf>
    <xf numFmtId="1" fontId="21" fillId="2" borderId="74" xfId="4" applyNumberFormat="1" applyFont="1" applyFill="1" applyBorder="1" applyAlignment="1" applyProtection="1">
      <alignment horizontal="center" vertical="center"/>
      <protection locked="0"/>
    </xf>
    <xf numFmtId="1" fontId="21" fillId="2" borderId="75" xfId="4" applyNumberFormat="1" applyFont="1" applyFill="1" applyBorder="1" applyAlignment="1" applyProtection="1">
      <alignment horizontal="center" vertical="center"/>
      <protection locked="0"/>
    </xf>
    <xf numFmtId="1" fontId="21" fillId="2" borderId="76" xfId="4" applyNumberFormat="1" applyFont="1" applyFill="1" applyBorder="1" applyAlignment="1" applyProtection="1">
      <alignment horizontal="center" vertical="center"/>
      <protection locked="0"/>
    </xf>
    <xf numFmtId="1" fontId="21" fillId="2" borderId="77" xfId="4" applyNumberFormat="1" applyFont="1" applyFill="1" applyBorder="1" applyAlignment="1" applyProtection="1">
      <alignment horizontal="center" vertical="center"/>
      <protection locked="0"/>
    </xf>
    <xf numFmtId="1" fontId="21" fillId="2" borderId="67" xfId="4" applyNumberFormat="1" applyFont="1" applyFill="1" applyBorder="1" applyAlignment="1" applyProtection="1">
      <alignment horizontal="center" vertical="center"/>
      <protection locked="0"/>
    </xf>
    <xf numFmtId="1" fontId="21" fillId="2" borderId="68" xfId="4" applyNumberFormat="1" applyFont="1" applyFill="1" applyBorder="1" applyAlignment="1" applyProtection="1">
      <alignment horizontal="center" vertical="center"/>
      <protection locked="0"/>
    </xf>
    <xf numFmtId="1" fontId="21" fillId="2" borderId="69" xfId="4" applyNumberFormat="1" applyFont="1" applyFill="1" applyBorder="1" applyAlignment="1" applyProtection="1">
      <alignment horizontal="center" vertical="center"/>
      <protection locked="0"/>
    </xf>
    <xf numFmtId="1" fontId="21" fillId="2" borderId="70" xfId="4" applyNumberFormat="1" applyFont="1" applyFill="1" applyBorder="1" applyAlignment="1" applyProtection="1">
      <alignment horizontal="center" vertical="center"/>
      <protection locked="0"/>
    </xf>
    <xf numFmtId="1" fontId="21" fillId="2" borderId="71" xfId="4" applyNumberFormat="1" applyFont="1" applyFill="1" applyBorder="1" applyAlignment="1" applyProtection="1">
      <alignment horizontal="center" vertical="center"/>
      <protection locked="0"/>
    </xf>
    <xf numFmtId="1" fontId="21" fillId="2" borderId="78" xfId="4" applyNumberFormat="1" applyFont="1" applyFill="1" applyBorder="1" applyAlignment="1" applyProtection="1">
      <alignment horizontal="center" vertical="center"/>
      <protection locked="0"/>
    </xf>
    <xf numFmtId="1" fontId="27" fillId="2" borderId="64" xfId="4" applyNumberFormat="1" applyFont="1" applyFill="1" applyBorder="1" applyAlignment="1" applyProtection="1">
      <alignment horizontal="center" vertical="center"/>
      <protection locked="0"/>
    </xf>
    <xf numFmtId="1" fontId="27" fillId="2" borderId="63" xfId="4" applyNumberFormat="1" applyFont="1" applyFill="1" applyBorder="1" applyAlignment="1" applyProtection="1">
      <alignment horizontal="center" vertical="center"/>
      <protection locked="0"/>
    </xf>
    <xf numFmtId="1" fontId="27" fillId="2" borderId="7" xfId="4" applyNumberFormat="1" applyFont="1" applyFill="1" applyBorder="1" applyAlignment="1" applyProtection="1">
      <alignment horizontal="center" vertical="center"/>
      <protection locked="0"/>
    </xf>
    <xf numFmtId="1" fontId="27" fillId="2" borderId="5" xfId="4" applyNumberFormat="1" applyFont="1" applyFill="1" applyBorder="1" applyAlignment="1" applyProtection="1">
      <alignment horizontal="center" vertical="center"/>
      <protection locked="0"/>
    </xf>
    <xf numFmtId="1" fontId="27" fillId="2" borderId="65" xfId="4" applyNumberFormat="1" applyFont="1" applyFill="1" applyBorder="1" applyAlignment="1" applyProtection="1">
      <alignment horizontal="center" vertical="center"/>
      <protection locked="0"/>
    </xf>
    <xf numFmtId="1" fontId="27" fillId="2" borderId="66" xfId="4" applyNumberFormat="1" applyFont="1" applyFill="1" applyBorder="1" applyAlignment="1" applyProtection="1">
      <alignment horizontal="center" vertical="center"/>
      <protection locked="0"/>
    </xf>
    <xf numFmtId="1" fontId="27" fillId="2" borderId="34" xfId="4" applyNumberFormat="1" applyFont="1" applyFill="1" applyBorder="1" applyAlignment="1" applyProtection="1">
      <alignment horizontal="center" vertical="center"/>
      <protection locked="0"/>
    </xf>
    <xf numFmtId="1" fontId="27" fillId="2" borderId="60" xfId="4" applyNumberFormat="1" applyFont="1" applyFill="1" applyBorder="1" applyAlignment="1" applyProtection="1">
      <alignment horizontal="center" vertical="center"/>
      <protection locked="0"/>
    </xf>
    <xf numFmtId="1" fontId="27" fillId="2" borderId="61" xfId="4" applyNumberFormat="1" applyFont="1" applyFill="1" applyBorder="1" applyAlignment="1" applyProtection="1">
      <alignment horizontal="center" vertical="center"/>
      <protection locked="0"/>
    </xf>
    <xf numFmtId="1" fontId="27" fillId="2" borderId="52" xfId="4" applyNumberFormat="1" applyFont="1" applyFill="1" applyBorder="1" applyAlignment="1" applyProtection="1">
      <alignment horizontal="center" vertical="center"/>
      <protection locked="0"/>
    </xf>
    <xf numFmtId="1" fontId="27" fillId="2" borderId="62" xfId="4" applyNumberFormat="1" applyFont="1" applyFill="1" applyBorder="1" applyAlignment="1" applyProtection="1">
      <alignment horizontal="center" vertical="center"/>
      <protection locked="0"/>
    </xf>
    <xf numFmtId="1" fontId="27" fillId="2" borderId="81" xfId="4" applyNumberFormat="1" applyFont="1" applyFill="1" applyBorder="1" applyAlignment="1" applyProtection="1">
      <alignment horizontal="center" vertical="center"/>
      <protection locked="0"/>
    </xf>
    <xf numFmtId="1" fontId="27" fillId="2" borderId="80" xfId="4" applyNumberFormat="1" applyFont="1" applyFill="1" applyBorder="1" applyAlignment="1" applyProtection="1">
      <alignment horizontal="center" vertical="center"/>
      <protection locked="0"/>
    </xf>
    <xf numFmtId="1" fontId="27" fillId="2" borderId="82" xfId="4" applyNumberFormat="1" applyFont="1" applyFill="1" applyBorder="1" applyAlignment="1" applyProtection="1">
      <alignment horizontal="center" vertical="center"/>
      <protection locked="0"/>
    </xf>
    <xf numFmtId="1" fontId="27" fillId="2" borderId="83" xfId="4" applyNumberFormat="1" applyFont="1" applyFill="1" applyBorder="1" applyAlignment="1" applyProtection="1">
      <alignment horizontal="center" vertical="center"/>
      <protection locked="0"/>
    </xf>
    <xf numFmtId="1" fontId="27" fillId="2" borderId="84" xfId="4" applyNumberFormat="1" applyFont="1" applyFill="1" applyBorder="1" applyAlignment="1" applyProtection="1">
      <alignment horizontal="center" vertical="center"/>
      <protection locked="0"/>
    </xf>
    <xf numFmtId="1" fontId="27" fillId="2" borderId="85" xfId="4" applyNumberFormat="1" applyFont="1" applyFill="1" applyBorder="1" applyAlignment="1" applyProtection="1">
      <alignment horizontal="center" vertical="center"/>
      <protection locked="0"/>
    </xf>
    <xf numFmtId="1" fontId="27" fillId="2" borderId="79" xfId="4" applyNumberFormat="1" applyFont="1" applyFill="1" applyBorder="1" applyAlignment="1" applyProtection="1">
      <alignment horizontal="center" vertical="center"/>
      <protection locked="0"/>
    </xf>
    <xf numFmtId="165" fontId="11" fillId="10" borderId="53" xfId="6" applyNumberFormat="1" applyFont="1" applyFill="1" applyBorder="1" applyAlignment="1" applyProtection="1">
      <alignment horizontal="center" vertical="center"/>
    </xf>
    <xf numFmtId="1" fontId="11" fillId="2" borderId="51" xfId="4" applyNumberFormat="1" applyFont="1" applyFill="1" applyBorder="1" applyAlignment="1" applyProtection="1">
      <alignment horizontal="center" textRotation="90"/>
    </xf>
    <xf numFmtId="1" fontId="11" fillId="2" borderId="52" xfId="4" applyNumberFormat="1" applyFont="1" applyFill="1" applyBorder="1" applyAlignment="1" applyProtection="1">
      <alignment horizontal="center" textRotation="90"/>
    </xf>
    <xf numFmtId="1" fontId="11" fillId="16" borderId="51" xfId="4" applyNumberFormat="1" applyFont="1" applyFill="1" applyBorder="1" applyAlignment="1" applyProtection="1">
      <alignment horizontal="center" textRotation="90"/>
    </xf>
    <xf numFmtId="1" fontId="11" fillId="16" borderId="52" xfId="4" applyNumberFormat="1" applyFont="1" applyFill="1" applyBorder="1" applyAlignment="1" applyProtection="1">
      <alignment horizontal="center" textRotation="90"/>
    </xf>
    <xf numFmtId="165" fontId="11" fillId="12" borderId="53" xfId="6" applyNumberFormat="1" applyFont="1" applyFill="1" applyBorder="1" applyAlignment="1" applyProtection="1">
      <alignment horizontal="center" vertical="center"/>
    </xf>
    <xf numFmtId="165" fontId="11" fillId="15" borderId="53" xfId="6" applyNumberFormat="1" applyFont="1" applyFill="1" applyBorder="1" applyAlignment="1" applyProtection="1">
      <alignment horizontal="center" vertical="center"/>
    </xf>
    <xf numFmtId="165" fontId="12" fillId="15" borderId="53" xfId="6" applyNumberFormat="1" applyFont="1" applyFill="1" applyBorder="1" applyAlignment="1" applyProtection="1">
      <alignment horizontal="center" vertical="center"/>
    </xf>
    <xf numFmtId="1" fontId="11" fillId="2" borderId="51" xfId="1" applyNumberFormat="1" applyFont="1" applyFill="1" applyBorder="1" applyAlignment="1" applyProtection="1">
      <alignment horizontal="center" vertical="center" textRotation="90"/>
      <protection locked="0"/>
    </xf>
    <xf numFmtId="1" fontId="11" fillId="2" borderId="91" xfId="1" applyNumberFormat="1" applyFont="1" applyFill="1" applyBorder="1" applyAlignment="1" applyProtection="1">
      <alignment horizontal="center" vertical="center" textRotation="90"/>
      <protection locked="0"/>
    </xf>
    <xf numFmtId="9" fontId="28" fillId="0" borderId="90" xfId="3" applyFont="1" applyFill="1" applyBorder="1" applyAlignment="1" applyProtection="1">
      <alignment horizontal="center" vertical="center"/>
    </xf>
    <xf numFmtId="9" fontId="28" fillId="0" borderId="92" xfId="3" applyFont="1" applyFill="1" applyBorder="1" applyAlignment="1" applyProtection="1">
      <alignment horizontal="center" vertical="center"/>
    </xf>
    <xf numFmtId="0" fontId="11" fillId="0" borderId="50" xfId="5" applyFont="1" applyFill="1" applyBorder="1" applyAlignment="1" applyProtection="1">
      <alignment horizontal="center" vertical="center" wrapText="1"/>
    </xf>
    <xf numFmtId="0" fontId="11" fillId="0" borderId="87" xfId="5" applyFont="1" applyFill="1" applyBorder="1" applyAlignment="1" applyProtection="1">
      <alignment horizontal="center" vertical="center" wrapText="1"/>
    </xf>
    <xf numFmtId="0" fontId="11" fillId="0" borderId="88" xfId="5" applyFont="1" applyFill="1" applyBorder="1" applyAlignment="1" applyProtection="1">
      <alignment horizontal="center" vertical="center" wrapText="1"/>
    </xf>
    <xf numFmtId="1" fontId="11" fillId="0" borderId="53" xfId="1" applyNumberFormat="1" applyFont="1" applyFill="1" applyBorder="1" applyAlignment="1" applyProtection="1">
      <alignment horizontal="center" vertical="center" textRotation="90"/>
      <protection locked="0"/>
    </xf>
    <xf numFmtId="2" fontId="29" fillId="0" borderId="57" xfId="5" applyNumberFormat="1" applyFont="1" applyFill="1" applyBorder="1" applyAlignment="1" applyProtection="1">
      <alignment horizontal="center" vertical="center"/>
    </xf>
    <xf numFmtId="2" fontId="29" fillId="0" borderId="37" xfId="5" applyNumberFormat="1" applyFont="1" applyFill="1" applyBorder="1" applyAlignment="1" applyProtection="1">
      <alignment horizontal="center" vertical="center"/>
    </xf>
    <xf numFmtId="9" fontId="28" fillId="0" borderId="93" xfId="3" applyFont="1" applyFill="1" applyBorder="1" applyAlignment="1" applyProtection="1">
      <alignment horizontal="center" vertical="center"/>
    </xf>
    <xf numFmtId="2" fontId="21" fillId="0" borderId="53" xfId="4" applyNumberFormat="1" applyFont="1" applyFill="1" applyBorder="1" applyAlignment="1" applyProtection="1">
      <alignment horizontal="center" textRotation="90"/>
    </xf>
    <xf numFmtId="165" fontId="11" fillId="15" borderId="51" xfId="6" applyNumberFormat="1" applyFont="1" applyFill="1" applyBorder="1" applyAlignment="1" applyProtection="1">
      <alignment horizontal="center" vertical="center"/>
    </xf>
    <xf numFmtId="165" fontId="11" fillId="15" borderId="52" xfId="6" applyNumberFormat="1" applyFont="1" applyFill="1" applyBorder="1" applyAlignment="1" applyProtection="1">
      <alignment horizontal="center" vertical="center"/>
    </xf>
    <xf numFmtId="44" fontId="12" fillId="0" borderId="57" xfId="2" applyFont="1" applyFill="1" applyBorder="1" applyAlignment="1" applyProtection="1">
      <alignment horizontal="center" vertical="center"/>
    </xf>
    <xf numFmtId="0" fontId="30" fillId="19" borderId="94" xfId="4" applyFont="1" applyFill="1" applyBorder="1" applyAlignment="1" applyProtection="1">
      <alignment horizontal="center" vertical="center" wrapText="1"/>
    </xf>
    <xf numFmtId="0" fontId="30" fillId="19" borderId="95" xfId="4" applyFont="1" applyFill="1" applyBorder="1" applyAlignment="1" applyProtection="1">
      <alignment horizontal="center" vertical="center" wrapText="1"/>
    </xf>
    <xf numFmtId="0" fontId="30" fillId="19" borderId="96" xfId="4" applyFont="1" applyFill="1" applyBorder="1" applyAlignment="1" applyProtection="1">
      <alignment horizontal="center" vertical="center" wrapText="1"/>
    </xf>
    <xf numFmtId="1" fontId="11" fillId="19" borderId="38" xfId="4" applyNumberFormat="1" applyFont="1" applyFill="1" applyBorder="1" applyAlignment="1" applyProtection="1">
      <alignment horizontal="center" textRotation="90"/>
    </xf>
    <xf numFmtId="1" fontId="11" fillId="19" borderId="40" xfId="4" applyNumberFormat="1" applyFont="1" applyFill="1" applyBorder="1" applyAlignment="1" applyProtection="1">
      <alignment horizontal="center" textRotation="90"/>
    </xf>
    <xf numFmtId="165" fontId="11" fillId="20" borderId="38" xfId="6" applyNumberFormat="1" applyFont="1" applyFill="1" applyBorder="1" applyAlignment="1" applyProtection="1">
      <alignment horizontal="center" vertical="center"/>
    </xf>
    <xf numFmtId="165" fontId="11" fillId="20" borderId="40" xfId="6" applyNumberFormat="1" applyFont="1" applyFill="1" applyBorder="1" applyAlignment="1" applyProtection="1">
      <alignment horizontal="center" vertical="center"/>
    </xf>
    <xf numFmtId="165" fontId="11" fillId="20" borderId="53" xfId="6" applyNumberFormat="1" applyFont="1" applyFill="1" applyBorder="1" applyAlignment="1" applyProtection="1">
      <alignment horizontal="center" vertical="center"/>
    </xf>
    <xf numFmtId="1" fontId="11" fillId="19" borderId="51" xfId="4" applyNumberFormat="1" applyFont="1" applyFill="1" applyBorder="1" applyAlignment="1" applyProtection="1">
      <alignment horizontal="center" textRotation="90"/>
    </xf>
    <xf numFmtId="1" fontId="11" fillId="19" borderId="52" xfId="4" applyNumberFormat="1" applyFont="1" applyFill="1" applyBorder="1" applyAlignment="1" applyProtection="1">
      <alignment horizontal="center" textRotation="90"/>
    </xf>
    <xf numFmtId="0" fontId="20" fillId="19" borderId="51" xfId="4" applyFont="1" applyFill="1" applyBorder="1" applyAlignment="1" applyProtection="1">
      <alignment horizontal="center" vertical="center"/>
    </xf>
    <xf numFmtId="0" fontId="20" fillId="19" borderId="52" xfId="4" applyFont="1" applyFill="1" applyBorder="1" applyAlignment="1" applyProtection="1">
      <alignment horizontal="center" vertical="center"/>
    </xf>
    <xf numFmtId="165" fontId="12" fillId="21" borderId="53" xfId="6" applyNumberFormat="1" applyFont="1" applyFill="1" applyBorder="1" applyAlignment="1" applyProtection="1">
      <alignment horizontal="center" vertical="center"/>
    </xf>
    <xf numFmtId="2" fontId="21" fillId="19" borderId="53" xfId="4" applyNumberFormat="1" applyFont="1" applyFill="1" applyBorder="1" applyAlignment="1" applyProtection="1">
      <alignment horizontal="center" textRotation="90"/>
    </xf>
    <xf numFmtId="0" fontId="12" fillId="19" borderId="51" xfId="4" applyFont="1" applyFill="1" applyBorder="1" applyAlignment="1" applyProtection="1">
      <alignment horizontal="center" vertical="center"/>
    </xf>
    <xf numFmtId="0" fontId="12" fillId="19" borderId="52" xfId="4" applyFont="1" applyFill="1" applyBorder="1" applyAlignment="1" applyProtection="1">
      <alignment horizontal="center" vertical="center"/>
    </xf>
    <xf numFmtId="0" fontId="32" fillId="19" borderId="53" xfId="4" applyFont="1" applyFill="1" applyBorder="1" applyAlignment="1" applyProtection="1">
      <alignment horizontal="center" vertical="center"/>
    </xf>
    <xf numFmtId="0" fontId="9" fillId="19" borderId="5" xfId="4" applyFont="1" applyFill="1" applyBorder="1" applyAlignment="1" applyProtection="1">
      <alignment horizontal="center" vertical="center"/>
    </xf>
    <xf numFmtId="0" fontId="9" fillId="19" borderId="6" xfId="4" applyFont="1" applyFill="1" applyBorder="1" applyAlignment="1" applyProtection="1">
      <alignment horizontal="center" vertical="center"/>
    </xf>
    <xf numFmtId="0" fontId="9" fillId="19" borderId="7" xfId="4" applyFont="1" applyFill="1" applyBorder="1" applyAlignment="1" applyProtection="1">
      <alignment horizontal="center" vertical="center"/>
    </xf>
    <xf numFmtId="1" fontId="21" fillId="19" borderId="98" xfId="4" applyNumberFormat="1" applyFont="1" applyFill="1" applyBorder="1" applyAlignment="1" applyProtection="1">
      <alignment horizontal="center"/>
    </xf>
    <xf numFmtId="1" fontId="5" fillId="19" borderId="51" xfId="4" applyNumberFormat="1" applyFont="1" applyFill="1" applyBorder="1" applyAlignment="1" applyProtection="1">
      <alignment horizontal="center" vertical="center" textRotation="91"/>
    </xf>
    <xf numFmtId="1" fontId="5" fillId="19" borderId="34" xfId="4" applyNumberFormat="1" applyFont="1" applyFill="1" applyBorder="1" applyAlignment="1" applyProtection="1">
      <alignment horizontal="center" vertical="center" textRotation="91"/>
    </xf>
    <xf numFmtId="1" fontId="5" fillId="19" borderId="52" xfId="4" applyNumberFormat="1" applyFont="1" applyFill="1" applyBorder="1" applyAlignment="1" applyProtection="1">
      <alignment horizontal="center" vertical="center" textRotation="91"/>
    </xf>
    <xf numFmtId="9" fontId="11" fillId="19" borderId="51" xfId="4" applyNumberFormat="1" applyFont="1" applyFill="1" applyBorder="1" applyAlignment="1" applyProtection="1">
      <alignment horizontal="center" textRotation="90"/>
    </xf>
    <xf numFmtId="9" fontId="11" fillId="19" borderId="52" xfId="4" applyNumberFormat="1" applyFont="1" applyFill="1" applyBorder="1" applyAlignment="1" applyProtection="1">
      <alignment horizontal="center" textRotation="90"/>
    </xf>
    <xf numFmtId="7" fontId="33" fillId="22" borderId="99" xfId="2" applyNumberFormat="1" applyFont="1" applyFill="1" applyBorder="1" applyAlignment="1" applyProtection="1">
      <alignment horizontal="center" vertical="center"/>
    </xf>
    <xf numFmtId="7" fontId="33" fillId="22" borderId="100" xfId="2" applyNumberFormat="1" applyFont="1" applyFill="1" applyBorder="1" applyAlignment="1" applyProtection="1">
      <alignment horizontal="center" vertical="center"/>
    </xf>
    <xf numFmtId="7" fontId="33" fillId="22" borderId="101" xfId="2" applyNumberFormat="1" applyFont="1" applyFill="1" applyBorder="1" applyAlignment="1" applyProtection="1">
      <alignment horizontal="center" vertical="center"/>
    </xf>
    <xf numFmtId="1" fontId="39" fillId="19" borderId="53" xfId="4" applyNumberFormat="1" applyFont="1" applyFill="1" applyBorder="1" applyAlignment="1" applyProtection="1">
      <alignment horizontal="center" vertical="center" textRotation="91"/>
    </xf>
    <xf numFmtId="1" fontId="11" fillId="19" borderId="53" xfId="4" applyNumberFormat="1" applyFont="1" applyFill="1" applyBorder="1" applyAlignment="1" applyProtection="1">
      <alignment horizontal="center" textRotation="90"/>
    </xf>
    <xf numFmtId="1" fontId="11" fillId="19" borderId="0" xfId="4" applyNumberFormat="1" applyFont="1" applyFill="1" applyBorder="1" applyAlignment="1" applyProtection="1">
      <alignment horizontal="center" vertical="center" wrapText="1"/>
    </xf>
    <xf numFmtId="168" fontId="42" fillId="19" borderId="107" xfId="2" applyNumberFormat="1" applyFont="1" applyFill="1" applyBorder="1" applyAlignment="1" applyProtection="1">
      <alignment horizontal="center" vertical="center"/>
    </xf>
    <xf numFmtId="168" fontId="42" fillId="19" borderId="112" xfId="2" applyNumberFormat="1" applyFont="1" applyFill="1" applyBorder="1" applyAlignment="1" applyProtection="1">
      <alignment horizontal="center" vertical="center"/>
    </xf>
    <xf numFmtId="1" fontId="11" fillId="19" borderId="0" xfId="4" applyNumberFormat="1" applyFont="1" applyFill="1" applyBorder="1" applyAlignment="1" applyProtection="1">
      <alignment horizontal="center" textRotation="90"/>
    </xf>
    <xf numFmtId="1" fontId="41" fillId="19" borderId="99" xfId="4" applyNumberFormat="1" applyFont="1" applyFill="1" applyBorder="1" applyAlignment="1" applyProtection="1">
      <alignment horizontal="center" vertical="center" textRotation="91"/>
      <protection locked="0"/>
    </xf>
    <xf numFmtId="1" fontId="41" fillId="19" borderId="100" xfId="4" applyNumberFormat="1" applyFont="1" applyFill="1" applyBorder="1" applyAlignment="1" applyProtection="1">
      <alignment horizontal="center" vertical="center" textRotation="91"/>
      <protection locked="0"/>
    </xf>
    <xf numFmtId="1" fontId="41" fillId="19" borderId="101" xfId="4" applyNumberFormat="1" applyFont="1" applyFill="1" applyBorder="1" applyAlignment="1" applyProtection="1">
      <alignment horizontal="center" vertical="center" textRotation="91"/>
      <protection locked="0"/>
    </xf>
    <xf numFmtId="1" fontId="41" fillId="19" borderId="109" xfId="4" applyNumberFormat="1" applyFont="1" applyFill="1" applyBorder="1" applyAlignment="1" applyProtection="1">
      <alignment horizontal="center" vertical="center" textRotation="91"/>
      <protection locked="0"/>
    </xf>
    <xf numFmtId="1" fontId="41" fillId="19" borderId="110" xfId="4" applyNumberFormat="1" applyFont="1" applyFill="1" applyBorder="1" applyAlignment="1" applyProtection="1">
      <alignment horizontal="center" vertical="center" textRotation="91"/>
      <protection locked="0"/>
    </xf>
    <xf numFmtId="1" fontId="41" fillId="19" borderId="111" xfId="4" applyNumberFormat="1" applyFont="1" applyFill="1" applyBorder="1" applyAlignment="1" applyProtection="1">
      <alignment horizontal="center" vertical="center" textRotation="91"/>
      <protection locked="0"/>
    </xf>
    <xf numFmtId="164" fontId="40" fillId="19" borderId="106" xfId="6" applyNumberFormat="1" applyFont="1" applyFill="1" applyBorder="1" applyAlignment="1" applyProtection="1">
      <alignment horizontal="center" vertical="center"/>
    </xf>
    <xf numFmtId="164" fontId="40" fillId="19" borderId="108" xfId="6" applyNumberFormat="1" applyFont="1" applyFill="1" applyBorder="1" applyAlignment="1" applyProtection="1">
      <alignment horizontal="center" vertical="center"/>
    </xf>
    <xf numFmtId="1" fontId="29" fillId="19" borderId="99" xfId="4" applyNumberFormat="1" applyFont="1" applyFill="1" applyBorder="1" applyAlignment="1" applyProtection="1">
      <alignment horizontal="center" vertical="center"/>
    </xf>
    <xf numFmtId="1" fontId="29" fillId="19" borderId="100" xfId="4" applyNumberFormat="1" applyFont="1" applyFill="1" applyBorder="1" applyAlignment="1" applyProtection="1">
      <alignment horizontal="center" vertical="center"/>
    </xf>
    <xf numFmtId="1" fontId="29" fillId="19" borderId="101" xfId="4" applyNumberFormat="1" applyFont="1" applyFill="1" applyBorder="1" applyAlignment="1" applyProtection="1">
      <alignment horizontal="center" vertical="center"/>
    </xf>
    <xf numFmtId="1" fontId="29" fillId="19" borderId="109" xfId="4" applyNumberFormat="1" applyFont="1" applyFill="1" applyBorder="1" applyAlignment="1" applyProtection="1">
      <alignment horizontal="center" vertical="center"/>
    </xf>
    <xf numFmtId="1" fontId="29" fillId="19" borderId="110" xfId="4" applyNumberFormat="1" applyFont="1" applyFill="1" applyBorder="1" applyAlignment="1" applyProtection="1">
      <alignment horizontal="center" vertical="center"/>
    </xf>
    <xf numFmtId="1" fontId="29" fillId="19" borderId="111" xfId="4" applyNumberFormat="1" applyFont="1" applyFill="1" applyBorder="1" applyAlignment="1" applyProtection="1">
      <alignment horizontal="center" vertical="center"/>
    </xf>
    <xf numFmtId="44" fontId="48" fillId="24" borderId="133" xfId="2" applyFont="1" applyFill="1" applyBorder="1" applyAlignment="1" applyProtection="1">
      <alignment horizontal="center" vertical="center"/>
      <protection locked="0"/>
    </xf>
    <xf numFmtId="44" fontId="48" fillId="24" borderId="134" xfId="2" applyFont="1" applyFill="1" applyBorder="1" applyAlignment="1" applyProtection="1">
      <alignment horizontal="center" vertical="center"/>
      <protection locked="0"/>
    </xf>
    <xf numFmtId="44" fontId="9" fillId="24" borderId="136" xfId="2" applyFont="1" applyFill="1" applyBorder="1" applyAlignment="1" applyProtection="1">
      <alignment horizontal="center" vertical="center"/>
    </xf>
    <xf numFmtId="44" fontId="9" fillId="24" borderId="137" xfId="2" applyFont="1" applyFill="1" applyBorder="1" applyAlignment="1" applyProtection="1">
      <alignment horizontal="center" vertical="center"/>
    </xf>
    <xf numFmtId="44" fontId="9" fillId="24" borderId="94" xfId="2" applyFont="1" applyFill="1" applyBorder="1" applyAlignment="1" applyProtection="1">
      <alignment horizontal="center" vertical="center"/>
    </xf>
    <xf numFmtId="44" fontId="9" fillId="24" borderId="96" xfId="2" applyFont="1" applyFill="1" applyBorder="1" applyAlignment="1" applyProtection="1">
      <alignment horizontal="center" vertical="center"/>
    </xf>
    <xf numFmtId="171" fontId="45" fillId="24" borderId="51" xfId="6" applyNumberFormat="1" applyFont="1" applyFill="1" applyBorder="1" applyAlignment="1" applyProtection="1">
      <alignment horizontal="center" vertical="center"/>
      <protection locked="0"/>
    </xf>
    <xf numFmtId="171" fontId="45" fillId="24" borderId="122" xfId="6" applyNumberFormat="1" applyFont="1" applyFill="1" applyBorder="1" applyAlignment="1" applyProtection="1">
      <alignment horizontal="center" vertical="center"/>
      <protection locked="0"/>
    </xf>
    <xf numFmtId="171" fontId="45" fillId="24" borderId="54" xfId="6" applyNumberFormat="1" applyFont="1" applyFill="1" applyBorder="1" applyAlignment="1" applyProtection="1">
      <alignment horizontal="center" vertical="center"/>
    </xf>
    <xf numFmtId="171" fontId="45" fillId="24" borderId="123" xfId="6" applyNumberFormat="1" applyFont="1" applyFill="1" applyBorder="1" applyAlignment="1" applyProtection="1">
      <alignment horizontal="center" vertical="center"/>
    </xf>
    <xf numFmtId="171" fontId="46" fillId="24" borderId="125" xfId="6" applyNumberFormat="1" applyFont="1" applyFill="1" applyBorder="1" applyAlignment="1" applyProtection="1">
      <alignment horizontal="center" vertical="center"/>
    </xf>
    <xf numFmtId="171" fontId="46" fillId="24" borderId="126" xfId="6" applyNumberFormat="1" applyFont="1" applyFill="1" applyBorder="1" applyAlignment="1" applyProtection="1">
      <alignment horizontal="center" vertical="center"/>
    </xf>
    <xf numFmtId="44" fontId="48" fillId="24" borderId="131" xfId="2" applyFont="1" applyFill="1" applyBorder="1" applyAlignment="1" applyProtection="1">
      <alignment horizontal="left" vertical="center"/>
      <protection locked="0"/>
    </xf>
    <xf numFmtId="44" fontId="48" fillId="24" borderId="132" xfId="2" applyFont="1" applyFill="1" applyBorder="1" applyAlignment="1" applyProtection="1">
      <alignment horizontal="left" vertical="center"/>
      <protection locked="0"/>
    </xf>
    <xf numFmtId="44" fontId="48" fillId="24" borderId="133" xfId="2" applyFont="1" applyFill="1" applyBorder="1" applyAlignment="1" applyProtection="1">
      <alignment horizontal="left" vertical="center"/>
      <protection locked="0"/>
    </xf>
    <xf numFmtId="44" fontId="48" fillId="24" borderId="134" xfId="2" applyFont="1" applyFill="1" applyBorder="1" applyAlignment="1" applyProtection="1">
      <alignment horizontal="left" vertical="center"/>
      <protection locked="0"/>
    </xf>
    <xf numFmtId="167" fontId="39" fillId="19" borderId="107" xfId="2" applyNumberFormat="1" applyFont="1" applyFill="1" applyBorder="1" applyAlignment="1" applyProtection="1">
      <alignment horizontal="center" vertical="center"/>
    </xf>
    <xf numFmtId="167" fontId="39" fillId="19" borderId="112" xfId="2" applyNumberFormat="1" applyFont="1" applyFill="1" applyBorder="1" applyAlignment="1" applyProtection="1">
      <alignment horizontal="center" vertical="center"/>
    </xf>
    <xf numFmtId="164" fontId="9" fillId="24" borderId="114" xfId="6" applyNumberFormat="1" applyFont="1" applyFill="1" applyBorder="1" applyAlignment="1" applyProtection="1">
      <alignment horizontal="center" vertical="center"/>
    </xf>
    <xf numFmtId="164" fontId="9" fillId="24" borderId="115" xfId="6" applyNumberFormat="1" applyFont="1" applyFill="1" applyBorder="1" applyAlignment="1" applyProtection="1">
      <alignment horizontal="center" vertical="center"/>
    </xf>
    <xf numFmtId="171" fontId="45" fillId="24" borderId="109" xfId="6" applyNumberFormat="1" applyFont="1" applyFill="1" applyBorder="1" applyAlignment="1" applyProtection="1">
      <alignment horizontal="center" vertical="center"/>
      <protection locked="0"/>
    </xf>
    <xf numFmtId="171" fontId="45" fillId="24" borderId="111" xfId="6" applyNumberFormat="1" applyFont="1" applyFill="1" applyBorder="1" applyAlignment="1" applyProtection="1">
      <alignment horizontal="center" vertical="center"/>
      <protection locked="0"/>
    </xf>
    <xf numFmtId="171" fontId="45" fillId="24" borderId="120" xfId="6" applyNumberFormat="1" applyFont="1" applyFill="1" applyBorder="1" applyAlignment="1" applyProtection="1">
      <alignment horizontal="center" vertical="center"/>
      <protection locked="0"/>
    </xf>
    <xf numFmtId="171" fontId="45" fillId="24" borderId="121" xfId="6" applyNumberFormat="1" applyFont="1" applyFill="1" applyBorder="1" applyAlignment="1" applyProtection="1">
      <alignment horizontal="center" vertical="center"/>
      <protection locked="0"/>
    </xf>
    <xf numFmtId="0" fontId="34" fillId="24" borderId="94" xfId="5" applyFont="1" applyFill="1" applyBorder="1" applyAlignment="1" applyProtection="1">
      <alignment horizontal="center" vertical="center" wrapText="1"/>
    </xf>
    <xf numFmtId="0" fontId="34" fillId="24" borderId="95" xfId="5" applyFont="1" applyFill="1" applyBorder="1" applyAlignment="1" applyProtection="1">
      <alignment horizontal="center" vertical="center" wrapText="1"/>
    </xf>
    <xf numFmtId="44" fontId="9" fillId="24" borderId="95" xfId="2" applyFont="1" applyFill="1" applyBorder="1" applyAlignment="1" applyProtection="1">
      <alignment horizontal="center" vertical="center"/>
    </xf>
    <xf numFmtId="169" fontId="11" fillId="24" borderId="94" xfId="5" applyNumberFormat="1" applyFont="1" applyFill="1" applyBorder="1" applyAlignment="1" applyProtection="1">
      <alignment horizontal="center" vertical="center"/>
    </xf>
    <xf numFmtId="169" fontId="11" fillId="24" borderId="96" xfId="5" applyNumberFormat="1" applyFont="1" applyFill="1" applyBorder="1" applyAlignment="1" applyProtection="1">
      <alignment horizontal="center" vertical="center"/>
    </xf>
    <xf numFmtId="169" fontId="9" fillId="24" borderId="94" xfId="5" applyNumberFormat="1" applyFont="1" applyFill="1" applyBorder="1" applyAlignment="1" applyProtection="1">
      <alignment horizontal="center" vertical="center"/>
    </xf>
    <xf numFmtId="169" fontId="9" fillId="24" borderId="96" xfId="5" applyNumberFormat="1" applyFont="1" applyFill="1" applyBorder="1" applyAlignment="1" applyProtection="1">
      <alignment horizontal="center" vertical="center"/>
    </xf>
    <xf numFmtId="8" fontId="11" fillId="24" borderId="94" xfId="5" applyNumberFormat="1" applyFont="1" applyFill="1" applyBorder="1" applyAlignment="1" applyProtection="1">
      <alignment horizontal="center" vertical="center"/>
    </xf>
    <xf numFmtId="8" fontId="11" fillId="24" borderId="96" xfId="5" applyNumberFormat="1" applyFont="1" applyFill="1" applyBorder="1" applyAlignment="1" applyProtection="1">
      <alignment horizontal="center" vertical="center"/>
    </xf>
    <xf numFmtId="9" fontId="11" fillId="24" borderId="94" xfId="5" applyNumberFormat="1" applyFont="1" applyFill="1" applyBorder="1" applyAlignment="1" applyProtection="1">
      <alignment horizontal="center" vertical="center"/>
    </xf>
    <xf numFmtId="9" fontId="11" fillId="24" borderId="96" xfId="5" applyNumberFormat="1" applyFont="1" applyFill="1" applyBorder="1" applyAlignment="1" applyProtection="1">
      <alignment horizontal="center" vertical="center"/>
    </xf>
    <xf numFmtId="171" fontId="48" fillId="24" borderId="5" xfId="6" applyNumberFormat="1" applyFont="1" applyFill="1" applyBorder="1" applyAlignment="1" applyProtection="1">
      <alignment horizontal="center" vertical="center"/>
      <protection locked="0"/>
    </xf>
    <xf numFmtId="171" fontId="48" fillId="24" borderId="7" xfId="6" applyNumberFormat="1" applyFont="1" applyFill="1" applyBorder="1" applyAlignment="1" applyProtection="1">
      <alignment horizontal="center" vertical="center"/>
      <protection locked="0"/>
    </xf>
    <xf numFmtId="0" fontId="49" fillId="24" borderId="141" xfId="5" applyFont="1" applyFill="1" applyBorder="1" applyAlignment="1" applyProtection="1">
      <alignment horizontal="center" vertical="center"/>
    </xf>
    <xf numFmtId="0" fontId="49" fillId="24" borderId="142" xfId="5" applyFont="1" applyFill="1" applyBorder="1" applyAlignment="1" applyProtection="1">
      <alignment horizontal="center" vertical="center"/>
    </xf>
    <xf numFmtId="171" fontId="48" fillId="24" borderId="142" xfId="6" applyNumberFormat="1" applyFont="1" applyFill="1" applyBorder="1" applyAlignment="1" applyProtection="1">
      <alignment horizontal="center" vertical="center"/>
    </xf>
    <xf numFmtId="171" fontId="48" fillId="24" borderId="143" xfId="6" applyNumberFormat="1" applyFont="1" applyFill="1" applyBorder="1" applyAlignment="1" applyProtection="1">
      <alignment horizontal="center" vertical="center"/>
    </xf>
    <xf numFmtId="171" fontId="48" fillId="24" borderId="53" xfId="6" applyNumberFormat="1" applyFont="1" applyFill="1" applyBorder="1" applyAlignment="1" applyProtection="1">
      <alignment horizontal="center" vertical="center"/>
      <protection locked="0"/>
    </xf>
    <xf numFmtId="171" fontId="48" fillId="24" borderId="139" xfId="6" applyNumberFormat="1" applyFont="1" applyFill="1" applyBorder="1" applyAlignment="1" applyProtection="1">
      <alignment horizontal="center" vertical="center"/>
      <protection locked="0"/>
    </xf>
    <xf numFmtId="171" fontId="48" fillId="24" borderId="140" xfId="6" applyNumberFormat="1" applyFont="1" applyFill="1" applyBorder="1" applyAlignment="1" applyProtection="1">
      <alignment horizontal="center" vertical="center"/>
      <protection locked="0"/>
    </xf>
  </cellXfs>
  <cellStyles count="8">
    <cellStyle name="Milliers" xfId="1" builtinId="3"/>
    <cellStyle name="Monétaire" xfId="2" builtinId="4"/>
    <cellStyle name="Normal" xfId="0" builtinId="0"/>
    <cellStyle name="Normal_Budget" xfId="5"/>
    <cellStyle name="Normal_Feuil1" xfId="4"/>
    <cellStyle name="Normal_Nouveau Planning" xfId="7"/>
    <cellStyle name="Normal_Prix" xfId="6"/>
    <cellStyle name="Pourcentage" xfId="3" builtinId="5"/>
  </cellStyles>
  <dxfs count="2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indexed="6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180</xdr:row>
          <xdr:rowOff>9525</xdr:rowOff>
        </xdr:from>
        <xdr:to>
          <xdr:col>24</xdr:col>
          <xdr:colOff>76200</xdr:colOff>
          <xdr:row>183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59</xdr:row>
          <xdr:rowOff>152400</xdr:rowOff>
        </xdr:from>
        <xdr:to>
          <xdr:col>1</xdr:col>
          <xdr:colOff>342900</xdr:colOff>
          <xdr:row>61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78</xdr:row>
          <xdr:rowOff>114300</xdr:rowOff>
        </xdr:from>
        <xdr:to>
          <xdr:col>1</xdr:col>
          <xdr:colOff>257175</xdr:colOff>
          <xdr:row>78</xdr:row>
          <xdr:rowOff>495300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790575</xdr:colOff>
          <xdr:row>60</xdr:row>
          <xdr:rowOff>19050</xdr:rowOff>
        </xdr:from>
        <xdr:to>
          <xdr:col>3</xdr:col>
          <xdr:colOff>723900</xdr:colOff>
          <xdr:row>61</xdr:row>
          <xdr:rowOff>161925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78</xdr:row>
          <xdr:rowOff>123825</xdr:rowOff>
        </xdr:from>
        <xdr:to>
          <xdr:col>3</xdr:col>
          <xdr:colOff>314325</xdr:colOff>
          <xdr:row>78</xdr:row>
          <xdr:rowOff>485775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102</xdr:row>
          <xdr:rowOff>190500</xdr:rowOff>
        </xdr:from>
        <xdr:to>
          <xdr:col>1</xdr:col>
          <xdr:colOff>714375</xdr:colOff>
          <xdr:row>103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DES LIGNES FOURNITURES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102</xdr:row>
          <xdr:rowOff>180975</xdr:rowOff>
        </xdr:from>
        <xdr:to>
          <xdr:col>41</xdr:col>
          <xdr:colOff>104775</xdr:colOff>
          <xdr:row>103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supprimer des lignes fournitures , otez la protection de la feuille,supprimer les lignes, remettre la protection.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2</xdr:row>
          <xdr:rowOff>66675</xdr:rowOff>
        </xdr:from>
        <xdr:to>
          <xdr:col>1</xdr:col>
          <xdr:colOff>1143000</xdr:colOff>
          <xdr:row>3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DES LIGNES 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lanning%20LA%20CHAPELLE%20EN%20LAFAY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bibmat"/>
      <sheetName val="bibfourni"/>
      <sheetName val="bibpers"/>
      <sheetName val="debours"/>
      <sheetName val="comparatif prix"/>
      <sheetName val="metré"/>
      <sheetName val="estimatif SPIGAO"/>
      <sheetName val="gestion fournitures"/>
      <sheetName val="planning LA CHAPELLE EN LAFAYE"/>
    </sheetNames>
    <definedNames>
      <definedName name="ajoutplanning"/>
      <definedName name="Bouton66_Clic"/>
      <definedName name="fournituresinsertlignes2"/>
    </definedNames>
    <sheetDataSet>
      <sheetData sheetId="0"/>
      <sheetData sheetId="1">
        <row r="1">
          <cell r="A1" t="str">
            <v>4 X 2 TRI</v>
          </cell>
          <cell r="B1">
            <v>230</v>
          </cell>
        </row>
        <row r="2">
          <cell r="A2" t="str">
            <v>4 X 4 GRUE</v>
          </cell>
          <cell r="B2">
            <v>270</v>
          </cell>
        </row>
        <row r="3">
          <cell r="A3" t="str">
            <v>6 X 4 BI</v>
          </cell>
          <cell r="B3">
            <v>270</v>
          </cell>
        </row>
        <row r="4">
          <cell r="A4" t="str">
            <v>8 X 4</v>
          </cell>
          <cell r="B4">
            <v>320</v>
          </cell>
        </row>
        <row r="5">
          <cell r="A5" t="str">
            <v>8 X 6 GRUE</v>
          </cell>
          <cell r="B5">
            <v>400</v>
          </cell>
        </row>
        <row r="6">
          <cell r="A6" t="str">
            <v>BERLINGO</v>
          </cell>
          <cell r="B6">
            <v>50</v>
          </cell>
        </row>
        <row r="7">
          <cell r="A7" t="str">
            <v>blindage</v>
          </cell>
          <cell r="B7">
            <v>123</v>
          </cell>
        </row>
        <row r="8">
          <cell r="A8" t="str">
            <v>BRH 700</v>
          </cell>
          <cell r="B8">
            <v>150</v>
          </cell>
        </row>
        <row r="9">
          <cell r="A9" t="str">
            <v>BRH V32</v>
          </cell>
          <cell r="B9">
            <v>200</v>
          </cell>
        </row>
        <row r="10">
          <cell r="A10" t="str">
            <v>CAT 12H</v>
          </cell>
          <cell r="B10">
            <v>450</v>
          </cell>
        </row>
        <row r="11">
          <cell r="A11" t="str">
            <v>COMPRESSEUR</v>
          </cell>
          <cell r="B11">
            <v>25</v>
          </cell>
        </row>
        <row r="12">
          <cell r="A12" t="str">
            <v>CRIBLEUR</v>
          </cell>
          <cell r="B12">
            <v>290</v>
          </cell>
        </row>
        <row r="13">
          <cell r="A13" t="str">
            <v>DYNAPAC CA 512</v>
          </cell>
          <cell r="B13">
            <v>330</v>
          </cell>
        </row>
        <row r="14">
          <cell r="A14" t="str">
            <v>feuxtricolore</v>
          </cell>
          <cell r="B14">
            <v>20</v>
          </cell>
        </row>
        <row r="15">
          <cell r="A15" t="str">
            <v>fraise</v>
          </cell>
          <cell r="B15">
            <v>100</v>
          </cell>
        </row>
        <row r="16">
          <cell r="A16" t="str">
            <v>grue</v>
          </cell>
          <cell r="B16">
            <v>1200</v>
          </cell>
        </row>
        <row r="17">
          <cell r="A17" t="str">
            <v>HITACHI 350</v>
          </cell>
          <cell r="B17">
            <v>610</v>
          </cell>
        </row>
        <row r="18">
          <cell r="A18" t="str">
            <v>KOMATSU D61</v>
          </cell>
          <cell r="B18">
            <v>500</v>
          </cell>
        </row>
        <row r="19">
          <cell r="A19" t="str">
            <v>LIEB 924 COMPACT</v>
          </cell>
          <cell r="B19">
            <v>450</v>
          </cell>
        </row>
        <row r="20">
          <cell r="A20" t="str">
            <v>LIEB 926</v>
          </cell>
          <cell r="B20">
            <v>450</v>
          </cell>
        </row>
        <row r="21">
          <cell r="A21" t="str">
            <v>LIEB 934 HD</v>
          </cell>
          <cell r="B21">
            <v>500</v>
          </cell>
        </row>
        <row r="22">
          <cell r="A22" t="str">
            <v>LIEB 944 HD</v>
          </cell>
          <cell r="B22">
            <v>610</v>
          </cell>
        </row>
        <row r="23">
          <cell r="A23" t="str">
            <v>LIEB A 900C</v>
          </cell>
          <cell r="B23">
            <v>350</v>
          </cell>
        </row>
        <row r="24">
          <cell r="A24" t="str">
            <v>LIEB A 904</v>
          </cell>
          <cell r="B24">
            <v>350</v>
          </cell>
        </row>
        <row r="25">
          <cell r="A25" t="str">
            <v>LIEB R 914</v>
          </cell>
          <cell r="B25">
            <v>450</v>
          </cell>
        </row>
        <row r="26">
          <cell r="A26" t="str">
            <v xml:space="preserve">LIEBHERR 634 </v>
          </cell>
          <cell r="B26">
            <v>500</v>
          </cell>
        </row>
        <row r="27">
          <cell r="A27" t="str">
            <v>MASTER</v>
          </cell>
          <cell r="B27">
            <v>80</v>
          </cell>
        </row>
        <row r="28">
          <cell r="A28" t="str">
            <v>MECALAC 12 MXT</v>
          </cell>
          <cell r="B28">
            <v>310</v>
          </cell>
        </row>
        <row r="29">
          <cell r="A29" t="str">
            <v>MECALAC 714</v>
          </cell>
          <cell r="B29">
            <v>310</v>
          </cell>
        </row>
        <row r="30">
          <cell r="A30" t="str">
            <v>MINIPELLE 5 T²</v>
          </cell>
          <cell r="B30">
            <v>140</v>
          </cell>
        </row>
        <row r="31">
          <cell r="A31" t="str">
            <v>PINCE DE TRI</v>
          </cell>
          <cell r="B31">
            <v>200</v>
          </cell>
        </row>
        <row r="32">
          <cell r="A32" t="str">
            <v>plaque pq4</v>
          </cell>
          <cell r="B32">
            <v>60</v>
          </cell>
        </row>
        <row r="33">
          <cell r="A33" t="str">
            <v>PORTE CHAR MAN</v>
          </cell>
          <cell r="B33">
            <v>230</v>
          </cell>
        </row>
        <row r="34">
          <cell r="A34" t="str">
            <v>REMORQUE 3 X</v>
          </cell>
          <cell r="B34">
            <v>150</v>
          </cell>
        </row>
        <row r="35">
          <cell r="A35" t="str">
            <v>SAMBRON</v>
          </cell>
          <cell r="B35">
            <v>100</v>
          </cell>
        </row>
        <row r="36">
          <cell r="A36" t="str">
            <v>Tracto pelle</v>
          </cell>
          <cell r="B36">
            <v>358</v>
          </cell>
        </row>
        <row r="37">
          <cell r="A37" t="str">
            <v>TRANSFERT FORFAIT</v>
          </cell>
        </row>
        <row r="38">
          <cell r="A38" t="str">
            <v>TRIMBLE</v>
          </cell>
          <cell r="B38">
            <v>250</v>
          </cell>
        </row>
        <row r="39">
          <cell r="A39" t="str">
            <v>V 4</v>
          </cell>
          <cell r="B39">
            <v>520</v>
          </cell>
        </row>
      </sheetData>
      <sheetData sheetId="2"/>
      <sheetData sheetId="3">
        <row r="1">
          <cell r="A1" t="str">
            <v>Chef de chantier</v>
          </cell>
          <cell r="B1">
            <v>480</v>
          </cell>
        </row>
        <row r="2">
          <cell r="A2" t="str">
            <v>CONDUCTEUR ENGIN</v>
          </cell>
          <cell r="B2">
            <v>350</v>
          </cell>
        </row>
        <row r="3">
          <cell r="A3" t="str">
            <v>CONDUCTEUR PL</v>
          </cell>
          <cell r="B3">
            <v>373</v>
          </cell>
        </row>
        <row r="4">
          <cell r="A4" t="str">
            <v>Géomètre</v>
          </cell>
          <cell r="B4">
            <v>480</v>
          </cell>
        </row>
        <row r="5">
          <cell r="A5" t="str">
            <v>Maçon</v>
          </cell>
          <cell r="B5">
            <v>364</v>
          </cell>
        </row>
        <row r="6">
          <cell r="A6" t="str">
            <v>Ouvrier</v>
          </cell>
          <cell r="B6">
            <v>311</v>
          </cell>
        </row>
      </sheetData>
      <sheetData sheetId="4"/>
      <sheetData sheetId="5">
        <row r="2">
          <cell r="A2" t="str">
            <v xml:space="preserve">
Tarifs Matériaux Applicables au 01/03/2014</v>
          </cell>
          <cell r="B2" t="str">
            <v>UN</v>
          </cell>
          <cell r="C2" t="str">
            <v>PU
MIN</v>
          </cell>
          <cell r="D2" t="str">
            <v>PU
MOY</v>
          </cell>
        </row>
        <row r="7">
          <cell r="A7" t="str">
            <v>Position : Moyenne des écarts entre les prix unitaires
du fournisseur et les prix unitaires moyens</v>
          </cell>
          <cell r="B7" t="str">
            <v>Position sur 700 produits :</v>
          </cell>
        </row>
        <row r="8">
          <cell r="B8" t="str">
            <v>Position sur 300 produits :</v>
          </cell>
        </row>
        <row r="10">
          <cell r="A10" t="str">
            <v>Tubes PVC Usages Divers</v>
          </cell>
          <cell r="C10" t="str">
            <v/>
          </cell>
          <cell r="D10" t="str">
            <v/>
          </cell>
        </row>
        <row r="11">
          <cell r="A11" t="str">
            <v>Tube PVC D100 (4m)</v>
          </cell>
          <cell r="B11" t="str">
            <v>ML</v>
          </cell>
          <cell r="C11">
            <v>1.1599999999999999</v>
          </cell>
          <cell r="D11">
            <v>1.3711111111111112</v>
          </cell>
        </row>
        <row r="12">
          <cell r="A12" t="str">
            <v>Tube PVC D110 (4m)</v>
          </cell>
          <cell r="B12" t="str">
            <v>ML</v>
          </cell>
          <cell r="C12">
            <v>1.92</v>
          </cell>
          <cell r="D12">
            <v>2.0933333333333333</v>
          </cell>
        </row>
        <row r="13">
          <cell r="A13" t="str">
            <v>Tube PVC D125 (4m)</v>
          </cell>
          <cell r="B13" t="str">
            <v>ML</v>
          </cell>
          <cell r="C13">
            <v>2.0499999999999998</v>
          </cell>
          <cell r="D13">
            <v>2.3785714285714286</v>
          </cell>
        </row>
        <row r="14">
          <cell r="A14" t="str">
            <v>Tube PVC D140 (4m)</v>
          </cell>
          <cell r="B14" t="str">
            <v>ML</v>
          </cell>
          <cell r="C14">
            <v>2.8</v>
          </cell>
          <cell r="D14">
            <v>3.18</v>
          </cell>
        </row>
        <row r="15">
          <cell r="A15" t="str">
            <v>Tube PVC D160 (4m)</v>
          </cell>
          <cell r="B15" t="str">
            <v>ML</v>
          </cell>
          <cell r="C15">
            <v>3.08</v>
          </cell>
          <cell r="D15">
            <v>3.3628571428571425</v>
          </cell>
        </row>
        <row r="16">
          <cell r="A16" t="str">
            <v>Tubes PVC Bâtiment</v>
          </cell>
          <cell r="C16" t="str">
            <v/>
          </cell>
          <cell r="D16" t="str">
            <v/>
          </cell>
        </row>
        <row r="17">
          <cell r="A17" t="str">
            <v>Tube PVC Bâtiment NF D80 (4m)</v>
          </cell>
          <cell r="B17" t="str">
            <v>ML</v>
          </cell>
          <cell r="C17">
            <v>1.54</v>
          </cell>
          <cell r="D17">
            <v>1.7055181818181817</v>
          </cell>
        </row>
        <row r="18">
          <cell r="A18" t="str">
            <v>Tube PVC Bâtiment NF D100 (4m)</v>
          </cell>
          <cell r="B18" t="str">
            <v>ML</v>
          </cell>
          <cell r="C18">
            <v>1.53</v>
          </cell>
          <cell r="D18">
            <v>1.7602333333333331</v>
          </cell>
        </row>
        <row r="19">
          <cell r="A19" t="str">
            <v>Tube PVC Bâtiment NF D110 (4m)</v>
          </cell>
          <cell r="B19" t="str">
            <v>ML</v>
          </cell>
          <cell r="C19">
            <v>2.2999999999999998</v>
          </cell>
          <cell r="D19">
            <v>2.5093750000000004</v>
          </cell>
        </row>
        <row r="20">
          <cell r="A20" t="str">
            <v>Tube PVC Bâtiment NF D125 (4m)</v>
          </cell>
          <cell r="B20" t="str">
            <v>ML</v>
          </cell>
          <cell r="C20">
            <v>2.38</v>
          </cell>
          <cell r="D20">
            <v>2.7118000000000002</v>
          </cell>
        </row>
        <row r="21">
          <cell r="A21" t="str">
            <v>Tube PVC Bâtiment NF D140 (4m)</v>
          </cell>
          <cell r="B21" t="str">
            <v>ML</v>
          </cell>
          <cell r="C21">
            <v>3</v>
          </cell>
          <cell r="D21">
            <v>3.2576899999999993</v>
          </cell>
        </row>
        <row r="22">
          <cell r="A22" t="str">
            <v>Tube PVC Bâtiment NF D160 (4m)</v>
          </cell>
          <cell r="B22" t="str">
            <v>ML</v>
          </cell>
          <cell r="C22">
            <v>3.3</v>
          </cell>
          <cell r="D22">
            <v>3.8204333333333325</v>
          </cell>
        </row>
        <row r="23">
          <cell r="A23" t="str">
            <v>Tubes PVC Assainissement Annelés</v>
          </cell>
          <cell r="C23" t="str">
            <v/>
          </cell>
          <cell r="D23" t="str">
            <v/>
          </cell>
        </row>
        <row r="24">
          <cell r="A24" t="str">
            <v>Tube PVC Orange Annelé CR8 DN300 (6m)</v>
          </cell>
          <cell r="B24" t="str">
            <v>ML</v>
          </cell>
          <cell r="C24">
            <v>12.58</v>
          </cell>
          <cell r="D24">
            <v>12.61</v>
          </cell>
        </row>
        <row r="25">
          <cell r="A25" t="str">
            <v>Tube PVC Orange Annelé CR8 DN400 (6m)</v>
          </cell>
          <cell r="B25" t="str">
            <v>ML</v>
          </cell>
          <cell r="C25">
            <v>20.8</v>
          </cell>
          <cell r="D25">
            <v>20.995000000000001</v>
          </cell>
        </row>
        <row r="26">
          <cell r="A26" t="str">
            <v>Tube PVC Orange Annelé CR8 DN500 (6m)</v>
          </cell>
          <cell r="B26" t="str">
            <v>ML</v>
          </cell>
          <cell r="C26">
            <v>34.32</v>
          </cell>
          <cell r="D26">
            <v>34.325000000000003</v>
          </cell>
        </row>
        <row r="27">
          <cell r="A27" t="str">
            <v>Tube PVC Orange Annelé CR8 DN600 (6m)</v>
          </cell>
          <cell r="B27" t="str">
            <v>ML</v>
          </cell>
          <cell r="C27">
            <v>56.19</v>
          </cell>
          <cell r="D27">
            <v>57.765000000000001</v>
          </cell>
        </row>
        <row r="28">
          <cell r="A28" t="str">
            <v>Tube PVC Orange Annelé CR8 DN800 (6m)</v>
          </cell>
          <cell r="B28" t="str">
            <v>ML</v>
          </cell>
          <cell r="C28">
            <v>102.08</v>
          </cell>
          <cell r="D28">
            <v>102.765</v>
          </cell>
        </row>
        <row r="29">
          <cell r="A29" t="str">
            <v>Tube PVC Orange Annelé CR8 DN1000 (6m)</v>
          </cell>
          <cell r="B29" t="str">
            <v>ML</v>
          </cell>
          <cell r="C29">
            <v>151.87</v>
          </cell>
          <cell r="D29">
            <v>151.87</v>
          </cell>
        </row>
        <row r="30">
          <cell r="A30" t="str">
            <v>Tubes PP Assainissement Annelés</v>
          </cell>
          <cell r="C30" t="str">
            <v/>
          </cell>
          <cell r="D30" t="str">
            <v/>
          </cell>
        </row>
        <row r="31">
          <cell r="A31" t="str">
            <v>Tube PP Annelé CR8 D315 (6m)</v>
          </cell>
          <cell r="B31" t="str">
            <v>ML</v>
          </cell>
          <cell r="C31">
            <v>11.14</v>
          </cell>
          <cell r="D31">
            <v>11.14</v>
          </cell>
        </row>
        <row r="32">
          <cell r="A32" t="str">
            <v>Tube PP Annelé CR8 DN300 (6m)</v>
          </cell>
          <cell r="B32" t="str">
            <v>ML</v>
          </cell>
          <cell r="C32">
            <v>12.1</v>
          </cell>
          <cell r="D32">
            <v>12.1</v>
          </cell>
        </row>
        <row r="33">
          <cell r="A33" t="str">
            <v>Tube PP Annelé CR8 D400 (6m)</v>
          </cell>
          <cell r="B33" t="str">
            <v>ML</v>
          </cell>
          <cell r="C33">
            <v>19.66</v>
          </cell>
          <cell r="D33">
            <v>19.66</v>
          </cell>
        </row>
        <row r="34">
          <cell r="A34" t="str">
            <v>Tube PP Annelé CR8 DN400 (6m)</v>
          </cell>
          <cell r="B34" t="str">
            <v>ML</v>
          </cell>
          <cell r="C34">
            <v>20.7</v>
          </cell>
          <cell r="D34">
            <v>20.7</v>
          </cell>
        </row>
        <row r="35">
          <cell r="A35" t="str">
            <v>Tube PP Annelé CR8 D500 (6m)</v>
          </cell>
          <cell r="B35" t="str">
            <v>ML</v>
          </cell>
          <cell r="C35">
            <v>30.79</v>
          </cell>
          <cell r="D35">
            <v>30.79</v>
          </cell>
        </row>
        <row r="36">
          <cell r="A36" t="str">
            <v>Tube PP Annelé CR8 DN500 (6m)</v>
          </cell>
          <cell r="B36" t="str">
            <v>ML</v>
          </cell>
          <cell r="C36">
            <v>35.25</v>
          </cell>
          <cell r="D36">
            <v>35.25</v>
          </cell>
        </row>
        <row r="37">
          <cell r="A37" t="str">
            <v>Tube PP Annelé CR8 D630 (6m)</v>
          </cell>
          <cell r="B37" t="str">
            <v>ML</v>
          </cell>
          <cell r="C37">
            <v>46.7</v>
          </cell>
          <cell r="D37">
            <v>46.7</v>
          </cell>
        </row>
        <row r="38">
          <cell r="A38" t="str">
            <v>Tube PP Annelé CR8 DN600 (6m)</v>
          </cell>
          <cell r="B38" t="str">
            <v>ML</v>
          </cell>
          <cell r="C38">
            <v>53.91</v>
          </cell>
          <cell r="D38">
            <v>53.91</v>
          </cell>
        </row>
        <row r="39">
          <cell r="A39" t="str">
            <v>Tubes PEHD Assainissement Annelés</v>
          </cell>
          <cell r="C39" t="str">
            <v/>
          </cell>
          <cell r="D39" t="str">
            <v/>
          </cell>
        </row>
        <row r="40">
          <cell r="A40" t="str">
            <v>Tube PEHD Annelé CR8 DN215 (6m)</v>
          </cell>
          <cell r="B40" t="str">
            <v>ML</v>
          </cell>
          <cell r="C40">
            <v>5.13</v>
          </cell>
          <cell r="D40">
            <v>8.1187199999999997</v>
          </cell>
        </row>
        <row r="41">
          <cell r="A41" t="str">
            <v>Tube PEHD Annelé CR8 DN300 (6m)</v>
          </cell>
          <cell r="B41" t="str">
            <v>ML</v>
          </cell>
          <cell r="C41">
            <v>9.4499999999999993</v>
          </cell>
          <cell r="D41">
            <v>11.970064705882351</v>
          </cell>
        </row>
        <row r="42">
          <cell r="A42" t="str">
            <v>Tube PEHD Annelé CR8 DN400 (6m)</v>
          </cell>
          <cell r="B42" t="str">
            <v>ML</v>
          </cell>
          <cell r="C42">
            <v>16.7</v>
          </cell>
          <cell r="D42">
            <v>20.890599999999999</v>
          </cell>
        </row>
        <row r="43">
          <cell r="A43" t="str">
            <v>Tube PEHD Annelé CR8 DN500 (6m)</v>
          </cell>
          <cell r="B43" t="str">
            <v>ML</v>
          </cell>
          <cell r="C43">
            <v>29.529411764705884</v>
          </cell>
          <cell r="D43">
            <v>34.843979084967323</v>
          </cell>
        </row>
        <row r="44">
          <cell r="A44" t="str">
            <v>Tube PEHD Annelé CR8 DN600 (6m)</v>
          </cell>
          <cell r="B44" t="str">
            <v>ML</v>
          </cell>
          <cell r="C44">
            <v>44.82352941176471</v>
          </cell>
          <cell r="D44">
            <v>52.842781045751636</v>
          </cell>
        </row>
        <row r="45">
          <cell r="A45" t="str">
            <v>Tube PEHD Annelé CR8 DN800 (6m)</v>
          </cell>
          <cell r="B45" t="str">
            <v>ML</v>
          </cell>
          <cell r="C45">
            <v>90.294117647058826</v>
          </cell>
          <cell r="D45">
            <v>100.42145220588236</v>
          </cell>
        </row>
        <row r="46">
          <cell r="A46" t="str">
            <v>Tubes PVC Assainissement CR8</v>
          </cell>
          <cell r="C46" t="str">
            <v/>
          </cell>
          <cell r="D46" t="str">
            <v/>
          </cell>
        </row>
        <row r="47">
          <cell r="A47" t="str">
            <v>Tube PVC Paroi structurée lisse CR8 D110 (3m)</v>
          </cell>
          <cell r="B47" t="str">
            <v>ML</v>
          </cell>
          <cell r="C47">
            <v>3.06</v>
          </cell>
          <cell r="D47">
            <v>3.3292635294117643</v>
          </cell>
        </row>
        <row r="48">
          <cell r="A48" t="str">
            <v>Tube PVC Paroi structurée lisse CR8 D125 (3m)</v>
          </cell>
          <cell r="B48" t="str">
            <v>ML</v>
          </cell>
          <cell r="C48">
            <v>3.2</v>
          </cell>
          <cell r="D48">
            <v>3.4593311570782159</v>
          </cell>
        </row>
        <row r="49">
          <cell r="A49" t="str">
            <v>Tube PVC Paroi structurée lisse CR8 D160 (3m)</v>
          </cell>
          <cell r="B49" t="str">
            <v>ML</v>
          </cell>
          <cell r="C49">
            <v>3.93</v>
          </cell>
          <cell r="D49">
            <v>4.2743186813186815</v>
          </cell>
        </row>
        <row r="50">
          <cell r="A50" t="str">
            <v>Tube PVC Paroi structurée lisse CR8 D200 (3m)</v>
          </cell>
          <cell r="B50" t="str">
            <v>ML</v>
          </cell>
          <cell r="C50">
            <v>5.41</v>
          </cell>
          <cell r="D50">
            <v>6.1151857142857153</v>
          </cell>
        </row>
        <row r="51">
          <cell r="A51" t="str">
            <v>Tube PVC Paroi structurée lisse CR8 D250 (3m)</v>
          </cell>
          <cell r="B51" t="str">
            <v>ML</v>
          </cell>
          <cell r="C51">
            <v>11.7</v>
          </cell>
          <cell r="D51">
            <v>12.600885326438267</v>
          </cell>
        </row>
        <row r="52">
          <cell r="A52" t="str">
            <v>Tube PVC Paroi structurée lisse CR8 D315 (3m)</v>
          </cell>
          <cell r="B52" t="str">
            <v>ML</v>
          </cell>
          <cell r="C52">
            <v>13.49</v>
          </cell>
          <cell r="D52">
            <v>15.483296703296704</v>
          </cell>
        </row>
        <row r="53">
          <cell r="A53" t="str">
            <v>Tube PVC Paroi structurée lisse CR8 D400 (3m)</v>
          </cell>
          <cell r="B53" t="str">
            <v>ML</v>
          </cell>
          <cell r="C53">
            <v>20.399999999999999</v>
          </cell>
          <cell r="D53">
            <v>25.784238095238095</v>
          </cell>
        </row>
        <row r="54">
          <cell r="A54" t="str">
            <v>Tube PVC Paroi structurée lisse CR8 D500 (3m)</v>
          </cell>
          <cell r="B54" t="str">
            <v>ML</v>
          </cell>
          <cell r="C54">
            <v>43.71</v>
          </cell>
          <cell r="D54">
            <v>48.887057142857145</v>
          </cell>
        </row>
        <row r="55">
          <cell r="A55" t="str">
            <v>Tube PVC Paroi structurée lisse CR8 D630 (3m)</v>
          </cell>
          <cell r="B55" t="str">
            <v>ML</v>
          </cell>
          <cell r="C55">
            <v>69.709999999999994</v>
          </cell>
          <cell r="D55">
            <v>78.303249999999991</v>
          </cell>
        </row>
        <row r="56">
          <cell r="A56" t="str">
            <v>Raccords PVC Assainissement CR4</v>
          </cell>
          <cell r="C56" t="str">
            <v/>
          </cell>
          <cell r="D56" t="str">
            <v/>
          </cell>
        </row>
        <row r="57">
          <cell r="A57" t="str">
            <v>Coude CR4 MF 15° D125</v>
          </cell>
          <cell r="B57" t="str">
            <v>P</v>
          </cell>
          <cell r="C57">
            <v>1.52</v>
          </cell>
          <cell r="D57">
            <v>1.7245043203409089</v>
          </cell>
        </row>
        <row r="58">
          <cell r="A58" t="str">
            <v>Coude CR4 MF 15° D160</v>
          </cell>
          <cell r="B58" t="str">
            <v>P</v>
          </cell>
          <cell r="C58">
            <v>2.4700000000000002</v>
          </cell>
          <cell r="D58">
            <v>2.7543553840480763</v>
          </cell>
        </row>
        <row r="59">
          <cell r="A59" t="str">
            <v>Coude CR4 MF 15° D200</v>
          </cell>
          <cell r="B59" t="str">
            <v>P</v>
          </cell>
          <cell r="C59">
            <v>6.21</v>
          </cell>
          <cell r="D59">
            <v>6.8355282201923062</v>
          </cell>
        </row>
        <row r="60">
          <cell r="A60" t="str">
            <v>Coude CR4 MF 15° D250</v>
          </cell>
          <cell r="B60" t="str">
            <v>P</v>
          </cell>
          <cell r="C60">
            <v>16.559999999999999</v>
          </cell>
          <cell r="D60">
            <v>18.551133436458336</v>
          </cell>
        </row>
        <row r="61">
          <cell r="A61" t="str">
            <v>Coude CR4 MF 15° D315</v>
          </cell>
          <cell r="B61" t="str">
            <v>P</v>
          </cell>
          <cell r="C61">
            <v>28.1</v>
          </cell>
          <cell r="D61">
            <v>32.348360413218749</v>
          </cell>
        </row>
        <row r="62">
          <cell r="A62" t="str">
            <v>Coude CR4 MF 30° D125</v>
          </cell>
          <cell r="B62" t="str">
            <v>P</v>
          </cell>
          <cell r="C62">
            <v>1.67</v>
          </cell>
          <cell r="D62">
            <v>1.8145262961666664</v>
          </cell>
        </row>
        <row r="63">
          <cell r="A63" t="str">
            <v>Coude CR4 MF 30° D160</v>
          </cell>
          <cell r="B63" t="str">
            <v>P</v>
          </cell>
          <cell r="C63">
            <v>2.4700000000000002</v>
          </cell>
          <cell r="D63">
            <v>2.7752736408461538</v>
          </cell>
        </row>
        <row r="64">
          <cell r="A64" t="str">
            <v>Coude CR4 MF 30° D200</v>
          </cell>
          <cell r="B64" t="str">
            <v>P</v>
          </cell>
          <cell r="C64">
            <v>6.13</v>
          </cell>
          <cell r="D64">
            <v>6.8856390912115391</v>
          </cell>
        </row>
        <row r="65">
          <cell r="A65" t="str">
            <v>Coude CR4 MF 30° D250</v>
          </cell>
          <cell r="B65" t="str">
            <v>P</v>
          </cell>
          <cell r="C65">
            <v>12.71</v>
          </cell>
          <cell r="D65">
            <v>15.553853477083331</v>
          </cell>
        </row>
        <row r="66">
          <cell r="A66" t="str">
            <v>Coude CR4 MF 30° D315</v>
          </cell>
          <cell r="B66" t="str">
            <v>P</v>
          </cell>
          <cell r="C66">
            <v>26.57</v>
          </cell>
          <cell r="D66">
            <v>31.850179419520828</v>
          </cell>
        </row>
        <row r="67">
          <cell r="A67" t="str">
            <v>Coude CR4 MF 45° D125</v>
          </cell>
          <cell r="B67" t="str">
            <v>P</v>
          </cell>
          <cell r="C67">
            <v>1.66</v>
          </cell>
          <cell r="D67">
            <v>1.7933836282395834</v>
          </cell>
        </row>
        <row r="68">
          <cell r="A68" t="str">
            <v>Coude CR4 MF 45° D160</v>
          </cell>
          <cell r="B68" t="str">
            <v>P</v>
          </cell>
          <cell r="C68">
            <v>2.77</v>
          </cell>
          <cell r="D68">
            <v>3.0258109792211538</v>
          </cell>
        </row>
        <row r="69">
          <cell r="A69" t="str">
            <v>Coude CR4 MF 45° D200</v>
          </cell>
          <cell r="B69" t="str">
            <v>P</v>
          </cell>
          <cell r="C69">
            <v>6.45</v>
          </cell>
          <cell r="D69">
            <v>7.0581352543653839</v>
          </cell>
        </row>
        <row r="70">
          <cell r="A70" t="str">
            <v>Coude CR4 MF 45° D250</v>
          </cell>
          <cell r="B70" t="str">
            <v>P</v>
          </cell>
          <cell r="C70">
            <v>13.6</v>
          </cell>
          <cell r="D70">
            <v>16.477933333333336</v>
          </cell>
        </row>
        <row r="71">
          <cell r="A71" t="str">
            <v>Coude CR4 MF 45° D315</v>
          </cell>
          <cell r="B71" t="str">
            <v>P</v>
          </cell>
          <cell r="C71">
            <v>22.09</v>
          </cell>
          <cell r="D71">
            <v>28.003329000000004</v>
          </cell>
        </row>
        <row r="72">
          <cell r="A72" t="str">
            <v>Coude CR4 MF 87,5° D125</v>
          </cell>
          <cell r="B72" t="str">
            <v>P</v>
          </cell>
          <cell r="C72">
            <v>2.0099999999999998</v>
          </cell>
          <cell r="D72">
            <v>2.2907423437159085</v>
          </cell>
        </row>
        <row r="73">
          <cell r="A73" t="str">
            <v>Coude CR4 MF 87,5° D160</v>
          </cell>
          <cell r="B73" t="str">
            <v>P</v>
          </cell>
          <cell r="C73">
            <v>3.62</v>
          </cell>
          <cell r="D73">
            <v>4.1828168623749997</v>
          </cell>
        </row>
        <row r="74">
          <cell r="A74" t="str">
            <v>Coude CR4 MF 87,5° D200</v>
          </cell>
          <cell r="B74" t="str">
            <v>P</v>
          </cell>
          <cell r="C74">
            <v>7.8</v>
          </cell>
          <cell r="D74">
            <v>8.661479057624998</v>
          </cell>
        </row>
        <row r="75">
          <cell r="A75" t="str">
            <v>Coude CR4 MF 87,5° D250</v>
          </cell>
          <cell r="B75" t="str">
            <v>P</v>
          </cell>
          <cell r="C75">
            <v>20.399999999999999</v>
          </cell>
          <cell r="D75">
            <v>25.954992599999997</v>
          </cell>
        </row>
        <row r="76">
          <cell r="A76" t="str">
            <v>Coude CR4 MF 87,5° D315</v>
          </cell>
          <cell r="B76" t="str">
            <v>P</v>
          </cell>
          <cell r="C76">
            <v>45.49</v>
          </cell>
          <cell r="D76">
            <v>53.655439999999999</v>
          </cell>
        </row>
        <row r="77">
          <cell r="A77" t="str">
            <v>Coude CR4 FF 15° D125</v>
          </cell>
          <cell r="B77" t="str">
            <v>P</v>
          </cell>
          <cell r="C77">
            <v>2.95</v>
          </cell>
          <cell r="D77">
            <v>3.4333284444444443</v>
          </cell>
        </row>
        <row r="78">
          <cell r="A78" t="str">
            <v>Coude CR4 FF 15° D160</v>
          </cell>
          <cell r="B78" t="str">
            <v>P</v>
          </cell>
          <cell r="C78">
            <v>5.45</v>
          </cell>
          <cell r="D78">
            <v>6.6261918000000009</v>
          </cell>
        </row>
        <row r="79">
          <cell r="A79" t="str">
            <v>Coude CR4 FF 15° D200</v>
          </cell>
          <cell r="B79" t="str">
            <v>P</v>
          </cell>
          <cell r="C79">
            <v>10.71</v>
          </cell>
          <cell r="D79">
            <v>12.639735111111113</v>
          </cell>
        </row>
        <row r="80">
          <cell r="A80" t="str">
            <v>Coude CR4 FF 15° D250</v>
          </cell>
          <cell r="B80" t="str">
            <v>P</v>
          </cell>
          <cell r="C80">
            <v>23</v>
          </cell>
          <cell r="D80">
            <v>29.892813799999999</v>
          </cell>
        </row>
        <row r="81">
          <cell r="A81" t="str">
            <v>Coude CR4 FF 15° D315</v>
          </cell>
          <cell r="B81" t="str">
            <v>P</v>
          </cell>
          <cell r="C81">
            <v>35.549999999999997</v>
          </cell>
          <cell r="D81">
            <v>46.59868800000001</v>
          </cell>
        </row>
        <row r="82">
          <cell r="A82" t="str">
            <v>Coude CR4 FF 30° D125</v>
          </cell>
          <cell r="B82" t="str">
            <v>P</v>
          </cell>
          <cell r="C82">
            <v>3.11</v>
          </cell>
          <cell r="D82">
            <v>3.4378737777777775</v>
          </cell>
        </row>
        <row r="83">
          <cell r="A83" t="str">
            <v>Coude CR4 FF 30° D160</v>
          </cell>
          <cell r="B83" t="str">
            <v>P</v>
          </cell>
          <cell r="C83">
            <v>6.29</v>
          </cell>
          <cell r="D83">
            <v>7.1911776000000014</v>
          </cell>
        </row>
        <row r="84">
          <cell r="A84" t="str">
            <v>Coude CR4 FF 30° D200</v>
          </cell>
          <cell r="B84" t="str">
            <v>P</v>
          </cell>
          <cell r="C84">
            <v>10.71</v>
          </cell>
          <cell r="D84">
            <v>12.6851716</v>
          </cell>
        </row>
        <row r="85">
          <cell r="A85" t="str">
            <v>Coude CR4 FF 30° D250</v>
          </cell>
          <cell r="B85" t="str">
            <v>P</v>
          </cell>
          <cell r="C85">
            <v>25.81</v>
          </cell>
          <cell r="D85">
            <v>32.569589999999998</v>
          </cell>
        </row>
        <row r="86">
          <cell r="A86" t="str">
            <v>Coude CR4 FF 30° D315</v>
          </cell>
          <cell r="B86" t="str">
            <v>P</v>
          </cell>
          <cell r="C86">
            <v>4.1612</v>
          </cell>
          <cell r="D86">
            <v>45.2675816</v>
          </cell>
        </row>
        <row r="87">
          <cell r="A87" t="str">
            <v>Coude CR4 FF 45° D125</v>
          </cell>
          <cell r="B87" t="str">
            <v>P</v>
          </cell>
          <cell r="C87">
            <v>3.35</v>
          </cell>
          <cell r="D87">
            <v>3.8114655555555554</v>
          </cell>
        </row>
        <row r="88">
          <cell r="A88" t="str">
            <v>Coude CR4 FF 45° D160</v>
          </cell>
          <cell r="B88" t="str">
            <v>P</v>
          </cell>
          <cell r="C88">
            <v>6.22</v>
          </cell>
          <cell r="D88">
            <v>7.1643962000000005</v>
          </cell>
        </row>
        <row r="89">
          <cell r="A89" t="str">
            <v>Coude CR4 FF 45° D200</v>
          </cell>
          <cell r="B89" t="str">
            <v>P</v>
          </cell>
          <cell r="C89">
            <v>11.23</v>
          </cell>
          <cell r="D89">
            <v>13.138175799999999</v>
          </cell>
        </row>
        <row r="90">
          <cell r="A90" t="str">
            <v>Coude CR4 FF 45° D250</v>
          </cell>
          <cell r="B90" t="str">
            <v>P</v>
          </cell>
          <cell r="C90">
            <v>25.71</v>
          </cell>
          <cell r="D90">
            <v>32.830802200000001</v>
          </cell>
        </row>
        <row r="91">
          <cell r="A91" t="str">
            <v>Coude CR4 FF 45° D315</v>
          </cell>
          <cell r="B91" t="str">
            <v>P</v>
          </cell>
          <cell r="C91">
            <v>4.6247000000000007</v>
          </cell>
          <cell r="D91">
            <v>48.573433999999999</v>
          </cell>
        </row>
        <row r="92">
          <cell r="A92" t="str">
            <v>Coude CR4 FF 87,5° D125</v>
          </cell>
          <cell r="B92" t="str">
            <v>P</v>
          </cell>
          <cell r="C92">
            <v>3.65</v>
          </cell>
          <cell r="D92">
            <v>4.2900662499999997</v>
          </cell>
        </row>
        <row r="93">
          <cell r="A93" t="str">
            <v>Coude CR4 FF 87,5° D160</v>
          </cell>
          <cell r="B93" t="str">
            <v>P</v>
          </cell>
          <cell r="C93">
            <v>7.13</v>
          </cell>
          <cell r="D93">
            <v>8.1855292500000001</v>
          </cell>
        </row>
        <row r="94">
          <cell r="A94" t="str">
            <v>Coude CR4 FF 87,5° D200</v>
          </cell>
          <cell r="B94" t="str">
            <v>P</v>
          </cell>
          <cell r="C94">
            <v>8.1999999999999993</v>
          </cell>
          <cell r="D94">
            <v>15.713315499999998</v>
          </cell>
        </row>
        <row r="95">
          <cell r="A95" t="str">
            <v>Coude CR4 FF 87,5° D250</v>
          </cell>
          <cell r="B95" t="str">
            <v>P</v>
          </cell>
          <cell r="C95">
            <v>24.5</v>
          </cell>
          <cell r="D95">
            <v>43.324184666666667</v>
          </cell>
        </row>
        <row r="96">
          <cell r="A96" t="str">
            <v>Coude CR4 FF 87,5° D315</v>
          </cell>
          <cell r="B96" t="str">
            <v>P</v>
          </cell>
          <cell r="C96">
            <v>89.68</v>
          </cell>
          <cell r="D96">
            <v>100.50595319999999</v>
          </cell>
        </row>
        <row r="97">
          <cell r="A97" t="str">
            <v>Branchement CR4 MF 45° D200/125</v>
          </cell>
          <cell r="B97" t="str">
            <v>P</v>
          </cell>
          <cell r="C97">
            <v>11.5</v>
          </cell>
          <cell r="D97">
            <v>12.986863636363637</v>
          </cell>
        </row>
        <row r="98">
          <cell r="A98" t="str">
            <v>Branchement CR4 FF 45° D200/125</v>
          </cell>
          <cell r="B98" t="str">
            <v>P</v>
          </cell>
          <cell r="C98">
            <v>18.41</v>
          </cell>
          <cell r="D98">
            <v>21.520821399999996</v>
          </cell>
        </row>
        <row r="99">
          <cell r="A99" t="str">
            <v>Branchement CR4 MF 45° D250/160</v>
          </cell>
          <cell r="B99" t="str">
            <v>P</v>
          </cell>
          <cell r="C99">
            <v>35.75</v>
          </cell>
          <cell r="D99">
            <v>39.923538888888885</v>
          </cell>
        </row>
        <row r="100">
          <cell r="A100" t="str">
            <v>Branchement CR4 FF 45° D250/160</v>
          </cell>
          <cell r="B100" t="str">
            <v>P</v>
          </cell>
          <cell r="C100">
            <v>50.66</v>
          </cell>
          <cell r="D100">
            <v>55.823894222222222</v>
          </cell>
        </row>
        <row r="101">
          <cell r="A101" t="str">
            <v>Branchement CR4 MF 45° D315/200</v>
          </cell>
          <cell r="B101" t="str">
            <v>P</v>
          </cell>
          <cell r="C101">
            <v>64.849999999999994</v>
          </cell>
          <cell r="D101">
            <v>73.752939999999995</v>
          </cell>
        </row>
        <row r="102">
          <cell r="A102" t="str">
            <v>Branchement CR4 FF 45° D315/200</v>
          </cell>
          <cell r="B102" t="str">
            <v>P</v>
          </cell>
          <cell r="C102">
            <v>88.59</v>
          </cell>
          <cell r="D102">
            <v>98.451003999999983</v>
          </cell>
        </row>
        <row r="103">
          <cell r="A103" t="str">
            <v>Manchons coulissant CR4 FF D125</v>
          </cell>
          <cell r="B103" t="str">
            <v>P</v>
          </cell>
          <cell r="C103">
            <v>1.71</v>
          </cell>
          <cell r="D103">
            <v>1.9579833333333332</v>
          </cell>
        </row>
        <row r="104">
          <cell r="A104" t="str">
            <v>Manchons coulissant CR4 FF D160</v>
          </cell>
          <cell r="B104" t="str">
            <v>P</v>
          </cell>
          <cell r="C104">
            <v>2.56</v>
          </cell>
          <cell r="D104">
            <v>2.8182916666666666</v>
          </cell>
        </row>
        <row r="105">
          <cell r="A105" t="str">
            <v>Manchons coulissant CR4 FF D200</v>
          </cell>
          <cell r="B105" t="str">
            <v>P</v>
          </cell>
          <cell r="C105">
            <v>4.62</v>
          </cell>
          <cell r="D105">
            <v>5.0843658333333339</v>
          </cell>
        </row>
        <row r="106">
          <cell r="A106" t="str">
            <v>Manchons coulissant CR4 FF D250</v>
          </cell>
          <cell r="B106" t="str">
            <v>P</v>
          </cell>
          <cell r="C106">
            <v>9.8800000000000008</v>
          </cell>
          <cell r="D106">
            <v>11.972262666666666</v>
          </cell>
        </row>
        <row r="107">
          <cell r="A107" t="str">
            <v>Manchons coulissant CR4 FF D315</v>
          </cell>
          <cell r="B107" t="str">
            <v>P</v>
          </cell>
          <cell r="C107">
            <v>13.14</v>
          </cell>
          <cell r="D107">
            <v>16.108788999999998</v>
          </cell>
        </row>
        <row r="108">
          <cell r="A108" t="str">
            <v>Manchons à butée CR4 D125</v>
          </cell>
          <cell r="B108" t="str">
            <v>P</v>
          </cell>
          <cell r="C108">
            <v>2.0750196144999999</v>
          </cell>
          <cell r="D108">
            <v>2.8963072018124998</v>
          </cell>
        </row>
        <row r="109">
          <cell r="A109" t="str">
            <v>Manchons à butée CR4 D160</v>
          </cell>
          <cell r="B109" t="str">
            <v>P</v>
          </cell>
          <cell r="C109">
            <v>3.2780894973750003</v>
          </cell>
          <cell r="D109">
            <v>4.2727654997083322</v>
          </cell>
        </row>
        <row r="110">
          <cell r="A110" t="str">
            <v>Manchons à butée CR4 D200</v>
          </cell>
          <cell r="B110" t="str">
            <v>P</v>
          </cell>
          <cell r="C110">
            <v>3.7286000000000001</v>
          </cell>
          <cell r="D110">
            <v>6.1316820769166673</v>
          </cell>
        </row>
        <row r="111">
          <cell r="A111" t="str">
            <v>Manchons à butée CR4 D250</v>
          </cell>
          <cell r="B111" t="str">
            <v>P</v>
          </cell>
          <cell r="C111">
            <v>11.986549475250001</v>
          </cell>
          <cell r="D111">
            <v>14.42999368440625</v>
          </cell>
        </row>
        <row r="112">
          <cell r="A112" t="str">
            <v>Manchons à butée CR4 D315</v>
          </cell>
          <cell r="B112" t="str">
            <v>P</v>
          </cell>
          <cell r="C112">
            <v>16.213850072875001</v>
          </cell>
          <cell r="D112">
            <v>19.388031259109376</v>
          </cell>
        </row>
        <row r="113">
          <cell r="A113" t="str">
            <v>Augmentation excentrée CR4 MF D125/160</v>
          </cell>
          <cell r="B113" t="str">
            <v>P</v>
          </cell>
          <cell r="C113">
            <v>2.23</v>
          </cell>
          <cell r="D113">
            <v>2.6992272727272733</v>
          </cell>
        </row>
        <row r="114">
          <cell r="A114" t="str">
            <v>Augmentation excentrée CR4 MF D160/200</v>
          </cell>
          <cell r="B114" t="str">
            <v>P</v>
          </cell>
          <cell r="C114">
            <v>3.8</v>
          </cell>
          <cell r="D114">
            <v>4.3532029999999997</v>
          </cell>
        </row>
        <row r="115">
          <cell r="A115" t="str">
            <v>Bouchon CR4 M D125</v>
          </cell>
          <cell r="B115" t="str">
            <v>P</v>
          </cell>
          <cell r="C115">
            <v>0.84</v>
          </cell>
          <cell r="D115">
            <v>0.93352400000000002</v>
          </cell>
        </row>
        <row r="116">
          <cell r="A116" t="str">
            <v>Bouchon CR4 M D160</v>
          </cell>
          <cell r="B116" t="str">
            <v>P</v>
          </cell>
          <cell r="C116">
            <v>1.23</v>
          </cell>
          <cell r="D116">
            <v>1.3334818181818182</v>
          </cell>
        </row>
        <row r="117">
          <cell r="A117" t="str">
            <v>Bouchon CR4 M D200</v>
          </cell>
          <cell r="B117" t="str">
            <v>P</v>
          </cell>
          <cell r="C117">
            <v>2.2999999999999998</v>
          </cell>
          <cell r="D117">
            <v>2.5557939999999997</v>
          </cell>
        </row>
        <row r="118">
          <cell r="A118" t="str">
            <v>Bouchon CR4 M D250</v>
          </cell>
          <cell r="B118" t="str">
            <v>P</v>
          </cell>
          <cell r="C118">
            <v>7.33</v>
          </cell>
          <cell r="D118">
            <v>8.6176156363636363</v>
          </cell>
        </row>
        <row r="119">
          <cell r="A119" t="str">
            <v>Bouchon CR4 M D315</v>
          </cell>
          <cell r="B119" t="str">
            <v>P</v>
          </cell>
          <cell r="C119">
            <v>12</v>
          </cell>
          <cell r="D119">
            <v>13.719004909090909</v>
          </cell>
        </row>
        <row r="120">
          <cell r="A120" t="str">
            <v>Raccords PVC Assainissement CR8</v>
          </cell>
          <cell r="C120" t="str">
            <v/>
          </cell>
          <cell r="D120" t="str">
            <v/>
          </cell>
        </row>
        <row r="121">
          <cell r="A121" t="str">
            <v>Coude CR8 MF 15° D125</v>
          </cell>
          <cell r="B121" t="str">
            <v>P</v>
          </cell>
          <cell r="C121">
            <v>3.34</v>
          </cell>
          <cell r="D121">
            <v>3.8807400000000003</v>
          </cell>
        </row>
        <row r="122">
          <cell r="A122" t="str">
            <v>Coude CR8 MF 15° D160</v>
          </cell>
          <cell r="B122" t="str">
            <v>P</v>
          </cell>
          <cell r="C122">
            <v>6.31</v>
          </cell>
          <cell r="D122">
            <v>6.8892875</v>
          </cell>
        </row>
        <row r="123">
          <cell r="A123" t="str">
            <v>Coude CR8 MF 15° D200</v>
          </cell>
          <cell r="B123" t="str">
            <v>P</v>
          </cell>
          <cell r="C123">
            <v>24.19</v>
          </cell>
          <cell r="D123">
            <v>27.452416666666668</v>
          </cell>
        </row>
        <row r="124">
          <cell r="A124" t="str">
            <v>Coude CR8 MF 15° D250</v>
          </cell>
          <cell r="B124" t="str">
            <v>P</v>
          </cell>
          <cell r="C124">
            <v>43.69</v>
          </cell>
          <cell r="D124">
            <v>49.92268</v>
          </cell>
        </row>
        <row r="125">
          <cell r="A125" t="str">
            <v>Coude CR8 MF 15° D315</v>
          </cell>
          <cell r="B125" t="str">
            <v>P</v>
          </cell>
          <cell r="C125">
            <v>59.05</v>
          </cell>
          <cell r="D125">
            <v>68.509640000000005</v>
          </cell>
        </row>
        <row r="126">
          <cell r="A126" t="str">
            <v>Coude CR8 MF 30° D125</v>
          </cell>
          <cell r="B126" t="str">
            <v>P</v>
          </cell>
          <cell r="C126">
            <v>3.34</v>
          </cell>
          <cell r="D126">
            <v>3.7936999999999999</v>
          </cell>
        </row>
        <row r="127">
          <cell r="A127" t="str">
            <v>Coude CR8 MF 30° D160</v>
          </cell>
          <cell r="B127" t="str">
            <v>P</v>
          </cell>
          <cell r="C127">
            <v>6.36</v>
          </cell>
          <cell r="D127">
            <v>7.0799625000000006</v>
          </cell>
        </row>
        <row r="128">
          <cell r="A128" t="str">
            <v>Coude CR8 MF 30° D200</v>
          </cell>
          <cell r="B128" t="str">
            <v>P</v>
          </cell>
          <cell r="C128">
            <v>31.1</v>
          </cell>
          <cell r="D128">
            <v>35.569533333333332</v>
          </cell>
        </row>
        <row r="129">
          <cell r="A129" t="str">
            <v>Coude CR8 MF 30° D250</v>
          </cell>
          <cell r="B129" t="str">
            <v>P</v>
          </cell>
          <cell r="C129">
            <v>47.82</v>
          </cell>
          <cell r="D129">
            <v>55.149279999999997</v>
          </cell>
        </row>
        <row r="130">
          <cell r="A130" t="str">
            <v>Coude CR8 MF 30° D315</v>
          </cell>
          <cell r="B130" t="str">
            <v>P</v>
          </cell>
          <cell r="C130">
            <v>70.819999999999993</v>
          </cell>
          <cell r="D130">
            <v>79.351120000000009</v>
          </cell>
        </row>
        <row r="131">
          <cell r="A131" t="str">
            <v>Coude CR8 MF 45° D125</v>
          </cell>
          <cell r="B131" t="str">
            <v>P</v>
          </cell>
          <cell r="C131">
            <v>3.34</v>
          </cell>
          <cell r="D131">
            <v>3.8088500000000001</v>
          </cell>
        </row>
        <row r="132">
          <cell r="A132" t="str">
            <v>Coude CR8 MF 45° D160</v>
          </cell>
          <cell r="B132" t="str">
            <v>P</v>
          </cell>
          <cell r="C132">
            <v>6.36</v>
          </cell>
          <cell r="D132">
            <v>7.0022000000000002</v>
          </cell>
        </row>
        <row r="133">
          <cell r="A133" t="str">
            <v>Coude CR8 MF 45° D200</v>
          </cell>
          <cell r="B133" t="str">
            <v>P</v>
          </cell>
          <cell r="C133">
            <v>34.21</v>
          </cell>
          <cell r="D133">
            <v>37.92765</v>
          </cell>
        </row>
        <row r="134">
          <cell r="A134" t="str">
            <v>Coude CR8 MF 45° D250</v>
          </cell>
          <cell r="B134" t="str">
            <v>P</v>
          </cell>
          <cell r="C134">
            <v>52.11</v>
          </cell>
          <cell r="D134">
            <v>60.707859999999997</v>
          </cell>
        </row>
        <row r="135">
          <cell r="A135" t="str">
            <v>Coude CR8 MF 45° D315</v>
          </cell>
          <cell r="B135" t="str">
            <v>P</v>
          </cell>
          <cell r="C135">
            <v>80.03</v>
          </cell>
          <cell r="D135">
            <v>92.840260000000015</v>
          </cell>
        </row>
        <row r="136">
          <cell r="A136" t="str">
            <v>Coude CR8 FF 15° D125</v>
          </cell>
          <cell r="B136" t="str">
            <v>P</v>
          </cell>
          <cell r="C136">
            <v>3.9</v>
          </cell>
          <cell r="D136">
            <v>4.4656800000000008</v>
          </cell>
        </row>
        <row r="137">
          <cell r="A137" t="str">
            <v>Coude CR8 FF 15° D160</v>
          </cell>
          <cell r="B137" t="str">
            <v>P</v>
          </cell>
          <cell r="C137">
            <v>8.11</v>
          </cell>
          <cell r="D137">
            <v>8.8804428571428566</v>
          </cell>
        </row>
        <row r="138">
          <cell r="A138" t="str">
            <v>Coude CR8 FF 15° D200</v>
          </cell>
          <cell r="B138" t="str">
            <v>P</v>
          </cell>
          <cell r="C138">
            <v>27.04</v>
          </cell>
          <cell r="D138">
            <v>27.216899999999999</v>
          </cell>
        </row>
        <row r="139">
          <cell r="A139" t="str">
            <v>Coude CR8 FF 30° D125</v>
          </cell>
          <cell r="B139" t="str">
            <v>P</v>
          </cell>
          <cell r="C139">
            <v>4.46</v>
          </cell>
          <cell r="D139">
            <v>4.9759166666666665</v>
          </cell>
        </row>
        <row r="140">
          <cell r="A140" t="str">
            <v>Coude CR8 FF 30° D160</v>
          </cell>
          <cell r="B140" t="str">
            <v>P</v>
          </cell>
          <cell r="C140">
            <v>8.3800000000000008</v>
          </cell>
          <cell r="D140">
            <v>9.4500833333333336</v>
          </cell>
        </row>
        <row r="141">
          <cell r="A141" t="str">
            <v>Coude CR8 FF 30° D200</v>
          </cell>
          <cell r="B141" t="str">
            <v>P</v>
          </cell>
          <cell r="C141">
            <v>18.690000000000001</v>
          </cell>
          <cell r="D141">
            <v>21.194266666666667</v>
          </cell>
        </row>
        <row r="142">
          <cell r="A142" t="str">
            <v>Coude CR8 FF 45° D125</v>
          </cell>
          <cell r="B142" t="str">
            <v>P</v>
          </cell>
          <cell r="C142">
            <v>5.14</v>
          </cell>
          <cell r="D142">
            <v>5.6562333333333328</v>
          </cell>
        </row>
        <row r="143">
          <cell r="A143" t="str">
            <v>Coude CR8 FF 45° D160</v>
          </cell>
          <cell r="B143" t="str">
            <v>P</v>
          </cell>
          <cell r="C143">
            <v>8.5299999999999994</v>
          </cell>
          <cell r="D143">
            <v>9.5862571428571446</v>
          </cell>
        </row>
        <row r="144">
          <cell r="A144" t="str">
            <v>Coude CR8 FF 45° D200</v>
          </cell>
          <cell r="B144" t="str">
            <v>P</v>
          </cell>
          <cell r="C144">
            <v>15.62</v>
          </cell>
          <cell r="D144">
            <v>17.841533333333334</v>
          </cell>
        </row>
        <row r="145">
          <cell r="A145" t="str">
            <v>Branchement CR8 MF 45° D200/125</v>
          </cell>
          <cell r="B145" t="str">
            <v>P</v>
          </cell>
          <cell r="C145">
            <v>38.67</v>
          </cell>
          <cell r="D145">
            <v>44.815666666666665</v>
          </cell>
        </row>
        <row r="146">
          <cell r="A146" t="str">
            <v>Branchement CR8 FF 45° D200/125</v>
          </cell>
          <cell r="B146" t="str">
            <v>P</v>
          </cell>
          <cell r="C146">
            <v>20.72</v>
          </cell>
          <cell r="D146">
            <v>24.208299999999998</v>
          </cell>
        </row>
        <row r="147">
          <cell r="A147" t="str">
            <v>Branchement CR8 MF 45° D250/160</v>
          </cell>
          <cell r="B147" t="str">
            <v>P</v>
          </cell>
          <cell r="C147">
            <v>66.81</v>
          </cell>
          <cell r="D147">
            <v>77.76388</v>
          </cell>
        </row>
        <row r="148">
          <cell r="A148" t="str">
            <v>Branchement CR8 FF 45° D250/160</v>
          </cell>
          <cell r="B148" t="str">
            <v>P</v>
          </cell>
          <cell r="C148">
            <v>82.45</v>
          </cell>
          <cell r="D148">
            <v>95.788000000000011</v>
          </cell>
        </row>
        <row r="149">
          <cell r="A149" t="str">
            <v>Branchement CR8 MF 45° D315/200</v>
          </cell>
          <cell r="B149" t="str">
            <v>P</v>
          </cell>
          <cell r="C149">
            <v>117.57</v>
          </cell>
          <cell r="D149">
            <v>135.54864000000001</v>
          </cell>
        </row>
        <row r="150">
          <cell r="A150" t="str">
            <v>Branchement CR8 FF 45° D315/200</v>
          </cell>
          <cell r="B150" t="str">
            <v>P</v>
          </cell>
          <cell r="C150">
            <v>112.48</v>
          </cell>
          <cell r="D150">
            <v>154.83625714285716</v>
          </cell>
        </row>
        <row r="151">
          <cell r="A151" t="str">
            <v>Manchons coulissant CR8 FF D160</v>
          </cell>
          <cell r="B151" t="str">
            <v>P</v>
          </cell>
          <cell r="C151">
            <v>3.51</v>
          </cell>
          <cell r="D151">
            <v>5.2359999999999998</v>
          </cell>
        </row>
        <row r="152">
          <cell r="A152" t="str">
            <v>Manchons coulissant CR8 FF D200</v>
          </cell>
          <cell r="B152" t="str">
            <v>P</v>
          </cell>
          <cell r="C152">
            <v>4.7300000000000004</v>
          </cell>
          <cell r="D152">
            <v>7.8871125000000006</v>
          </cell>
        </row>
        <row r="153">
          <cell r="A153" t="str">
            <v>Manchons coulissant CR8 FF D250</v>
          </cell>
          <cell r="B153" t="str">
            <v>P</v>
          </cell>
          <cell r="C153">
            <v>8.74</v>
          </cell>
          <cell r="D153">
            <v>16.361685714285716</v>
          </cell>
        </row>
        <row r="154">
          <cell r="A154" t="str">
            <v>Manchons coulissant CR8 FF D315</v>
          </cell>
          <cell r="B154" t="str">
            <v>P</v>
          </cell>
          <cell r="C154">
            <v>15.49</v>
          </cell>
          <cell r="D154">
            <v>22.52797142857143</v>
          </cell>
        </row>
        <row r="155">
          <cell r="A155" t="str">
            <v>Manchons coulissant CR8 FF D400</v>
          </cell>
          <cell r="B155" t="str">
            <v>P</v>
          </cell>
          <cell r="C155">
            <v>21.27</v>
          </cell>
          <cell r="D155">
            <v>81.811683333333335</v>
          </cell>
        </row>
        <row r="156">
          <cell r="A156" t="str">
            <v>Manchons à butée CR8 D160</v>
          </cell>
          <cell r="B156" t="str">
            <v>P</v>
          </cell>
          <cell r="C156">
            <v>3.72</v>
          </cell>
          <cell r="D156">
            <v>6.1041857142857134</v>
          </cell>
        </row>
        <row r="157">
          <cell r="A157" t="str">
            <v>Manchons à butée CR8 D200</v>
          </cell>
          <cell r="B157" t="str">
            <v>P</v>
          </cell>
          <cell r="C157">
            <v>5.75</v>
          </cell>
          <cell r="D157">
            <v>10.323557142857142</v>
          </cell>
        </row>
        <row r="158">
          <cell r="A158" t="str">
            <v>Manchons à butée CR8 D250</v>
          </cell>
          <cell r="B158" t="str">
            <v>P</v>
          </cell>
          <cell r="C158">
            <v>10.28</v>
          </cell>
          <cell r="D158">
            <v>16.570083333333336</v>
          </cell>
        </row>
        <row r="159">
          <cell r="A159" t="str">
            <v>Manchons à butée CR8 D315</v>
          </cell>
          <cell r="B159" t="str">
            <v>P</v>
          </cell>
          <cell r="C159">
            <v>16.22</v>
          </cell>
          <cell r="D159">
            <v>25.454228571428569</v>
          </cell>
        </row>
        <row r="160">
          <cell r="A160" t="str">
            <v>Manchons à butée CR8 D400</v>
          </cell>
          <cell r="B160" t="str">
            <v>P</v>
          </cell>
          <cell r="C160">
            <v>24.7</v>
          </cell>
          <cell r="D160">
            <v>49.654139999999998</v>
          </cell>
        </row>
        <row r="161">
          <cell r="A161" t="str">
            <v>Augmentation excentrée CR8 MF D125/160</v>
          </cell>
          <cell r="B161" t="str">
            <v>P</v>
          </cell>
          <cell r="C161">
            <v>4.17</v>
          </cell>
          <cell r="D161">
            <v>4.2537750000000001</v>
          </cell>
        </row>
        <row r="162">
          <cell r="A162" t="str">
            <v>Augmentation excentrée CR8 MF D160/200</v>
          </cell>
          <cell r="B162" t="str">
            <v>P</v>
          </cell>
          <cell r="C162">
            <v>12.88</v>
          </cell>
          <cell r="D162">
            <v>13.378325</v>
          </cell>
        </row>
        <row r="163">
          <cell r="A163" t="str">
            <v>Tabourets de Branchement</v>
          </cell>
          <cell r="C163" t="str">
            <v/>
          </cell>
          <cell r="D163" t="str">
            <v/>
          </cell>
        </row>
        <row r="164">
          <cell r="A164" t="str">
            <v>Tabouret PVC Passage Direct D315 125/125</v>
          </cell>
          <cell r="B164" t="str">
            <v>P</v>
          </cell>
          <cell r="C164">
            <v>17.662500000000001</v>
          </cell>
          <cell r="D164">
            <v>20.239426528791665</v>
          </cell>
        </row>
        <row r="165">
          <cell r="A165" t="str">
            <v>Tabouret PVC Passage Direct D315 160/160</v>
          </cell>
          <cell r="B165" t="str">
            <v>P</v>
          </cell>
          <cell r="C165">
            <v>17.662500000000001</v>
          </cell>
          <cell r="D165">
            <v>20.555523990807693</v>
          </cell>
        </row>
        <row r="166">
          <cell r="A166" t="str">
            <v>Tabouret PVC Passage Direct D315 200/200</v>
          </cell>
          <cell r="B166" t="str">
            <v>P</v>
          </cell>
          <cell r="C166">
            <v>17.662500000000001</v>
          </cell>
          <cell r="D166">
            <v>23.044794689096157</v>
          </cell>
        </row>
        <row r="167">
          <cell r="A167" t="str">
            <v>Tabouret PVC Passage Direct D400 160/160</v>
          </cell>
          <cell r="B167" t="str">
            <v>P</v>
          </cell>
          <cell r="C167">
            <v>23.73</v>
          </cell>
          <cell r="D167">
            <v>31.681084028962506</v>
          </cell>
        </row>
        <row r="168">
          <cell r="A168" t="str">
            <v>Tabouret PVC Passage Direct D400 200/200</v>
          </cell>
          <cell r="B168" t="str">
            <v>P</v>
          </cell>
          <cell r="C168">
            <v>23.73</v>
          </cell>
          <cell r="D168">
            <v>33.001812682287508</v>
          </cell>
        </row>
        <row r="169">
          <cell r="A169" t="str">
            <v>Raccords de Piquage</v>
          </cell>
          <cell r="C169" t="str">
            <v/>
          </cell>
          <cell r="D169" t="str">
            <v/>
          </cell>
        </row>
        <row r="170">
          <cell r="A170" t="str">
            <v>Raccord de piquage PVC 200/125</v>
          </cell>
          <cell r="B170" t="str">
            <v>P</v>
          </cell>
          <cell r="C170">
            <v>14.2</v>
          </cell>
          <cell r="D170">
            <v>16.956299999999999</v>
          </cell>
        </row>
        <row r="171">
          <cell r="A171" t="str">
            <v>Raccord de piquage PVC 250/125</v>
          </cell>
          <cell r="B171" t="str">
            <v>P</v>
          </cell>
          <cell r="C171">
            <v>15.5</v>
          </cell>
          <cell r="D171">
            <v>18.114000000000001</v>
          </cell>
        </row>
        <row r="172">
          <cell r="A172" t="str">
            <v>Raccord de piquage PVC 250/160</v>
          </cell>
          <cell r="B172" t="str">
            <v>P</v>
          </cell>
          <cell r="C172">
            <v>21.7</v>
          </cell>
          <cell r="D172">
            <v>25.399737499999997</v>
          </cell>
        </row>
        <row r="173">
          <cell r="A173" t="str">
            <v>Raccord de piquage PVC 315/125</v>
          </cell>
          <cell r="B173" t="str">
            <v>P</v>
          </cell>
          <cell r="C173">
            <v>17</v>
          </cell>
          <cell r="D173">
            <v>20.218225000000004</v>
          </cell>
        </row>
        <row r="174">
          <cell r="A174" t="str">
            <v>Raccord de piquage PVC 315/160</v>
          </cell>
          <cell r="B174" t="str">
            <v>P</v>
          </cell>
          <cell r="C174">
            <v>24</v>
          </cell>
          <cell r="D174">
            <v>28.673274999999997</v>
          </cell>
        </row>
        <row r="175">
          <cell r="A175" t="str">
            <v>Raccord de piquage PVC 315/200</v>
          </cell>
          <cell r="B175" t="str">
            <v>P</v>
          </cell>
          <cell r="C175">
            <v>91.2</v>
          </cell>
          <cell r="D175">
            <v>107.15715714285713</v>
          </cell>
        </row>
        <row r="176">
          <cell r="A176" t="str">
            <v>Raccord de piquage PVC 400/160</v>
          </cell>
          <cell r="B176" t="str">
            <v>P</v>
          </cell>
          <cell r="C176">
            <v>28</v>
          </cell>
          <cell r="D176">
            <v>34.613365000000002</v>
          </cell>
        </row>
        <row r="177">
          <cell r="A177" t="str">
            <v>Raccord de piquage PVC 400/200</v>
          </cell>
          <cell r="B177" t="str">
            <v>P</v>
          </cell>
          <cell r="C177">
            <v>106</v>
          </cell>
          <cell r="D177">
            <v>128.76124285714283</v>
          </cell>
        </row>
        <row r="178">
          <cell r="A178" t="str">
            <v>Raccord de piquage PVC 500/160</v>
          </cell>
          <cell r="B178" t="str">
            <v>P</v>
          </cell>
          <cell r="C178">
            <v>32.1</v>
          </cell>
          <cell r="D178">
            <v>42.375985714285719</v>
          </cell>
        </row>
        <row r="179">
          <cell r="A179" t="str">
            <v>Raccord de piquage PVC 500/200</v>
          </cell>
          <cell r="B179" t="str">
            <v>P</v>
          </cell>
          <cell r="C179">
            <v>119.8</v>
          </cell>
          <cell r="D179">
            <v>141.81756666666666</v>
          </cell>
        </row>
        <row r="180">
          <cell r="A180" t="str">
            <v>Joints Forsheda</v>
          </cell>
          <cell r="C180" t="str">
            <v/>
          </cell>
          <cell r="D180" t="str">
            <v/>
          </cell>
        </row>
        <row r="181">
          <cell r="A181" t="str">
            <v>Joint Forsheda pour Tube PVC D125</v>
          </cell>
          <cell r="B181" t="str">
            <v>P</v>
          </cell>
          <cell r="C181">
            <v>6.01</v>
          </cell>
          <cell r="D181">
            <v>8.2817008591065306</v>
          </cell>
        </row>
        <row r="182">
          <cell r="A182" t="str">
            <v>Joint Forsheda pour Tube PVC D160</v>
          </cell>
          <cell r="B182" t="str">
            <v>P</v>
          </cell>
          <cell r="C182">
            <v>7.5</v>
          </cell>
          <cell r="D182">
            <v>10.913063402061857</v>
          </cell>
        </row>
        <row r="183">
          <cell r="A183" t="str">
            <v>Joint Forsheda pour Tube PVC D200</v>
          </cell>
          <cell r="B183" t="str">
            <v>P</v>
          </cell>
          <cell r="C183">
            <v>10.88</v>
          </cell>
          <cell r="D183">
            <v>15.6240956185567</v>
          </cell>
        </row>
        <row r="184">
          <cell r="A184" t="str">
            <v>Joint Forsheda pour Tube PVC D250</v>
          </cell>
          <cell r="B184" t="str">
            <v>P</v>
          </cell>
          <cell r="C184">
            <v>14.8</v>
          </cell>
          <cell r="D184">
            <v>20.872395747422679</v>
          </cell>
        </row>
        <row r="185">
          <cell r="A185" t="str">
            <v>Joint Forsheda pour Tube PVC D315</v>
          </cell>
          <cell r="B185" t="str">
            <v>P</v>
          </cell>
          <cell r="C185">
            <v>15.4</v>
          </cell>
          <cell r="D185">
            <v>23.215115077319588</v>
          </cell>
        </row>
        <row r="186">
          <cell r="A186" t="str">
            <v>Regards PE D600 (type TEGRA600)</v>
          </cell>
          <cell r="C186" t="str">
            <v/>
          </cell>
          <cell r="D186" t="str">
            <v/>
          </cell>
        </row>
        <row r="187">
          <cell r="A187" t="str">
            <v>Fond de regard 1 Entrée 180° D200</v>
          </cell>
          <cell r="B187" t="str">
            <v>P</v>
          </cell>
          <cell r="C187">
            <v>288.56</v>
          </cell>
          <cell r="D187">
            <v>321.63</v>
          </cell>
        </row>
        <row r="188">
          <cell r="A188" t="str">
            <v>Fond de regard 1 Entrée 180° D315</v>
          </cell>
          <cell r="B188" t="str">
            <v>P</v>
          </cell>
          <cell r="C188">
            <v>395.2</v>
          </cell>
          <cell r="D188">
            <v>401.47800000000001</v>
          </cell>
        </row>
        <row r="189">
          <cell r="A189" t="str">
            <v>Fond de regard 2 Entrées T D200</v>
          </cell>
          <cell r="B189" t="str">
            <v>P</v>
          </cell>
          <cell r="C189">
            <v>312.72000000000003</v>
          </cell>
          <cell r="D189">
            <v>348.68</v>
          </cell>
        </row>
        <row r="190">
          <cell r="A190" t="str">
            <v>Fond de regard 2 Entrées T D315</v>
          </cell>
          <cell r="B190" t="str">
            <v>P</v>
          </cell>
          <cell r="C190">
            <v>475.06</v>
          </cell>
          <cell r="D190">
            <v>488.726</v>
          </cell>
        </row>
        <row r="191">
          <cell r="A191" t="str">
            <v>Réhausse annelée H2400mm</v>
          </cell>
          <cell r="B191" t="str">
            <v>P</v>
          </cell>
          <cell r="C191">
            <v>194.48</v>
          </cell>
          <cell r="D191">
            <v>216.86555555555557</v>
          </cell>
        </row>
        <row r="192">
          <cell r="A192" t="str">
            <v>Couronne de répartition H125mm</v>
          </cell>
          <cell r="B192" t="str">
            <v>P</v>
          </cell>
          <cell r="C192">
            <v>70.319999999999993</v>
          </cell>
          <cell r="D192">
            <v>79.359557142857156</v>
          </cell>
        </row>
        <row r="193">
          <cell r="A193" t="str">
            <v>Couronne de répartition H230mm</v>
          </cell>
          <cell r="B193" t="str">
            <v>P</v>
          </cell>
          <cell r="C193">
            <v>41.24</v>
          </cell>
          <cell r="D193">
            <v>98.547499999999999</v>
          </cell>
        </row>
        <row r="194">
          <cell r="A194" t="str">
            <v>Regards PE D800 (type VISIMOP800)</v>
          </cell>
          <cell r="C194" t="str">
            <v/>
          </cell>
          <cell r="D194" t="str">
            <v/>
          </cell>
        </row>
        <row r="195">
          <cell r="A195" t="str">
            <v>Regard 5 Entrées 1 Sortie D160 H1250mm</v>
          </cell>
          <cell r="B195" t="str">
            <v>P</v>
          </cell>
          <cell r="C195">
            <v>212.5</v>
          </cell>
          <cell r="D195">
            <v>288.23</v>
          </cell>
        </row>
        <row r="196">
          <cell r="A196" t="str">
            <v>Regard 5 Entrées 1 Sortie D160 H1850mm</v>
          </cell>
          <cell r="B196" t="str">
            <v>P</v>
          </cell>
          <cell r="C196">
            <v>400.6</v>
          </cell>
          <cell r="D196">
            <v>524.01333333333332</v>
          </cell>
        </row>
        <row r="197">
          <cell r="A197" t="str">
            <v>Regard 3 Entrées 1 Sortie D200 H1400mm</v>
          </cell>
          <cell r="B197" t="str">
            <v>P</v>
          </cell>
          <cell r="C197">
            <v>277.3</v>
          </cell>
          <cell r="D197">
            <v>318.69</v>
          </cell>
        </row>
        <row r="198">
          <cell r="A198" t="str">
            <v>Regard 3 Entrées 1 Sortie D200 H2001mm</v>
          </cell>
          <cell r="B198" t="str">
            <v>P</v>
          </cell>
          <cell r="C198">
            <v>449.9</v>
          </cell>
          <cell r="D198">
            <v>538.56500000000005</v>
          </cell>
        </row>
        <row r="199">
          <cell r="A199" t="str">
            <v>Couronne de répartition</v>
          </cell>
          <cell r="B199" t="str">
            <v>P</v>
          </cell>
          <cell r="C199">
            <v>52.5</v>
          </cell>
          <cell r="D199">
            <v>64.786666666666676</v>
          </cell>
        </row>
        <row r="200">
          <cell r="A200" t="str">
            <v>Regards PE D1000 (type TEGRA1000)</v>
          </cell>
          <cell r="C200" t="str">
            <v/>
          </cell>
          <cell r="D200" t="str">
            <v/>
          </cell>
        </row>
        <row r="201">
          <cell r="A201" t="str">
            <v>Fond de regard 1 Entrée 180° D200</v>
          </cell>
          <cell r="B201" t="str">
            <v>P</v>
          </cell>
          <cell r="C201">
            <v>322.33</v>
          </cell>
          <cell r="D201">
            <v>367.08948571428573</v>
          </cell>
        </row>
        <row r="202">
          <cell r="A202" t="str">
            <v>Fond de regard 3 Entrées 2x45° D200</v>
          </cell>
          <cell r="B202" t="str">
            <v>P</v>
          </cell>
          <cell r="C202">
            <v>394.48</v>
          </cell>
          <cell r="D202">
            <v>404.36833333333334</v>
          </cell>
        </row>
        <row r="203">
          <cell r="A203" t="str">
            <v>Rehausse de regard H250mm</v>
          </cell>
          <cell r="B203" t="str">
            <v>P</v>
          </cell>
          <cell r="C203">
            <v>127.57</v>
          </cell>
          <cell r="D203">
            <v>198.84709999999998</v>
          </cell>
        </row>
        <row r="204">
          <cell r="A204" t="str">
            <v>Rehausse de regard H500mm</v>
          </cell>
          <cell r="B204" t="str">
            <v>P</v>
          </cell>
          <cell r="C204">
            <v>233.93</v>
          </cell>
          <cell r="D204">
            <v>339.6497</v>
          </cell>
        </row>
        <row r="205">
          <cell r="A205" t="str">
            <v>Rehausse de regard H1000mm</v>
          </cell>
          <cell r="B205" t="str">
            <v>P</v>
          </cell>
          <cell r="C205">
            <v>428.06</v>
          </cell>
          <cell r="D205">
            <v>592.06147142857139</v>
          </cell>
        </row>
        <row r="206">
          <cell r="A206" t="str">
            <v>Cone de réduction</v>
          </cell>
          <cell r="B206" t="str">
            <v>P</v>
          </cell>
          <cell r="C206">
            <v>246.21</v>
          </cell>
          <cell r="D206">
            <v>250.66857142857143</v>
          </cell>
        </row>
        <row r="207">
          <cell r="A207" t="str">
            <v>Couronne de répartition</v>
          </cell>
          <cell r="B207" t="str">
            <v>P</v>
          </cell>
          <cell r="C207">
            <v>80.61</v>
          </cell>
          <cell r="D207">
            <v>101.7208</v>
          </cell>
        </row>
        <row r="208">
          <cell r="A208" t="str">
            <v>Regards Béton D800</v>
          </cell>
          <cell r="C208" t="str">
            <v/>
          </cell>
          <cell r="D208" t="str">
            <v/>
          </cell>
        </row>
        <row r="209">
          <cell r="A209" t="str">
            <v>Réhausse sous cadre H10</v>
          </cell>
          <cell r="B209" t="str">
            <v>P</v>
          </cell>
          <cell r="C209">
            <v>25.35</v>
          </cell>
          <cell r="D209">
            <v>34.324045372593332</v>
          </cell>
        </row>
        <row r="210">
          <cell r="A210" t="str">
            <v>Réhausse sous cadre H15</v>
          </cell>
          <cell r="B210" t="str">
            <v>P</v>
          </cell>
          <cell r="C210">
            <v>32.96</v>
          </cell>
          <cell r="D210">
            <v>40.88925021762666</v>
          </cell>
        </row>
        <row r="211">
          <cell r="A211" t="str">
            <v>Réhausse sous cadre H20</v>
          </cell>
          <cell r="B211" t="str">
            <v>P</v>
          </cell>
          <cell r="C211">
            <v>43.78</v>
          </cell>
          <cell r="D211">
            <v>48.629147724799999</v>
          </cell>
        </row>
        <row r="212">
          <cell r="A212" t="str">
            <v>Réhausse sous cadre H25</v>
          </cell>
          <cell r="B212" t="str">
            <v>P</v>
          </cell>
          <cell r="C212" t="str">
            <v/>
          </cell>
          <cell r="D212" t="str">
            <v/>
          </cell>
        </row>
        <row r="213">
          <cell r="A213" t="str">
            <v>Elément de tête avec échelons H45</v>
          </cell>
          <cell r="B213" t="str">
            <v>P</v>
          </cell>
          <cell r="C213">
            <v>57.63</v>
          </cell>
          <cell r="D213">
            <v>58.867500000000007</v>
          </cell>
        </row>
        <row r="214">
          <cell r="A214" t="str">
            <v>Elément de tête avec échelons H60</v>
          </cell>
          <cell r="B214" t="str">
            <v>P</v>
          </cell>
          <cell r="C214">
            <v>68.239999999999995</v>
          </cell>
          <cell r="D214">
            <v>79.097500000000011</v>
          </cell>
        </row>
        <row r="215">
          <cell r="A215" t="str">
            <v>Elément de tête avec échelons H75</v>
          </cell>
          <cell r="B215" t="str">
            <v>P</v>
          </cell>
          <cell r="C215">
            <v>90.87</v>
          </cell>
          <cell r="D215">
            <v>92.025000000000006</v>
          </cell>
        </row>
        <row r="216">
          <cell r="A216" t="str">
            <v>Elément de tête avec échelons H90</v>
          </cell>
          <cell r="B216" t="str">
            <v>P</v>
          </cell>
          <cell r="C216">
            <v>114.28</v>
          </cell>
          <cell r="D216">
            <v>126.97999999999998</v>
          </cell>
        </row>
        <row r="217">
          <cell r="A217" t="str">
            <v>Elément de tête avec échelons H105</v>
          </cell>
          <cell r="B217" t="str">
            <v>P</v>
          </cell>
          <cell r="C217">
            <v>127.92</v>
          </cell>
          <cell r="D217">
            <v>129.39000000000001</v>
          </cell>
        </row>
        <row r="218">
          <cell r="A218" t="str">
            <v>Elément de tête avec échelons H120</v>
          </cell>
          <cell r="B218" t="str">
            <v>P</v>
          </cell>
          <cell r="C218">
            <v>140.27000000000001</v>
          </cell>
          <cell r="D218">
            <v>159.04666666666665</v>
          </cell>
        </row>
        <row r="219">
          <cell r="A219" t="str">
            <v>Dalle réductrice H15</v>
          </cell>
          <cell r="B219" t="str">
            <v>P</v>
          </cell>
          <cell r="C219">
            <v>35.86</v>
          </cell>
          <cell r="D219">
            <v>39.197206485199999</v>
          </cell>
        </row>
        <row r="220">
          <cell r="A220" t="str">
            <v>Dalle réductrice H25</v>
          </cell>
          <cell r="B220" t="str">
            <v>P</v>
          </cell>
          <cell r="C220">
            <v>43.25</v>
          </cell>
          <cell r="D220">
            <v>44.264400000000002</v>
          </cell>
        </row>
        <row r="221">
          <cell r="A221" t="str">
            <v>Elément droit avec échelons H30</v>
          </cell>
          <cell r="B221" t="str">
            <v>P</v>
          </cell>
          <cell r="C221">
            <v>28.67</v>
          </cell>
          <cell r="D221">
            <v>35.276396904724997</v>
          </cell>
        </row>
        <row r="222">
          <cell r="A222" t="str">
            <v>Elément droit avec échelons H60</v>
          </cell>
          <cell r="B222" t="str">
            <v>P</v>
          </cell>
          <cell r="C222">
            <v>44.2</v>
          </cell>
          <cell r="D222">
            <v>54.621980454471114</v>
          </cell>
        </row>
        <row r="223">
          <cell r="A223" t="str">
            <v>Elément droit avec échelons H90</v>
          </cell>
          <cell r="B223" t="str">
            <v>P</v>
          </cell>
          <cell r="C223">
            <v>72.599999999999994</v>
          </cell>
          <cell r="D223">
            <v>83.026894563400006</v>
          </cell>
        </row>
        <row r="224">
          <cell r="A224" t="str">
            <v>Elément droit avec échelons H120</v>
          </cell>
          <cell r="B224" t="str">
            <v>P</v>
          </cell>
          <cell r="C224">
            <v>132.25200000000001</v>
          </cell>
          <cell r="D224">
            <v>132.30865</v>
          </cell>
        </row>
        <row r="225">
          <cell r="A225" t="str">
            <v>Elément de fond PVC Borgne D200</v>
          </cell>
          <cell r="B225" t="str">
            <v>P</v>
          </cell>
          <cell r="C225">
            <v>164.01</v>
          </cell>
          <cell r="D225">
            <v>170.6113</v>
          </cell>
        </row>
        <row r="226">
          <cell r="A226" t="str">
            <v>Elément de fond PVC 180° D200</v>
          </cell>
          <cell r="B226" t="str">
            <v>P</v>
          </cell>
          <cell r="C226">
            <v>147.29</v>
          </cell>
          <cell r="D226">
            <v>163.11700000000002</v>
          </cell>
        </row>
        <row r="227">
          <cell r="A227" t="str">
            <v>Regards Béton D1000</v>
          </cell>
          <cell r="C227" t="str">
            <v/>
          </cell>
          <cell r="D227" t="str">
            <v/>
          </cell>
        </row>
        <row r="228">
          <cell r="A228" t="str">
            <v>Réhausse sous cadre H10</v>
          </cell>
          <cell r="B228" t="str">
            <v>P</v>
          </cell>
          <cell r="C228">
            <v>25.35</v>
          </cell>
          <cell r="D228">
            <v>35.465592741131424</v>
          </cell>
        </row>
        <row r="229">
          <cell r="A229" t="str">
            <v>Réhausse sous cadre H15</v>
          </cell>
          <cell r="B229" t="str">
            <v>P</v>
          </cell>
          <cell r="C229">
            <v>32.96</v>
          </cell>
          <cell r="D229">
            <v>42.273719135674284</v>
          </cell>
        </row>
        <row r="230">
          <cell r="A230" t="str">
            <v>Réhausse sous cadre H20</v>
          </cell>
          <cell r="B230" t="str">
            <v>P</v>
          </cell>
          <cell r="C230">
            <v>39.76</v>
          </cell>
          <cell r="D230">
            <v>49.24175882857714</v>
          </cell>
        </row>
        <row r="231">
          <cell r="A231" t="str">
            <v>Réhausse sous cadre H25</v>
          </cell>
          <cell r="B231" t="str">
            <v>P</v>
          </cell>
          <cell r="C231">
            <v>45.6</v>
          </cell>
          <cell r="D231">
            <v>45.6</v>
          </cell>
        </row>
        <row r="232">
          <cell r="A232" t="str">
            <v>Elément de tête avec échelons H45</v>
          </cell>
          <cell r="B232" t="str">
            <v>P</v>
          </cell>
          <cell r="C232">
            <v>69.483000000000004</v>
          </cell>
          <cell r="D232">
            <v>78.331000000000003</v>
          </cell>
        </row>
        <row r="233">
          <cell r="A233" t="str">
            <v>Elément de tête avec échelons H60</v>
          </cell>
          <cell r="B233" t="str">
            <v>P</v>
          </cell>
          <cell r="C233">
            <v>74.156999999999996</v>
          </cell>
          <cell r="D233">
            <v>98.494250000000008</v>
          </cell>
        </row>
        <row r="234">
          <cell r="A234" t="str">
            <v>Elément de tête avec échelons H75</v>
          </cell>
          <cell r="B234" t="str">
            <v>P</v>
          </cell>
          <cell r="C234">
            <v>105.35</v>
          </cell>
          <cell r="D234">
            <v>105.70333333333333</v>
          </cell>
        </row>
        <row r="235">
          <cell r="A235" t="str">
            <v>Elément de tête avec échelons H90</v>
          </cell>
          <cell r="B235" t="str">
            <v>P</v>
          </cell>
          <cell r="C235">
            <v>139.04</v>
          </cell>
          <cell r="D235">
            <v>153.36000000000001</v>
          </cell>
        </row>
        <row r="236">
          <cell r="A236" t="str">
            <v>Elément de tête avec échelons H105</v>
          </cell>
          <cell r="B236" t="str">
            <v>P</v>
          </cell>
          <cell r="C236">
            <v>158.6</v>
          </cell>
          <cell r="D236">
            <v>158.685</v>
          </cell>
        </row>
        <row r="237">
          <cell r="A237" t="str">
            <v>Elément de tête avec échelons H120</v>
          </cell>
          <cell r="B237" t="str">
            <v>P</v>
          </cell>
          <cell r="C237">
            <v>233.87</v>
          </cell>
          <cell r="D237">
            <v>233.87</v>
          </cell>
        </row>
        <row r="238">
          <cell r="A238" t="str">
            <v>Dalle réductrice H15</v>
          </cell>
          <cell r="B238" t="str">
            <v>P</v>
          </cell>
          <cell r="C238">
            <v>55.574999999999996</v>
          </cell>
          <cell r="D238">
            <v>64.571917741406665</v>
          </cell>
        </row>
        <row r="239">
          <cell r="A239" t="str">
            <v>Dalle réductrice H25</v>
          </cell>
          <cell r="B239" t="str">
            <v>P</v>
          </cell>
          <cell r="C239">
            <v>66.115700000000004</v>
          </cell>
          <cell r="D239">
            <v>72.184441289687996</v>
          </cell>
        </row>
        <row r="240">
          <cell r="A240" t="str">
            <v>Elément droit avec échelons H30</v>
          </cell>
          <cell r="B240" t="str">
            <v>P</v>
          </cell>
          <cell r="C240">
            <v>39.229999999999997</v>
          </cell>
          <cell r="D240">
            <v>44.875866280631122</v>
          </cell>
        </row>
        <row r="241">
          <cell r="A241" t="str">
            <v>Elément droit avec échelons H60</v>
          </cell>
          <cell r="B241" t="str">
            <v>P</v>
          </cell>
          <cell r="C241">
            <v>61.798000000000002</v>
          </cell>
          <cell r="D241">
            <v>71.889077698093331</v>
          </cell>
        </row>
        <row r="242">
          <cell r="A242" t="str">
            <v>Elément droit avec échelons H90</v>
          </cell>
          <cell r="B242" t="str">
            <v>P</v>
          </cell>
          <cell r="C242">
            <v>87.950999999999993</v>
          </cell>
          <cell r="D242">
            <v>99.887395691499989</v>
          </cell>
        </row>
        <row r="243">
          <cell r="A243" t="str">
            <v>Elément droit avec échelons H120</v>
          </cell>
          <cell r="B243" t="str">
            <v>P</v>
          </cell>
          <cell r="C243">
            <v>163.77000000000001</v>
          </cell>
          <cell r="D243">
            <v>163.77500000000001</v>
          </cell>
        </row>
        <row r="244">
          <cell r="A244" t="str">
            <v>Elément de fond PVC Borgne D200</v>
          </cell>
          <cell r="B244" t="str">
            <v>P</v>
          </cell>
          <cell r="C244">
            <v>203.31</v>
          </cell>
          <cell r="D244">
            <v>209.73840000000004</v>
          </cell>
        </row>
        <row r="245">
          <cell r="A245" t="str">
            <v>Elément de fond PVC 180° D200</v>
          </cell>
          <cell r="B245" t="str">
            <v>P</v>
          </cell>
          <cell r="C245">
            <v>182.19669999999999</v>
          </cell>
          <cell r="D245">
            <v>195.68534</v>
          </cell>
        </row>
        <row r="246">
          <cell r="A246" t="str">
            <v>Elément de fond Béton 180° D400</v>
          </cell>
          <cell r="B246" t="str">
            <v>P</v>
          </cell>
          <cell r="C246">
            <v>265.42</v>
          </cell>
          <cell r="D246">
            <v>294.02669999999995</v>
          </cell>
        </row>
        <row r="247">
          <cell r="A247" t="str">
            <v>Joint Mastic L3,5m</v>
          </cell>
          <cell r="B247" t="str">
            <v>P</v>
          </cell>
          <cell r="C247">
            <v>15.64</v>
          </cell>
          <cell r="D247">
            <v>21.422906314999999</v>
          </cell>
        </row>
        <row r="248">
          <cell r="A248" t="str">
            <v>Regards de Branchement Béton</v>
          </cell>
          <cell r="C248" t="str">
            <v/>
          </cell>
          <cell r="D248" t="str">
            <v/>
          </cell>
        </row>
        <row r="249">
          <cell r="A249" t="str">
            <v>Fond de Regard Béton 25x25 H30/40</v>
          </cell>
          <cell r="B249" t="str">
            <v>P</v>
          </cell>
          <cell r="C249">
            <v>6.6</v>
          </cell>
          <cell r="D249">
            <v>8.6652002850000009</v>
          </cell>
        </row>
        <row r="250">
          <cell r="A250" t="str">
            <v>Fond de Regard Béton 30x30 H30/40</v>
          </cell>
          <cell r="B250" t="str">
            <v>P</v>
          </cell>
          <cell r="C250">
            <v>7.79</v>
          </cell>
          <cell r="D250">
            <v>9.7918281835347987</v>
          </cell>
        </row>
        <row r="251">
          <cell r="A251" t="str">
            <v>Fond de Regard Béton 40x40 H30/40</v>
          </cell>
          <cell r="B251" t="str">
            <v>P</v>
          </cell>
          <cell r="C251">
            <v>11.13</v>
          </cell>
          <cell r="D251">
            <v>14.10067657423077</v>
          </cell>
        </row>
        <row r="252">
          <cell r="A252" t="str">
            <v>Fond de Regard Béton 50x50 H30/40</v>
          </cell>
          <cell r="B252" t="str">
            <v>P</v>
          </cell>
          <cell r="C252">
            <v>15.48</v>
          </cell>
          <cell r="D252">
            <v>23.294007164852076</v>
          </cell>
        </row>
        <row r="253">
          <cell r="A253" t="str">
            <v>Fond de Regard Béton 60x60 H30/40</v>
          </cell>
          <cell r="B253" t="str">
            <v>P</v>
          </cell>
          <cell r="C253">
            <v>26.76</v>
          </cell>
          <cell r="D253">
            <v>32.560639725000001</v>
          </cell>
        </row>
        <row r="254">
          <cell r="A254" t="str">
            <v>Rehausse Béton 25x25 H20/25</v>
          </cell>
          <cell r="B254" t="str">
            <v>P</v>
          </cell>
          <cell r="C254">
            <v>4.68</v>
          </cell>
          <cell r="D254">
            <v>6.3833323155555552</v>
          </cell>
        </row>
        <row r="255">
          <cell r="A255" t="str">
            <v>Rehausse Béton 25x25 H30/40</v>
          </cell>
          <cell r="B255" t="str">
            <v>P</v>
          </cell>
          <cell r="C255">
            <v>7.1</v>
          </cell>
          <cell r="D255">
            <v>7.4433999999999996</v>
          </cell>
        </row>
        <row r="256">
          <cell r="A256" t="str">
            <v>Rehausse Béton 30x30 H20/25</v>
          </cell>
          <cell r="B256" t="str">
            <v>P</v>
          </cell>
          <cell r="C256">
            <v>5.48</v>
          </cell>
          <cell r="D256">
            <v>6.5285734653749996</v>
          </cell>
        </row>
        <row r="257">
          <cell r="A257" t="str">
            <v>Rehausse Béton 30x30 H30/40</v>
          </cell>
          <cell r="B257" t="str">
            <v>P</v>
          </cell>
          <cell r="C257">
            <v>6.7</v>
          </cell>
          <cell r="D257">
            <v>8.694370000000001</v>
          </cell>
        </row>
        <row r="258">
          <cell r="A258" t="str">
            <v>Rehausse Béton 40x40 H20/25</v>
          </cell>
          <cell r="B258" t="str">
            <v>P</v>
          </cell>
          <cell r="C258">
            <v>8.06</v>
          </cell>
          <cell r="D258">
            <v>10.165599872818182</v>
          </cell>
        </row>
        <row r="259">
          <cell r="A259" t="str">
            <v>Rehausse Béton 40x40 H30/40</v>
          </cell>
          <cell r="B259" t="str">
            <v>P</v>
          </cell>
          <cell r="C259">
            <v>8.99</v>
          </cell>
          <cell r="D259">
            <v>12.49221</v>
          </cell>
        </row>
        <row r="260">
          <cell r="A260" t="str">
            <v>Rehausse Béton 50x50 H20/25</v>
          </cell>
          <cell r="B260" t="str">
            <v>P</v>
          </cell>
          <cell r="C260">
            <v>9.9807000000000006</v>
          </cell>
          <cell r="D260">
            <v>13.097096335727274</v>
          </cell>
        </row>
        <row r="261">
          <cell r="A261" t="str">
            <v>Rehausse Béton 50x50 H30/40</v>
          </cell>
          <cell r="B261" t="str">
            <v>P</v>
          </cell>
          <cell r="C261">
            <v>12.22</v>
          </cell>
          <cell r="D261">
            <v>19.220784003636364</v>
          </cell>
        </row>
        <row r="262">
          <cell r="A262" t="str">
            <v>Rehausse Béton 60x60 H20/25</v>
          </cell>
          <cell r="B262" t="str">
            <v>P</v>
          </cell>
          <cell r="C262">
            <v>15.450000000000001</v>
          </cell>
          <cell r="D262">
            <v>19.300590392500002</v>
          </cell>
        </row>
        <row r="263">
          <cell r="A263" t="str">
            <v>Rehausse Béton 60x60 H30/40</v>
          </cell>
          <cell r="B263" t="str">
            <v>P</v>
          </cell>
          <cell r="C263">
            <v>21.37</v>
          </cell>
          <cell r="D263">
            <v>28.305899999999998</v>
          </cell>
        </row>
        <row r="264">
          <cell r="A264" t="str">
            <v>Couvercle Béton 25x25</v>
          </cell>
          <cell r="B264" t="str">
            <v>P</v>
          </cell>
          <cell r="C264">
            <v>2.74</v>
          </cell>
          <cell r="D264">
            <v>3.7016371376068378</v>
          </cell>
        </row>
        <row r="265">
          <cell r="A265" t="str">
            <v>Couvercle Béton 30x30</v>
          </cell>
          <cell r="B265" t="str">
            <v>P</v>
          </cell>
          <cell r="C265">
            <v>3.1</v>
          </cell>
          <cell r="D265">
            <v>3.8586811424615379</v>
          </cell>
        </row>
        <row r="266">
          <cell r="A266" t="str">
            <v>Couvercle Béton 40x40</v>
          </cell>
          <cell r="B266" t="str">
            <v>P</v>
          </cell>
          <cell r="C266">
            <v>4.38</v>
          </cell>
          <cell r="D266">
            <v>5.3169655392307691</v>
          </cell>
        </row>
        <row r="267">
          <cell r="A267" t="str">
            <v>Couvercle Béton 50x50</v>
          </cell>
          <cell r="B267" t="str">
            <v>P</v>
          </cell>
          <cell r="C267">
            <v>5.7473999999999998</v>
          </cell>
          <cell r="D267">
            <v>9.3662647069166649</v>
          </cell>
        </row>
        <row r="268">
          <cell r="A268" t="str">
            <v>Couvercle Béton 60x60</v>
          </cell>
          <cell r="B268" t="str">
            <v>P</v>
          </cell>
          <cell r="C268">
            <v>11.05</v>
          </cell>
          <cell r="D268">
            <v>15.385616484545455</v>
          </cell>
        </row>
        <row r="269">
          <cell r="A269" t="str">
            <v>Abri Compteur d'eau Béton 80x80 H40</v>
          </cell>
          <cell r="B269" t="str">
            <v>P</v>
          </cell>
          <cell r="C269">
            <v>21.37</v>
          </cell>
          <cell r="D269">
            <v>36.684139999999999</v>
          </cell>
        </row>
        <row r="270">
          <cell r="A270" t="str">
            <v>Réhausse Béton Abri Compteur d'eau 80x80 H20</v>
          </cell>
          <cell r="B270" t="str">
            <v>P</v>
          </cell>
          <cell r="C270">
            <v>25</v>
          </cell>
          <cell r="D270">
            <v>25.2</v>
          </cell>
        </row>
        <row r="271">
          <cell r="A271" t="str">
            <v xml:space="preserve">Demi Couvercle Béton pour Abri Compteur d'eau  </v>
          </cell>
          <cell r="B271" t="str">
            <v>P</v>
          </cell>
          <cell r="C271">
            <v>11.05</v>
          </cell>
          <cell r="D271">
            <v>12.577124999999999</v>
          </cell>
        </row>
        <row r="272">
          <cell r="A272" t="str">
            <v>Tuyaux Assainissement Béton</v>
          </cell>
          <cell r="C272" t="str">
            <v/>
          </cell>
          <cell r="D272" t="str">
            <v/>
          </cell>
        </row>
        <row r="273">
          <cell r="A273" t="str">
            <v>Tuyau Béton armé 135A D300</v>
          </cell>
          <cell r="B273" t="str">
            <v>ML</v>
          </cell>
          <cell r="C273">
            <v>17.72</v>
          </cell>
          <cell r="D273">
            <v>18.722518616522603</v>
          </cell>
        </row>
        <row r="274">
          <cell r="A274" t="str">
            <v>Tuyau Béton armé 135A D400</v>
          </cell>
          <cell r="B274" t="str">
            <v>ML</v>
          </cell>
          <cell r="C274">
            <v>24.5</v>
          </cell>
          <cell r="D274">
            <v>27.106749131402921</v>
          </cell>
        </row>
        <row r="275">
          <cell r="A275" t="str">
            <v>Tuyau Béton armé 135A D500</v>
          </cell>
          <cell r="B275" t="str">
            <v>ML</v>
          </cell>
          <cell r="C275">
            <v>35.9</v>
          </cell>
          <cell r="D275">
            <v>38.048735562310029</v>
          </cell>
        </row>
        <row r="276">
          <cell r="A276" t="str">
            <v>Tuyau Béton armé 135A D600</v>
          </cell>
          <cell r="B276" t="str">
            <v>ML</v>
          </cell>
          <cell r="C276">
            <v>47.63</v>
          </cell>
          <cell r="D276">
            <v>50.763303951367782</v>
          </cell>
        </row>
        <row r="277">
          <cell r="A277" t="str">
            <v>Tuyau Béton armé 135A D800</v>
          </cell>
          <cell r="B277" t="str">
            <v>ML</v>
          </cell>
          <cell r="C277">
            <v>92.111999999999995</v>
          </cell>
          <cell r="D277">
            <v>95.48363120567376</v>
          </cell>
        </row>
        <row r="278">
          <cell r="A278" t="str">
            <v>Tuyau Béton armé 135A D1000</v>
          </cell>
          <cell r="B278" t="str">
            <v>ML</v>
          </cell>
          <cell r="C278">
            <v>129</v>
          </cell>
          <cell r="D278">
            <v>137.17404964539008</v>
          </cell>
        </row>
        <row r="279">
          <cell r="A279" t="str">
            <v>Accessoires Assainissement Béton</v>
          </cell>
          <cell r="C279" t="str">
            <v/>
          </cell>
          <cell r="D279" t="str">
            <v/>
          </cell>
        </row>
        <row r="280">
          <cell r="A280" t="str">
            <v>Tête de sécurité D300</v>
          </cell>
          <cell r="B280" t="str">
            <v>P</v>
          </cell>
          <cell r="C280">
            <v>80.476000000000013</v>
          </cell>
          <cell r="D280">
            <v>108.28578400000001</v>
          </cell>
        </row>
        <row r="281">
          <cell r="A281" t="str">
            <v>Tête de sécurité D400</v>
          </cell>
          <cell r="B281" t="str">
            <v>P</v>
          </cell>
          <cell r="C281">
            <v>114.20399999999999</v>
          </cell>
          <cell r="D281">
            <v>143.19204571428571</v>
          </cell>
        </row>
        <row r="282">
          <cell r="A282" t="str">
            <v>Tête de sécurité D500</v>
          </cell>
          <cell r="B282" t="str">
            <v>P</v>
          </cell>
          <cell r="C282">
            <v>149.66800000000001</v>
          </cell>
          <cell r="D282">
            <v>216.27650466666668</v>
          </cell>
        </row>
        <row r="283">
          <cell r="A283" t="str">
            <v>Tête de sécurité D600</v>
          </cell>
          <cell r="B283" t="str">
            <v>P</v>
          </cell>
          <cell r="C283">
            <v>194.06</v>
          </cell>
          <cell r="D283">
            <v>270.12288999999998</v>
          </cell>
        </row>
        <row r="284">
          <cell r="A284" t="str">
            <v>Tête de sécurité D800</v>
          </cell>
          <cell r="B284" t="str">
            <v>P</v>
          </cell>
          <cell r="C284">
            <v>732.9267000000001</v>
          </cell>
          <cell r="D284">
            <v>757.56360000000006</v>
          </cell>
        </row>
        <row r="285">
          <cell r="A285" t="str">
            <v>Tête de pont H60</v>
          </cell>
          <cell r="B285" t="str">
            <v>P</v>
          </cell>
          <cell r="C285">
            <v>43.364047999999997</v>
          </cell>
          <cell r="D285">
            <v>48.738589599999997</v>
          </cell>
        </row>
        <row r="286">
          <cell r="A286" t="str">
            <v>Tête de pont H80</v>
          </cell>
          <cell r="B286" t="str">
            <v>P</v>
          </cell>
          <cell r="C286">
            <v>68.262</v>
          </cell>
          <cell r="D286">
            <v>79.987656571428559</v>
          </cell>
        </row>
        <row r="287">
          <cell r="A287" t="str">
            <v>Tête de pont H100</v>
          </cell>
          <cell r="B287" t="str">
            <v>P</v>
          </cell>
          <cell r="C287">
            <v>80.413999999999987</v>
          </cell>
          <cell r="D287">
            <v>114.17350971428571</v>
          </cell>
        </row>
        <row r="288">
          <cell r="A288" t="str">
            <v>Tête de pont H130</v>
          </cell>
          <cell r="B288" t="str">
            <v>P</v>
          </cell>
          <cell r="C288">
            <v>149.482</v>
          </cell>
          <cell r="D288">
            <v>210.25218933333335</v>
          </cell>
        </row>
        <row r="289">
          <cell r="A289" t="str">
            <v>Tête de pont H165</v>
          </cell>
          <cell r="B289" t="str">
            <v>P</v>
          </cell>
          <cell r="C289">
            <v>283.78384999999997</v>
          </cell>
          <cell r="D289">
            <v>319.84983749999998</v>
          </cell>
        </row>
        <row r="290">
          <cell r="A290" t="str">
            <v>Drain Agricole Perforé</v>
          </cell>
          <cell r="C290" t="str">
            <v/>
          </cell>
          <cell r="D290" t="str">
            <v/>
          </cell>
        </row>
        <row r="291">
          <cell r="A291" t="str">
            <v>Drain Agricole Perforé D80 L50m</v>
          </cell>
          <cell r="B291" t="str">
            <v>P</v>
          </cell>
          <cell r="C291">
            <v>0.98939999999999995</v>
          </cell>
          <cell r="D291">
            <v>28.209950000000003</v>
          </cell>
        </row>
        <row r="292">
          <cell r="A292" t="str">
            <v>Drain Agricole Perforé D100 L50m</v>
          </cell>
          <cell r="B292" t="str">
            <v>P</v>
          </cell>
          <cell r="C292">
            <v>37.08</v>
          </cell>
          <cell r="D292">
            <v>40.549166666666672</v>
          </cell>
        </row>
        <row r="293">
          <cell r="A293" t="str">
            <v>Drain Agricole Perforé D125 L50m</v>
          </cell>
          <cell r="B293" t="str">
            <v>P</v>
          </cell>
          <cell r="C293">
            <v>69.150000000000006</v>
          </cell>
          <cell r="D293">
            <v>73.115000000000009</v>
          </cell>
        </row>
        <row r="294">
          <cell r="A294" t="str">
            <v>Drain Agricole Perforé D160 L50m</v>
          </cell>
          <cell r="B294" t="str">
            <v>P</v>
          </cell>
          <cell r="C294">
            <v>104.71</v>
          </cell>
          <cell r="D294">
            <v>117.8125</v>
          </cell>
        </row>
        <row r="295">
          <cell r="A295" t="str">
            <v>Manchon Drain Agricole</v>
          </cell>
          <cell r="C295" t="str">
            <v/>
          </cell>
          <cell r="D295" t="str">
            <v/>
          </cell>
        </row>
        <row r="296">
          <cell r="A296" t="str">
            <v>Manchon D80</v>
          </cell>
          <cell r="B296" t="str">
            <v>P</v>
          </cell>
          <cell r="C296">
            <v>0.82</v>
          </cell>
          <cell r="D296">
            <v>1.0874999999999999</v>
          </cell>
        </row>
        <row r="297">
          <cell r="A297" t="str">
            <v>Manchon D100</v>
          </cell>
          <cell r="B297" t="str">
            <v>P</v>
          </cell>
          <cell r="C297">
            <v>1.24</v>
          </cell>
          <cell r="D297">
            <v>1.4300000000000002</v>
          </cell>
        </row>
        <row r="298">
          <cell r="A298" t="str">
            <v>Manchon D125</v>
          </cell>
          <cell r="B298" t="str">
            <v>P</v>
          </cell>
          <cell r="C298">
            <v>1.82</v>
          </cell>
          <cell r="D298">
            <v>2.3875000000000002</v>
          </cell>
        </row>
        <row r="299">
          <cell r="A299" t="str">
            <v>Manchon D160</v>
          </cell>
          <cell r="B299" t="str">
            <v>P</v>
          </cell>
          <cell r="C299">
            <v>2.68</v>
          </cell>
          <cell r="D299">
            <v>2.9550000000000001</v>
          </cell>
        </row>
        <row r="300">
          <cell r="A300" t="str">
            <v>Drain Routier</v>
          </cell>
          <cell r="C300" t="str">
            <v/>
          </cell>
          <cell r="D300" t="str">
            <v/>
          </cell>
        </row>
        <row r="301">
          <cell r="A301" t="str">
            <v>Drain Routier Tunnel  D110 (6m)</v>
          </cell>
          <cell r="B301" t="str">
            <v>ML</v>
          </cell>
          <cell r="C301">
            <v>1.42</v>
          </cell>
          <cell r="D301">
            <v>1.5667824615384613</v>
          </cell>
        </row>
        <row r="302">
          <cell r="A302" t="str">
            <v>Drain Routier Tunnel  D160 (6m)</v>
          </cell>
          <cell r="B302" t="str">
            <v>ML</v>
          </cell>
          <cell r="C302">
            <v>2.21</v>
          </cell>
          <cell r="D302">
            <v>2.4395315384615381</v>
          </cell>
        </row>
        <row r="303">
          <cell r="A303" t="str">
            <v>Drain Routier Tunnel  D200 (6m)</v>
          </cell>
          <cell r="B303" t="str">
            <v>ML</v>
          </cell>
          <cell r="C303">
            <v>5.55</v>
          </cell>
          <cell r="D303">
            <v>6.1472330909090918</v>
          </cell>
        </row>
        <row r="304">
          <cell r="A304" t="str">
            <v>Manchon Drain Routier</v>
          </cell>
          <cell r="C304" t="str">
            <v/>
          </cell>
          <cell r="D304" t="str">
            <v/>
          </cell>
        </row>
        <row r="305">
          <cell r="A305" t="str">
            <v>Manchon D110</v>
          </cell>
          <cell r="B305" t="str">
            <v>P</v>
          </cell>
          <cell r="C305">
            <v>2.8</v>
          </cell>
          <cell r="D305">
            <v>2.8695999999999997</v>
          </cell>
        </row>
        <row r="306">
          <cell r="A306" t="str">
            <v>Manchon D160</v>
          </cell>
          <cell r="B306" t="str">
            <v>P</v>
          </cell>
          <cell r="C306">
            <v>2.79</v>
          </cell>
          <cell r="D306">
            <v>3.7770166666666669</v>
          </cell>
        </row>
        <row r="307">
          <cell r="A307" t="str">
            <v>Manchon D200</v>
          </cell>
          <cell r="B307" t="str">
            <v>P</v>
          </cell>
          <cell r="C307">
            <v>6.1</v>
          </cell>
          <cell r="D307">
            <v>12.402083333333332</v>
          </cell>
        </row>
        <row r="308">
          <cell r="A308" t="str">
            <v>Dispositifs de Fermeture Fonte (NF)</v>
          </cell>
          <cell r="C308" t="str">
            <v/>
          </cell>
          <cell r="D308" t="str">
            <v/>
          </cell>
        </row>
        <row r="309">
          <cell r="A309" t="str">
            <v>Tampon Articulé Exploitation Rond 850 D400 Trafic intense (Pamrex/Solo)</v>
          </cell>
          <cell r="B309" t="str">
            <v>P</v>
          </cell>
          <cell r="C309">
            <v>131.35</v>
          </cell>
          <cell r="D309">
            <v>157.38307230094671</v>
          </cell>
        </row>
        <row r="310">
          <cell r="A310" t="str">
            <v>Tampon Articulé Sécurité Rond 850 D400 Trafic intense (Pamrex/Solo)</v>
          </cell>
          <cell r="B310" t="str">
            <v>P</v>
          </cell>
          <cell r="C310">
            <v>160.3092</v>
          </cell>
          <cell r="D310">
            <v>160.71460000000002</v>
          </cell>
        </row>
        <row r="311">
          <cell r="A311" t="str">
            <v>Tampon Articulé Exploitation Rond Cadre Carré 850 D400 Trafic intense (Pamrex/Solo)</v>
          </cell>
          <cell r="B311" t="str">
            <v>P</v>
          </cell>
          <cell r="C311">
            <v>213.65128205128207</v>
          </cell>
          <cell r="D311">
            <v>222.59066025641025</v>
          </cell>
        </row>
        <row r="312">
          <cell r="A312" t="str">
            <v>Tampon Articulé Sécurité Rond Cadre Carré 850 D400 Trafic intense (Pamrex/Solo)</v>
          </cell>
          <cell r="B312" t="str">
            <v>P</v>
          </cell>
          <cell r="C312">
            <v>194.82</v>
          </cell>
          <cell r="D312">
            <v>210.76860000000002</v>
          </cell>
        </row>
        <row r="313">
          <cell r="A313" t="str">
            <v>Tampon Articulé Verrouillable Rond 850 D400 Trafic moyen (Rexel/Brio)</v>
          </cell>
          <cell r="B313" t="str">
            <v>P</v>
          </cell>
          <cell r="C313">
            <v>118.83</v>
          </cell>
          <cell r="D313">
            <v>129.95973799211043</v>
          </cell>
        </row>
        <row r="314">
          <cell r="A314" t="str">
            <v>Tampon Articulé Verrouillable Rond Cadre Carré 850 D400 Trafic moyen (Rexel/Brio)</v>
          </cell>
          <cell r="B314" t="str">
            <v>P</v>
          </cell>
          <cell r="C314">
            <v>174.26</v>
          </cell>
          <cell r="D314">
            <v>184.81455160256411</v>
          </cell>
        </row>
        <row r="315">
          <cell r="A315" t="str">
            <v>Tampon Verrouillable Rond 850 D400 Trafic moyen (GTS/Primo)</v>
          </cell>
          <cell r="B315" t="str">
            <v>P</v>
          </cell>
          <cell r="C315">
            <v>103.33</v>
          </cell>
          <cell r="D315">
            <v>118.70647194637013</v>
          </cell>
        </row>
        <row r="316">
          <cell r="A316" t="str">
            <v>Tampon Verrouillable Rond Cadre Carré 850 D400 Trafic moyen (GTS/Primo)</v>
          </cell>
          <cell r="B316" t="str">
            <v>P</v>
          </cell>
          <cell r="C316">
            <v>115.2</v>
          </cell>
          <cell r="D316">
            <v>159.55144711538463</v>
          </cell>
        </row>
        <row r="317">
          <cell r="A317" t="str">
            <v>Tampon Bétonné Rond 850 D400 Trafic faible (RC40/CR)</v>
          </cell>
          <cell r="B317" t="str">
            <v>P</v>
          </cell>
          <cell r="C317">
            <v>90.41</v>
          </cell>
          <cell r="D317">
            <v>101.53134900284901</v>
          </cell>
        </row>
        <row r="318">
          <cell r="A318" t="str">
            <v>Tampon Bétonné Rond Cadre Carré 850 D400 Trafic faible (RC40/CR)</v>
          </cell>
          <cell r="B318" t="str">
            <v>P</v>
          </cell>
          <cell r="C318">
            <v>130.24615384615385</v>
          </cell>
          <cell r="D318">
            <v>170.95538461538459</v>
          </cell>
        </row>
        <row r="319">
          <cell r="A319" t="str">
            <v>Tampon de parking Rond 850 C250 (Paysage/TP800)</v>
          </cell>
          <cell r="B319" t="str">
            <v>P</v>
          </cell>
          <cell r="C319">
            <v>89.92443864720002</v>
          </cell>
          <cell r="D319">
            <v>119.84648822369437</v>
          </cell>
        </row>
        <row r="320">
          <cell r="A320" t="str">
            <v>Tampon Hydraulique Carré 400x400 C250</v>
          </cell>
          <cell r="B320" t="str">
            <v>P</v>
          </cell>
          <cell r="C320">
            <v>35.89</v>
          </cell>
          <cell r="D320">
            <v>56.972569487179484</v>
          </cell>
        </row>
        <row r="321">
          <cell r="A321" t="str">
            <v>Tampon Hydraulique Carré 500x500 C250</v>
          </cell>
          <cell r="B321" t="str">
            <v>P</v>
          </cell>
          <cell r="C321">
            <v>58.27</v>
          </cell>
          <cell r="D321">
            <v>87.008872156116382</v>
          </cell>
        </row>
        <row r="322">
          <cell r="A322" t="str">
            <v>Tampon Hydraulique Carré 600x600 C250</v>
          </cell>
          <cell r="B322" t="str">
            <v>P</v>
          </cell>
          <cell r="C322">
            <v>106.42</v>
          </cell>
          <cell r="D322">
            <v>123.89272455064275</v>
          </cell>
        </row>
        <row r="323">
          <cell r="A323" t="str">
            <v>Tampon Hydraulique Carré 700x700 C250</v>
          </cell>
          <cell r="B323" t="str">
            <v>P</v>
          </cell>
          <cell r="C323">
            <v>158.44</v>
          </cell>
          <cell r="D323">
            <v>169.65609715099717</v>
          </cell>
        </row>
        <row r="324">
          <cell r="A324" t="str">
            <v>Tampon Hydraulique Rond Cadre apparent 400x400 C250</v>
          </cell>
          <cell r="B324" t="str">
            <v>P</v>
          </cell>
          <cell r="C324">
            <v>66.03</v>
          </cell>
          <cell r="D324">
            <v>67.39500000000001</v>
          </cell>
        </row>
        <row r="325">
          <cell r="A325" t="str">
            <v>Tampon Hydraulique Rond Cadre apparent 500x500 C250</v>
          </cell>
          <cell r="B325" t="str">
            <v>P</v>
          </cell>
          <cell r="C325">
            <v>91.17</v>
          </cell>
          <cell r="D325">
            <v>93.284999999999997</v>
          </cell>
        </row>
        <row r="326">
          <cell r="A326" t="str">
            <v>Tampon Hydraulique Rond Cadre apparent 600x600 C250</v>
          </cell>
          <cell r="B326" t="str">
            <v>P</v>
          </cell>
          <cell r="C326">
            <v>124.3788</v>
          </cell>
          <cell r="D326">
            <v>127.2944</v>
          </cell>
        </row>
        <row r="327">
          <cell r="A327" t="str">
            <v>Tampon Hydraulique Rond Cadre apparent 700x700 C250</v>
          </cell>
          <cell r="B327" t="str">
            <v>P</v>
          </cell>
          <cell r="C327">
            <v>153.20399999999998</v>
          </cell>
          <cell r="D327">
            <v>156.88200000000001</v>
          </cell>
        </row>
        <row r="328">
          <cell r="A328" t="str">
            <v>Tampon Hydraulique Articulé Rond pour Tabouret D315 C250</v>
          </cell>
          <cell r="B328" t="str">
            <v>P</v>
          </cell>
          <cell r="C328">
            <v>32.44</v>
          </cell>
          <cell r="D328">
            <v>41.853845366538465</v>
          </cell>
        </row>
        <row r="329">
          <cell r="A329" t="str">
            <v>Tampon Hydraulique Rond pour Tabouret D315 C250</v>
          </cell>
          <cell r="B329" t="str">
            <v>P</v>
          </cell>
          <cell r="C329">
            <v>34.78</v>
          </cell>
          <cell r="D329">
            <v>40.56223879125001</v>
          </cell>
        </row>
        <row r="330">
          <cell r="A330" t="str">
            <v>Tampon Hydraulique Carré 300x300 B125</v>
          </cell>
          <cell r="B330" t="str">
            <v>P</v>
          </cell>
          <cell r="C330">
            <v>14.7</v>
          </cell>
          <cell r="D330">
            <v>18.673265054230342</v>
          </cell>
        </row>
        <row r="331">
          <cell r="A331" t="str">
            <v>Tampon Hydraulique Carré 400x400 B125</v>
          </cell>
          <cell r="B331" t="str">
            <v>P</v>
          </cell>
          <cell r="C331">
            <v>22.6</v>
          </cell>
          <cell r="D331">
            <v>27.223581505260753</v>
          </cell>
        </row>
        <row r="332">
          <cell r="A332" t="str">
            <v>Tampon Hydraulique Carré 500x500 B125</v>
          </cell>
          <cell r="B332" t="str">
            <v>P</v>
          </cell>
          <cell r="C332">
            <v>41.95</v>
          </cell>
          <cell r="D332">
            <v>52.658980165470616</v>
          </cell>
        </row>
        <row r="333">
          <cell r="A333" t="str">
            <v>Tampon Hydraulique Carré 600x600 B125</v>
          </cell>
          <cell r="B333" t="str">
            <v>P</v>
          </cell>
          <cell r="C333">
            <v>57.9</v>
          </cell>
          <cell r="D333">
            <v>78.473382202772783</v>
          </cell>
        </row>
        <row r="334">
          <cell r="A334" t="str">
            <v>Tampon Hydraulique Carré 700x700 B125</v>
          </cell>
          <cell r="B334" t="str">
            <v>P</v>
          </cell>
          <cell r="C334">
            <v>112.72</v>
          </cell>
          <cell r="D334">
            <v>124.86680720000341</v>
          </cell>
        </row>
        <row r="335">
          <cell r="A335" t="str">
            <v>Tampon Hydraulique Carré 800x800 B125</v>
          </cell>
          <cell r="B335" t="str">
            <v>P</v>
          </cell>
          <cell r="C335">
            <v>162.68432157840004</v>
          </cell>
          <cell r="D335">
            <v>185.05841013153335</v>
          </cell>
        </row>
        <row r="336">
          <cell r="A336" t="str">
            <v>Tampon Hydraulique Rond 300 B125</v>
          </cell>
          <cell r="B336" t="str">
            <v>P</v>
          </cell>
          <cell r="C336">
            <v>30.05</v>
          </cell>
          <cell r="D336">
            <v>30.538225000000001</v>
          </cell>
        </row>
        <row r="337">
          <cell r="A337" t="str">
            <v>Tampon Hydraulique Rond 400 B125</v>
          </cell>
          <cell r="B337" t="str">
            <v>P</v>
          </cell>
          <cell r="C337">
            <v>28.338461538461537</v>
          </cell>
          <cell r="D337">
            <v>32.355158258076926</v>
          </cell>
        </row>
        <row r="338">
          <cell r="A338" t="str">
            <v>Tampon Hydraulique Rond 500 B125</v>
          </cell>
          <cell r="B338" t="str">
            <v>P</v>
          </cell>
          <cell r="C338">
            <v>33.846153846153847</v>
          </cell>
          <cell r="D338">
            <v>60.183375641025634</v>
          </cell>
        </row>
        <row r="339">
          <cell r="A339" t="str">
            <v>Tampon de trottoir Rond Cadre Carré apparent 300x300 B125</v>
          </cell>
          <cell r="B339" t="str">
            <v>P</v>
          </cell>
          <cell r="C339">
            <v>11.55</v>
          </cell>
          <cell r="D339">
            <v>14.668704358974361</v>
          </cell>
        </row>
        <row r="340">
          <cell r="A340" t="str">
            <v>Tampon de trottoir Rond Cadre Carré apparent 400x400 B125</v>
          </cell>
          <cell r="B340" t="str">
            <v>P</v>
          </cell>
          <cell r="C340">
            <v>18.5</v>
          </cell>
          <cell r="D340">
            <v>21.660066880341883</v>
          </cell>
        </row>
        <row r="341">
          <cell r="A341" t="str">
            <v>Tampon de trottoir Rond Cadre Carré apparent 500x500 B125</v>
          </cell>
          <cell r="B341" t="str">
            <v>P</v>
          </cell>
          <cell r="C341">
            <v>31.78</v>
          </cell>
          <cell r="D341">
            <v>39.929781196581196</v>
          </cell>
        </row>
        <row r="342">
          <cell r="A342" t="str">
            <v>Tampon de trottoir Rond Cadre Carré apparent 600x600 B125</v>
          </cell>
          <cell r="B342" t="str">
            <v>P</v>
          </cell>
          <cell r="C342">
            <v>46.23</v>
          </cell>
          <cell r="D342">
            <v>58.86265085470086</v>
          </cell>
        </row>
        <row r="343">
          <cell r="A343" t="str">
            <v>Tampon de trottoir Rond Cadre Carré apparent 700x700 B125</v>
          </cell>
          <cell r="B343" t="str">
            <v>P</v>
          </cell>
          <cell r="C343">
            <v>83.08</v>
          </cell>
          <cell r="D343">
            <v>91.018438888888895</v>
          </cell>
        </row>
        <row r="344">
          <cell r="A344" t="str">
            <v>Tampon de trottoir Rond Cadre Carré apparent 800x800 B125</v>
          </cell>
          <cell r="B344" t="str">
            <v>P</v>
          </cell>
          <cell r="C344">
            <v>104.92307692307692</v>
          </cell>
          <cell r="D344">
            <v>110.79966153846154</v>
          </cell>
        </row>
        <row r="345">
          <cell r="A345" t="str">
            <v>Tampon de trottoir Rond 300 B125</v>
          </cell>
          <cell r="B345" t="str">
            <v>P</v>
          </cell>
          <cell r="C345">
            <v>21.15</v>
          </cell>
          <cell r="D345">
            <v>21.585000000000001</v>
          </cell>
        </row>
        <row r="346">
          <cell r="A346" t="str">
            <v>Tampon de trottoir Rond 400 B125</v>
          </cell>
          <cell r="B346" t="str">
            <v>P</v>
          </cell>
          <cell r="C346">
            <v>30.18</v>
          </cell>
          <cell r="D346">
            <v>31.679999999999996</v>
          </cell>
        </row>
        <row r="347">
          <cell r="A347" t="str">
            <v>Tampon de trottoir Rond 500 B125</v>
          </cell>
          <cell r="B347" t="str">
            <v>P</v>
          </cell>
          <cell r="C347">
            <v>41.24</v>
          </cell>
          <cell r="D347">
            <v>49.827660256410262</v>
          </cell>
        </row>
        <row r="348">
          <cell r="A348" t="str">
            <v>Tampon de trottoir Rond 800 B125</v>
          </cell>
          <cell r="B348" t="str">
            <v>P</v>
          </cell>
          <cell r="C348">
            <v>73.41</v>
          </cell>
          <cell r="D348">
            <v>99.277933333333323</v>
          </cell>
        </row>
        <row r="349">
          <cell r="A349" t="str">
            <v>Regard de Visite Entourage Béton Rond pour Tabouret D250/315 B125</v>
          </cell>
          <cell r="B349" t="str">
            <v>P</v>
          </cell>
          <cell r="C349">
            <v>28.28</v>
          </cell>
          <cell r="D349">
            <v>35.616666666666667</v>
          </cell>
        </row>
        <row r="350">
          <cell r="A350" t="str">
            <v>Regard de Visite Entourage Béton Rond pour Tabouret D400 B125</v>
          </cell>
          <cell r="B350" t="str">
            <v>P</v>
          </cell>
          <cell r="C350">
            <v>40.33</v>
          </cell>
          <cell r="D350">
            <v>42.28</v>
          </cell>
        </row>
        <row r="351">
          <cell r="A351" t="str">
            <v>Tampon à Remplissage Acier galvanisé 500x500 C250</v>
          </cell>
          <cell r="B351" t="str">
            <v>P</v>
          </cell>
          <cell r="C351">
            <v>117.43</v>
          </cell>
          <cell r="D351">
            <v>117.875</v>
          </cell>
        </row>
        <row r="352">
          <cell r="A352" t="str">
            <v>Grilles Fonte (NF)</v>
          </cell>
          <cell r="C352" t="str">
            <v/>
          </cell>
          <cell r="D352" t="str">
            <v/>
          </cell>
        </row>
        <row r="353">
          <cell r="A353" t="str">
            <v>Grille Articulée 850 D400 (Pamrex/Solo)</v>
          </cell>
          <cell r="B353" t="str">
            <v>P</v>
          </cell>
          <cell r="C353">
            <v>131.36000000000001</v>
          </cell>
          <cell r="D353">
            <v>237.16882820512825</v>
          </cell>
        </row>
        <row r="354">
          <cell r="A354" t="str">
            <v>Grille Articulée Verrouillable 850 D400 (Rexel/Brio)</v>
          </cell>
          <cell r="B354" t="str">
            <v>P</v>
          </cell>
          <cell r="C354">
            <v>147.80000000000001</v>
          </cell>
          <cell r="D354">
            <v>173.12541427844565</v>
          </cell>
        </row>
        <row r="355">
          <cell r="A355" t="str">
            <v>Grille Verrouillable 850 D400 (GTS/Primo)</v>
          </cell>
          <cell r="B355" t="str">
            <v>P</v>
          </cell>
          <cell r="C355">
            <v>105</v>
          </cell>
          <cell r="D355">
            <v>148.62800106386945</v>
          </cell>
        </row>
        <row r="356">
          <cell r="A356" t="str">
            <v>Grille Plate Carrée 600 D400</v>
          </cell>
          <cell r="B356" t="str">
            <v>P</v>
          </cell>
          <cell r="C356">
            <v>282.70999999999998</v>
          </cell>
          <cell r="D356">
            <v>292.39205691500001</v>
          </cell>
        </row>
        <row r="357">
          <cell r="A357" t="str">
            <v>Grille Plate Carrée 700 D400</v>
          </cell>
          <cell r="B357" t="str">
            <v>P</v>
          </cell>
          <cell r="C357">
            <v>383.54110000000003</v>
          </cell>
          <cell r="D357">
            <v>393.73054999999999</v>
          </cell>
        </row>
        <row r="358">
          <cell r="A358" t="str">
            <v>Grille Concave Carrée 600 D400</v>
          </cell>
          <cell r="B358" t="str">
            <v>P</v>
          </cell>
          <cell r="C358">
            <v>323.16000000000003</v>
          </cell>
          <cell r="D358">
            <v>342.53379999999999</v>
          </cell>
        </row>
        <row r="359">
          <cell r="A359" t="str">
            <v>Grille Concave Carrée 700 D400</v>
          </cell>
          <cell r="B359" t="str">
            <v>P</v>
          </cell>
          <cell r="C359">
            <v>399.41</v>
          </cell>
          <cell r="D359">
            <v>413.58450000000005</v>
          </cell>
        </row>
        <row r="360">
          <cell r="A360" t="str">
            <v>Grille de parking Rond 850 C250</v>
          </cell>
          <cell r="B360" t="str">
            <v>P</v>
          </cell>
          <cell r="C360">
            <v>121.5</v>
          </cell>
          <cell r="D360">
            <v>134.0679376068376</v>
          </cell>
        </row>
        <row r="361">
          <cell r="A361" t="str">
            <v>Grille Plate Carrée 300 C250</v>
          </cell>
          <cell r="B361" t="str">
            <v>P</v>
          </cell>
          <cell r="C361">
            <v>22.344444444444445</v>
          </cell>
          <cell r="D361">
            <v>28.095825765123362</v>
          </cell>
        </row>
        <row r="362">
          <cell r="A362" t="str">
            <v>Grille Plate Carrée 400 C250</v>
          </cell>
          <cell r="B362" t="str">
            <v>P</v>
          </cell>
          <cell r="C362">
            <v>34.049999999999997</v>
          </cell>
          <cell r="D362">
            <v>43.682744295823149</v>
          </cell>
        </row>
        <row r="363">
          <cell r="A363" t="str">
            <v>Grille Plate Carrée 500 C250</v>
          </cell>
          <cell r="B363" t="str">
            <v>P</v>
          </cell>
          <cell r="C363">
            <v>45.333333333333329</v>
          </cell>
          <cell r="D363">
            <v>71.693413350299011</v>
          </cell>
        </row>
        <row r="364">
          <cell r="A364" t="str">
            <v>Grille Plate Carrée 600 C250</v>
          </cell>
          <cell r="B364" t="str">
            <v>P</v>
          </cell>
          <cell r="C364">
            <v>68.677777777777777</v>
          </cell>
          <cell r="D364">
            <v>111.03760180973242</v>
          </cell>
        </row>
        <row r="365">
          <cell r="A365" t="str">
            <v>Grille Plate Carrée 700 C250</v>
          </cell>
          <cell r="B365" t="str">
            <v>P</v>
          </cell>
          <cell r="C365">
            <v>106.11111111111111</v>
          </cell>
          <cell r="D365">
            <v>165.54157637500933</v>
          </cell>
        </row>
        <row r="366">
          <cell r="A366" t="str">
            <v>Grille Plate Carrée 800 C250</v>
          </cell>
          <cell r="B366" t="str">
            <v>P</v>
          </cell>
          <cell r="C366">
            <v>144.19999999999999</v>
          </cell>
          <cell r="D366">
            <v>208.40183173474142</v>
          </cell>
        </row>
        <row r="367">
          <cell r="A367" t="str">
            <v>Grille Concave Carrée 300 C250</v>
          </cell>
          <cell r="B367" t="str">
            <v>P</v>
          </cell>
          <cell r="C367" t="str">
            <v/>
          </cell>
          <cell r="D367" t="str">
            <v/>
          </cell>
        </row>
        <row r="368">
          <cell r="A368" t="str">
            <v>Grille Concave Carrée 400 C250</v>
          </cell>
          <cell r="B368" t="str">
            <v>P</v>
          </cell>
          <cell r="C368">
            <v>36.159999999999997</v>
          </cell>
          <cell r="D368">
            <v>45.619716280029486</v>
          </cell>
        </row>
        <row r="369">
          <cell r="A369" t="str">
            <v>Grille Concave Carrée 500 C250</v>
          </cell>
          <cell r="B369" t="str">
            <v>P</v>
          </cell>
          <cell r="C369">
            <v>61.3</v>
          </cell>
          <cell r="D369">
            <v>77.744440662147881</v>
          </cell>
        </row>
        <row r="370">
          <cell r="A370" t="str">
            <v>Grille Concave Carrée 600 C250</v>
          </cell>
          <cell r="B370" t="str">
            <v>P</v>
          </cell>
          <cell r="C370">
            <v>95.9</v>
          </cell>
          <cell r="D370">
            <v>116.32517794071576</v>
          </cell>
        </row>
        <row r="371">
          <cell r="A371" t="str">
            <v>Grille Concave Carrée 700 C250</v>
          </cell>
          <cell r="B371" t="str">
            <v>P</v>
          </cell>
          <cell r="C371">
            <v>121.22070000000001</v>
          </cell>
          <cell r="D371">
            <v>175.32983057861364</v>
          </cell>
        </row>
        <row r="372">
          <cell r="A372" t="str">
            <v>Grille Concave Carrée 800 C250</v>
          </cell>
          <cell r="B372" t="str">
            <v>P</v>
          </cell>
          <cell r="C372">
            <v>213.17</v>
          </cell>
          <cell r="D372">
            <v>221.2914136752137</v>
          </cell>
        </row>
        <row r="373">
          <cell r="A373" t="str">
            <v>Grille Plate Carrée Auto-verrouillable 350/400 C250 (Squadra/Aqua)</v>
          </cell>
          <cell r="B373" t="str">
            <v>P</v>
          </cell>
          <cell r="C373">
            <v>42.166666666666671</v>
          </cell>
          <cell r="D373">
            <v>48.20737179487179</v>
          </cell>
        </row>
        <row r="374">
          <cell r="A374" t="str">
            <v>Grille Plate Carrée Auto-verrouillable 450/500 C250 (Squadra/Aqua)</v>
          </cell>
          <cell r="B374" t="str">
            <v>P</v>
          </cell>
          <cell r="C374">
            <v>69.3</v>
          </cell>
          <cell r="D374">
            <v>77.850641025641025</v>
          </cell>
        </row>
        <row r="375">
          <cell r="A375" t="str">
            <v>Grille Plate Carrée Auto-verrouillable 550/600 C250 (Squadra/Aqua)</v>
          </cell>
          <cell r="B375" t="str">
            <v>P</v>
          </cell>
          <cell r="C375">
            <v>103.4</v>
          </cell>
          <cell r="D375">
            <v>118.83903846153846</v>
          </cell>
        </row>
        <row r="376">
          <cell r="A376" t="str">
            <v>Grille Plate Carrée Auto-verrouillable 650/700 C250 (Squadra/Aqua)</v>
          </cell>
          <cell r="B376" t="str">
            <v>P</v>
          </cell>
          <cell r="C376">
            <v>148.13333333333333</v>
          </cell>
          <cell r="D376">
            <v>169.014576029713</v>
          </cell>
        </row>
        <row r="377">
          <cell r="A377" t="str">
            <v>Grille Plate Carrée Auto-verrouillable 750/800 C250 (Squadra/Aqua)</v>
          </cell>
          <cell r="B377" t="str">
            <v>P</v>
          </cell>
          <cell r="C377">
            <v>201.3</v>
          </cell>
          <cell r="D377">
            <v>216.9485714285714</v>
          </cell>
        </row>
        <row r="378">
          <cell r="A378" t="str">
            <v>Grille Concave Carrée Auto-verrouillable 350/400 C250 (SquadraAqua)</v>
          </cell>
          <cell r="B378" t="str">
            <v>P</v>
          </cell>
          <cell r="C378">
            <v>45.466666666666669</v>
          </cell>
          <cell r="D378">
            <v>49.943333333333342</v>
          </cell>
        </row>
        <row r="379">
          <cell r="A379" t="str">
            <v>Grille Concave Carrée Auto-verrouillable 450/500 C250 (Squadra/Aqua)</v>
          </cell>
          <cell r="B379" t="str">
            <v>P</v>
          </cell>
          <cell r="C379">
            <v>71.133333333333326</v>
          </cell>
          <cell r="D379">
            <v>81.319102564102565</v>
          </cell>
        </row>
        <row r="380">
          <cell r="A380" t="str">
            <v>Grille Concave Carrée Auto-verrouillable 550/600 C250 (Squadra/Aqua)</v>
          </cell>
          <cell r="B380" t="str">
            <v>P</v>
          </cell>
          <cell r="C380">
            <v>108.16666666666666</v>
          </cell>
          <cell r="D380">
            <v>122.58980769230769</v>
          </cell>
        </row>
        <row r="381">
          <cell r="A381" t="str">
            <v>Grille Concave Carrée Auto-verrouillable 650/700 C250 (Squadra/Aqua)</v>
          </cell>
          <cell r="B381" t="str">
            <v>P</v>
          </cell>
          <cell r="C381">
            <v>157.66666666666666</v>
          </cell>
          <cell r="D381">
            <v>178.39589743589744</v>
          </cell>
        </row>
        <row r="382">
          <cell r="A382" t="str">
            <v>Grille Concave Carrée Auto-verrouillable 750/800 C250 (Squadra/Aqua)</v>
          </cell>
          <cell r="B382" t="str">
            <v>P</v>
          </cell>
          <cell r="C382">
            <v>186.63333333333333</v>
          </cell>
          <cell r="D382">
            <v>219.02858974358975</v>
          </cell>
        </row>
        <row r="383">
          <cell r="A383" t="str">
            <v>Bouches d'Egout Fonte</v>
          </cell>
          <cell r="C383" t="str">
            <v/>
          </cell>
          <cell r="D383" t="str">
            <v/>
          </cell>
        </row>
        <row r="384">
          <cell r="A384" t="str">
            <v>Grille Avaloir Articulée A C250</v>
          </cell>
          <cell r="B384" t="str">
            <v>P</v>
          </cell>
          <cell r="C384">
            <v>136.66999999999999</v>
          </cell>
          <cell r="D384">
            <v>218.60345000000001</v>
          </cell>
        </row>
        <row r="385">
          <cell r="A385" t="str">
            <v>Grille Avaloir Articulée T C250</v>
          </cell>
          <cell r="B385" t="str">
            <v>P</v>
          </cell>
          <cell r="C385">
            <v>181.25</v>
          </cell>
          <cell r="D385">
            <v>281.27449999999999</v>
          </cell>
        </row>
        <row r="386">
          <cell r="A386" t="str">
            <v>Grille Avaloir A C250</v>
          </cell>
          <cell r="B386" t="str">
            <v>P</v>
          </cell>
          <cell r="C386">
            <v>148.99</v>
          </cell>
          <cell r="D386">
            <v>163.32088920940171</v>
          </cell>
        </row>
        <row r="387">
          <cell r="A387" t="str">
            <v>Grille Avaloir T C250</v>
          </cell>
          <cell r="B387" t="str">
            <v>P</v>
          </cell>
          <cell r="C387">
            <v>157.07</v>
          </cell>
          <cell r="D387">
            <v>169.11369038461538</v>
          </cell>
        </row>
        <row r="388">
          <cell r="A388" t="str">
            <v>Bouche d'Egout Sélecta Maxi A C250</v>
          </cell>
          <cell r="B388" t="str">
            <v>P</v>
          </cell>
          <cell r="C388">
            <v>298.42051282051278</v>
          </cell>
          <cell r="D388">
            <v>323.53675213675211</v>
          </cell>
        </row>
        <row r="389">
          <cell r="A389" t="str">
            <v>Bouche d'Egout Sélecta Maxi T C250</v>
          </cell>
          <cell r="B389" t="str">
            <v>P</v>
          </cell>
          <cell r="C389">
            <v>285.2</v>
          </cell>
          <cell r="D389">
            <v>315.4217521367521</v>
          </cell>
        </row>
        <row r="390">
          <cell r="A390" t="str">
            <v>Bouche d'Egout Sélecta 500 A C250</v>
          </cell>
          <cell r="B390" t="str">
            <v>P</v>
          </cell>
          <cell r="C390">
            <v>177.16</v>
          </cell>
          <cell r="D390">
            <v>191.40676217948717</v>
          </cell>
        </row>
        <row r="391">
          <cell r="A391" t="str">
            <v>Bouche d'Egout Sélecta 500 T C250</v>
          </cell>
          <cell r="B391" t="str">
            <v>P</v>
          </cell>
          <cell r="C391">
            <v>180.08205128205131</v>
          </cell>
          <cell r="D391">
            <v>198.0493189102564</v>
          </cell>
        </row>
        <row r="392">
          <cell r="A392" t="str">
            <v>Avaloir A C250</v>
          </cell>
          <cell r="B392" t="str">
            <v>P</v>
          </cell>
          <cell r="C392">
            <v>41.64</v>
          </cell>
          <cell r="D392">
            <v>52.720000000000006</v>
          </cell>
        </row>
        <row r="393">
          <cell r="A393" t="str">
            <v>Avaloir T C250</v>
          </cell>
          <cell r="B393" t="str">
            <v>P</v>
          </cell>
          <cell r="C393">
            <v>46.48</v>
          </cell>
          <cell r="D393">
            <v>67.076249999999987</v>
          </cell>
        </row>
        <row r="394">
          <cell r="A394" t="str">
            <v>Plaque de recouvrement A C250</v>
          </cell>
          <cell r="B394" t="str">
            <v>P</v>
          </cell>
          <cell r="C394">
            <v>142.66999999999999</v>
          </cell>
          <cell r="D394">
            <v>167.30489307692307</v>
          </cell>
        </row>
        <row r="395">
          <cell r="A395" t="str">
            <v>Plaque de recouvrement T C250</v>
          </cell>
          <cell r="B395" t="str">
            <v>P</v>
          </cell>
          <cell r="C395">
            <v>134.11764705882354</v>
          </cell>
          <cell r="D395">
            <v>169.2755322501028</v>
          </cell>
        </row>
        <row r="396">
          <cell r="A396" t="str">
            <v>Grilles de Caniveau Fonte</v>
          </cell>
          <cell r="C396" t="str">
            <v/>
          </cell>
          <cell r="D396" t="str">
            <v/>
          </cell>
        </row>
        <row r="397">
          <cell r="A397" t="str">
            <v>Grille de Caniveau Plate avec Cadre 750x300 C250 (AV2)</v>
          </cell>
          <cell r="B397" t="str">
            <v>P</v>
          </cell>
          <cell r="C397">
            <v>86.2</v>
          </cell>
          <cell r="D397">
            <v>94.383250769230784</v>
          </cell>
        </row>
        <row r="398">
          <cell r="A398" t="str">
            <v>Grille de Caniveau Plate avec Cadre 750x300 C250 (AT2)</v>
          </cell>
          <cell r="B398" t="str">
            <v>P</v>
          </cell>
          <cell r="C398">
            <v>86.79</v>
          </cell>
          <cell r="D398">
            <v>93.706636153846148</v>
          </cell>
        </row>
        <row r="399">
          <cell r="A399" t="str">
            <v>Grille de Caniveau Plate sans Cadre 750x250 C250</v>
          </cell>
          <cell r="B399" t="str">
            <v>P</v>
          </cell>
          <cell r="C399">
            <v>48.65</v>
          </cell>
          <cell r="D399">
            <v>50.694070940170938</v>
          </cell>
        </row>
        <row r="400">
          <cell r="A400" t="str">
            <v>Grille de Caniveau Plate sans Cadre 750x300 C250</v>
          </cell>
          <cell r="B400" t="str">
            <v>P</v>
          </cell>
          <cell r="C400">
            <v>49.07</v>
          </cell>
          <cell r="D400">
            <v>52.812774443686166</v>
          </cell>
        </row>
        <row r="401">
          <cell r="A401" t="str">
            <v>Grille de Caniveau Plate sans Cadre 750x400 C250</v>
          </cell>
          <cell r="B401" t="str">
            <v>P</v>
          </cell>
          <cell r="C401">
            <v>64.12</v>
          </cell>
          <cell r="D401">
            <v>68.113350705016998</v>
          </cell>
        </row>
        <row r="402">
          <cell r="A402" t="str">
            <v>Grille de Caniveau Plate 750x250 Chaînage mécanique C250</v>
          </cell>
          <cell r="B402" t="str">
            <v>P</v>
          </cell>
          <cell r="C402">
            <v>47.76</v>
          </cell>
          <cell r="D402">
            <v>50.307979999999993</v>
          </cell>
        </row>
        <row r="403">
          <cell r="A403" t="str">
            <v>Grille de Caniveau Plate 750x300 Chaînage mécanique C250</v>
          </cell>
          <cell r="B403" t="str">
            <v>P</v>
          </cell>
          <cell r="C403">
            <v>49.07</v>
          </cell>
          <cell r="D403">
            <v>53.285580000000003</v>
          </cell>
        </row>
        <row r="404">
          <cell r="A404" t="str">
            <v>Grille de Caniveau Plate 750x400 Chaînage mécanique C250</v>
          </cell>
          <cell r="B404" t="str">
            <v>P</v>
          </cell>
          <cell r="C404">
            <v>64.12</v>
          </cell>
          <cell r="D404">
            <v>68.064360000000008</v>
          </cell>
        </row>
        <row r="405">
          <cell r="A405" t="str">
            <v>Grille de Caniveau Plate 750x250 Chaînage auto C250</v>
          </cell>
          <cell r="B405" t="str">
            <v>P</v>
          </cell>
          <cell r="C405">
            <v>43.2</v>
          </cell>
          <cell r="D405">
            <v>49.172595384615384</v>
          </cell>
        </row>
        <row r="406">
          <cell r="A406" t="str">
            <v>Grille de Caniveau Plate 750x300 Chaînage auto C250</v>
          </cell>
          <cell r="B406" t="str">
            <v>P</v>
          </cell>
          <cell r="C406">
            <v>47</v>
          </cell>
          <cell r="D406">
            <v>53.465272307692317</v>
          </cell>
        </row>
        <row r="407">
          <cell r="A407" t="str">
            <v>Grille de Caniveau Plate 750x400 Chaînage auto C250</v>
          </cell>
          <cell r="B407" t="str">
            <v>P</v>
          </cell>
          <cell r="C407">
            <v>59.6</v>
          </cell>
          <cell r="D407">
            <v>67.357231794871808</v>
          </cell>
        </row>
        <row r="408">
          <cell r="A408" t="str">
            <v>Tubes PVC Pression AEP</v>
          </cell>
          <cell r="C408" t="str">
            <v/>
          </cell>
          <cell r="D408" t="str">
            <v/>
          </cell>
        </row>
        <row r="409">
          <cell r="A409" t="str">
            <v>Tube PVC Pression JK PN10 D90 (6m)</v>
          </cell>
          <cell r="B409" t="str">
            <v>ML</v>
          </cell>
          <cell r="C409">
            <v>3.51</v>
          </cell>
          <cell r="D409">
            <v>3.5649999999999995</v>
          </cell>
        </row>
        <row r="410">
          <cell r="A410" t="str">
            <v>Tube PVC Pression JK PN10 D110 (6m)</v>
          </cell>
          <cell r="B410" t="str">
            <v>ML</v>
          </cell>
          <cell r="C410">
            <v>5.1100000000000003</v>
          </cell>
          <cell r="D410">
            <v>5.1875</v>
          </cell>
        </row>
        <row r="411">
          <cell r="A411" t="str">
            <v>Tube PVC Pression JK PN10 D125 (6m)</v>
          </cell>
          <cell r="B411" t="str">
            <v>ML</v>
          </cell>
          <cell r="C411">
            <v>6.7</v>
          </cell>
          <cell r="D411">
            <v>6.9874999999999998</v>
          </cell>
        </row>
        <row r="412">
          <cell r="A412" t="str">
            <v>Tube PVC Pression JK PN10 D160 (6m)</v>
          </cell>
          <cell r="B412" t="str">
            <v>ML</v>
          </cell>
          <cell r="C412">
            <v>8.7899999999999991</v>
          </cell>
          <cell r="D412">
            <v>8.9674999999999994</v>
          </cell>
        </row>
        <row r="413">
          <cell r="A413" t="str">
            <v>Tube PVC Pression JK PN10 D200 (6m)</v>
          </cell>
          <cell r="B413" t="str">
            <v>ML</v>
          </cell>
          <cell r="C413">
            <v>13.83</v>
          </cell>
          <cell r="D413">
            <v>14.217499999999999</v>
          </cell>
        </row>
        <row r="414">
          <cell r="A414" t="str">
            <v>Tube PVC Pression JK PN16 D63 (6m)</v>
          </cell>
          <cell r="B414" t="str">
            <v>ML</v>
          </cell>
          <cell r="C414">
            <v>2.0099999999999998</v>
          </cell>
          <cell r="D414">
            <v>2.4628571428571431</v>
          </cell>
        </row>
        <row r="415">
          <cell r="A415" t="str">
            <v>Tube PVC Pression JK PN16 D90 (6m)</v>
          </cell>
          <cell r="B415" t="str">
            <v>ML</v>
          </cell>
          <cell r="C415">
            <v>3.99</v>
          </cell>
          <cell r="D415">
            <v>4.7471428571428573</v>
          </cell>
        </row>
        <row r="416">
          <cell r="A416" t="str">
            <v>Tube PVC Pression JK PN16 D110 (6m)</v>
          </cell>
          <cell r="B416" t="str">
            <v>ML</v>
          </cell>
          <cell r="C416">
            <v>4.74</v>
          </cell>
          <cell r="D416">
            <v>6.5585714285714287</v>
          </cell>
        </row>
        <row r="417">
          <cell r="A417" t="str">
            <v>Tube PVC Pression JK PN16 D125 (6m)</v>
          </cell>
          <cell r="B417" t="str">
            <v>ML</v>
          </cell>
          <cell r="C417">
            <v>7.26</v>
          </cell>
          <cell r="D417">
            <v>9.2485714285714273</v>
          </cell>
        </row>
        <row r="418">
          <cell r="A418" t="str">
            <v>Tube PVC Pression JK PN16 D160 (6m)</v>
          </cell>
          <cell r="B418" t="str">
            <v>ML</v>
          </cell>
          <cell r="C418">
            <v>8.94</v>
          </cell>
          <cell r="D418">
            <v>11.942857142857141</v>
          </cell>
        </row>
        <row r="419">
          <cell r="A419" t="str">
            <v>Tube PVC Pression JK PN16 D200 (6m)</v>
          </cell>
          <cell r="B419" t="str">
            <v>ML</v>
          </cell>
          <cell r="C419">
            <v>18.66</v>
          </cell>
          <cell r="D419">
            <v>19.760000000000002</v>
          </cell>
        </row>
        <row r="420">
          <cell r="A420" t="str">
            <v>Tubes PEHD AEP</v>
          </cell>
          <cell r="C420" t="str">
            <v/>
          </cell>
          <cell r="D420" t="str">
            <v/>
          </cell>
        </row>
        <row r="421">
          <cell r="A421" t="str">
            <v>Tube PE 80 D25 PN16 L50m</v>
          </cell>
          <cell r="B421" t="str">
            <v>P</v>
          </cell>
          <cell r="C421">
            <v>27.5</v>
          </cell>
          <cell r="D421">
            <v>31.200369038846151</v>
          </cell>
        </row>
        <row r="422">
          <cell r="A422" t="str">
            <v>Tube PE 80 D32 PN16 L50m</v>
          </cell>
          <cell r="B422" t="str">
            <v>P</v>
          </cell>
          <cell r="C422">
            <v>41.055555555555557</v>
          </cell>
          <cell r="D422">
            <v>48.123502883119663</v>
          </cell>
        </row>
        <row r="423">
          <cell r="A423" t="str">
            <v>Tube PE 80 D40 PN16 L50m</v>
          </cell>
          <cell r="B423" t="str">
            <v>P</v>
          </cell>
          <cell r="C423">
            <v>64.3</v>
          </cell>
          <cell r="D423">
            <v>74.707323303461536</v>
          </cell>
        </row>
        <row r="424">
          <cell r="A424" t="str">
            <v>Tube PE 80 D50 PN16 L50m</v>
          </cell>
          <cell r="B424" t="str">
            <v>P</v>
          </cell>
          <cell r="C424">
            <v>101.08888888888889</v>
          </cell>
          <cell r="D424">
            <v>116.02119907407409</v>
          </cell>
        </row>
        <row r="425">
          <cell r="A425" t="str">
            <v>Tube PE 80 D63 PN16 L50m</v>
          </cell>
          <cell r="B425" t="str">
            <v>P</v>
          </cell>
          <cell r="C425">
            <v>158.16666666666666</v>
          </cell>
          <cell r="D425">
            <v>181.63159722222224</v>
          </cell>
        </row>
        <row r="426">
          <cell r="A426" t="str">
            <v>Tube PE 80 D75 PN16 L50m</v>
          </cell>
          <cell r="B426" t="str">
            <v>P</v>
          </cell>
          <cell r="C426">
            <v>222.2</v>
          </cell>
          <cell r="D426">
            <v>261.61337499999996</v>
          </cell>
        </row>
        <row r="427">
          <cell r="A427" t="str">
            <v>Tube PE 80 D90 PN16 (6m)</v>
          </cell>
          <cell r="B427" t="str">
            <v>ML</v>
          </cell>
          <cell r="C427">
            <v>6.6</v>
          </cell>
          <cell r="D427">
            <v>6.8142499999999986</v>
          </cell>
        </row>
        <row r="428">
          <cell r="A428" t="str">
            <v>Tube PE 80 D110 PN16 (6m)</v>
          </cell>
          <cell r="B428" t="str">
            <v>ML</v>
          </cell>
          <cell r="C428">
            <v>9.6199999999999992</v>
          </cell>
          <cell r="D428">
            <v>10.022916666666667</v>
          </cell>
        </row>
        <row r="429">
          <cell r="A429" t="str">
            <v>Tube PE 80 D125 PN16 (6m)</v>
          </cell>
          <cell r="B429" t="str">
            <v>ML</v>
          </cell>
          <cell r="C429">
            <v>12.47</v>
          </cell>
          <cell r="D429">
            <v>13.000500000000001</v>
          </cell>
        </row>
        <row r="430">
          <cell r="A430" t="str">
            <v>Tuyaux Fonte AEP</v>
          </cell>
          <cell r="C430" t="str">
            <v/>
          </cell>
          <cell r="D430" t="str">
            <v/>
          </cell>
        </row>
        <row r="431">
          <cell r="A431" t="str">
            <v>Tuyau Fonte DN80 (6m)</v>
          </cell>
          <cell r="B431" t="str">
            <v>ML</v>
          </cell>
          <cell r="C431">
            <v>17.405999999999999</v>
          </cell>
          <cell r="D431">
            <v>19.711380000000002</v>
          </cell>
        </row>
        <row r="432">
          <cell r="A432" t="str">
            <v>Tuyau Fonte DN100 (6m)</v>
          </cell>
          <cell r="B432" t="str">
            <v>ML</v>
          </cell>
          <cell r="C432">
            <v>21.820500000000003</v>
          </cell>
          <cell r="D432">
            <v>24.311359999999997</v>
          </cell>
        </row>
        <row r="433">
          <cell r="A433" t="str">
            <v>Tuyau Fonte DN125 (6m)</v>
          </cell>
          <cell r="B433" t="str">
            <v>ML</v>
          </cell>
          <cell r="C433">
            <v>27.91</v>
          </cell>
          <cell r="D433">
            <v>30.747659999999996</v>
          </cell>
        </row>
        <row r="434">
          <cell r="A434" t="str">
            <v>Tuyau Fonte DN150 (6m)</v>
          </cell>
          <cell r="B434" t="str">
            <v>ML</v>
          </cell>
          <cell r="C434">
            <v>32.18</v>
          </cell>
          <cell r="D434">
            <v>35.802849999999992</v>
          </cell>
        </row>
        <row r="435">
          <cell r="A435" t="str">
            <v>Tuyau Fonte DN200 (6m)</v>
          </cell>
          <cell r="B435" t="str">
            <v>ML</v>
          </cell>
          <cell r="C435">
            <v>42.72</v>
          </cell>
          <cell r="D435">
            <v>47.00705</v>
          </cell>
        </row>
        <row r="436">
          <cell r="A436" t="str">
            <v>Tuyau Fonte DN250 (6m)</v>
          </cell>
          <cell r="B436" t="str">
            <v>ML</v>
          </cell>
          <cell r="C436">
            <v>56.05</v>
          </cell>
          <cell r="D436">
            <v>61.753919999999994</v>
          </cell>
        </row>
        <row r="437">
          <cell r="A437" t="str">
            <v>Tuyau Fonte DN300 (6m)</v>
          </cell>
          <cell r="B437" t="str">
            <v>ML</v>
          </cell>
          <cell r="C437">
            <v>71.739999999999995</v>
          </cell>
          <cell r="D437">
            <v>80.797600000000003</v>
          </cell>
        </row>
        <row r="438">
          <cell r="A438" t="str">
            <v>Têtes de Bouche à Clé</v>
          </cell>
          <cell r="C438" t="str">
            <v/>
          </cell>
          <cell r="D438" t="str">
            <v/>
          </cell>
        </row>
        <row r="439">
          <cell r="A439" t="str">
            <v>Tête de bouche à clé Chaussée 6kg Ronde (MTC)</v>
          </cell>
          <cell r="B439" t="str">
            <v>P</v>
          </cell>
          <cell r="C439">
            <v>8.9</v>
          </cell>
          <cell r="D439">
            <v>12.214365567765569</v>
          </cell>
        </row>
        <row r="440">
          <cell r="A440" t="str">
            <v>Tête de bouche à clé Chaussée 6kg Hexagonale (MTC)</v>
          </cell>
          <cell r="B440" t="str">
            <v>P</v>
          </cell>
          <cell r="C440">
            <v>8.9</v>
          </cell>
          <cell r="D440">
            <v>12.682444871794873</v>
          </cell>
        </row>
        <row r="441">
          <cell r="A441" t="str">
            <v>Tête de bouche à clé Chaussée 6kg Carrée (MTC)</v>
          </cell>
          <cell r="B441" t="str">
            <v>P</v>
          </cell>
          <cell r="C441">
            <v>8.9</v>
          </cell>
          <cell r="D441">
            <v>12.324108424908426</v>
          </cell>
        </row>
        <row r="442">
          <cell r="A442" t="str">
            <v>Tête de bouche à clé Chaussée 10kg Ronde (PAVA)</v>
          </cell>
          <cell r="B442" t="str">
            <v>P</v>
          </cell>
          <cell r="C442">
            <v>30.02</v>
          </cell>
          <cell r="D442">
            <v>35.223526007326008</v>
          </cell>
        </row>
        <row r="443">
          <cell r="A443" t="str">
            <v>Tête de bouche à clé Chaussée 10kg Hexagonale (PAVA)</v>
          </cell>
          <cell r="B443" t="str">
            <v>P</v>
          </cell>
          <cell r="C443">
            <v>30.02</v>
          </cell>
          <cell r="D443">
            <v>34.866256410256412</v>
          </cell>
        </row>
        <row r="444">
          <cell r="A444" t="str">
            <v>Tête de bouche à clé Chaussée 14kg Ronde (PAVA)</v>
          </cell>
          <cell r="B444" t="str">
            <v>P</v>
          </cell>
          <cell r="C444">
            <v>45.476923076923079</v>
          </cell>
          <cell r="D444">
            <v>52.22602461538461</v>
          </cell>
        </row>
        <row r="445">
          <cell r="A445" t="str">
            <v>Tête de bouche à clé Chaussée 14kg Hexagonale (PAVA)</v>
          </cell>
          <cell r="B445" t="str">
            <v>P</v>
          </cell>
          <cell r="C445">
            <v>45.476923076923079</v>
          </cell>
          <cell r="D445">
            <v>49.825641025641026</v>
          </cell>
        </row>
        <row r="446">
          <cell r="A446" t="str">
            <v>Tête de bouche à clé Chaussée 19kg Ronde (PAVA)</v>
          </cell>
          <cell r="B446" t="str">
            <v>P</v>
          </cell>
          <cell r="C446">
            <v>58.635897435897441</v>
          </cell>
          <cell r="D446">
            <v>70.271324358974368</v>
          </cell>
        </row>
        <row r="447">
          <cell r="A447" t="str">
            <v>Tête de bouche à clé Trottoir 4/5kg Ronde</v>
          </cell>
          <cell r="B447" t="str">
            <v>P</v>
          </cell>
          <cell r="C447">
            <v>7.5</v>
          </cell>
          <cell r="D447">
            <v>7.7874999999999996</v>
          </cell>
        </row>
        <row r="448">
          <cell r="A448" t="str">
            <v>Tête de bouche à clé Trottoir 4/5kg Carrée</v>
          </cell>
          <cell r="B448" t="str">
            <v>P</v>
          </cell>
          <cell r="C448">
            <v>7.65</v>
          </cell>
          <cell r="D448">
            <v>7.8833333333333337</v>
          </cell>
        </row>
        <row r="449">
          <cell r="A449" t="str">
            <v>Tête de bouche à clé Trottoir 4/5kg Hexagonale</v>
          </cell>
          <cell r="B449" t="str">
            <v>P</v>
          </cell>
          <cell r="C449">
            <v>7.65</v>
          </cell>
          <cell r="D449">
            <v>7.8833333333333337</v>
          </cell>
        </row>
        <row r="450">
          <cell r="A450" t="str">
            <v>Tubes PEHD Irrigation</v>
          </cell>
          <cell r="C450" t="str">
            <v/>
          </cell>
          <cell r="D450" t="str">
            <v/>
          </cell>
        </row>
        <row r="451">
          <cell r="A451" t="str">
            <v>Tube PE 80 D25 PN10 L50m</v>
          </cell>
          <cell r="B451" t="str">
            <v>P</v>
          </cell>
          <cell r="C451">
            <v>23.41</v>
          </cell>
          <cell r="D451">
            <v>35.345999999999997</v>
          </cell>
        </row>
        <row r="452">
          <cell r="A452" t="str">
            <v>Tube PE 80 D32 PN10 L50m</v>
          </cell>
          <cell r="B452" t="str">
            <v>P</v>
          </cell>
          <cell r="C452">
            <v>42.94</v>
          </cell>
          <cell r="D452">
            <v>52.002249999999997</v>
          </cell>
        </row>
        <row r="453">
          <cell r="A453" t="str">
            <v>Tube PE 80 D40 PN10 L50m</v>
          </cell>
          <cell r="B453" t="str">
            <v>P</v>
          </cell>
          <cell r="C453">
            <v>56.89</v>
          </cell>
          <cell r="D453">
            <v>77.795374999999993</v>
          </cell>
        </row>
        <row r="454">
          <cell r="A454" t="str">
            <v>Tube PE 80 D50 PN10 L50m</v>
          </cell>
          <cell r="B454" t="str">
            <v>P</v>
          </cell>
          <cell r="C454">
            <v>88.13</v>
          </cell>
          <cell r="D454">
            <v>119.01175000000001</v>
          </cell>
        </row>
        <row r="455">
          <cell r="A455" t="str">
            <v>Tube PE 80 D63 PN10 L50m</v>
          </cell>
          <cell r="B455" t="str">
            <v>P</v>
          </cell>
          <cell r="C455">
            <v>138.94</v>
          </cell>
          <cell r="D455">
            <v>188.68237500000001</v>
          </cell>
        </row>
        <row r="456">
          <cell r="A456" t="str">
            <v>Tube PE 80 D75 PN10 L50m</v>
          </cell>
          <cell r="B456" t="str">
            <v>P</v>
          </cell>
          <cell r="C456">
            <v>229.28</v>
          </cell>
          <cell r="D456">
            <v>305.286</v>
          </cell>
        </row>
        <row r="457">
          <cell r="A457" t="str">
            <v>Gaine TPC</v>
          </cell>
          <cell r="C457" t="str">
            <v/>
          </cell>
          <cell r="D457" t="str">
            <v/>
          </cell>
        </row>
        <row r="458">
          <cell r="A458" t="str">
            <v>TPC Barre Rouge D63 (6m)</v>
          </cell>
          <cell r="B458" t="str">
            <v>ML</v>
          </cell>
          <cell r="C458">
            <v>0.72</v>
          </cell>
          <cell r="D458">
            <v>0.75076877777777773</v>
          </cell>
        </row>
        <row r="459">
          <cell r="A459" t="str">
            <v>TPC Barre Rouge D75 (6m)</v>
          </cell>
          <cell r="B459" t="str">
            <v>ML</v>
          </cell>
          <cell r="C459">
            <v>0.92</v>
          </cell>
          <cell r="D459">
            <v>0.95934028571428587</v>
          </cell>
        </row>
        <row r="460">
          <cell r="A460" t="str">
            <v>TPC Barre Rouge D90 (6m)</v>
          </cell>
          <cell r="B460" t="str">
            <v>ML</v>
          </cell>
          <cell r="C460">
            <v>1</v>
          </cell>
          <cell r="D460">
            <v>1.1342232999999999</v>
          </cell>
        </row>
        <row r="461">
          <cell r="A461" t="str">
            <v>TPC Barre Rouge D110 (6m)</v>
          </cell>
          <cell r="B461" t="str">
            <v>ML</v>
          </cell>
          <cell r="C461">
            <v>1.26</v>
          </cell>
          <cell r="D461">
            <v>1.3651070769230769</v>
          </cell>
        </row>
        <row r="462">
          <cell r="A462" t="str">
            <v>TPC Barre Rouge D125 (6m)</v>
          </cell>
          <cell r="B462" t="str">
            <v>ML</v>
          </cell>
          <cell r="C462">
            <v>1.7893160000000001</v>
          </cell>
          <cell r="D462">
            <v>2.0732193333333333</v>
          </cell>
        </row>
        <row r="463">
          <cell r="A463" t="str">
            <v>TPC Barre Rouge D140 (6m)</v>
          </cell>
          <cell r="B463" t="str">
            <v>ML</v>
          </cell>
          <cell r="C463">
            <v>2.04</v>
          </cell>
          <cell r="D463">
            <v>2.3266102857142856</v>
          </cell>
        </row>
        <row r="464">
          <cell r="A464" t="str">
            <v>TPC Barre Rouge D160 (6m)</v>
          </cell>
          <cell r="B464" t="str">
            <v>ML</v>
          </cell>
          <cell r="C464">
            <v>2.08</v>
          </cell>
          <cell r="D464">
            <v>2.3381945384615381</v>
          </cell>
        </row>
        <row r="465">
          <cell r="A465" t="str">
            <v>TPC Barre Rouge D200 (6m)</v>
          </cell>
          <cell r="B465" t="str">
            <v>ML</v>
          </cell>
          <cell r="C465">
            <v>3.53</v>
          </cell>
          <cell r="D465">
            <v>3.8168975729166674</v>
          </cell>
        </row>
        <row r="466">
          <cell r="A466" t="str">
            <v>TPC Couronne Rouge D40 L25m</v>
          </cell>
          <cell r="B466" t="str">
            <v>P</v>
          </cell>
          <cell r="C466">
            <v>7.83</v>
          </cell>
          <cell r="D466">
            <v>9.0011899999999994</v>
          </cell>
        </row>
        <row r="467">
          <cell r="A467" t="str">
            <v>TPC Couronne Rouge D50 L25m</v>
          </cell>
          <cell r="B467" t="str">
            <v>P</v>
          </cell>
          <cell r="C467">
            <v>10.42</v>
          </cell>
          <cell r="D467">
            <v>11.68704059375</v>
          </cell>
        </row>
        <row r="468">
          <cell r="A468" t="str">
            <v>TPC Couronne Rouge D63 L25m</v>
          </cell>
          <cell r="B468" t="str">
            <v>P</v>
          </cell>
          <cell r="C468">
            <v>13.39</v>
          </cell>
          <cell r="D468">
            <v>14.525802083333337</v>
          </cell>
        </row>
        <row r="469">
          <cell r="A469" t="str">
            <v>TPC Couronne Rouge D75 L25m</v>
          </cell>
          <cell r="B469" t="str">
            <v>P</v>
          </cell>
          <cell r="C469">
            <v>18.13</v>
          </cell>
          <cell r="D469">
            <v>20.695958125000001</v>
          </cell>
        </row>
        <row r="470">
          <cell r="A470" t="str">
            <v>TPC Couronne Rouge D90 L25m</v>
          </cell>
          <cell r="B470" t="str">
            <v>P</v>
          </cell>
          <cell r="C470">
            <v>22.886600000000001</v>
          </cell>
          <cell r="D470">
            <v>24.770283750000004</v>
          </cell>
        </row>
        <row r="471">
          <cell r="A471" t="str">
            <v>TPC Couronne Rouge D110 L25m</v>
          </cell>
          <cell r="B471" t="str">
            <v>P</v>
          </cell>
          <cell r="C471">
            <v>32.229999999999997</v>
          </cell>
          <cell r="D471">
            <v>35.368151363636372</v>
          </cell>
        </row>
        <row r="472">
          <cell r="A472" t="str">
            <v>TPC Couronne Rouge D140 L25m</v>
          </cell>
          <cell r="B472" t="str">
            <v>P</v>
          </cell>
          <cell r="C472">
            <v>66.47</v>
          </cell>
          <cell r="D472">
            <v>67.299623499999996</v>
          </cell>
        </row>
        <row r="473">
          <cell r="A473" t="str">
            <v>TPC Couronne Rouge D160 L25m</v>
          </cell>
          <cell r="B473" t="str">
            <v>P</v>
          </cell>
          <cell r="C473">
            <v>67.540000000000006</v>
          </cell>
          <cell r="D473">
            <v>71.936260300000001</v>
          </cell>
        </row>
        <row r="474">
          <cell r="A474" t="str">
            <v>TPC Couronne Bleu D40 L25m</v>
          </cell>
          <cell r="B474" t="str">
            <v>P</v>
          </cell>
          <cell r="C474">
            <v>8.98</v>
          </cell>
          <cell r="D474">
            <v>9.5223207142857156</v>
          </cell>
        </row>
        <row r="475">
          <cell r="A475" t="str">
            <v>TPC Couronne Bleu D50 L25m</v>
          </cell>
          <cell r="B475" t="str">
            <v>P</v>
          </cell>
          <cell r="C475">
            <v>10.34</v>
          </cell>
          <cell r="D475">
            <v>11.630991399999999</v>
          </cell>
        </row>
        <row r="476">
          <cell r="A476" t="str">
            <v>TPC Couronne Bleu D63 L25m</v>
          </cell>
          <cell r="B476" t="str">
            <v>P</v>
          </cell>
          <cell r="C476">
            <v>13.79</v>
          </cell>
          <cell r="D476">
            <v>14.948864625000001</v>
          </cell>
        </row>
        <row r="477">
          <cell r="A477" t="str">
            <v>TPC Couronne Bleu D75 L25m</v>
          </cell>
          <cell r="B477" t="str">
            <v>P</v>
          </cell>
          <cell r="C477">
            <v>21.6</v>
          </cell>
          <cell r="D477">
            <v>22.165440375000003</v>
          </cell>
        </row>
        <row r="478">
          <cell r="A478" t="str">
            <v>TPC Couronne Bleu D90 L25m</v>
          </cell>
          <cell r="B478" t="str">
            <v>P</v>
          </cell>
          <cell r="C478">
            <v>24.49</v>
          </cell>
          <cell r="D478">
            <v>25.737186500000004</v>
          </cell>
        </row>
        <row r="479">
          <cell r="A479" t="str">
            <v>TPC Couronne Vert D40 L25m</v>
          </cell>
          <cell r="B479" t="str">
            <v>P</v>
          </cell>
          <cell r="C479">
            <v>7.9</v>
          </cell>
          <cell r="D479">
            <v>8.9908274166666668</v>
          </cell>
        </row>
        <row r="480">
          <cell r="A480" t="str">
            <v>TPC Couronne Rouge D40 L50m</v>
          </cell>
          <cell r="B480" t="str">
            <v>P</v>
          </cell>
          <cell r="C480">
            <v>14.85</v>
          </cell>
          <cell r="D480">
            <v>17.440517769230773</v>
          </cell>
        </row>
        <row r="481">
          <cell r="A481" t="str">
            <v>TPC Couronne Rouge D50 L50m</v>
          </cell>
          <cell r="B481" t="str">
            <v>P</v>
          </cell>
          <cell r="C481">
            <v>21.11</v>
          </cell>
          <cell r="D481">
            <v>22.83080977777778</v>
          </cell>
        </row>
        <row r="482">
          <cell r="A482" t="str">
            <v>TPC Couronne Rouge D63 L50m</v>
          </cell>
          <cell r="B482" t="str">
            <v>P</v>
          </cell>
          <cell r="C482">
            <v>26.68</v>
          </cell>
          <cell r="D482">
            <v>28.806557692307692</v>
          </cell>
        </row>
        <row r="483">
          <cell r="A483" t="str">
            <v>TPC Couronne Rouge D75 L50m</v>
          </cell>
          <cell r="B483" t="str">
            <v>P</v>
          </cell>
          <cell r="C483">
            <v>35.630000000000003</v>
          </cell>
          <cell r="D483">
            <v>40.316495909090911</v>
          </cell>
        </row>
        <row r="484">
          <cell r="A484" t="str">
            <v>TPC Couronne Rouge D90 L50m</v>
          </cell>
          <cell r="B484" t="str">
            <v>P</v>
          </cell>
          <cell r="C484">
            <v>46.68</v>
          </cell>
          <cell r="D484">
            <v>49.145174583333329</v>
          </cell>
        </row>
        <row r="485">
          <cell r="A485" t="str">
            <v>TPC Couronne Rouge D110 L50m</v>
          </cell>
          <cell r="B485" t="str">
            <v>P</v>
          </cell>
          <cell r="C485">
            <v>63.68</v>
          </cell>
          <cell r="D485">
            <v>69.883379416666671</v>
          </cell>
        </row>
        <row r="486">
          <cell r="A486" t="str">
            <v>TPC Couronne Rouge D140 L50m</v>
          </cell>
          <cell r="B486" t="str">
            <v>P</v>
          </cell>
          <cell r="C486">
            <v>66.47</v>
          </cell>
          <cell r="D486">
            <v>110.545</v>
          </cell>
        </row>
        <row r="487">
          <cell r="A487" t="str">
            <v>TPC Couronne Rouge D160 L50m</v>
          </cell>
          <cell r="B487" t="str">
            <v>P</v>
          </cell>
          <cell r="C487">
            <v>71.540000000000006</v>
          </cell>
          <cell r="D487">
            <v>131.17416556249998</v>
          </cell>
        </row>
        <row r="488">
          <cell r="A488" t="str">
            <v>TPC Couronne Bleu D40 L50m</v>
          </cell>
          <cell r="B488" t="str">
            <v>P</v>
          </cell>
          <cell r="C488">
            <v>9.5</v>
          </cell>
          <cell r="D488">
            <v>16.999170444444445</v>
          </cell>
        </row>
        <row r="489">
          <cell r="A489" t="str">
            <v>TPC Couronne Bleu D50 L50m</v>
          </cell>
          <cell r="B489" t="str">
            <v>P</v>
          </cell>
          <cell r="C489">
            <v>21.11</v>
          </cell>
          <cell r="D489">
            <v>23.533086666666666</v>
          </cell>
        </row>
        <row r="490">
          <cell r="A490" t="str">
            <v>TPC Couronne Bleu D63 L50m</v>
          </cell>
          <cell r="B490" t="str">
            <v>P</v>
          </cell>
          <cell r="C490">
            <v>26.55</v>
          </cell>
          <cell r="D490">
            <v>29.24608692307692</v>
          </cell>
        </row>
        <row r="491">
          <cell r="A491" t="str">
            <v>TPC Couronne Bleu D75 L50m</v>
          </cell>
          <cell r="B491" t="str">
            <v>P</v>
          </cell>
          <cell r="C491">
            <v>37.06</v>
          </cell>
          <cell r="D491">
            <v>42.160160500000003</v>
          </cell>
        </row>
        <row r="492">
          <cell r="A492" t="str">
            <v>TPC Couronne Bleu D90 L50m</v>
          </cell>
          <cell r="B492" t="str">
            <v>P</v>
          </cell>
          <cell r="C492">
            <v>45.773200000000003</v>
          </cell>
          <cell r="D492">
            <v>49.858714384615382</v>
          </cell>
        </row>
        <row r="493">
          <cell r="A493" t="str">
            <v>TPC Couronne Vert D40 L50m</v>
          </cell>
          <cell r="B493" t="str">
            <v>P</v>
          </cell>
          <cell r="C493">
            <v>14.85</v>
          </cell>
          <cell r="D493">
            <v>17.637810363636358</v>
          </cell>
        </row>
        <row r="494">
          <cell r="A494" t="str">
            <v>Manchons pour Gaines TPC</v>
          </cell>
          <cell r="C494" t="str">
            <v/>
          </cell>
          <cell r="D494" t="str">
            <v/>
          </cell>
        </row>
        <row r="495">
          <cell r="A495" t="str">
            <v>Manchon D40</v>
          </cell>
          <cell r="B495" t="str">
            <v>P</v>
          </cell>
          <cell r="C495">
            <v>0.5</v>
          </cell>
          <cell r="D495">
            <v>0.71430739065384619</v>
          </cell>
        </row>
        <row r="496">
          <cell r="A496" t="str">
            <v>Manchon D50</v>
          </cell>
          <cell r="B496" t="str">
            <v>P</v>
          </cell>
          <cell r="C496">
            <v>0.64</v>
          </cell>
          <cell r="D496">
            <v>0.85412999999999994</v>
          </cell>
        </row>
        <row r="497">
          <cell r="A497" t="str">
            <v>Manchon D63</v>
          </cell>
          <cell r="B497" t="str">
            <v>P</v>
          </cell>
          <cell r="C497">
            <v>0.76</v>
          </cell>
          <cell r="D497">
            <v>1.0889200758653845</v>
          </cell>
        </row>
        <row r="498">
          <cell r="A498" t="str">
            <v>Manchon D75</v>
          </cell>
          <cell r="B498" t="str">
            <v>P</v>
          </cell>
          <cell r="C498">
            <v>0.93</v>
          </cell>
          <cell r="D498">
            <v>1.3932519999999999</v>
          </cell>
        </row>
        <row r="499">
          <cell r="A499" t="str">
            <v>Manchon D90</v>
          </cell>
          <cell r="B499" t="str">
            <v>P</v>
          </cell>
          <cell r="C499">
            <v>1.04</v>
          </cell>
          <cell r="D499">
            <v>1.5506326963076922</v>
          </cell>
        </row>
        <row r="500">
          <cell r="A500" t="str">
            <v>Manchon D110</v>
          </cell>
          <cell r="B500" t="str">
            <v>P</v>
          </cell>
          <cell r="C500">
            <v>1.47</v>
          </cell>
          <cell r="D500">
            <v>2.0423943087708332</v>
          </cell>
        </row>
        <row r="501">
          <cell r="A501" t="str">
            <v>Manchon D125</v>
          </cell>
          <cell r="B501" t="str">
            <v>P</v>
          </cell>
          <cell r="C501">
            <v>2.31</v>
          </cell>
          <cell r="D501">
            <v>2.407775</v>
          </cell>
        </row>
        <row r="502">
          <cell r="A502" t="str">
            <v>Manchon D140</v>
          </cell>
          <cell r="B502" t="str">
            <v>P</v>
          </cell>
          <cell r="C502">
            <v>2.76</v>
          </cell>
          <cell r="D502">
            <v>3.5685066666666665</v>
          </cell>
        </row>
        <row r="503">
          <cell r="A503" t="str">
            <v>Manchon D160</v>
          </cell>
          <cell r="B503" t="str">
            <v>P</v>
          </cell>
          <cell r="C503">
            <v>3.14</v>
          </cell>
          <cell r="D503">
            <v>4.2548863619090911</v>
          </cell>
        </row>
        <row r="504">
          <cell r="A504" t="str">
            <v>Manchon D200</v>
          </cell>
          <cell r="B504" t="str">
            <v>P</v>
          </cell>
          <cell r="C504">
            <v>5.08</v>
          </cell>
          <cell r="D504">
            <v>6.6323062499999992</v>
          </cell>
        </row>
        <row r="505">
          <cell r="A505" t="str">
            <v>Tubes PVC Télécom</v>
          </cell>
          <cell r="C505" t="str">
            <v/>
          </cell>
          <cell r="D505" t="str">
            <v/>
          </cell>
        </row>
        <row r="506">
          <cell r="A506" t="str">
            <v>Tube PVC LST D28 (6m)</v>
          </cell>
          <cell r="B506" t="str">
            <v>ML</v>
          </cell>
          <cell r="C506">
            <v>0.46</v>
          </cell>
          <cell r="D506">
            <v>0.49585000000000001</v>
          </cell>
        </row>
        <row r="507">
          <cell r="A507" t="str">
            <v>Tube PVC LST D33 (6m)</v>
          </cell>
          <cell r="B507" t="str">
            <v>ML</v>
          </cell>
          <cell r="C507">
            <v>0.52</v>
          </cell>
          <cell r="D507">
            <v>0.5537333333333333</v>
          </cell>
        </row>
        <row r="508">
          <cell r="A508" t="str">
            <v>Tube PVC LST D45 (6m)</v>
          </cell>
          <cell r="B508" t="str">
            <v>ML</v>
          </cell>
          <cell r="C508">
            <v>0.55000000000000004</v>
          </cell>
          <cell r="D508">
            <v>0.63471666666666671</v>
          </cell>
        </row>
        <row r="509">
          <cell r="A509" t="str">
            <v>Tube PVC LST D60 (6m)</v>
          </cell>
          <cell r="B509" t="str">
            <v>ML</v>
          </cell>
          <cell r="C509">
            <v>0.93</v>
          </cell>
          <cell r="D509">
            <v>1.0614444444444446</v>
          </cell>
        </row>
        <row r="510">
          <cell r="A510" t="str">
            <v>Tube PVC LST D80 (6m)</v>
          </cell>
          <cell r="B510" t="str">
            <v>ML</v>
          </cell>
          <cell r="C510">
            <v>1.5</v>
          </cell>
          <cell r="D510">
            <v>1.7231888888888891</v>
          </cell>
        </row>
        <row r="511">
          <cell r="A511" t="str">
            <v>Accessoires pour Tubes Télécom</v>
          </cell>
          <cell r="C511" t="str">
            <v/>
          </cell>
          <cell r="D511" t="str">
            <v/>
          </cell>
        </row>
        <row r="512">
          <cell r="A512" t="str">
            <v>Coude PVC D45 45° FF 525</v>
          </cell>
          <cell r="B512" t="str">
            <v>P</v>
          </cell>
          <cell r="C512">
            <v>1.26</v>
          </cell>
          <cell r="D512">
            <v>1.3358000000000001</v>
          </cell>
        </row>
        <row r="513">
          <cell r="A513" t="str">
            <v>Coude PVC D45 45° MF 525</v>
          </cell>
          <cell r="B513" t="str">
            <v>P</v>
          </cell>
          <cell r="C513">
            <v>1.05</v>
          </cell>
          <cell r="D513">
            <v>1.2070888888888891</v>
          </cell>
        </row>
        <row r="514">
          <cell r="A514" t="str">
            <v>Coude PVC D45 45° MF 725</v>
          </cell>
          <cell r="B514" t="str">
            <v>P</v>
          </cell>
          <cell r="C514">
            <v>1.41</v>
          </cell>
          <cell r="D514">
            <v>1.6381000000000001</v>
          </cell>
        </row>
        <row r="515">
          <cell r="A515" t="str">
            <v>Coude PVC D45 90° FF 210</v>
          </cell>
          <cell r="B515" t="str">
            <v>P</v>
          </cell>
          <cell r="C515">
            <v>1.35</v>
          </cell>
          <cell r="D515">
            <v>1.4364333333333335</v>
          </cell>
        </row>
        <row r="516">
          <cell r="A516" t="str">
            <v>Coude PVC D45 90° FF 360</v>
          </cell>
          <cell r="B516" t="str">
            <v>P</v>
          </cell>
          <cell r="C516">
            <v>1.44</v>
          </cell>
          <cell r="D516">
            <v>1.485657142857143</v>
          </cell>
        </row>
        <row r="517">
          <cell r="A517" t="str">
            <v>Coude PVC D45 90° MF 210</v>
          </cell>
          <cell r="B517" t="str">
            <v>P</v>
          </cell>
          <cell r="C517">
            <v>1.1399999999999999</v>
          </cell>
          <cell r="D517">
            <v>1.2019714285714287</v>
          </cell>
        </row>
        <row r="518">
          <cell r="A518" t="str">
            <v>Coude PVC D45 90° MF 360</v>
          </cell>
          <cell r="B518" t="str">
            <v>P</v>
          </cell>
          <cell r="C518">
            <v>1.39</v>
          </cell>
          <cell r="D518">
            <v>1.4272999999999998</v>
          </cell>
        </row>
        <row r="519">
          <cell r="A519" t="str">
            <v>Coude PVC D60 45° FF 725</v>
          </cell>
          <cell r="B519" t="str">
            <v>P</v>
          </cell>
          <cell r="C519">
            <v>2.2400000000000002</v>
          </cell>
          <cell r="D519">
            <v>2.5165500000000001</v>
          </cell>
        </row>
        <row r="520">
          <cell r="A520" t="str">
            <v>Coude PVC D60 45° MF 725</v>
          </cell>
          <cell r="B520" t="str">
            <v>P</v>
          </cell>
          <cell r="C520">
            <v>2</v>
          </cell>
          <cell r="D520">
            <v>2.5801750000000001</v>
          </cell>
        </row>
        <row r="521">
          <cell r="A521" t="str">
            <v>Coude PVC D60 90° FF 210</v>
          </cell>
          <cell r="B521" t="str">
            <v>P</v>
          </cell>
          <cell r="C521">
            <v>1.88</v>
          </cell>
          <cell r="D521">
            <v>1.9571999999999998</v>
          </cell>
        </row>
        <row r="522">
          <cell r="A522" t="str">
            <v>Coude PVC D60 90° MF 210</v>
          </cell>
          <cell r="B522" t="str">
            <v>P</v>
          </cell>
          <cell r="C522">
            <v>1.88</v>
          </cell>
          <cell r="D522">
            <v>2.2764571428571427</v>
          </cell>
        </row>
        <row r="523">
          <cell r="A523" t="str">
            <v>Manchon PVC D33</v>
          </cell>
          <cell r="B523" t="str">
            <v>P</v>
          </cell>
          <cell r="C523">
            <v>0.4</v>
          </cell>
          <cell r="D523">
            <v>0.42771999999999999</v>
          </cell>
        </row>
        <row r="524">
          <cell r="A524" t="str">
            <v>Manchon PVC D45</v>
          </cell>
          <cell r="B524" t="str">
            <v>P</v>
          </cell>
          <cell r="C524">
            <v>0.36719999999999997</v>
          </cell>
          <cell r="D524">
            <v>0.38413333333333333</v>
          </cell>
        </row>
        <row r="525">
          <cell r="A525" t="str">
            <v>Manchon PVC D60</v>
          </cell>
          <cell r="B525" t="str">
            <v>P</v>
          </cell>
          <cell r="C525">
            <v>0.46</v>
          </cell>
          <cell r="D525">
            <v>0.49666666666666665</v>
          </cell>
        </row>
        <row r="526">
          <cell r="A526" t="str">
            <v>Peigne Simple x5 D45</v>
          </cell>
          <cell r="B526" t="str">
            <v>P</v>
          </cell>
          <cell r="C526">
            <v>0.82620000000000005</v>
          </cell>
          <cell r="D526">
            <v>0.90270000000000017</v>
          </cell>
        </row>
        <row r="527">
          <cell r="A527" t="str">
            <v>Peigne Simple x5 D60</v>
          </cell>
          <cell r="B527" t="str">
            <v>P</v>
          </cell>
          <cell r="C527">
            <v>0.95879999999999999</v>
          </cell>
          <cell r="D527">
            <v>1.1447999999999998</v>
          </cell>
        </row>
        <row r="528">
          <cell r="A528" t="str">
            <v>Bouchon B Etuy D45</v>
          </cell>
          <cell r="B528" t="str">
            <v>P</v>
          </cell>
          <cell r="C528">
            <v>0.64</v>
          </cell>
          <cell r="D528">
            <v>0.75648571428571432</v>
          </cell>
        </row>
        <row r="529">
          <cell r="A529" t="str">
            <v>Bouchon B Etuy D60</v>
          </cell>
          <cell r="B529" t="str">
            <v>P</v>
          </cell>
          <cell r="C529">
            <v>0.74</v>
          </cell>
          <cell r="D529">
            <v>0.88129999999999997</v>
          </cell>
        </row>
        <row r="530">
          <cell r="A530" t="str">
            <v>Réduction excentrée 45/28</v>
          </cell>
          <cell r="B530" t="str">
            <v>P</v>
          </cell>
          <cell r="C530">
            <v>0.89</v>
          </cell>
          <cell r="D530">
            <v>1.22288</v>
          </cell>
        </row>
        <row r="531">
          <cell r="A531" t="str">
            <v>Chambres Béton Télécom</v>
          </cell>
          <cell r="C531" t="str">
            <v/>
          </cell>
          <cell r="D531" t="str">
            <v/>
          </cell>
        </row>
        <row r="532">
          <cell r="A532" t="str">
            <v>Chambre avec fond Béton L0T</v>
          </cell>
          <cell r="B532" t="str">
            <v>P</v>
          </cell>
          <cell r="C532">
            <v>40.25</v>
          </cell>
          <cell r="D532">
            <v>44.907822038461532</v>
          </cell>
        </row>
        <row r="533">
          <cell r="A533" t="str">
            <v>Chambre avec fond Béton L1T</v>
          </cell>
          <cell r="B533" t="str">
            <v>P</v>
          </cell>
          <cell r="C533">
            <v>73</v>
          </cell>
          <cell r="D533">
            <v>87.369202884615405</v>
          </cell>
        </row>
        <row r="534">
          <cell r="A534" t="str">
            <v>Chambre avec fond Béton L2T</v>
          </cell>
          <cell r="B534" t="str">
            <v>P</v>
          </cell>
          <cell r="C534">
            <v>123.35</v>
          </cell>
          <cell r="D534">
            <v>142.60211875000002</v>
          </cell>
        </row>
        <row r="535">
          <cell r="A535" t="str">
            <v>Chambre avec fond Béton L3T</v>
          </cell>
          <cell r="B535" t="str">
            <v>P</v>
          </cell>
          <cell r="C535">
            <v>197.35</v>
          </cell>
          <cell r="D535">
            <v>204.94319999999999</v>
          </cell>
        </row>
        <row r="536">
          <cell r="A536" t="str">
            <v>Chambre avec fond Béton L4T</v>
          </cell>
          <cell r="B536" t="str">
            <v>P</v>
          </cell>
          <cell r="C536">
            <v>275.51</v>
          </cell>
          <cell r="D536">
            <v>294.38908888888886</v>
          </cell>
        </row>
        <row r="537">
          <cell r="A537" t="str">
            <v>Chambre avec fond Béton K1C</v>
          </cell>
          <cell r="B537" t="str">
            <v>P</v>
          </cell>
          <cell r="C537">
            <v>251.54</v>
          </cell>
          <cell r="D537">
            <v>269.11240000000009</v>
          </cell>
        </row>
        <row r="538">
          <cell r="A538" t="str">
            <v>Chambre avec fond Béton K2C</v>
          </cell>
          <cell r="B538" t="str">
            <v>P</v>
          </cell>
          <cell r="C538">
            <v>392.09</v>
          </cell>
          <cell r="D538">
            <v>419.9389333333333</v>
          </cell>
        </row>
        <row r="539">
          <cell r="A539" t="str">
            <v>Chambre avec fond Béton K3C</v>
          </cell>
          <cell r="B539" t="str">
            <v>P</v>
          </cell>
          <cell r="C539">
            <v>556.12</v>
          </cell>
          <cell r="D539">
            <v>596.95058571428581</v>
          </cell>
        </row>
        <row r="540">
          <cell r="A540" t="str">
            <v>Cadres Acier galvanisé Télécom</v>
          </cell>
          <cell r="C540" t="str">
            <v/>
          </cell>
          <cell r="D540" t="str">
            <v/>
          </cell>
        </row>
        <row r="541">
          <cell r="A541" t="str">
            <v>Cadre seul L0T</v>
          </cell>
          <cell r="B541" t="str">
            <v>P</v>
          </cell>
          <cell r="C541">
            <v>15.1</v>
          </cell>
          <cell r="D541">
            <v>16.918363181665974</v>
          </cell>
        </row>
        <row r="542">
          <cell r="A542" t="str">
            <v>Cadre seul L1T</v>
          </cell>
          <cell r="B542" t="str">
            <v>P</v>
          </cell>
          <cell r="C542">
            <v>21.62</v>
          </cell>
          <cell r="D542">
            <v>23.992552817257732</v>
          </cell>
        </row>
        <row r="543">
          <cell r="A543" t="str">
            <v>Cadre seul L2T</v>
          </cell>
          <cell r="B543" t="str">
            <v>P</v>
          </cell>
          <cell r="C543">
            <v>32.25</v>
          </cell>
          <cell r="D543">
            <v>35.327422370253409</v>
          </cell>
        </row>
        <row r="544">
          <cell r="A544" t="str">
            <v>Cadre seul L3T</v>
          </cell>
          <cell r="B544" t="str">
            <v>P</v>
          </cell>
          <cell r="C544">
            <v>40.409999999999997</v>
          </cell>
          <cell r="D544">
            <v>45.418829123711333</v>
          </cell>
        </row>
        <row r="545">
          <cell r="A545" t="str">
            <v>Cadre seul L4T</v>
          </cell>
          <cell r="B545" t="str">
            <v>P</v>
          </cell>
          <cell r="C545">
            <v>49.15</v>
          </cell>
          <cell r="D545">
            <v>54.768039432989696</v>
          </cell>
        </row>
        <row r="546">
          <cell r="A546" t="str">
            <v>Tampons Fonte Télécom</v>
          </cell>
          <cell r="C546" t="str">
            <v/>
          </cell>
          <cell r="D546" t="str">
            <v/>
          </cell>
        </row>
        <row r="547">
          <cell r="A547" t="str">
            <v>Tampon B125 sans cadre 50x32 avec Logo FT</v>
          </cell>
          <cell r="B547" t="str">
            <v>P</v>
          </cell>
          <cell r="C547">
            <v>26.07</v>
          </cell>
          <cell r="D547">
            <v>29.081206013745703</v>
          </cell>
        </row>
        <row r="548">
          <cell r="A548" t="str">
            <v>Tampon B125 sans cadre 63x50 avec Logo FT</v>
          </cell>
          <cell r="B548" t="str">
            <v>P</v>
          </cell>
          <cell r="C548">
            <v>43.31</v>
          </cell>
          <cell r="D548">
            <v>48.563275016391756</v>
          </cell>
        </row>
        <row r="549">
          <cell r="A549" t="str">
            <v>Tampon B125 sans cadre 50x32 sans Logo FT</v>
          </cell>
          <cell r="B549" t="str">
            <v>P</v>
          </cell>
          <cell r="C549">
            <v>26.08</v>
          </cell>
          <cell r="D549">
            <v>29.19095956471936</v>
          </cell>
        </row>
        <row r="550">
          <cell r="A550" t="str">
            <v>Tampon B125 sans cadre 63x50 sans Logo FT</v>
          </cell>
          <cell r="B550" t="str">
            <v>P</v>
          </cell>
          <cell r="C550">
            <v>43.31</v>
          </cell>
          <cell r="D550">
            <v>49.064326546391754</v>
          </cell>
        </row>
        <row r="551">
          <cell r="A551" t="str">
            <v>Tampon C250 sans cadre 63x50 avec Logo FT</v>
          </cell>
          <cell r="B551" t="str">
            <v>P</v>
          </cell>
          <cell r="C551">
            <v>49.25</v>
          </cell>
          <cell r="D551">
            <v>55.600828311273972</v>
          </cell>
        </row>
        <row r="552">
          <cell r="A552" t="str">
            <v>Tampon C250 sans cadre 63x50 sans Logo FT</v>
          </cell>
          <cell r="B552" t="str">
            <v>P</v>
          </cell>
          <cell r="C552">
            <v>49.29</v>
          </cell>
          <cell r="D552">
            <v>55.491283505154641</v>
          </cell>
        </row>
        <row r="553">
          <cell r="A553" t="str">
            <v>Cadres + Tampons Fonte Télécom</v>
          </cell>
          <cell r="C553" t="str">
            <v/>
          </cell>
          <cell r="D553" t="str">
            <v/>
          </cell>
        </row>
        <row r="554">
          <cell r="A554" t="str">
            <v>Cadre+Tampon D400 K1C sans Logo FT</v>
          </cell>
          <cell r="B554" t="str">
            <v>P</v>
          </cell>
          <cell r="C554">
            <v>300.99</v>
          </cell>
          <cell r="D554">
            <v>322.05717036082478</v>
          </cell>
        </row>
        <row r="555">
          <cell r="A555" t="str">
            <v>Cadre+Tampon D400 K2C sans Logo FT</v>
          </cell>
          <cell r="B555" t="str">
            <v>P</v>
          </cell>
          <cell r="C555">
            <v>537.41</v>
          </cell>
          <cell r="D555">
            <v>587.22554072164962</v>
          </cell>
        </row>
        <row r="556">
          <cell r="A556" t="str">
            <v>Cadre+Tampon D400 K3C sans Logo FT</v>
          </cell>
          <cell r="B556" t="str">
            <v>P</v>
          </cell>
          <cell r="C556">
            <v>829.97</v>
          </cell>
          <cell r="D556">
            <v>901.77680380412369</v>
          </cell>
        </row>
        <row r="557">
          <cell r="A557" t="str">
            <v>Cadre+Tampon D400 K1C avec Logo FT</v>
          </cell>
          <cell r="B557" t="str">
            <v>P</v>
          </cell>
          <cell r="C557">
            <v>300.57</v>
          </cell>
          <cell r="D557">
            <v>319.84775184094258</v>
          </cell>
        </row>
        <row r="558">
          <cell r="A558" t="str">
            <v>Cadre+Tampon D400 K2C avec Logo FT</v>
          </cell>
          <cell r="B558" t="str">
            <v>P</v>
          </cell>
          <cell r="C558">
            <v>532.19000000000005</v>
          </cell>
          <cell r="D558">
            <v>576.92343225331376</v>
          </cell>
        </row>
        <row r="559">
          <cell r="A559" t="str">
            <v>Cadre+Tampon D400 K3C avec Logo FT</v>
          </cell>
          <cell r="B559" t="str">
            <v>P</v>
          </cell>
          <cell r="C559">
            <v>814.16</v>
          </cell>
          <cell r="D559">
            <v>889.93442646048118</v>
          </cell>
        </row>
        <row r="560">
          <cell r="A560" t="str">
            <v>Grillages Avertisseur</v>
          </cell>
          <cell r="C560" t="str">
            <v/>
          </cell>
          <cell r="D560" t="str">
            <v/>
          </cell>
        </row>
        <row r="561">
          <cell r="A561" t="str">
            <v>Grillage Avertisseur Non Détect. Rouge Pose Manuelle L20cm L100m</v>
          </cell>
          <cell r="B561" t="str">
            <v>P</v>
          </cell>
          <cell r="C561">
            <v>6.88</v>
          </cell>
          <cell r="D561">
            <v>7.0631333333333339</v>
          </cell>
        </row>
        <row r="562">
          <cell r="A562" t="str">
            <v>Grillage Avertisseur Non Détect. Rouge Pose Manuelle L30cm L100m</v>
          </cell>
          <cell r="B562" t="str">
            <v>P</v>
          </cell>
          <cell r="C562">
            <v>7.5</v>
          </cell>
          <cell r="D562">
            <v>8.463405353846154</v>
          </cell>
        </row>
        <row r="563">
          <cell r="A563" t="str">
            <v>Grillage Avertisseur Non Détect/ Jaune Pose Manuelle L20cm L100m</v>
          </cell>
          <cell r="B563" t="str">
            <v>P</v>
          </cell>
          <cell r="C563">
            <v>6.88</v>
          </cell>
          <cell r="D563">
            <v>7.0631333333333339</v>
          </cell>
        </row>
        <row r="564">
          <cell r="A564" t="str">
            <v>Grillage Avertisseur Non Détect. Jaune Pose Manuelle L30cm L100m</v>
          </cell>
          <cell r="B564" t="str">
            <v>P</v>
          </cell>
          <cell r="C564">
            <v>7.5</v>
          </cell>
          <cell r="D564">
            <v>8.463405353846154</v>
          </cell>
        </row>
        <row r="565">
          <cell r="A565" t="str">
            <v>Grillage Avertisseur Non Détect. Vert Pose Manuelle L20cm L100m</v>
          </cell>
          <cell r="B565" t="str">
            <v>P</v>
          </cell>
          <cell r="C565">
            <v>6.88</v>
          </cell>
          <cell r="D565">
            <v>7.0631333333333339</v>
          </cell>
        </row>
        <row r="566">
          <cell r="A566" t="str">
            <v>Grillage Avertisseur Non Détect. Vert Pose Manuelle L30cm L100m</v>
          </cell>
          <cell r="B566" t="str">
            <v>P</v>
          </cell>
          <cell r="C566">
            <v>7.5</v>
          </cell>
          <cell r="D566">
            <v>8.463405353846154</v>
          </cell>
        </row>
        <row r="567">
          <cell r="A567" t="str">
            <v>Grillage Avertisseur Non Détect. Bleu Pose Manuelle L20cm L100m</v>
          </cell>
          <cell r="B567" t="str">
            <v>P</v>
          </cell>
          <cell r="C567">
            <v>6.88</v>
          </cell>
          <cell r="D567">
            <v>7.0545499999999999</v>
          </cell>
        </row>
        <row r="568">
          <cell r="A568" t="str">
            <v>Grillage Avertisseur Non Détect. Bleu Pose Manuelle L30cm L100m</v>
          </cell>
          <cell r="B568" t="str">
            <v>P</v>
          </cell>
          <cell r="C568">
            <v>7.5</v>
          </cell>
          <cell r="D568">
            <v>8.463405353846154</v>
          </cell>
        </row>
        <row r="569">
          <cell r="A569" t="str">
            <v>Grillage Avertisseur Non Détect. Marron Pose Manuelle L30cm L100m</v>
          </cell>
          <cell r="B569" t="str">
            <v>P</v>
          </cell>
          <cell r="C569">
            <v>7.91</v>
          </cell>
          <cell r="D569">
            <v>8.4624269600000002</v>
          </cell>
        </row>
        <row r="570">
          <cell r="A570" t="str">
            <v>Grillage Avertisseur Détect. Marron Pose Manuelle 100m L30cm L100m</v>
          </cell>
          <cell r="B570" t="str">
            <v>P</v>
          </cell>
          <cell r="C570">
            <v>16.2</v>
          </cell>
          <cell r="D570">
            <v>20.294983333333334</v>
          </cell>
        </row>
        <row r="571">
          <cell r="A571" t="str">
            <v>Géotextiles</v>
          </cell>
          <cell r="C571" t="str">
            <v/>
          </cell>
          <cell r="D571" t="str">
            <v/>
          </cell>
        </row>
        <row r="572">
          <cell r="A572" t="str">
            <v>Géotextile Bidim S21 (1,1mm/95g)</v>
          </cell>
          <cell r="B572" t="str">
            <v>M2</v>
          </cell>
          <cell r="C572">
            <v>0.47</v>
          </cell>
          <cell r="D572">
            <v>0.51142857142857134</v>
          </cell>
        </row>
        <row r="573">
          <cell r="A573" t="str">
            <v>Géotextile Bidim S31 (1,2mm/105g)</v>
          </cell>
          <cell r="B573" t="str">
            <v>M2</v>
          </cell>
          <cell r="C573">
            <v>0.53</v>
          </cell>
          <cell r="D573">
            <v>0.57404628571428573</v>
          </cell>
        </row>
        <row r="574">
          <cell r="A574" t="str">
            <v>Géotextile Bidim S32 (1,4mm/125g)</v>
          </cell>
          <cell r="B574" t="str">
            <v>M2</v>
          </cell>
          <cell r="C574">
            <v>0.6</v>
          </cell>
          <cell r="D574">
            <v>0.64324999999999999</v>
          </cell>
        </row>
        <row r="575">
          <cell r="A575" t="str">
            <v>Géotextile Bidim S41 (1,6mm/155g)</v>
          </cell>
          <cell r="B575" t="str">
            <v>M2</v>
          </cell>
          <cell r="C575">
            <v>0.54</v>
          </cell>
          <cell r="D575">
            <v>0.684751</v>
          </cell>
        </row>
        <row r="576">
          <cell r="A576" t="str">
            <v>Géotextile Bidim S42 (1,8mm/180g)</v>
          </cell>
          <cell r="B576" t="str">
            <v>M2</v>
          </cell>
          <cell r="C576">
            <v>0.93</v>
          </cell>
          <cell r="D576">
            <v>0.95613333333333339</v>
          </cell>
        </row>
        <row r="577">
          <cell r="A577" t="str">
            <v>Géotextile Bidim S51 (2,0mm/200g)</v>
          </cell>
          <cell r="B577" t="str">
            <v>M2</v>
          </cell>
          <cell r="C577">
            <v>0.86</v>
          </cell>
          <cell r="D577">
            <v>0.91307371428571427</v>
          </cell>
        </row>
        <row r="578">
          <cell r="A578" t="str">
            <v>Géotextile Bidim S61 (2,4mm/250g)</v>
          </cell>
          <cell r="B578" t="str">
            <v>M2</v>
          </cell>
          <cell r="C578">
            <v>0.99</v>
          </cell>
          <cell r="D578">
            <v>1.0568333333333333</v>
          </cell>
        </row>
        <row r="579">
          <cell r="A579" t="str">
            <v>Géotextile Bidim S72 (2,7mm/305g)</v>
          </cell>
          <cell r="B579" t="str">
            <v>M2</v>
          </cell>
          <cell r="C579">
            <v>1.24</v>
          </cell>
          <cell r="D579">
            <v>1.3714</v>
          </cell>
        </row>
        <row r="580">
          <cell r="A580" t="str">
            <v>Géotextile Bidim S82 (3,4mm/385g)</v>
          </cell>
          <cell r="B580" t="str">
            <v>M2</v>
          </cell>
          <cell r="C580">
            <v>1.85</v>
          </cell>
          <cell r="D580">
            <v>1.9763333333333335</v>
          </cell>
        </row>
        <row r="581">
          <cell r="A581" t="str">
            <v>Géotextile Datex DA2090 (90g)</v>
          </cell>
          <cell r="B581" t="str">
            <v>M2</v>
          </cell>
          <cell r="C581">
            <v>0.55000000000000004</v>
          </cell>
          <cell r="D581">
            <v>0.55000000000000004</v>
          </cell>
        </row>
        <row r="582">
          <cell r="A582" t="str">
            <v>Géotextile Datex DA3125 (125g)</v>
          </cell>
          <cell r="B582" t="str">
            <v>M2</v>
          </cell>
          <cell r="C582">
            <v>0.66</v>
          </cell>
          <cell r="D582">
            <v>0.66</v>
          </cell>
        </row>
        <row r="583">
          <cell r="A583" t="str">
            <v>Géotextile Datex DA4150 (150g)</v>
          </cell>
          <cell r="B583" t="str">
            <v>M2</v>
          </cell>
          <cell r="C583">
            <v>0.83</v>
          </cell>
          <cell r="D583">
            <v>0.83</v>
          </cell>
        </row>
        <row r="584">
          <cell r="A584" t="str">
            <v>Géotextile Datex DA5200 (200g)</v>
          </cell>
          <cell r="B584" t="str">
            <v>M2</v>
          </cell>
          <cell r="C584">
            <v>1.01</v>
          </cell>
          <cell r="D584">
            <v>1.01</v>
          </cell>
        </row>
        <row r="585">
          <cell r="A585" t="str">
            <v>Géotextile Datex DA6250 (250g)</v>
          </cell>
          <cell r="B585" t="str">
            <v>M2</v>
          </cell>
          <cell r="C585">
            <v>1.24</v>
          </cell>
          <cell r="D585">
            <v>1.24</v>
          </cell>
        </row>
        <row r="586">
          <cell r="A586" t="str">
            <v>Géotextile Datex DA7300 (300g)</v>
          </cell>
          <cell r="B586" t="str">
            <v>M2</v>
          </cell>
          <cell r="C586">
            <v>1.55</v>
          </cell>
          <cell r="D586">
            <v>1.55</v>
          </cell>
        </row>
        <row r="587">
          <cell r="A587" t="str">
            <v>Géotextile Datex DA8375 (370g)</v>
          </cell>
          <cell r="B587" t="str">
            <v>M2</v>
          </cell>
          <cell r="C587">
            <v>2.16</v>
          </cell>
          <cell r="D587">
            <v>2.16</v>
          </cell>
        </row>
        <row r="588">
          <cell r="A588" t="str">
            <v>Géotextile Tipptex 4710F (95g)</v>
          </cell>
          <cell r="B588" t="str">
            <v>M2</v>
          </cell>
          <cell r="C588">
            <v>0.42</v>
          </cell>
          <cell r="D588">
            <v>0.42</v>
          </cell>
        </row>
        <row r="589">
          <cell r="A589" t="str">
            <v>Géotextile Tipptex 4712F (115g)</v>
          </cell>
          <cell r="B589" t="str">
            <v>M2</v>
          </cell>
          <cell r="C589">
            <v>0.46</v>
          </cell>
          <cell r="D589">
            <v>0.46</v>
          </cell>
        </row>
        <row r="590">
          <cell r="A590" t="str">
            <v>Géotextile Tipptex 4718 (165g)</v>
          </cell>
          <cell r="B590" t="str">
            <v>M2</v>
          </cell>
          <cell r="C590">
            <v>0.66</v>
          </cell>
          <cell r="D590">
            <v>0.74</v>
          </cell>
        </row>
        <row r="591">
          <cell r="A591" t="str">
            <v>Géotextile Tipptex 4722 (215g)</v>
          </cell>
          <cell r="B591" t="str">
            <v>M2</v>
          </cell>
          <cell r="C591">
            <v>0.76</v>
          </cell>
          <cell r="D591">
            <v>0.76</v>
          </cell>
        </row>
        <row r="592">
          <cell r="A592" t="str">
            <v>Géotextile Tipptex 4727B (270g)</v>
          </cell>
          <cell r="B592" t="str">
            <v>M2</v>
          </cell>
          <cell r="C592" t="str">
            <v/>
          </cell>
          <cell r="D592" t="str">
            <v/>
          </cell>
        </row>
        <row r="593">
          <cell r="A593" t="str">
            <v>Géotextile Tipptex 4734B (330g)</v>
          </cell>
          <cell r="B593" t="str">
            <v>M2</v>
          </cell>
          <cell r="C593" t="str">
            <v/>
          </cell>
          <cell r="D593" t="str">
            <v/>
          </cell>
        </row>
        <row r="594">
          <cell r="A594" t="str">
            <v>Géotextile Tipptex 4750 (480g)</v>
          </cell>
          <cell r="B594" t="str">
            <v>M2</v>
          </cell>
          <cell r="C594" t="str">
            <v/>
          </cell>
          <cell r="D594" t="str">
            <v/>
          </cell>
        </row>
        <row r="595">
          <cell r="A595" t="str">
            <v>Géotextile Uco NW6 2,62x100 (90g)</v>
          </cell>
          <cell r="B595" t="str">
            <v>M2</v>
          </cell>
          <cell r="C595">
            <v>0.45</v>
          </cell>
          <cell r="D595">
            <v>0.45</v>
          </cell>
        </row>
        <row r="596">
          <cell r="A596" t="str">
            <v>Géotextile Uco NW6 5,25x100 (90gr)</v>
          </cell>
          <cell r="B596" t="str">
            <v>M2</v>
          </cell>
          <cell r="C596">
            <v>0.45</v>
          </cell>
          <cell r="D596">
            <v>0.45</v>
          </cell>
        </row>
        <row r="597">
          <cell r="A597" t="str">
            <v>Géotextile Uco NW8 2,62x100 (110g)</v>
          </cell>
          <cell r="B597" t="str">
            <v>M2</v>
          </cell>
          <cell r="C597">
            <v>0.56000000000000005</v>
          </cell>
          <cell r="D597">
            <v>0.56000000000000005</v>
          </cell>
        </row>
        <row r="598">
          <cell r="A598" t="str">
            <v>Géotextile Uco NW8 5,25x100 (110g)</v>
          </cell>
          <cell r="B598" t="str">
            <v>M2</v>
          </cell>
          <cell r="C598">
            <v>0.56000000000000005</v>
          </cell>
          <cell r="D598">
            <v>0.56000000000000005</v>
          </cell>
        </row>
        <row r="599">
          <cell r="A599" t="str">
            <v>Géotextile Uco NW12 2,62x100 (160g)</v>
          </cell>
          <cell r="B599" t="str">
            <v>M2</v>
          </cell>
          <cell r="C599">
            <v>0.7</v>
          </cell>
          <cell r="D599">
            <v>0.7</v>
          </cell>
        </row>
        <row r="600">
          <cell r="A600" t="str">
            <v>Géotextile Uco NW12 5,25x100 (160g)</v>
          </cell>
          <cell r="B600" t="str">
            <v>M2</v>
          </cell>
          <cell r="C600">
            <v>0.7</v>
          </cell>
          <cell r="D600">
            <v>0.7</v>
          </cell>
        </row>
        <row r="601">
          <cell r="A601" t="str">
            <v>Géotextile Uco NW16 2,62x100 (210g)</v>
          </cell>
          <cell r="B601" t="str">
            <v>M2</v>
          </cell>
          <cell r="C601">
            <v>0.86</v>
          </cell>
          <cell r="D601">
            <v>0.86</v>
          </cell>
        </row>
        <row r="602">
          <cell r="A602" t="str">
            <v>Géotextile Uco NW16 5,25x100 (210g)</v>
          </cell>
          <cell r="B602" t="str">
            <v>M2</v>
          </cell>
          <cell r="C602">
            <v>0.86</v>
          </cell>
          <cell r="D602">
            <v>0.86</v>
          </cell>
        </row>
        <row r="603">
          <cell r="A603" t="str">
            <v>Géotextile Uco NW20F 2,62x100 (255g)</v>
          </cell>
          <cell r="B603" t="str">
            <v>M2</v>
          </cell>
          <cell r="C603">
            <v>1.0900000000000001</v>
          </cell>
          <cell r="D603">
            <v>1.0900000000000001</v>
          </cell>
        </row>
        <row r="604">
          <cell r="A604" t="str">
            <v>Géotextile Uco NW20F 5,25x100 (255g)</v>
          </cell>
          <cell r="B604" t="str">
            <v>M2</v>
          </cell>
          <cell r="C604">
            <v>1.0900000000000001</v>
          </cell>
          <cell r="D604">
            <v>1.0900000000000001</v>
          </cell>
        </row>
        <row r="605">
          <cell r="A605" t="str">
            <v>Géotextile Terram T31 (115g)</v>
          </cell>
          <cell r="B605" t="str">
            <v>M2</v>
          </cell>
          <cell r="C605">
            <v>0.62</v>
          </cell>
          <cell r="D605">
            <v>0.62</v>
          </cell>
        </row>
        <row r="606">
          <cell r="A606" t="str">
            <v>Géotextile Terram T41 (160g)</v>
          </cell>
          <cell r="B606" t="str">
            <v>M2</v>
          </cell>
          <cell r="C606">
            <v>0.85</v>
          </cell>
          <cell r="D606">
            <v>0.85</v>
          </cell>
        </row>
        <row r="607">
          <cell r="A607" t="str">
            <v>Géotextile Terram T51 (210g)</v>
          </cell>
          <cell r="B607" t="str">
            <v>M2</v>
          </cell>
          <cell r="C607">
            <v>1.04</v>
          </cell>
          <cell r="D607">
            <v>1.04</v>
          </cell>
        </row>
        <row r="608">
          <cell r="A608" t="str">
            <v>Géotextile Terram T61 (260g)</v>
          </cell>
          <cell r="B608" t="str">
            <v>M2</v>
          </cell>
          <cell r="C608">
            <v>1.18</v>
          </cell>
          <cell r="D608">
            <v>1.18</v>
          </cell>
        </row>
        <row r="609">
          <cell r="A609" t="str">
            <v>Géotextile Terram T71 (320g)</v>
          </cell>
          <cell r="B609" t="str">
            <v>M2</v>
          </cell>
          <cell r="C609">
            <v>1.55</v>
          </cell>
          <cell r="D609">
            <v>1.55</v>
          </cell>
        </row>
        <row r="610">
          <cell r="A610" t="str">
            <v>Géotextile Terram T81 (385g)</v>
          </cell>
          <cell r="B610" t="str">
            <v>M2</v>
          </cell>
          <cell r="C610" t="str">
            <v/>
          </cell>
          <cell r="D610" t="str">
            <v/>
          </cell>
        </row>
        <row r="611">
          <cell r="A611" t="str">
            <v>Géotextile Typar SF27 (0,38mm/90g)</v>
          </cell>
          <cell r="B611" t="str">
            <v>M2</v>
          </cell>
          <cell r="C611">
            <v>0.53</v>
          </cell>
          <cell r="D611">
            <v>0.53</v>
          </cell>
        </row>
        <row r="612">
          <cell r="A612" t="str">
            <v>Géotextile Typar SF37 (0,4mm/125g)</v>
          </cell>
          <cell r="B612" t="str">
            <v>M2</v>
          </cell>
          <cell r="C612">
            <v>0.62</v>
          </cell>
          <cell r="D612">
            <v>0.62</v>
          </cell>
        </row>
        <row r="613">
          <cell r="A613" t="str">
            <v>Géotextile Typar SF49 (0,48mm/165g)</v>
          </cell>
          <cell r="B613" t="str">
            <v>M2</v>
          </cell>
          <cell r="C613">
            <v>0.81</v>
          </cell>
          <cell r="D613">
            <v>0.81</v>
          </cell>
        </row>
        <row r="614">
          <cell r="A614" t="str">
            <v>Géotextile Typar SF65 (0,6mm/220g)</v>
          </cell>
          <cell r="B614" t="str">
            <v>M2</v>
          </cell>
          <cell r="C614">
            <v>1.04</v>
          </cell>
          <cell r="D614">
            <v>1.04</v>
          </cell>
        </row>
        <row r="615">
          <cell r="A615" t="str">
            <v>Géotextile Typar SF77 (0,61mm/260g)</v>
          </cell>
          <cell r="B615" t="str">
            <v>M2</v>
          </cell>
          <cell r="C615">
            <v>1.17</v>
          </cell>
          <cell r="D615">
            <v>1.17</v>
          </cell>
        </row>
        <row r="616">
          <cell r="A616" t="str">
            <v>Géotextile Typar SF94 (0,8mm/320g)</v>
          </cell>
          <cell r="B616" t="str">
            <v>M2</v>
          </cell>
          <cell r="C616">
            <v>1.52</v>
          </cell>
          <cell r="D616">
            <v>1.52</v>
          </cell>
        </row>
        <row r="617">
          <cell r="A617" t="str">
            <v>Géotextile Typar SF111 (0,9mm/375g)</v>
          </cell>
          <cell r="B617" t="str">
            <v>M2</v>
          </cell>
          <cell r="C617">
            <v>1.74</v>
          </cell>
          <cell r="D617">
            <v>1.74</v>
          </cell>
        </row>
        <row r="618">
          <cell r="A618" t="str">
            <v>Bordures (Classe U)</v>
          </cell>
          <cell r="C618" t="str">
            <v/>
          </cell>
          <cell r="D618" t="str">
            <v/>
          </cell>
        </row>
        <row r="619">
          <cell r="A619" t="str">
            <v>Bordure T1 (1m)</v>
          </cell>
          <cell r="B619" t="str">
            <v>ML</v>
          </cell>
          <cell r="C619">
            <v>4.9400000000000004</v>
          </cell>
          <cell r="D619">
            <v>5.3552805555555558</v>
          </cell>
        </row>
        <row r="620">
          <cell r="A620" t="str">
            <v>Bordure T2 (1m)</v>
          </cell>
          <cell r="B620" t="str">
            <v>ML</v>
          </cell>
          <cell r="C620">
            <v>5.6</v>
          </cell>
          <cell r="D620">
            <v>5.8616111111111113</v>
          </cell>
        </row>
        <row r="621">
          <cell r="A621" t="str">
            <v>Bordure T2 Basse (1m)</v>
          </cell>
          <cell r="B621" t="str">
            <v>ML</v>
          </cell>
          <cell r="C621">
            <v>7.35</v>
          </cell>
          <cell r="D621">
            <v>8.2906064285714294</v>
          </cell>
        </row>
        <row r="622">
          <cell r="A622" t="str">
            <v>Bordure T2 Charretière (1m)</v>
          </cell>
          <cell r="B622" t="str">
            <v>ML</v>
          </cell>
          <cell r="C622">
            <v>7.6894650000000011</v>
          </cell>
          <cell r="D622">
            <v>8.857821666666668</v>
          </cell>
        </row>
        <row r="623">
          <cell r="A623" t="str">
            <v>Bordure T2 Avaloir (1m)</v>
          </cell>
          <cell r="B623" t="str">
            <v>ML</v>
          </cell>
          <cell r="C623">
            <v>24.4419</v>
          </cell>
          <cell r="D623">
            <v>27.580614285714287</v>
          </cell>
        </row>
        <row r="624">
          <cell r="A624" t="str">
            <v>Bordure T3 (1m)</v>
          </cell>
          <cell r="B624" t="str">
            <v>ML</v>
          </cell>
          <cell r="C624">
            <v>8.98</v>
          </cell>
          <cell r="D624">
            <v>9.4963871428571416</v>
          </cell>
        </row>
        <row r="625">
          <cell r="A625" t="str">
            <v>Bordure T3 Basse (1m)</v>
          </cell>
          <cell r="B625" t="str">
            <v>ML</v>
          </cell>
          <cell r="C625">
            <v>9.48</v>
          </cell>
          <cell r="D625">
            <v>9.8443149999999999</v>
          </cell>
        </row>
        <row r="626">
          <cell r="A626" t="str">
            <v>Bordure T3 Charretière (1m)</v>
          </cell>
          <cell r="B626" t="str">
            <v>ML</v>
          </cell>
          <cell r="C626">
            <v>9.1819350000000011</v>
          </cell>
          <cell r="D626">
            <v>9.1819350000000011</v>
          </cell>
        </row>
        <row r="627">
          <cell r="A627" t="str">
            <v>Bordure T3 Avaloir (1m)</v>
          </cell>
          <cell r="B627" t="str">
            <v>ML</v>
          </cell>
          <cell r="C627">
            <v>25.739699999999999</v>
          </cell>
          <cell r="D627">
            <v>40.097120000000004</v>
          </cell>
        </row>
        <row r="628">
          <cell r="A628" t="str">
            <v>Bordure T4 (1m)</v>
          </cell>
          <cell r="B628" t="str">
            <v>ML</v>
          </cell>
          <cell r="C628">
            <v>11.23</v>
          </cell>
          <cell r="D628">
            <v>12.383061999999999</v>
          </cell>
        </row>
        <row r="629">
          <cell r="A629" t="str">
            <v>Bordure A1 (1m)</v>
          </cell>
          <cell r="B629" t="str">
            <v>ML</v>
          </cell>
          <cell r="C629">
            <v>10.506</v>
          </cell>
          <cell r="D629">
            <v>10.617240000000001</v>
          </cell>
        </row>
        <row r="630">
          <cell r="A630" t="str">
            <v>Bordure A2 (1m)</v>
          </cell>
          <cell r="B630" t="str">
            <v>ML</v>
          </cell>
          <cell r="C630">
            <v>5.3</v>
          </cell>
          <cell r="D630">
            <v>5.4857610096153842</v>
          </cell>
        </row>
        <row r="631">
          <cell r="A631" t="str">
            <v>Bordure P1 (1m)</v>
          </cell>
          <cell r="B631" t="str">
            <v>ML</v>
          </cell>
          <cell r="C631">
            <v>2.75</v>
          </cell>
          <cell r="D631">
            <v>2.9114408715625002</v>
          </cell>
        </row>
        <row r="632">
          <cell r="A632" t="str">
            <v>Bordure P2 (1m)</v>
          </cell>
          <cell r="B632" t="str">
            <v>ML</v>
          </cell>
          <cell r="C632">
            <v>3.05</v>
          </cell>
          <cell r="D632">
            <v>3.2009446065833336</v>
          </cell>
        </row>
        <row r="633">
          <cell r="A633" t="str">
            <v>Bordure P3 (1m)</v>
          </cell>
          <cell r="B633" t="str">
            <v>ML</v>
          </cell>
          <cell r="C633">
            <v>2.4700000000000002</v>
          </cell>
          <cell r="D633">
            <v>2.8343071428571429</v>
          </cell>
        </row>
        <row r="634">
          <cell r="A634" t="str">
            <v>Bordure P4 (1m)</v>
          </cell>
          <cell r="B634" t="str">
            <v>ML</v>
          </cell>
          <cell r="C634">
            <v>2.9251999999999998</v>
          </cell>
          <cell r="D634">
            <v>3.09206</v>
          </cell>
        </row>
        <row r="635">
          <cell r="A635" t="str">
            <v>Caniveau CS1 (1m)</v>
          </cell>
          <cell r="B635" t="str">
            <v>ML</v>
          </cell>
          <cell r="C635">
            <v>5.0599999999999996</v>
          </cell>
          <cell r="D635">
            <v>5.3108022179374998</v>
          </cell>
        </row>
        <row r="636">
          <cell r="A636" t="str">
            <v>Caniveau CS2 (1m)</v>
          </cell>
          <cell r="B636" t="str">
            <v>ML</v>
          </cell>
          <cell r="C636">
            <v>5.7</v>
          </cell>
          <cell r="D636">
            <v>6.1447551915625001</v>
          </cell>
        </row>
        <row r="637">
          <cell r="A637" t="str">
            <v>Caniveau CS3 (1m)</v>
          </cell>
          <cell r="B637" t="str">
            <v>ML</v>
          </cell>
          <cell r="C637">
            <v>8.576295</v>
          </cell>
          <cell r="D637">
            <v>9.2800487500000006</v>
          </cell>
        </row>
        <row r="638">
          <cell r="A638" t="str">
            <v>Caniveau C2 (1m)</v>
          </cell>
          <cell r="B638" t="str">
            <v>ML</v>
          </cell>
          <cell r="C638">
            <v>10.706849999999999</v>
          </cell>
          <cell r="D638">
            <v>10.803425000000001</v>
          </cell>
        </row>
        <row r="639">
          <cell r="A639" t="str">
            <v>Caniveau CC1 (1m)</v>
          </cell>
          <cell r="B639" t="str">
            <v>ML</v>
          </cell>
          <cell r="C639">
            <v>9.14</v>
          </cell>
          <cell r="D639">
            <v>9.8600727777777806</v>
          </cell>
        </row>
        <row r="640">
          <cell r="A640" t="str">
            <v>Caniveau CC2 (1m)</v>
          </cell>
          <cell r="B640" t="str">
            <v>ML</v>
          </cell>
          <cell r="C640">
            <v>12.25</v>
          </cell>
          <cell r="D640">
            <v>13.036354285714287</v>
          </cell>
        </row>
        <row r="641">
          <cell r="A641" t="str">
            <v>Caniveau AC1 (1m)</v>
          </cell>
          <cell r="B641" t="str">
            <v>ML</v>
          </cell>
          <cell r="C641">
            <v>11.323305000000001</v>
          </cell>
          <cell r="D641">
            <v>11.667661000000003</v>
          </cell>
        </row>
        <row r="642">
          <cell r="A642" t="str">
            <v>Caniveau AC2 (1m)</v>
          </cell>
          <cell r="B642" t="str">
            <v>ML</v>
          </cell>
          <cell r="C642">
            <v>10.241805000000001</v>
          </cell>
          <cell r="D642">
            <v>10.55595125</v>
          </cell>
        </row>
        <row r="643">
          <cell r="A643" t="str">
            <v>Bordure I1 (1m)</v>
          </cell>
          <cell r="B643" t="str">
            <v>ML</v>
          </cell>
          <cell r="C643">
            <v>9.81</v>
          </cell>
          <cell r="D643">
            <v>10.413388141025642</v>
          </cell>
        </row>
        <row r="644">
          <cell r="A644" t="str">
            <v>Bordure I1 (0,5m)</v>
          </cell>
          <cell r="B644" t="str">
            <v>ML</v>
          </cell>
          <cell r="C644">
            <v>4.5526</v>
          </cell>
          <cell r="D644">
            <v>5.8329930000000001</v>
          </cell>
        </row>
        <row r="645">
          <cell r="A645" t="str">
            <v>Bordure I1 (Sabot)</v>
          </cell>
          <cell r="B645" t="str">
            <v>ML</v>
          </cell>
          <cell r="C645">
            <v>3.24</v>
          </cell>
          <cell r="D645">
            <v>3.62908125</v>
          </cell>
        </row>
        <row r="646">
          <cell r="A646" t="str">
            <v>Bordure I2 (1m)</v>
          </cell>
          <cell r="B646" t="str">
            <v>ML</v>
          </cell>
          <cell r="C646">
            <v>11.85</v>
          </cell>
          <cell r="D646">
            <v>13.364442032967032</v>
          </cell>
        </row>
        <row r="647">
          <cell r="A647" t="str">
            <v>Bordure I2 (0,5m)</v>
          </cell>
          <cell r="B647" t="str">
            <v>ML</v>
          </cell>
          <cell r="C647">
            <v>4.8307000000000002</v>
          </cell>
          <cell r="D647">
            <v>8.0085291666666674</v>
          </cell>
        </row>
        <row r="648">
          <cell r="A648" t="str">
            <v>Bordure I2 (Sabot)</v>
          </cell>
          <cell r="B648" t="str">
            <v>ML</v>
          </cell>
          <cell r="C648">
            <v>4.12</v>
          </cell>
          <cell r="D648">
            <v>4.6307062500000002</v>
          </cell>
        </row>
        <row r="649">
          <cell r="A649" t="str">
            <v>Bordure I3 (1m)</v>
          </cell>
          <cell r="B649" t="str">
            <v>ML</v>
          </cell>
          <cell r="C649">
            <v>9.7899999999999991</v>
          </cell>
          <cell r="D649">
            <v>11.322083535999999</v>
          </cell>
        </row>
        <row r="650">
          <cell r="A650" t="str">
            <v>Bordure I3 (0,5m)</v>
          </cell>
          <cell r="B650" t="str">
            <v>ML</v>
          </cell>
          <cell r="C650">
            <v>5.7164999999999999</v>
          </cell>
          <cell r="D650">
            <v>7.3164985899999992</v>
          </cell>
        </row>
        <row r="651">
          <cell r="A651" t="str">
            <v>Bordure I3 (Sabot)</v>
          </cell>
          <cell r="B651" t="str">
            <v>ML</v>
          </cell>
          <cell r="C651">
            <v>4.0805752050000006</v>
          </cell>
          <cell r="D651">
            <v>4.4513938012500001</v>
          </cell>
        </row>
        <row r="652">
          <cell r="A652" t="str">
            <v>Bordure I4 (1m)</v>
          </cell>
          <cell r="B652" t="str">
            <v>ML</v>
          </cell>
          <cell r="C652">
            <v>12.926500000000001</v>
          </cell>
          <cell r="D652">
            <v>15.977906039999999</v>
          </cell>
        </row>
        <row r="653">
          <cell r="A653" t="str">
            <v>Bordure I4 (0,5m)</v>
          </cell>
          <cell r="B653" t="str">
            <v>ML</v>
          </cell>
          <cell r="C653">
            <v>6.5198999999999998</v>
          </cell>
          <cell r="D653">
            <v>9.099515666666667</v>
          </cell>
        </row>
        <row r="654">
          <cell r="A654" t="str">
            <v>Bordure I4 (Sabot)</v>
          </cell>
          <cell r="B654" t="str">
            <v>ML</v>
          </cell>
          <cell r="C654">
            <v>4.74</v>
          </cell>
          <cell r="D654">
            <v>4.9893000000000001</v>
          </cell>
        </row>
        <row r="655">
          <cell r="A655" t="str">
            <v>Blocs Béton</v>
          </cell>
          <cell r="C655" t="str">
            <v/>
          </cell>
          <cell r="D655" t="str">
            <v/>
          </cell>
        </row>
        <row r="656">
          <cell r="A656" t="str">
            <v xml:space="preserve">Bloc Creux 500x200x200 B40 </v>
          </cell>
          <cell r="B656" t="str">
            <v>P</v>
          </cell>
          <cell r="C656">
            <v>0.79</v>
          </cell>
          <cell r="D656">
            <v>0.87247500000000011</v>
          </cell>
        </row>
        <row r="657">
          <cell r="A657" t="str">
            <v>Bloc Creux 500x150x200 B40</v>
          </cell>
          <cell r="B657" t="str">
            <v>P</v>
          </cell>
          <cell r="C657">
            <v>0.84</v>
          </cell>
          <cell r="D657">
            <v>0.96811250000000004</v>
          </cell>
        </row>
        <row r="658">
          <cell r="A658" t="str">
            <v xml:space="preserve">Bloc à Bancher 500x200x200 </v>
          </cell>
          <cell r="B658" t="str">
            <v>P</v>
          </cell>
          <cell r="C658">
            <v>1.39</v>
          </cell>
          <cell r="D658">
            <v>1.5578714285714288</v>
          </cell>
        </row>
        <row r="659">
          <cell r="A659" t="str">
            <v xml:space="preserve">Bloc à Bancher 500x250x200 </v>
          </cell>
          <cell r="B659" t="str">
            <v>P</v>
          </cell>
          <cell r="C659">
            <v>1.83</v>
          </cell>
          <cell r="D659">
            <v>2.0061000000000004</v>
          </cell>
        </row>
        <row r="660">
          <cell r="A660" t="str">
            <v>Aciers</v>
          </cell>
          <cell r="C660" t="str">
            <v/>
          </cell>
          <cell r="D660" t="str">
            <v/>
          </cell>
        </row>
        <row r="661">
          <cell r="A661" t="str">
            <v>Fers Tors D6mm L6m</v>
          </cell>
          <cell r="B661" t="str">
            <v>P</v>
          </cell>
          <cell r="C661">
            <v>0.5</v>
          </cell>
          <cell r="D661">
            <v>1.4735857142857143</v>
          </cell>
        </row>
        <row r="662">
          <cell r="A662" t="str">
            <v>Fers Tors D8mm L6m</v>
          </cell>
          <cell r="B662" t="str">
            <v>P</v>
          </cell>
          <cell r="C662">
            <v>0.6</v>
          </cell>
          <cell r="D662">
            <v>1.9724714285714289</v>
          </cell>
        </row>
        <row r="663">
          <cell r="A663" t="str">
            <v>Fers Tors D10mm L6m</v>
          </cell>
          <cell r="B663" t="str">
            <v>P</v>
          </cell>
          <cell r="C663">
            <v>0.76</v>
          </cell>
          <cell r="D663">
            <v>2.7137285714285717</v>
          </cell>
        </row>
        <row r="664">
          <cell r="A664" t="str">
            <v>Fers Tors D12mm L6m</v>
          </cell>
          <cell r="B664" t="str">
            <v>P</v>
          </cell>
          <cell r="C664">
            <v>0.89610000000000001</v>
          </cell>
          <cell r="D664">
            <v>3.8180142857142854</v>
          </cell>
        </row>
        <row r="665">
          <cell r="A665" t="str">
            <v>Produits de Scellement</v>
          </cell>
          <cell r="C665" t="str">
            <v/>
          </cell>
          <cell r="D665" t="str">
            <v/>
          </cell>
        </row>
        <row r="666">
          <cell r="A666" t="str">
            <v>Bostik Durcel 680 25kg</v>
          </cell>
          <cell r="B666" t="str">
            <v>P</v>
          </cell>
          <cell r="C666">
            <v>91.4</v>
          </cell>
          <cell r="D666">
            <v>95.665000000000006</v>
          </cell>
        </row>
        <row r="667">
          <cell r="A667" t="str">
            <v>Bostik Durcel 860 25kg</v>
          </cell>
          <cell r="B667" t="str">
            <v>P</v>
          </cell>
          <cell r="C667">
            <v>60.52</v>
          </cell>
          <cell r="D667">
            <v>60.52</v>
          </cell>
        </row>
        <row r="668">
          <cell r="A668" t="str">
            <v>Chaux Blanche 35kg</v>
          </cell>
          <cell r="B668" t="str">
            <v>P</v>
          </cell>
          <cell r="C668">
            <v>9.41</v>
          </cell>
          <cell r="D668">
            <v>9.9550714285714292</v>
          </cell>
        </row>
        <row r="669">
          <cell r="A669" t="str">
            <v>Ciment CEM 32,5 Superblanc 25kg</v>
          </cell>
          <cell r="B669" t="str">
            <v>P</v>
          </cell>
          <cell r="C669">
            <v>10.18</v>
          </cell>
          <cell r="D669">
            <v>12.803333333333333</v>
          </cell>
        </row>
        <row r="670">
          <cell r="A670" t="str">
            <v>Ciment CEM I 52,5 PMES CP2 35kg</v>
          </cell>
          <cell r="B670" t="str">
            <v>P</v>
          </cell>
          <cell r="C670">
            <v>7.3026999999999997</v>
          </cell>
          <cell r="D670">
            <v>7.4456749999999996</v>
          </cell>
        </row>
        <row r="671">
          <cell r="A671" t="str">
            <v>Ciment CEM II 32,5R 25kg</v>
          </cell>
          <cell r="B671" t="str">
            <v>P</v>
          </cell>
          <cell r="C671">
            <v>4.63</v>
          </cell>
          <cell r="D671">
            <v>4.8243200000000002</v>
          </cell>
        </row>
        <row r="672">
          <cell r="A672" t="str">
            <v>Ciment CEM II 32,5R 35kg</v>
          </cell>
          <cell r="B672" t="str">
            <v>P</v>
          </cell>
          <cell r="C672">
            <v>6.0872999999999999</v>
          </cell>
          <cell r="D672">
            <v>6.4037583333333323</v>
          </cell>
        </row>
        <row r="673">
          <cell r="A673" t="str">
            <v>Ciment Fondu 25kg</v>
          </cell>
          <cell r="B673" t="str">
            <v>P</v>
          </cell>
          <cell r="C673">
            <v>17.460449999999998</v>
          </cell>
          <cell r="D673">
            <v>18.877543750000001</v>
          </cell>
        </row>
        <row r="674">
          <cell r="A674" t="str">
            <v>Ciment Multibat 35kg</v>
          </cell>
          <cell r="B674" t="str">
            <v>P</v>
          </cell>
          <cell r="C674">
            <v>6.08</v>
          </cell>
          <cell r="D674">
            <v>6.2226999999999997</v>
          </cell>
        </row>
        <row r="675">
          <cell r="A675" t="str">
            <v>Ciment Prompt 25kg</v>
          </cell>
          <cell r="B675" t="str">
            <v>P</v>
          </cell>
          <cell r="C675">
            <v>10.877849999999999</v>
          </cell>
          <cell r="D675">
            <v>11.607906249999999</v>
          </cell>
        </row>
        <row r="676">
          <cell r="A676" t="str">
            <v>Colorant Oxyde de fer Noir 1l</v>
          </cell>
          <cell r="B676" t="str">
            <v>P</v>
          </cell>
          <cell r="C676">
            <v>5.5080000000000009</v>
          </cell>
          <cell r="D676">
            <v>7.2682000000000002</v>
          </cell>
        </row>
        <row r="677">
          <cell r="A677" t="str">
            <v>Colorant Oxyde de fer Rouge 1l</v>
          </cell>
          <cell r="B677" t="str">
            <v>P</v>
          </cell>
          <cell r="C677">
            <v>2.1012</v>
          </cell>
          <cell r="D677">
            <v>5.9222999999999999</v>
          </cell>
        </row>
        <row r="678">
          <cell r="A678" t="str">
            <v>Lanko 154 Béton Universel 25kg</v>
          </cell>
          <cell r="B678" t="str">
            <v>P</v>
          </cell>
          <cell r="C678">
            <v>5.3353999999999999</v>
          </cell>
          <cell r="D678">
            <v>5.7258666666666658</v>
          </cell>
        </row>
        <row r="679">
          <cell r="A679" t="str">
            <v>Lanko 717 25kg</v>
          </cell>
          <cell r="B679" t="str">
            <v>P</v>
          </cell>
          <cell r="C679">
            <v>23.62</v>
          </cell>
          <cell r="D679">
            <v>24.558300000000003</v>
          </cell>
        </row>
        <row r="680">
          <cell r="A680" t="str">
            <v>Lanko 731 25kg</v>
          </cell>
          <cell r="B680" t="str">
            <v>P</v>
          </cell>
          <cell r="C680">
            <v>25.234999999999999</v>
          </cell>
          <cell r="D680">
            <v>25.531599999999997</v>
          </cell>
        </row>
        <row r="681">
          <cell r="A681" t="str">
            <v>Lanko 735 Rapide 25kg</v>
          </cell>
          <cell r="B681" t="str">
            <v>P</v>
          </cell>
          <cell r="C681">
            <v>28.088100000000001</v>
          </cell>
          <cell r="D681">
            <v>28.831299999999999</v>
          </cell>
        </row>
        <row r="682">
          <cell r="A682" t="str">
            <v>Lanko Clavexpress 25kg</v>
          </cell>
          <cell r="B682" t="str">
            <v>P</v>
          </cell>
          <cell r="C682">
            <v>14.42</v>
          </cell>
          <cell r="D682">
            <v>17.186599999999999</v>
          </cell>
        </row>
        <row r="683">
          <cell r="A683" t="str">
            <v>Lanko Mortier Pavage HP715 25kg</v>
          </cell>
          <cell r="B683" t="str">
            <v>P</v>
          </cell>
          <cell r="C683">
            <v>20.399999999999999</v>
          </cell>
          <cell r="D683">
            <v>20.602666666666668</v>
          </cell>
        </row>
        <row r="684">
          <cell r="A684" t="str">
            <v>Lanko Rapidex 712 25kg</v>
          </cell>
          <cell r="B684" t="str">
            <v>P</v>
          </cell>
          <cell r="C684">
            <v>34.123900000000006</v>
          </cell>
          <cell r="D684">
            <v>34.24216666666667</v>
          </cell>
        </row>
        <row r="685">
          <cell r="A685" t="str">
            <v>Lanko Scellflash 714 25kg</v>
          </cell>
          <cell r="B685" t="str">
            <v>P</v>
          </cell>
          <cell r="C685">
            <v>17.850000000000001</v>
          </cell>
          <cell r="D685">
            <v>19.501480000000001</v>
          </cell>
        </row>
        <row r="686">
          <cell r="A686" t="str">
            <v xml:space="preserve">Lanko Trafix 711 25kg </v>
          </cell>
          <cell r="B686" t="str">
            <v>P</v>
          </cell>
          <cell r="C686">
            <v>22.276800000000001</v>
          </cell>
          <cell r="D686">
            <v>23.068933333333334</v>
          </cell>
        </row>
        <row r="687">
          <cell r="A687" t="str">
            <v>Lankolatex 20l</v>
          </cell>
          <cell r="B687" t="str">
            <v>P</v>
          </cell>
          <cell r="C687">
            <v>77.672299999999993</v>
          </cell>
          <cell r="D687">
            <v>81.602799999999988</v>
          </cell>
        </row>
        <row r="688">
          <cell r="A688" t="str">
            <v>MBT Emaco T 903 Bordure 25kg</v>
          </cell>
          <cell r="B688" t="str">
            <v>P</v>
          </cell>
          <cell r="C688">
            <v>21.3931</v>
          </cell>
          <cell r="D688">
            <v>21.471550000000001</v>
          </cell>
        </row>
        <row r="689">
          <cell r="A689" t="str">
            <v>MBT Emaco T 907 Selpav 25kg</v>
          </cell>
          <cell r="B689" t="str">
            <v>P</v>
          </cell>
          <cell r="C689">
            <v>16.541799999999999</v>
          </cell>
          <cell r="D689">
            <v>16.541799999999999</v>
          </cell>
        </row>
        <row r="690">
          <cell r="A690" t="str">
            <v>MBT Emaco T 915 Selfonte 25kg</v>
          </cell>
          <cell r="B690" t="str">
            <v>P</v>
          </cell>
          <cell r="C690">
            <v>16.819899999999997</v>
          </cell>
          <cell r="D690">
            <v>17.179949999999998</v>
          </cell>
        </row>
        <row r="691">
          <cell r="A691" t="str">
            <v>MBT Emaco T 927 Selflow 25kg</v>
          </cell>
          <cell r="B691" t="str">
            <v>P</v>
          </cell>
          <cell r="C691">
            <v>25.471900000000002</v>
          </cell>
          <cell r="D691">
            <v>25.490950000000002</v>
          </cell>
        </row>
        <row r="692">
          <cell r="A692" t="str">
            <v>MBT Waterplug 25kg</v>
          </cell>
          <cell r="B692" t="str">
            <v>P</v>
          </cell>
          <cell r="C692">
            <v>82.35</v>
          </cell>
          <cell r="D692">
            <v>86.923299999999998</v>
          </cell>
        </row>
        <row r="693">
          <cell r="A693" t="str">
            <v>Sika Bond T2 310ml</v>
          </cell>
          <cell r="B693" t="str">
            <v>P</v>
          </cell>
          <cell r="C693">
            <v>7.63</v>
          </cell>
          <cell r="D693">
            <v>8.0684564000000005</v>
          </cell>
        </row>
        <row r="694">
          <cell r="A694" t="str">
            <v>Sika Décoffre 2l</v>
          </cell>
          <cell r="B694" t="str">
            <v>P</v>
          </cell>
          <cell r="C694">
            <v>18.040418822399999</v>
          </cell>
          <cell r="D694">
            <v>18.821424705600002</v>
          </cell>
        </row>
        <row r="695">
          <cell r="A695" t="str">
            <v>Sika Fastfix 1 TP 25kg</v>
          </cell>
          <cell r="B695" t="str">
            <v>P</v>
          </cell>
          <cell r="C695">
            <v>18.664776</v>
          </cell>
          <cell r="D695">
            <v>20.88414654016</v>
          </cell>
        </row>
        <row r="696">
          <cell r="A696" t="str">
            <v>Sika Fastfix 133 TP 25kg</v>
          </cell>
          <cell r="B696" t="str">
            <v>P</v>
          </cell>
          <cell r="C696">
            <v>14.976199999999999</v>
          </cell>
          <cell r="D696">
            <v>15.665950716000001</v>
          </cell>
        </row>
        <row r="697">
          <cell r="A697" t="str">
            <v>Sika Fastfix 138 FT 25kg</v>
          </cell>
          <cell r="B697" t="str">
            <v>P</v>
          </cell>
          <cell r="C697">
            <v>16.675700000000003</v>
          </cell>
          <cell r="D697">
            <v>17.709273962666668</v>
          </cell>
        </row>
        <row r="698">
          <cell r="A698" t="str">
            <v>Sika Fastfix 138 TP 25kg</v>
          </cell>
          <cell r="B698" t="str">
            <v>P</v>
          </cell>
          <cell r="C698">
            <v>16.675700000000003</v>
          </cell>
          <cell r="D698">
            <v>18.794948595200001</v>
          </cell>
        </row>
        <row r="699">
          <cell r="A699" t="str">
            <v>Sika Flex Pro 11 FC 310ml (Gris-Noir-Blanc…)</v>
          </cell>
          <cell r="B699" t="str">
            <v>P</v>
          </cell>
          <cell r="C699">
            <v>4.5217000000000001</v>
          </cell>
          <cell r="D699">
            <v>5.0667296676571425</v>
          </cell>
        </row>
        <row r="700">
          <cell r="A700" t="str">
            <v>Sika Monotop 612 F 25kg</v>
          </cell>
          <cell r="B700" t="str">
            <v>P</v>
          </cell>
          <cell r="C700">
            <v>21.321000000000002</v>
          </cell>
          <cell r="D700">
            <v>27.82785710208001</v>
          </cell>
        </row>
        <row r="701">
          <cell r="A701" t="str">
            <v xml:space="preserve">Sika Mortier Fondation 25kg </v>
          </cell>
          <cell r="B701" t="str">
            <v>P</v>
          </cell>
          <cell r="C701">
            <v>17.190000000000001</v>
          </cell>
          <cell r="D701">
            <v>22.463496080000002</v>
          </cell>
        </row>
        <row r="702">
          <cell r="A702" t="str">
            <v>Sikagrout 212 25kg</v>
          </cell>
          <cell r="B702" t="str">
            <v>P</v>
          </cell>
          <cell r="C702">
            <v>16.737500000000001</v>
          </cell>
          <cell r="D702">
            <v>18.332542540266665</v>
          </cell>
        </row>
        <row r="703">
          <cell r="A703" t="str">
            <v>Sikalatex 20l</v>
          </cell>
          <cell r="B703" t="str">
            <v>P</v>
          </cell>
          <cell r="C703">
            <v>102.59830000000001</v>
          </cell>
          <cell r="D703">
            <v>111.46044285714285</v>
          </cell>
        </row>
        <row r="704">
          <cell r="A704" t="str">
            <v>Weber et Broutin Madarep 25kg</v>
          </cell>
          <cell r="B704" t="str">
            <v>P</v>
          </cell>
          <cell r="C704">
            <v>52</v>
          </cell>
          <cell r="D704">
            <v>52</v>
          </cell>
        </row>
        <row r="705">
          <cell r="A705" t="str">
            <v xml:space="preserve">Weber et Broutin Mortier Chrono Bat Express 25kg </v>
          </cell>
          <cell r="B705" t="str">
            <v>P</v>
          </cell>
          <cell r="C705">
            <v>12.117600000000001</v>
          </cell>
          <cell r="D705">
            <v>12.2919</v>
          </cell>
        </row>
        <row r="706">
          <cell r="A706" t="str">
            <v>Weber et Broutin Procomass Gris 30kg</v>
          </cell>
          <cell r="B706" t="str">
            <v>P</v>
          </cell>
          <cell r="C706">
            <v>21.9</v>
          </cell>
          <cell r="D706">
            <v>24.1523</v>
          </cell>
        </row>
        <row r="707">
          <cell r="A707" t="str">
            <v>Weber et Broutin Procomass Noir 30kg</v>
          </cell>
          <cell r="B707" t="str">
            <v>P</v>
          </cell>
          <cell r="C707">
            <v>22.3</v>
          </cell>
          <cell r="D707">
            <v>23.127879999999998</v>
          </cell>
        </row>
        <row r="708">
          <cell r="A708" t="str">
            <v>Weber et Broutin Procomix Gris 30kg</v>
          </cell>
          <cell r="B708" t="str">
            <v>P</v>
          </cell>
          <cell r="C708">
            <v>26</v>
          </cell>
          <cell r="D708">
            <v>26.849499999999999</v>
          </cell>
        </row>
        <row r="709">
          <cell r="A709" t="str">
            <v>Consommables Divers</v>
          </cell>
          <cell r="C709" t="str">
            <v/>
          </cell>
          <cell r="D709" t="str">
            <v/>
          </cell>
        </row>
        <row r="710">
          <cell r="A710" t="str">
            <v>Bobine Tire-fil Résist.100 Noir/Blanc L1000m</v>
          </cell>
          <cell r="B710" t="str">
            <v>P</v>
          </cell>
          <cell r="C710">
            <v>22.16</v>
          </cell>
          <cell r="D710">
            <v>24.3325</v>
          </cell>
        </row>
        <row r="711">
          <cell r="A711" t="str">
            <v>Bobine Tire-fil Résist.100 Noir/Blanc L2500m</v>
          </cell>
          <cell r="B711" t="str">
            <v>P</v>
          </cell>
          <cell r="C711">
            <v>30.91</v>
          </cell>
          <cell r="D711">
            <v>43.018333333333338</v>
          </cell>
        </row>
        <row r="712">
          <cell r="A712" t="str">
            <v>Cablette Cuivre 25mm² L100m</v>
          </cell>
          <cell r="B712" t="str">
            <v>P</v>
          </cell>
          <cell r="C712">
            <v>213.32</v>
          </cell>
          <cell r="D712">
            <v>255.29523999999998</v>
          </cell>
        </row>
        <row r="713">
          <cell r="A713" t="str">
            <v>Cablette Cuivre 25mm² L50m</v>
          </cell>
          <cell r="B713" t="str">
            <v>P</v>
          </cell>
          <cell r="C713">
            <v>107.72</v>
          </cell>
          <cell r="D713">
            <v>128.25177142857143</v>
          </cell>
        </row>
        <row r="714">
          <cell r="A714" t="str">
            <v>Colle pour Tuyaux PVC 1l</v>
          </cell>
          <cell r="B714" t="str">
            <v>P</v>
          </cell>
          <cell r="C714">
            <v>6.39</v>
          </cell>
          <cell r="D714">
            <v>8.4275727272727288</v>
          </cell>
        </row>
        <row r="715">
          <cell r="A715" t="str">
            <v>Colle pour Tuyaux PVC 250ml</v>
          </cell>
          <cell r="B715" t="str">
            <v>P</v>
          </cell>
          <cell r="C715">
            <v>2.68</v>
          </cell>
          <cell r="D715">
            <v>3.4099333333333335</v>
          </cell>
        </row>
        <row r="716">
          <cell r="A716" t="str">
            <v>Décapant pour Tuyaux PVC 1l</v>
          </cell>
          <cell r="B716" t="str">
            <v>P</v>
          </cell>
          <cell r="C716">
            <v>4.07</v>
          </cell>
          <cell r="D716">
            <v>5.3071428571428569</v>
          </cell>
        </row>
        <row r="717">
          <cell r="A717" t="str">
            <v>Grillage de balisage Orange H1,00m L50m</v>
          </cell>
          <cell r="B717" t="str">
            <v>P</v>
          </cell>
          <cell r="C717">
            <v>23.11</v>
          </cell>
          <cell r="D717">
            <v>30.631625000000003</v>
          </cell>
        </row>
        <row r="718">
          <cell r="A718" t="str">
            <v>Grillage de balisage Orange H1,20m L50m</v>
          </cell>
          <cell r="B718" t="str">
            <v>P</v>
          </cell>
          <cell r="C718">
            <v>29.61</v>
          </cell>
          <cell r="D718">
            <v>33.709999999999994</v>
          </cell>
        </row>
        <row r="719">
          <cell r="A719" t="str">
            <v>Lubrifiant pour Tuyaux PVC 1l</v>
          </cell>
          <cell r="B719" t="str">
            <v>P</v>
          </cell>
          <cell r="C719">
            <v>3.73</v>
          </cell>
          <cell r="D719">
            <v>5.4680000000000009</v>
          </cell>
        </row>
        <row r="720">
          <cell r="A720" t="str">
            <v>Lubrifiant pour Tuyaux PVC 2,5l</v>
          </cell>
          <cell r="B720" t="str">
            <v>P</v>
          </cell>
          <cell r="C720">
            <v>13</v>
          </cell>
          <cell r="D720">
            <v>14.848000000000003</v>
          </cell>
        </row>
        <row r="721">
          <cell r="A721" t="str">
            <v>Lubrifiant pour Tuyaux PVC 3l</v>
          </cell>
          <cell r="B721" t="str">
            <v>P</v>
          </cell>
          <cell r="C721">
            <v>10.77</v>
          </cell>
          <cell r="D721">
            <v>15.801999999999998</v>
          </cell>
        </row>
        <row r="722">
          <cell r="A722" t="str">
            <v>Polyane Rouleau 160m²</v>
          </cell>
          <cell r="B722" t="str">
            <v>P</v>
          </cell>
          <cell r="C722">
            <v>15</v>
          </cell>
          <cell r="D722">
            <v>19.27</v>
          </cell>
        </row>
        <row r="723">
          <cell r="A723" t="str">
            <v>Polyane Rouleau 340m²</v>
          </cell>
          <cell r="B723" t="str">
            <v>P</v>
          </cell>
          <cell r="C723">
            <v>28.83</v>
          </cell>
          <cell r="D723">
            <v>34.153516666666668</v>
          </cell>
        </row>
        <row r="724">
          <cell r="A724" t="str">
            <v>Règle Joint de Dilatation H80 L5m</v>
          </cell>
          <cell r="B724" t="str">
            <v>P</v>
          </cell>
          <cell r="C724">
            <v>1.29</v>
          </cell>
          <cell r="D724">
            <v>5.0886285714285719</v>
          </cell>
        </row>
        <row r="725">
          <cell r="A725" t="str">
            <v>Ruban adhésif Multi-usage Orange 50mm L33m</v>
          </cell>
          <cell r="B725" t="str">
            <v>P</v>
          </cell>
          <cell r="C725">
            <v>2.06</v>
          </cell>
          <cell r="D725">
            <v>2.9555899999999999</v>
          </cell>
        </row>
        <row r="726">
          <cell r="A726" t="str">
            <v>Ruban adhésif Multi-usage Orange 75mm L33m</v>
          </cell>
          <cell r="B726" t="str">
            <v>P</v>
          </cell>
          <cell r="C726">
            <v>3.07</v>
          </cell>
          <cell r="D726">
            <v>4.5098199999999995</v>
          </cell>
        </row>
        <row r="727">
          <cell r="A727" t="str">
            <v>Ruban de Signalisation Rouge/Blanc 50mm L100m</v>
          </cell>
          <cell r="B727" t="str">
            <v>P</v>
          </cell>
          <cell r="C727">
            <v>1.71</v>
          </cell>
          <cell r="D727">
            <v>1.9429624999999997</v>
          </cell>
        </row>
        <row r="728">
          <cell r="A728" t="str">
            <v>Savon pour Tuyaux Béton 5kg</v>
          </cell>
          <cell r="B728" t="str">
            <v>P</v>
          </cell>
          <cell r="C728">
            <v>43.8</v>
          </cell>
          <cell r="D728">
            <v>54.556166666666662</v>
          </cell>
        </row>
        <row r="729">
          <cell r="A729" t="str">
            <v>Traceur de chantier</v>
          </cell>
          <cell r="B729" t="str">
            <v>P</v>
          </cell>
          <cell r="C729">
            <v>2.97</v>
          </cell>
          <cell r="D729">
            <v>3.4418999999999995</v>
          </cell>
        </row>
        <row r="730">
          <cell r="A730" t="str">
            <v>Frais Divers</v>
          </cell>
          <cell r="C730" t="str">
            <v/>
          </cell>
          <cell r="D730" t="str">
            <v/>
          </cell>
        </row>
        <row r="731">
          <cell r="A731" t="str">
            <v xml:space="preserve">Consignation Palette </v>
          </cell>
          <cell r="B731" t="str">
            <v>P</v>
          </cell>
          <cell r="C731">
            <v>19</v>
          </cell>
          <cell r="D731">
            <v>20.568000000000001</v>
          </cell>
        </row>
        <row r="732">
          <cell r="A732" t="str">
            <v>Déconsignation Palette</v>
          </cell>
          <cell r="B732" t="str">
            <v>P</v>
          </cell>
          <cell r="C732">
            <v>14.5</v>
          </cell>
          <cell r="D732">
            <v>16.768000000000001</v>
          </cell>
        </row>
        <row r="733">
          <cell r="A733" t="str">
            <v>Déchargement Grue</v>
          </cell>
          <cell r="B733" t="str">
            <v>U</v>
          </cell>
          <cell r="C733">
            <v>20</v>
          </cell>
          <cell r="D733">
            <v>29</v>
          </cell>
        </row>
        <row r="734">
          <cell r="A734" t="str">
            <v>Forfait Transport</v>
          </cell>
          <cell r="B734" t="str">
            <v>U</v>
          </cell>
          <cell r="C734">
            <v>30</v>
          </cell>
          <cell r="D734">
            <v>45.833333333333336</v>
          </cell>
        </row>
        <row r="735">
          <cell r="A735" t="str">
            <v>Autres…</v>
          </cell>
          <cell r="C735" t="str">
            <v/>
          </cell>
          <cell r="D735" t="str">
            <v/>
          </cell>
        </row>
        <row r="736">
          <cell r="A736" t="str">
            <v>0/315</v>
          </cell>
          <cell r="C736" t="str">
            <v/>
          </cell>
          <cell r="D736">
            <v>15</v>
          </cell>
        </row>
        <row r="737">
          <cell r="A737" t="str">
            <v>GRAVETTE 10/14</v>
          </cell>
          <cell r="C737" t="str">
            <v/>
          </cell>
          <cell r="D737">
            <v>15</v>
          </cell>
        </row>
        <row r="738">
          <cell r="A738" t="str">
            <v>FONTE DN 60</v>
          </cell>
          <cell r="C738" t="str">
            <v/>
          </cell>
          <cell r="D738">
            <v>1</v>
          </cell>
        </row>
        <row r="739">
          <cell r="A739" t="str">
            <v>SCIAGE ENROBEE</v>
          </cell>
          <cell r="C739" t="str">
            <v/>
          </cell>
          <cell r="D739">
            <v>10</v>
          </cell>
        </row>
        <row r="740">
          <cell r="C740" t="str">
            <v/>
          </cell>
          <cell r="D740" t="str">
            <v/>
          </cell>
        </row>
        <row r="741">
          <cell r="C741" t="str">
            <v/>
          </cell>
          <cell r="D741" t="str">
            <v/>
          </cell>
        </row>
        <row r="742">
          <cell r="C742" t="str">
            <v/>
          </cell>
          <cell r="D742" t="str">
            <v/>
          </cell>
        </row>
        <row r="743">
          <cell r="C743" t="str">
            <v/>
          </cell>
          <cell r="D743" t="str">
            <v/>
          </cell>
        </row>
        <row r="744">
          <cell r="C744" t="str">
            <v/>
          </cell>
          <cell r="D744" t="str">
            <v/>
          </cell>
        </row>
        <row r="745">
          <cell r="C745" t="str">
            <v/>
          </cell>
          <cell r="D745" t="str">
            <v/>
          </cell>
        </row>
        <row r="746">
          <cell r="C746" t="str">
            <v/>
          </cell>
          <cell r="D746" t="str">
            <v/>
          </cell>
        </row>
        <row r="747">
          <cell r="C747" t="str">
            <v/>
          </cell>
          <cell r="D747" t="str">
            <v/>
          </cell>
        </row>
        <row r="748">
          <cell r="C748" t="str">
            <v/>
          </cell>
          <cell r="D748" t="str">
            <v/>
          </cell>
        </row>
        <row r="749">
          <cell r="C749" t="str">
            <v/>
          </cell>
          <cell r="D749" t="str">
            <v/>
          </cell>
        </row>
        <row r="750">
          <cell r="C750" t="str">
            <v/>
          </cell>
          <cell r="D750" t="str">
            <v/>
          </cell>
        </row>
        <row r="751">
          <cell r="C751" t="str">
            <v/>
          </cell>
          <cell r="D751" t="str">
            <v/>
          </cell>
        </row>
        <row r="752">
          <cell r="C752" t="str">
            <v/>
          </cell>
          <cell r="D752" t="str">
            <v/>
          </cell>
        </row>
        <row r="753">
          <cell r="C753" t="str">
            <v/>
          </cell>
          <cell r="D753" t="str">
            <v/>
          </cell>
        </row>
        <row r="754">
          <cell r="C754" t="str">
            <v/>
          </cell>
          <cell r="D754" t="str">
            <v/>
          </cell>
        </row>
        <row r="755">
          <cell r="C755" t="str">
            <v/>
          </cell>
          <cell r="D755" t="str">
            <v/>
          </cell>
        </row>
      </sheetData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I230"/>
  <sheetViews>
    <sheetView tabSelected="1" topLeftCell="A52" workbookViewId="0">
      <selection activeCell="A75" sqref="A75:XFD75"/>
    </sheetView>
  </sheetViews>
  <sheetFormatPr baseColWidth="10" defaultColWidth="10.28515625" defaultRowHeight="12.75" outlineLevelRow="1" x14ac:dyDescent="0.2"/>
  <cols>
    <col min="1" max="1" width="26.140625" style="31" customWidth="1"/>
    <col min="2" max="2" width="16.5703125" style="179" customWidth="1"/>
    <col min="3" max="3" width="12.5703125" style="179" customWidth="1"/>
    <col min="4" max="4" width="16.42578125" style="179" customWidth="1"/>
    <col min="5" max="5" width="16.85546875" style="179" customWidth="1"/>
    <col min="6" max="165" width="1.7109375" style="31" customWidth="1"/>
    <col min="166" max="166" width="15" style="31" customWidth="1"/>
    <col min="167" max="167" width="30" style="31" customWidth="1"/>
    <col min="168" max="168" width="18" style="31" customWidth="1"/>
    <col min="169" max="16384" width="10.28515625" style="31"/>
  </cols>
  <sheetData>
    <row r="1" spans="1:165" s="3" customFormat="1" ht="27.75" thickBot="1" x14ac:dyDescent="0.25">
      <c r="A1" s="1" t="s">
        <v>0</v>
      </c>
      <c r="B1" s="301"/>
      <c r="C1" s="301"/>
      <c r="D1" s="302"/>
      <c r="E1" s="2"/>
      <c r="F1" s="298" t="s">
        <v>1</v>
      </c>
      <c r="G1" s="299"/>
      <c r="H1" s="299"/>
      <c r="I1" s="299"/>
      <c r="J1" s="299"/>
      <c r="K1" s="299"/>
      <c r="L1" s="299"/>
      <c r="M1" s="299"/>
      <c r="N1" s="299"/>
      <c r="O1" s="300"/>
      <c r="P1" s="298" t="s">
        <v>2</v>
      </c>
      <c r="Q1" s="299"/>
      <c r="R1" s="299"/>
      <c r="S1" s="299"/>
      <c r="T1" s="299"/>
      <c r="U1" s="299"/>
      <c r="V1" s="299"/>
      <c r="W1" s="299"/>
      <c r="X1" s="299"/>
      <c r="Y1" s="300"/>
      <c r="Z1" s="298" t="s">
        <v>3</v>
      </c>
      <c r="AA1" s="299"/>
      <c r="AB1" s="299"/>
      <c r="AC1" s="299"/>
      <c r="AD1" s="299"/>
      <c r="AE1" s="299"/>
      <c r="AF1" s="299"/>
      <c r="AG1" s="299"/>
      <c r="AH1" s="299"/>
      <c r="AI1" s="300"/>
      <c r="AJ1" s="298" t="s">
        <v>4</v>
      </c>
      <c r="AK1" s="299"/>
      <c r="AL1" s="299"/>
      <c r="AM1" s="299"/>
      <c r="AN1" s="299"/>
      <c r="AO1" s="299"/>
      <c r="AP1" s="299"/>
      <c r="AQ1" s="299"/>
      <c r="AR1" s="299"/>
      <c r="AS1" s="300"/>
      <c r="AT1" s="298" t="s">
        <v>5</v>
      </c>
      <c r="AU1" s="299"/>
      <c r="AV1" s="299"/>
      <c r="AW1" s="299"/>
      <c r="AX1" s="299"/>
      <c r="AY1" s="299"/>
      <c r="AZ1" s="299"/>
      <c r="BA1" s="299"/>
      <c r="BB1" s="299"/>
      <c r="BC1" s="300"/>
      <c r="BD1" s="298" t="s">
        <v>6</v>
      </c>
      <c r="BE1" s="299"/>
      <c r="BF1" s="299"/>
      <c r="BG1" s="299"/>
      <c r="BH1" s="299"/>
      <c r="BI1" s="299"/>
      <c r="BJ1" s="299"/>
      <c r="BK1" s="299"/>
      <c r="BL1" s="299"/>
      <c r="BM1" s="300"/>
      <c r="BN1" s="298" t="s">
        <v>7</v>
      </c>
      <c r="BO1" s="299"/>
      <c r="BP1" s="299"/>
      <c r="BQ1" s="299"/>
      <c r="BR1" s="299"/>
      <c r="BS1" s="299"/>
      <c r="BT1" s="299"/>
      <c r="BU1" s="299"/>
      <c r="BV1" s="299"/>
      <c r="BW1" s="300"/>
      <c r="BX1" s="298" t="s">
        <v>8</v>
      </c>
      <c r="BY1" s="299"/>
      <c r="BZ1" s="299"/>
      <c r="CA1" s="299"/>
      <c r="CB1" s="299"/>
      <c r="CC1" s="299"/>
      <c r="CD1" s="299"/>
      <c r="CE1" s="299"/>
      <c r="CF1" s="299"/>
      <c r="CG1" s="300"/>
      <c r="CH1" s="298" t="s">
        <v>9</v>
      </c>
      <c r="CI1" s="299"/>
      <c r="CJ1" s="299"/>
      <c r="CK1" s="299"/>
      <c r="CL1" s="299"/>
      <c r="CM1" s="299"/>
      <c r="CN1" s="299"/>
      <c r="CO1" s="299"/>
      <c r="CP1" s="299"/>
      <c r="CQ1" s="300"/>
      <c r="CR1" s="298" t="s">
        <v>10</v>
      </c>
      <c r="CS1" s="299"/>
      <c r="CT1" s="299"/>
      <c r="CU1" s="299"/>
      <c r="CV1" s="299"/>
      <c r="CW1" s="299"/>
      <c r="CX1" s="299"/>
      <c r="CY1" s="299"/>
      <c r="CZ1" s="299"/>
      <c r="DA1" s="300"/>
      <c r="DB1" s="298" t="s">
        <v>11</v>
      </c>
      <c r="DC1" s="299"/>
      <c r="DD1" s="299"/>
      <c r="DE1" s="299"/>
      <c r="DF1" s="299"/>
      <c r="DG1" s="299"/>
      <c r="DH1" s="299"/>
      <c r="DI1" s="299"/>
      <c r="DJ1" s="299"/>
      <c r="DK1" s="300"/>
      <c r="DL1" s="298" t="s">
        <v>12</v>
      </c>
      <c r="DM1" s="299"/>
      <c r="DN1" s="299"/>
      <c r="DO1" s="299"/>
      <c r="DP1" s="299"/>
      <c r="DQ1" s="299"/>
      <c r="DR1" s="299"/>
      <c r="DS1" s="299"/>
      <c r="DT1" s="299"/>
      <c r="DU1" s="300"/>
      <c r="DV1" s="298" t="s">
        <v>13</v>
      </c>
      <c r="DW1" s="299"/>
      <c r="DX1" s="299"/>
      <c r="DY1" s="299"/>
      <c r="DZ1" s="299"/>
      <c r="EA1" s="299"/>
      <c r="EB1" s="299"/>
      <c r="EC1" s="299"/>
      <c r="ED1" s="299"/>
      <c r="EE1" s="300"/>
      <c r="EF1" s="298" t="s">
        <v>14</v>
      </c>
      <c r="EG1" s="299"/>
      <c r="EH1" s="299"/>
      <c r="EI1" s="299"/>
      <c r="EJ1" s="299"/>
      <c r="EK1" s="299"/>
      <c r="EL1" s="299"/>
      <c r="EM1" s="299"/>
      <c r="EN1" s="299"/>
      <c r="EO1" s="300"/>
      <c r="EP1" s="298" t="s">
        <v>15</v>
      </c>
      <c r="EQ1" s="299"/>
      <c r="ER1" s="299"/>
      <c r="ES1" s="299"/>
      <c r="ET1" s="299"/>
      <c r="EU1" s="299"/>
      <c r="EV1" s="299"/>
      <c r="EW1" s="299"/>
      <c r="EX1" s="299"/>
      <c r="EY1" s="300"/>
      <c r="EZ1" s="298" t="s">
        <v>16</v>
      </c>
      <c r="FA1" s="299"/>
      <c r="FB1" s="299"/>
      <c r="FC1" s="299"/>
      <c r="FD1" s="299"/>
      <c r="FE1" s="299"/>
      <c r="FF1" s="299"/>
      <c r="FG1" s="299"/>
      <c r="FH1" s="299"/>
      <c r="FI1" s="300"/>
    </row>
    <row r="2" spans="1:165" s="3" customFormat="1" ht="13.5" thickBot="1" x14ac:dyDescent="0.25">
      <c r="A2" s="4" t="s">
        <v>17</v>
      </c>
      <c r="B2" s="5" t="s">
        <v>18</v>
      </c>
      <c r="C2" s="5" t="s">
        <v>19</v>
      </c>
      <c r="D2" s="5" t="s">
        <v>20</v>
      </c>
      <c r="E2" s="6" t="s">
        <v>21</v>
      </c>
      <c r="F2" s="295" t="s">
        <v>22</v>
      </c>
      <c r="G2" s="296"/>
      <c r="H2" s="297" t="s">
        <v>23</v>
      </c>
      <c r="I2" s="296"/>
      <c r="J2" s="297" t="s">
        <v>23</v>
      </c>
      <c r="K2" s="296"/>
      <c r="L2" s="297" t="s">
        <v>24</v>
      </c>
      <c r="M2" s="296"/>
      <c r="N2" s="297" t="s">
        <v>25</v>
      </c>
      <c r="O2" s="296"/>
      <c r="P2" s="297" t="s">
        <v>22</v>
      </c>
      <c r="Q2" s="296"/>
      <c r="R2" s="297" t="s">
        <v>23</v>
      </c>
      <c r="S2" s="296"/>
      <c r="T2" s="297" t="s">
        <v>23</v>
      </c>
      <c r="U2" s="296"/>
      <c r="V2" s="297" t="s">
        <v>24</v>
      </c>
      <c r="W2" s="296"/>
      <c r="X2" s="297" t="s">
        <v>25</v>
      </c>
      <c r="Y2" s="296"/>
      <c r="Z2" s="297" t="s">
        <v>22</v>
      </c>
      <c r="AA2" s="296"/>
      <c r="AB2" s="297" t="s">
        <v>23</v>
      </c>
      <c r="AC2" s="296"/>
      <c r="AD2" s="297" t="s">
        <v>23</v>
      </c>
      <c r="AE2" s="296"/>
      <c r="AF2" s="297" t="s">
        <v>24</v>
      </c>
      <c r="AG2" s="296"/>
      <c r="AH2" s="297" t="s">
        <v>25</v>
      </c>
      <c r="AI2" s="296"/>
      <c r="AJ2" s="297" t="s">
        <v>22</v>
      </c>
      <c r="AK2" s="296"/>
      <c r="AL2" s="297" t="s">
        <v>23</v>
      </c>
      <c r="AM2" s="296"/>
      <c r="AN2" s="297" t="s">
        <v>23</v>
      </c>
      <c r="AO2" s="296"/>
      <c r="AP2" s="297" t="s">
        <v>24</v>
      </c>
      <c r="AQ2" s="296"/>
      <c r="AR2" s="297" t="s">
        <v>25</v>
      </c>
      <c r="AS2" s="296"/>
      <c r="AT2" s="297" t="s">
        <v>22</v>
      </c>
      <c r="AU2" s="296"/>
      <c r="AV2" s="297" t="s">
        <v>23</v>
      </c>
      <c r="AW2" s="296"/>
      <c r="AX2" s="297" t="s">
        <v>23</v>
      </c>
      <c r="AY2" s="296"/>
      <c r="AZ2" s="297" t="s">
        <v>24</v>
      </c>
      <c r="BA2" s="296"/>
      <c r="BB2" s="297" t="s">
        <v>25</v>
      </c>
      <c r="BC2" s="296"/>
      <c r="BD2" s="297" t="s">
        <v>22</v>
      </c>
      <c r="BE2" s="296"/>
      <c r="BF2" s="297" t="s">
        <v>23</v>
      </c>
      <c r="BG2" s="296"/>
      <c r="BH2" s="297" t="s">
        <v>23</v>
      </c>
      <c r="BI2" s="296"/>
      <c r="BJ2" s="297" t="s">
        <v>24</v>
      </c>
      <c r="BK2" s="296"/>
      <c r="BL2" s="297" t="s">
        <v>25</v>
      </c>
      <c r="BM2" s="296"/>
      <c r="BN2" s="297" t="s">
        <v>22</v>
      </c>
      <c r="BO2" s="296"/>
      <c r="BP2" s="297" t="s">
        <v>23</v>
      </c>
      <c r="BQ2" s="296"/>
      <c r="BR2" s="297" t="s">
        <v>23</v>
      </c>
      <c r="BS2" s="296"/>
      <c r="BT2" s="297" t="s">
        <v>24</v>
      </c>
      <c r="BU2" s="296"/>
      <c r="BV2" s="297" t="s">
        <v>25</v>
      </c>
      <c r="BW2" s="296"/>
      <c r="BX2" s="297" t="s">
        <v>22</v>
      </c>
      <c r="BY2" s="296"/>
      <c r="BZ2" s="297" t="s">
        <v>23</v>
      </c>
      <c r="CA2" s="296"/>
      <c r="CB2" s="297" t="s">
        <v>23</v>
      </c>
      <c r="CC2" s="296"/>
      <c r="CD2" s="297" t="s">
        <v>24</v>
      </c>
      <c r="CE2" s="296"/>
      <c r="CF2" s="297" t="s">
        <v>25</v>
      </c>
      <c r="CG2" s="296"/>
      <c r="CH2" s="297" t="s">
        <v>22</v>
      </c>
      <c r="CI2" s="296"/>
      <c r="CJ2" s="297" t="s">
        <v>23</v>
      </c>
      <c r="CK2" s="296"/>
      <c r="CL2" s="297" t="s">
        <v>23</v>
      </c>
      <c r="CM2" s="296"/>
      <c r="CN2" s="297" t="s">
        <v>24</v>
      </c>
      <c r="CO2" s="296"/>
      <c r="CP2" s="297" t="s">
        <v>25</v>
      </c>
      <c r="CQ2" s="296"/>
      <c r="CR2" s="297" t="s">
        <v>22</v>
      </c>
      <c r="CS2" s="296"/>
      <c r="CT2" s="297" t="s">
        <v>23</v>
      </c>
      <c r="CU2" s="296"/>
      <c r="CV2" s="297" t="s">
        <v>23</v>
      </c>
      <c r="CW2" s="296"/>
      <c r="CX2" s="297" t="s">
        <v>24</v>
      </c>
      <c r="CY2" s="296"/>
      <c r="CZ2" s="297" t="s">
        <v>25</v>
      </c>
      <c r="DA2" s="296"/>
      <c r="DB2" s="297" t="s">
        <v>22</v>
      </c>
      <c r="DC2" s="296"/>
      <c r="DD2" s="297" t="s">
        <v>23</v>
      </c>
      <c r="DE2" s="296"/>
      <c r="DF2" s="297" t="s">
        <v>23</v>
      </c>
      <c r="DG2" s="296"/>
      <c r="DH2" s="297" t="s">
        <v>24</v>
      </c>
      <c r="DI2" s="296"/>
      <c r="DJ2" s="297" t="s">
        <v>25</v>
      </c>
      <c r="DK2" s="296"/>
      <c r="DL2" s="297" t="s">
        <v>22</v>
      </c>
      <c r="DM2" s="296"/>
      <c r="DN2" s="297" t="s">
        <v>23</v>
      </c>
      <c r="DO2" s="296"/>
      <c r="DP2" s="297" t="s">
        <v>23</v>
      </c>
      <c r="DQ2" s="296"/>
      <c r="DR2" s="297" t="s">
        <v>24</v>
      </c>
      <c r="DS2" s="296"/>
      <c r="DT2" s="297" t="s">
        <v>25</v>
      </c>
      <c r="DU2" s="296"/>
      <c r="DV2" s="297" t="s">
        <v>22</v>
      </c>
      <c r="DW2" s="296"/>
      <c r="DX2" s="297" t="s">
        <v>23</v>
      </c>
      <c r="DY2" s="296"/>
      <c r="DZ2" s="297" t="s">
        <v>23</v>
      </c>
      <c r="EA2" s="296"/>
      <c r="EB2" s="297" t="s">
        <v>24</v>
      </c>
      <c r="EC2" s="296"/>
      <c r="ED2" s="297" t="s">
        <v>25</v>
      </c>
      <c r="EE2" s="296"/>
      <c r="EF2" s="297" t="s">
        <v>22</v>
      </c>
      <c r="EG2" s="296"/>
      <c r="EH2" s="297" t="s">
        <v>23</v>
      </c>
      <c r="EI2" s="296"/>
      <c r="EJ2" s="297" t="s">
        <v>23</v>
      </c>
      <c r="EK2" s="296"/>
      <c r="EL2" s="297" t="s">
        <v>24</v>
      </c>
      <c r="EM2" s="296"/>
      <c r="EN2" s="297" t="s">
        <v>25</v>
      </c>
      <c r="EO2" s="296"/>
      <c r="EP2" s="297" t="s">
        <v>22</v>
      </c>
      <c r="EQ2" s="296"/>
      <c r="ER2" s="297" t="s">
        <v>23</v>
      </c>
      <c r="ES2" s="296"/>
      <c r="ET2" s="297" t="s">
        <v>23</v>
      </c>
      <c r="EU2" s="296"/>
      <c r="EV2" s="297" t="s">
        <v>24</v>
      </c>
      <c r="EW2" s="296"/>
      <c r="EX2" s="297" t="s">
        <v>25</v>
      </c>
      <c r="EY2" s="296"/>
      <c r="EZ2" s="297" t="s">
        <v>22</v>
      </c>
      <c r="FA2" s="296"/>
      <c r="FB2" s="297" t="s">
        <v>23</v>
      </c>
      <c r="FC2" s="296"/>
      <c r="FD2" s="297" t="s">
        <v>23</v>
      </c>
      <c r="FE2" s="296"/>
      <c r="FF2" s="297" t="s">
        <v>24</v>
      </c>
      <c r="FG2" s="296"/>
      <c r="FH2" s="297" t="s">
        <v>25</v>
      </c>
      <c r="FI2" s="296"/>
    </row>
    <row r="3" spans="1:165" s="3" customFormat="1" x14ac:dyDescent="0.2">
      <c r="A3" s="7"/>
      <c r="B3" s="8"/>
      <c r="C3" s="9"/>
      <c r="D3" s="7"/>
      <c r="E3" s="7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1"/>
      <c r="FA3" s="12"/>
      <c r="FB3" s="13"/>
      <c r="FC3" s="14"/>
      <c r="FD3" s="15"/>
      <c r="FE3" s="12"/>
      <c r="FF3" s="12"/>
      <c r="FG3" s="13"/>
      <c r="FH3" s="14"/>
      <c r="FI3" s="16"/>
    </row>
    <row r="4" spans="1:165" s="3" customFormat="1" ht="15" x14ac:dyDescent="0.2">
      <c r="A4" s="7"/>
      <c r="B4" s="8"/>
      <c r="C4" s="9"/>
      <c r="D4" s="7"/>
      <c r="E4" s="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8"/>
      <c r="FA4" s="19"/>
      <c r="FB4" s="20"/>
      <c r="FC4" s="21"/>
      <c r="FD4" s="22"/>
      <c r="FE4" s="19"/>
      <c r="FF4" s="19"/>
      <c r="FG4" s="20"/>
      <c r="FH4" s="21"/>
      <c r="FI4" s="23"/>
    </row>
    <row r="5" spans="1:165" x14ac:dyDescent="0.2">
      <c r="A5" s="24"/>
      <c r="B5" s="25" t="s">
        <v>26</v>
      </c>
      <c r="C5" s="26">
        <v>1000</v>
      </c>
      <c r="D5" s="27">
        <v>700</v>
      </c>
      <c r="E5" s="28">
        <f t="shared" ref="E5:E60" si="0">IF($D5&gt;0,$D5/$C5,"")</f>
        <v>0.7</v>
      </c>
      <c r="F5" s="29"/>
      <c r="G5" s="30"/>
      <c r="H5" s="13"/>
      <c r="I5" s="14"/>
      <c r="J5" s="15"/>
      <c r="K5" s="12"/>
      <c r="L5" s="12"/>
      <c r="M5" s="13"/>
      <c r="N5" s="14"/>
      <c r="O5" s="16"/>
      <c r="P5" s="11"/>
      <c r="Q5" s="12"/>
      <c r="R5" s="13"/>
      <c r="S5" s="14"/>
      <c r="T5" s="15"/>
      <c r="U5" s="12"/>
      <c r="V5" s="12"/>
      <c r="W5" s="13"/>
      <c r="X5" s="14"/>
      <c r="Y5" s="16"/>
      <c r="Z5" s="11"/>
      <c r="AA5" s="12"/>
      <c r="AB5" s="13"/>
      <c r="AC5" s="14"/>
      <c r="AD5" s="15"/>
      <c r="AE5" s="12"/>
      <c r="AF5" s="12"/>
      <c r="AG5" s="13"/>
      <c r="AH5" s="14"/>
      <c r="AI5" s="16"/>
      <c r="AJ5" s="11"/>
      <c r="AK5" s="12"/>
      <c r="AL5" s="13"/>
      <c r="AM5" s="14"/>
      <c r="AN5" s="15"/>
      <c r="AO5" s="12"/>
      <c r="AP5" s="12"/>
      <c r="AQ5" s="13"/>
      <c r="AR5" s="14"/>
      <c r="AS5" s="16"/>
      <c r="AT5" s="11"/>
      <c r="AU5" s="12"/>
      <c r="AV5" s="13"/>
      <c r="AW5" s="14"/>
      <c r="AX5" s="15"/>
      <c r="AY5" s="12"/>
      <c r="AZ5" s="12"/>
      <c r="BA5" s="13"/>
      <c r="BB5" s="14"/>
      <c r="BC5" s="16"/>
      <c r="BD5" s="11"/>
      <c r="BE5" s="12"/>
      <c r="BF5" s="13"/>
      <c r="BG5" s="14"/>
      <c r="BH5" s="15"/>
      <c r="BI5" s="12"/>
      <c r="BJ5" s="12"/>
      <c r="BK5" s="13"/>
      <c r="BL5" s="14"/>
      <c r="BM5" s="16"/>
      <c r="BN5" s="11"/>
      <c r="BO5" s="12"/>
      <c r="BP5" s="13"/>
      <c r="BQ5" s="14"/>
      <c r="BR5" s="15"/>
      <c r="BS5" s="12"/>
      <c r="BT5" s="12"/>
      <c r="BU5" s="13"/>
      <c r="BV5" s="14"/>
      <c r="BW5" s="16"/>
      <c r="BX5" s="11"/>
      <c r="BY5" s="12"/>
      <c r="BZ5" s="13"/>
      <c r="CA5" s="14"/>
      <c r="CB5" s="15"/>
      <c r="CC5" s="12"/>
      <c r="CD5" s="12"/>
      <c r="CE5" s="13"/>
      <c r="CF5" s="14"/>
      <c r="CG5" s="16"/>
      <c r="CH5" s="11"/>
      <c r="CI5" s="12"/>
      <c r="CJ5" s="13"/>
      <c r="CK5" s="14"/>
      <c r="CL5" s="15"/>
      <c r="CM5" s="12"/>
      <c r="CN5" s="12"/>
      <c r="CO5" s="13"/>
      <c r="CP5" s="14"/>
      <c r="CQ5" s="16"/>
      <c r="CR5" s="11"/>
      <c r="CS5" s="12"/>
      <c r="CT5" s="13"/>
      <c r="CU5" s="14"/>
      <c r="CV5" s="15"/>
      <c r="CW5" s="12"/>
      <c r="CX5" s="12"/>
      <c r="CY5" s="13"/>
      <c r="CZ5" s="14"/>
      <c r="DA5" s="16"/>
      <c r="DB5" s="11"/>
      <c r="DC5" s="12"/>
      <c r="DD5" s="13"/>
      <c r="DE5" s="14"/>
      <c r="DF5" s="15"/>
      <c r="DG5" s="12"/>
      <c r="DH5" s="12"/>
      <c r="DI5" s="13"/>
      <c r="DJ5" s="14"/>
      <c r="DK5" s="16"/>
      <c r="DL5" s="11"/>
      <c r="DM5" s="12"/>
      <c r="DN5" s="13"/>
      <c r="DO5" s="14"/>
      <c r="DP5" s="15"/>
      <c r="DQ5" s="12"/>
      <c r="DR5" s="12"/>
      <c r="DS5" s="13"/>
      <c r="DT5" s="14"/>
      <c r="DU5" s="16"/>
      <c r="DV5" s="11"/>
      <c r="DW5" s="12"/>
      <c r="DX5" s="13"/>
      <c r="DY5" s="14"/>
      <c r="DZ5" s="15"/>
      <c r="EA5" s="12"/>
      <c r="EB5" s="12"/>
      <c r="EC5" s="13"/>
      <c r="ED5" s="14"/>
      <c r="EE5" s="16"/>
      <c r="EF5" s="11"/>
      <c r="EG5" s="12"/>
      <c r="EH5" s="13"/>
      <c r="EI5" s="14"/>
      <c r="EJ5" s="15"/>
      <c r="EK5" s="12"/>
      <c r="EL5" s="12"/>
      <c r="EM5" s="13"/>
      <c r="EN5" s="14"/>
      <c r="EO5" s="16"/>
      <c r="EP5" s="11"/>
      <c r="EQ5" s="12"/>
      <c r="ER5" s="13"/>
      <c r="ES5" s="14"/>
      <c r="ET5" s="15"/>
      <c r="EU5" s="12"/>
      <c r="EV5" s="12"/>
      <c r="EW5" s="13"/>
      <c r="EX5" s="14"/>
      <c r="EY5" s="16"/>
      <c r="EZ5" s="11"/>
      <c r="FA5" s="12"/>
      <c r="FB5" s="13"/>
      <c r="FC5" s="14"/>
      <c r="FD5" s="15"/>
      <c r="FE5" s="12"/>
      <c r="FF5" s="12"/>
      <c r="FG5" s="13"/>
      <c r="FH5" s="14"/>
      <c r="FI5" s="16"/>
    </row>
    <row r="6" spans="1:165" x14ac:dyDescent="0.2">
      <c r="A6" s="32"/>
      <c r="B6" s="33"/>
      <c r="C6" s="34"/>
      <c r="D6" s="35"/>
      <c r="E6" s="36" t="str">
        <f t="shared" si="0"/>
        <v/>
      </c>
      <c r="F6" s="18"/>
      <c r="G6" s="19"/>
      <c r="H6" s="20"/>
      <c r="I6" s="21"/>
      <c r="J6" s="22"/>
      <c r="K6" s="19"/>
      <c r="L6" s="19"/>
      <c r="M6" s="20"/>
      <c r="N6" s="21"/>
      <c r="O6" s="23"/>
      <c r="P6" s="18"/>
      <c r="Q6" s="19"/>
      <c r="R6" s="20"/>
      <c r="S6" s="21"/>
      <c r="T6" s="22"/>
      <c r="U6" s="19"/>
      <c r="V6" s="19"/>
      <c r="W6" s="20"/>
      <c r="X6" s="21"/>
      <c r="Y6" s="23"/>
      <c r="Z6" s="18"/>
      <c r="AA6" s="19"/>
      <c r="AB6" s="20"/>
      <c r="AC6" s="21"/>
      <c r="AD6" s="22"/>
      <c r="AE6" s="19"/>
      <c r="AF6" s="19"/>
      <c r="AG6" s="20"/>
      <c r="AH6" s="21"/>
      <c r="AI6" s="23"/>
      <c r="AJ6" s="18"/>
      <c r="AK6" s="19"/>
      <c r="AL6" s="20"/>
      <c r="AM6" s="21"/>
      <c r="AN6" s="22"/>
      <c r="AO6" s="19"/>
      <c r="AP6" s="19"/>
      <c r="AQ6" s="20"/>
      <c r="AR6" s="21"/>
      <c r="AS6" s="23"/>
      <c r="AT6" s="18"/>
      <c r="AU6" s="19"/>
      <c r="AV6" s="20"/>
      <c r="AW6" s="21"/>
      <c r="AX6" s="22"/>
      <c r="AY6" s="19"/>
      <c r="AZ6" s="19"/>
      <c r="BA6" s="20"/>
      <c r="BB6" s="21"/>
      <c r="BC6" s="23"/>
      <c r="BD6" s="18"/>
      <c r="BE6" s="19"/>
      <c r="BF6" s="20"/>
      <c r="BG6" s="21"/>
      <c r="BH6" s="22"/>
      <c r="BI6" s="19"/>
      <c r="BJ6" s="19"/>
      <c r="BK6" s="20"/>
      <c r="BL6" s="21"/>
      <c r="BM6" s="23"/>
      <c r="BN6" s="18"/>
      <c r="BO6" s="19"/>
      <c r="BP6" s="20"/>
      <c r="BQ6" s="21"/>
      <c r="BR6" s="22"/>
      <c r="BS6" s="19"/>
      <c r="BT6" s="19"/>
      <c r="BU6" s="20"/>
      <c r="BV6" s="21"/>
      <c r="BW6" s="23"/>
      <c r="BX6" s="18"/>
      <c r="BY6" s="19"/>
      <c r="BZ6" s="20"/>
      <c r="CA6" s="21"/>
      <c r="CB6" s="22"/>
      <c r="CC6" s="19"/>
      <c r="CD6" s="19"/>
      <c r="CE6" s="20"/>
      <c r="CF6" s="21"/>
      <c r="CG6" s="23"/>
      <c r="CH6" s="18"/>
      <c r="CI6" s="19"/>
      <c r="CJ6" s="20"/>
      <c r="CK6" s="21"/>
      <c r="CL6" s="22"/>
      <c r="CM6" s="19"/>
      <c r="CN6" s="19"/>
      <c r="CO6" s="20"/>
      <c r="CP6" s="21"/>
      <c r="CQ6" s="23"/>
      <c r="CR6" s="18"/>
      <c r="CS6" s="19"/>
      <c r="CT6" s="20"/>
      <c r="CU6" s="21"/>
      <c r="CV6" s="22"/>
      <c r="CW6" s="19"/>
      <c r="CX6" s="19"/>
      <c r="CY6" s="20"/>
      <c r="CZ6" s="21"/>
      <c r="DA6" s="23"/>
      <c r="DB6" s="18"/>
      <c r="DC6" s="19"/>
      <c r="DD6" s="20"/>
      <c r="DE6" s="21"/>
      <c r="DF6" s="22"/>
      <c r="DG6" s="19"/>
      <c r="DH6" s="19"/>
      <c r="DI6" s="20"/>
      <c r="DJ6" s="21"/>
      <c r="DK6" s="23"/>
      <c r="DL6" s="18"/>
      <c r="DM6" s="19"/>
      <c r="DN6" s="20"/>
      <c r="DO6" s="21"/>
      <c r="DP6" s="22"/>
      <c r="DQ6" s="19"/>
      <c r="DR6" s="19"/>
      <c r="DS6" s="20"/>
      <c r="DT6" s="21"/>
      <c r="DU6" s="23"/>
      <c r="DV6" s="18"/>
      <c r="DW6" s="19"/>
      <c r="DX6" s="20"/>
      <c r="DY6" s="21"/>
      <c r="DZ6" s="22"/>
      <c r="EA6" s="19"/>
      <c r="EB6" s="19"/>
      <c r="EC6" s="20"/>
      <c r="ED6" s="21"/>
      <c r="EE6" s="23"/>
      <c r="EF6" s="18"/>
      <c r="EG6" s="19"/>
      <c r="EH6" s="20"/>
      <c r="EI6" s="21"/>
      <c r="EJ6" s="22"/>
      <c r="EK6" s="19"/>
      <c r="EL6" s="19"/>
      <c r="EM6" s="20"/>
      <c r="EN6" s="21"/>
      <c r="EO6" s="23"/>
      <c r="EP6" s="18"/>
      <c r="EQ6" s="19"/>
      <c r="ER6" s="20"/>
      <c r="ES6" s="21"/>
      <c r="ET6" s="22"/>
      <c r="EU6" s="19"/>
      <c r="EV6" s="19"/>
      <c r="EW6" s="20"/>
      <c r="EX6" s="21"/>
      <c r="EY6" s="23"/>
      <c r="EZ6" s="18"/>
      <c r="FA6" s="19"/>
      <c r="FB6" s="20"/>
      <c r="FC6" s="21"/>
      <c r="FD6" s="22"/>
      <c r="FE6" s="19"/>
      <c r="FF6" s="19"/>
      <c r="FG6" s="20"/>
      <c r="FH6" s="21"/>
      <c r="FI6" s="23"/>
    </row>
    <row r="7" spans="1:165" x14ac:dyDescent="0.2">
      <c r="A7" s="24"/>
      <c r="B7" s="25" t="s">
        <v>26</v>
      </c>
      <c r="C7" s="26">
        <v>1000</v>
      </c>
      <c r="D7" s="27">
        <v>700</v>
      </c>
      <c r="E7" s="28">
        <f t="shared" si="0"/>
        <v>0.7</v>
      </c>
      <c r="F7" s="29"/>
      <c r="G7" s="30"/>
      <c r="H7" s="13"/>
      <c r="I7" s="14"/>
      <c r="J7" s="15"/>
      <c r="K7" s="12"/>
      <c r="L7" s="12"/>
      <c r="M7" s="13"/>
      <c r="N7" s="14"/>
      <c r="O7" s="16"/>
      <c r="P7" s="11"/>
      <c r="Q7" s="12"/>
      <c r="R7" s="13"/>
      <c r="S7" s="14"/>
      <c r="T7" s="15"/>
      <c r="U7" s="12"/>
      <c r="V7" s="12"/>
      <c r="W7" s="13"/>
      <c r="X7" s="14"/>
      <c r="Y7" s="16"/>
      <c r="Z7" s="11"/>
      <c r="AA7" s="12"/>
      <c r="AB7" s="13"/>
      <c r="AC7" s="14"/>
      <c r="AD7" s="15"/>
      <c r="AE7" s="12"/>
      <c r="AF7" s="12"/>
      <c r="AG7" s="13"/>
      <c r="AH7" s="14"/>
      <c r="AI7" s="16"/>
      <c r="AJ7" s="11"/>
      <c r="AK7" s="12"/>
      <c r="AL7" s="13"/>
      <c r="AM7" s="14"/>
      <c r="AN7" s="15"/>
      <c r="AO7" s="12"/>
      <c r="AP7" s="12"/>
      <c r="AQ7" s="13"/>
      <c r="AR7" s="14"/>
      <c r="AS7" s="16"/>
      <c r="AT7" s="11"/>
      <c r="AU7" s="12"/>
      <c r="AV7" s="13"/>
      <c r="AW7" s="14"/>
      <c r="AX7" s="15"/>
      <c r="AY7" s="12"/>
      <c r="AZ7" s="12"/>
      <c r="BA7" s="13"/>
      <c r="BB7" s="14"/>
      <c r="BC7" s="16"/>
      <c r="BD7" s="11"/>
      <c r="BE7" s="12"/>
      <c r="BF7" s="13"/>
      <c r="BG7" s="14"/>
      <c r="BH7" s="15"/>
      <c r="BI7" s="12"/>
      <c r="BJ7" s="12"/>
      <c r="BK7" s="13"/>
      <c r="BL7" s="14"/>
      <c r="BM7" s="16"/>
      <c r="BN7" s="11"/>
      <c r="BO7" s="12"/>
      <c r="BP7" s="13"/>
      <c r="BQ7" s="14"/>
      <c r="BR7" s="15"/>
      <c r="BS7" s="12"/>
      <c r="BT7" s="12"/>
      <c r="BU7" s="13"/>
      <c r="BV7" s="14"/>
      <c r="BW7" s="16"/>
      <c r="BX7" s="11"/>
      <c r="BY7" s="12"/>
      <c r="BZ7" s="13"/>
      <c r="CA7" s="14"/>
      <c r="CB7" s="15"/>
      <c r="CC7" s="12"/>
      <c r="CD7" s="12"/>
      <c r="CE7" s="13"/>
      <c r="CF7" s="14"/>
      <c r="CG7" s="16"/>
      <c r="CH7" s="11"/>
      <c r="CI7" s="12"/>
      <c r="CJ7" s="13"/>
      <c r="CK7" s="14"/>
      <c r="CL7" s="15"/>
      <c r="CM7" s="12"/>
      <c r="CN7" s="12"/>
      <c r="CO7" s="13"/>
      <c r="CP7" s="14"/>
      <c r="CQ7" s="16"/>
      <c r="CR7" s="11"/>
      <c r="CS7" s="12"/>
      <c r="CT7" s="13"/>
      <c r="CU7" s="14"/>
      <c r="CV7" s="15"/>
      <c r="CW7" s="12"/>
      <c r="CX7" s="12"/>
      <c r="CY7" s="13"/>
      <c r="CZ7" s="14"/>
      <c r="DA7" s="16"/>
      <c r="DB7" s="11"/>
      <c r="DC7" s="12"/>
      <c r="DD7" s="13"/>
      <c r="DE7" s="14"/>
      <c r="DF7" s="15"/>
      <c r="DG7" s="12"/>
      <c r="DH7" s="12"/>
      <c r="DI7" s="13"/>
      <c r="DJ7" s="14"/>
      <c r="DK7" s="16"/>
      <c r="DL7" s="11"/>
      <c r="DM7" s="12"/>
      <c r="DN7" s="13"/>
      <c r="DO7" s="14"/>
      <c r="DP7" s="15"/>
      <c r="DQ7" s="12"/>
      <c r="DR7" s="12"/>
      <c r="DS7" s="13"/>
      <c r="DT7" s="14"/>
      <c r="DU7" s="16"/>
      <c r="DV7" s="11"/>
      <c r="DW7" s="12"/>
      <c r="DX7" s="13"/>
      <c r="DY7" s="14"/>
      <c r="DZ7" s="15"/>
      <c r="EA7" s="12"/>
      <c r="EB7" s="12"/>
      <c r="EC7" s="13"/>
      <c r="ED7" s="14"/>
      <c r="EE7" s="16"/>
      <c r="EF7" s="11"/>
      <c r="EG7" s="12"/>
      <c r="EH7" s="13"/>
      <c r="EI7" s="14"/>
      <c r="EJ7" s="15"/>
      <c r="EK7" s="12"/>
      <c r="EL7" s="12"/>
      <c r="EM7" s="13"/>
      <c r="EN7" s="14"/>
      <c r="EO7" s="16"/>
      <c r="EP7" s="11"/>
      <c r="EQ7" s="12"/>
      <c r="ER7" s="13"/>
      <c r="ES7" s="14"/>
      <c r="ET7" s="15"/>
      <c r="EU7" s="12"/>
      <c r="EV7" s="12"/>
      <c r="EW7" s="13"/>
      <c r="EX7" s="14"/>
      <c r="EY7" s="16"/>
      <c r="EZ7" s="11"/>
      <c r="FA7" s="12"/>
      <c r="FB7" s="13"/>
      <c r="FC7" s="14"/>
      <c r="FD7" s="15"/>
      <c r="FE7" s="12"/>
      <c r="FF7" s="12"/>
      <c r="FG7" s="13"/>
      <c r="FH7" s="14"/>
      <c r="FI7" s="16"/>
    </row>
    <row r="8" spans="1:165" x14ac:dyDescent="0.2">
      <c r="A8" s="32"/>
      <c r="B8" s="33"/>
      <c r="C8" s="34"/>
      <c r="D8" s="35"/>
      <c r="E8" s="36" t="str">
        <f t="shared" si="0"/>
        <v/>
      </c>
      <c r="F8" s="18"/>
      <c r="G8" s="19"/>
      <c r="H8" s="20"/>
      <c r="I8" s="21"/>
      <c r="J8" s="22"/>
      <c r="K8" s="19"/>
      <c r="L8" s="19"/>
      <c r="M8" s="20"/>
      <c r="N8" s="21"/>
      <c r="O8" s="23"/>
      <c r="P8" s="18"/>
      <c r="Q8" s="19"/>
      <c r="R8" s="20"/>
      <c r="S8" s="21"/>
      <c r="T8" s="22"/>
      <c r="U8" s="19"/>
      <c r="V8" s="19"/>
      <c r="W8" s="20"/>
      <c r="X8" s="21"/>
      <c r="Y8" s="23"/>
      <c r="Z8" s="18"/>
      <c r="AA8" s="19"/>
      <c r="AB8" s="20"/>
      <c r="AC8" s="21"/>
      <c r="AD8" s="22"/>
      <c r="AE8" s="19"/>
      <c r="AF8" s="19"/>
      <c r="AG8" s="20"/>
      <c r="AH8" s="21"/>
      <c r="AI8" s="23"/>
      <c r="AJ8" s="18"/>
      <c r="AK8" s="19"/>
      <c r="AL8" s="20"/>
      <c r="AM8" s="21"/>
      <c r="AN8" s="22"/>
      <c r="AO8" s="19"/>
      <c r="AP8" s="19"/>
      <c r="AQ8" s="20"/>
      <c r="AR8" s="21"/>
      <c r="AS8" s="23"/>
      <c r="AT8" s="18"/>
      <c r="AU8" s="19"/>
      <c r="AV8" s="20"/>
      <c r="AW8" s="21"/>
      <c r="AX8" s="22"/>
      <c r="AY8" s="19"/>
      <c r="AZ8" s="19"/>
      <c r="BA8" s="20"/>
      <c r="BB8" s="21"/>
      <c r="BC8" s="23"/>
      <c r="BD8" s="18"/>
      <c r="BE8" s="19"/>
      <c r="BF8" s="20"/>
      <c r="BG8" s="21"/>
      <c r="BH8" s="22"/>
      <c r="BI8" s="19"/>
      <c r="BJ8" s="19"/>
      <c r="BK8" s="20"/>
      <c r="BL8" s="21"/>
      <c r="BM8" s="23"/>
      <c r="BN8" s="18"/>
      <c r="BO8" s="19"/>
      <c r="BP8" s="20"/>
      <c r="BQ8" s="21"/>
      <c r="BR8" s="22"/>
      <c r="BS8" s="19"/>
      <c r="BT8" s="19"/>
      <c r="BU8" s="20"/>
      <c r="BV8" s="21"/>
      <c r="BW8" s="23"/>
      <c r="BX8" s="18"/>
      <c r="BY8" s="19"/>
      <c r="BZ8" s="20"/>
      <c r="CA8" s="21"/>
      <c r="CB8" s="22"/>
      <c r="CC8" s="19"/>
      <c r="CD8" s="19"/>
      <c r="CE8" s="20"/>
      <c r="CF8" s="21"/>
      <c r="CG8" s="23"/>
      <c r="CH8" s="18"/>
      <c r="CI8" s="19"/>
      <c r="CJ8" s="20"/>
      <c r="CK8" s="21"/>
      <c r="CL8" s="22"/>
      <c r="CM8" s="19"/>
      <c r="CN8" s="19"/>
      <c r="CO8" s="20"/>
      <c r="CP8" s="21"/>
      <c r="CQ8" s="23"/>
      <c r="CR8" s="18"/>
      <c r="CS8" s="19"/>
      <c r="CT8" s="20"/>
      <c r="CU8" s="21"/>
      <c r="CV8" s="22"/>
      <c r="CW8" s="19"/>
      <c r="CX8" s="19"/>
      <c r="CY8" s="20"/>
      <c r="CZ8" s="21"/>
      <c r="DA8" s="23"/>
      <c r="DB8" s="18"/>
      <c r="DC8" s="19"/>
      <c r="DD8" s="20"/>
      <c r="DE8" s="21"/>
      <c r="DF8" s="22"/>
      <c r="DG8" s="19"/>
      <c r="DH8" s="19"/>
      <c r="DI8" s="20"/>
      <c r="DJ8" s="21"/>
      <c r="DK8" s="23"/>
      <c r="DL8" s="18"/>
      <c r="DM8" s="19"/>
      <c r="DN8" s="20"/>
      <c r="DO8" s="21"/>
      <c r="DP8" s="22"/>
      <c r="DQ8" s="19"/>
      <c r="DR8" s="19"/>
      <c r="DS8" s="20"/>
      <c r="DT8" s="21"/>
      <c r="DU8" s="23"/>
      <c r="DV8" s="18"/>
      <c r="DW8" s="19"/>
      <c r="DX8" s="20"/>
      <c r="DY8" s="21"/>
      <c r="DZ8" s="22"/>
      <c r="EA8" s="19"/>
      <c r="EB8" s="19"/>
      <c r="EC8" s="20"/>
      <c r="ED8" s="21"/>
      <c r="EE8" s="23"/>
      <c r="EF8" s="18"/>
      <c r="EG8" s="19"/>
      <c r="EH8" s="20"/>
      <c r="EI8" s="21"/>
      <c r="EJ8" s="22"/>
      <c r="EK8" s="19"/>
      <c r="EL8" s="19"/>
      <c r="EM8" s="20"/>
      <c r="EN8" s="21"/>
      <c r="EO8" s="23"/>
      <c r="EP8" s="18"/>
      <c r="EQ8" s="19"/>
      <c r="ER8" s="20"/>
      <c r="ES8" s="21"/>
      <c r="ET8" s="22"/>
      <c r="EU8" s="19"/>
      <c r="EV8" s="19"/>
      <c r="EW8" s="20"/>
      <c r="EX8" s="21"/>
      <c r="EY8" s="23"/>
      <c r="EZ8" s="18"/>
      <c r="FA8" s="19"/>
      <c r="FB8" s="20"/>
      <c r="FC8" s="21"/>
      <c r="FD8" s="22"/>
      <c r="FE8" s="19"/>
      <c r="FF8" s="19"/>
      <c r="FG8" s="20"/>
      <c r="FH8" s="21"/>
      <c r="FI8" s="23"/>
    </row>
    <row r="9" spans="1:165" x14ac:dyDescent="0.2">
      <c r="A9" s="24"/>
      <c r="B9" s="25" t="s">
        <v>26</v>
      </c>
      <c r="C9" s="26">
        <v>1000</v>
      </c>
      <c r="D9" s="27">
        <v>700</v>
      </c>
      <c r="E9" s="28">
        <f t="shared" si="0"/>
        <v>0.7</v>
      </c>
      <c r="F9" s="29"/>
      <c r="G9" s="30"/>
      <c r="H9" s="13"/>
      <c r="I9" s="14"/>
      <c r="J9" s="15"/>
      <c r="K9" s="12"/>
      <c r="L9" s="12"/>
      <c r="M9" s="13"/>
      <c r="N9" s="14"/>
      <c r="O9" s="16"/>
      <c r="P9" s="11"/>
      <c r="Q9" s="12"/>
      <c r="R9" s="13"/>
      <c r="S9" s="14"/>
      <c r="T9" s="15"/>
      <c r="U9" s="12"/>
      <c r="V9" s="12"/>
      <c r="W9" s="13"/>
      <c r="X9" s="14"/>
      <c r="Y9" s="16"/>
      <c r="Z9" s="11"/>
      <c r="AA9" s="12"/>
      <c r="AB9" s="13"/>
      <c r="AC9" s="14"/>
      <c r="AD9" s="15"/>
      <c r="AE9" s="12"/>
      <c r="AF9" s="12"/>
      <c r="AG9" s="13"/>
      <c r="AH9" s="14"/>
      <c r="AI9" s="16"/>
      <c r="AJ9" s="11"/>
      <c r="AK9" s="12"/>
      <c r="AL9" s="13"/>
      <c r="AM9" s="14"/>
      <c r="AN9" s="15"/>
      <c r="AO9" s="12"/>
      <c r="AP9" s="12"/>
      <c r="AQ9" s="13"/>
      <c r="AR9" s="14"/>
      <c r="AS9" s="16"/>
      <c r="AT9" s="11"/>
      <c r="AU9" s="12"/>
      <c r="AV9" s="13"/>
      <c r="AW9" s="14"/>
      <c r="AX9" s="15"/>
      <c r="AY9" s="12"/>
      <c r="AZ9" s="12"/>
      <c r="BA9" s="13"/>
      <c r="BB9" s="14"/>
      <c r="BC9" s="16"/>
      <c r="BD9" s="11"/>
      <c r="BE9" s="12"/>
      <c r="BF9" s="13"/>
      <c r="BG9" s="14"/>
      <c r="BH9" s="15"/>
      <c r="BI9" s="12"/>
      <c r="BJ9" s="12"/>
      <c r="BK9" s="13"/>
      <c r="BL9" s="14"/>
      <c r="BM9" s="16"/>
      <c r="BN9" s="11"/>
      <c r="BO9" s="12"/>
      <c r="BP9" s="13"/>
      <c r="BQ9" s="14"/>
      <c r="BR9" s="15"/>
      <c r="BS9" s="12"/>
      <c r="BT9" s="12"/>
      <c r="BU9" s="13"/>
      <c r="BV9" s="14"/>
      <c r="BW9" s="16"/>
      <c r="BX9" s="11"/>
      <c r="BY9" s="12"/>
      <c r="BZ9" s="13"/>
      <c r="CA9" s="14"/>
      <c r="CB9" s="15"/>
      <c r="CC9" s="12"/>
      <c r="CD9" s="12"/>
      <c r="CE9" s="13"/>
      <c r="CF9" s="14"/>
      <c r="CG9" s="16"/>
      <c r="CH9" s="11"/>
      <c r="CI9" s="12"/>
      <c r="CJ9" s="13"/>
      <c r="CK9" s="14"/>
      <c r="CL9" s="15"/>
      <c r="CM9" s="12"/>
      <c r="CN9" s="12"/>
      <c r="CO9" s="13"/>
      <c r="CP9" s="14"/>
      <c r="CQ9" s="16"/>
      <c r="CR9" s="11"/>
      <c r="CS9" s="12"/>
      <c r="CT9" s="13"/>
      <c r="CU9" s="14"/>
      <c r="CV9" s="15"/>
      <c r="CW9" s="12"/>
      <c r="CX9" s="12"/>
      <c r="CY9" s="13"/>
      <c r="CZ9" s="14"/>
      <c r="DA9" s="16"/>
      <c r="DB9" s="11"/>
      <c r="DC9" s="12"/>
      <c r="DD9" s="13"/>
      <c r="DE9" s="14"/>
      <c r="DF9" s="15"/>
      <c r="DG9" s="12"/>
      <c r="DH9" s="12"/>
      <c r="DI9" s="13"/>
      <c r="DJ9" s="14"/>
      <c r="DK9" s="16"/>
      <c r="DL9" s="11"/>
      <c r="DM9" s="12"/>
      <c r="DN9" s="13"/>
      <c r="DO9" s="14"/>
      <c r="DP9" s="15"/>
      <c r="DQ9" s="12"/>
      <c r="DR9" s="12"/>
      <c r="DS9" s="13"/>
      <c r="DT9" s="14"/>
      <c r="DU9" s="16"/>
      <c r="DV9" s="11"/>
      <c r="DW9" s="12"/>
      <c r="DX9" s="13"/>
      <c r="DY9" s="14"/>
      <c r="DZ9" s="15"/>
      <c r="EA9" s="12"/>
      <c r="EB9" s="12"/>
      <c r="EC9" s="13"/>
      <c r="ED9" s="14"/>
      <c r="EE9" s="16"/>
      <c r="EF9" s="11"/>
      <c r="EG9" s="12"/>
      <c r="EH9" s="13"/>
      <c r="EI9" s="14"/>
      <c r="EJ9" s="15"/>
      <c r="EK9" s="12"/>
      <c r="EL9" s="12"/>
      <c r="EM9" s="13"/>
      <c r="EN9" s="14"/>
      <c r="EO9" s="16"/>
      <c r="EP9" s="11"/>
      <c r="EQ9" s="12"/>
      <c r="ER9" s="13"/>
      <c r="ES9" s="14"/>
      <c r="ET9" s="15"/>
      <c r="EU9" s="12"/>
      <c r="EV9" s="12"/>
      <c r="EW9" s="13"/>
      <c r="EX9" s="14"/>
      <c r="EY9" s="16"/>
      <c r="EZ9" s="11"/>
      <c r="FA9" s="12"/>
      <c r="FB9" s="13"/>
      <c r="FC9" s="14"/>
      <c r="FD9" s="15"/>
      <c r="FE9" s="12"/>
      <c r="FF9" s="12"/>
      <c r="FG9" s="13"/>
      <c r="FH9" s="14"/>
      <c r="FI9" s="16"/>
    </row>
    <row r="10" spans="1:165" x14ac:dyDescent="0.2">
      <c r="A10" s="32"/>
      <c r="B10" s="33"/>
      <c r="C10" s="34"/>
      <c r="D10" s="35"/>
      <c r="E10" s="36" t="str">
        <f t="shared" si="0"/>
        <v/>
      </c>
      <c r="F10" s="18"/>
      <c r="G10" s="19"/>
      <c r="H10" s="20"/>
      <c r="I10" s="21"/>
      <c r="J10" s="22"/>
      <c r="K10" s="19"/>
      <c r="L10" s="19"/>
      <c r="M10" s="20"/>
      <c r="N10" s="21"/>
      <c r="O10" s="23"/>
      <c r="P10" s="18"/>
      <c r="Q10" s="19"/>
      <c r="R10" s="20"/>
      <c r="S10" s="21"/>
      <c r="T10" s="22"/>
      <c r="U10" s="19"/>
      <c r="V10" s="19"/>
      <c r="W10" s="20"/>
      <c r="X10" s="21"/>
      <c r="Y10" s="23"/>
      <c r="Z10" s="18"/>
      <c r="AA10" s="19"/>
      <c r="AB10" s="20"/>
      <c r="AC10" s="21"/>
      <c r="AD10" s="22"/>
      <c r="AE10" s="19"/>
      <c r="AF10" s="19"/>
      <c r="AG10" s="20"/>
      <c r="AH10" s="21"/>
      <c r="AI10" s="23"/>
      <c r="AJ10" s="18"/>
      <c r="AK10" s="19"/>
      <c r="AL10" s="20"/>
      <c r="AM10" s="21"/>
      <c r="AN10" s="22"/>
      <c r="AO10" s="19"/>
      <c r="AP10" s="19"/>
      <c r="AQ10" s="20"/>
      <c r="AR10" s="21"/>
      <c r="AS10" s="23"/>
      <c r="AT10" s="18"/>
      <c r="AU10" s="19"/>
      <c r="AV10" s="20"/>
      <c r="AW10" s="21"/>
      <c r="AX10" s="22"/>
      <c r="AY10" s="19"/>
      <c r="AZ10" s="19"/>
      <c r="BA10" s="20"/>
      <c r="BB10" s="21"/>
      <c r="BC10" s="23"/>
      <c r="BD10" s="18"/>
      <c r="BE10" s="19"/>
      <c r="BF10" s="20"/>
      <c r="BG10" s="21"/>
      <c r="BH10" s="22"/>
      <c r="BI10" s="19"/>
      <c r="BJ10" s="19"/>
      <c r="BK10" s="20"/>
      <c r="BL10" s="21"/>
      <c r="BM10" s="23"/>
      <c r="BN10" s="18"/>
      <c r="BO10" s="19"/>
      <c r="BP10" s="20"/>
      <c r="BQ10" s="21"/>
      <c r="BR10" s="22"/>
      <c r="BS10" s="19"/>
      <c r="BT10" s="19"/>
      <c r="BU10" s="20"/>
      <c r="BV10" s="21"/>
      <c r="BW10" s="23"/>
      <c r="BX10" s="18"/>
      <c r="BY10" s="19"/>
      <c r="BZ10" s="20"/>
      <c r="CA10" s="21"/>
      <c r="CB10" s="22"/>
      <c r="CC10" s="19"/>
      <c r="CD10" s="19"/>
      <c r="CE10" s="20"/>
      <c r="CF10" s="21"/>
      <c r="CG10" s="23"/>
      <c r="CH10" s="18"/>
      <c r="CI10" s="19"/>
      <c r="CJ10" s="20"/>
      <c r="CK10" s="21"/>
      <c r="CL10" s="22"/>
      <c r="CM10" s="19"/>
      <c r="CN10" s="19"/>
      <c r="CO10" s="20"/>
      <c r="CP10" s="21"/>
      <c r="CQ10" s="23"/>
      <c r="CR10" s="18"/>
      <c r="CS10" s="19"/>
      <c r="CT10" s="20"/>
      <c r="CU10" s="21"/>
      <c r="CV10" s="22"/>
      <c r="CW10" s="19"/>
      <c r="CX10" s="19"/>
      <c r="CY10" s="20"/>
      <c r="CZ10" s="21"/>
      <c r="DA10" s="23"/>
      <c r="DB10" s="18"/>
      <c r="DC10" s="19"/>
      <c r="DD10" s="20"/>
      <c r="DE10" s="21"/>
      <c r="DF10" s="22"/>
      <c r="DG10" s="19"/>
      <c r="DH10" s="19"/>
      <c r="DI10" s="20"/>
      <c r="DJ10" s="21"/>
      <c r="DK10" s="23"/>
      <c r="DL10" s="18"/>
      <c r="DM10" s="19"/>
      <c r="DN10" s="20"/>
      <c r="DO10" s="21"/>
      <c r="DP10" s="22"/>
      <c r="DQ10" s="19"/>
      <c r="DR10" s="19"/>
      <c r="DS10" s="20"/>
      <c r="DT10" s="21"/>
      <c r="DU10" s="23"/>
      <c r="DV10" s="18"/>
      <c r="DW10" s="19"/>
      <c r="DX10" s="20"/>
      <c r="DY10" s="21"/>
      <c r="DZ10" s="22"/>
      <c r="EA10" s="19"/>
      <c r="EB10" s="19"/>
      <c r="EC10" s="20"/>
      <c r="ED10" s="21"/>
      <c r="EE10" s="23"/>
      <c r="EF10" s="18"/>
      <c r="EG10" s="19"/>
      <c r="EH10" s="20"/>
      <c r="EI10" s="21"/>
      <c r="EJ10" s="22"/>
      <c r="EK10" s="19"/>
      <c r="EL10" s="19"/>
      <c r="EM10" s="20"/>
      <c r="EN10" s="21"/>
      <c r="EO10" s="23"/>
      <c r="EP10" s="18"/>
      <c r="EQ10" s="19"/>
      <c r="ER10" s="20"/>
      <c r="ES10" s="21"/>
      <c r="ET10" s="22"/>
      <c r="EU10" s="19"/>
      <c r="EV10" s="19"/>
      <c r="EW10" s="20"/>
      <c r="EX10" s="21"/>
      <c r="EY10" s="23"/>
      <c r="EZ10" s="18"/>
      <c r="FA10" s="19"/>
      <c r="FB10" s="20"/>
      <c r="FC10" s="21"/>
      <c r="FD10" s="22"/>
      <c r="FE10" s="19"/>
      <c r="FF10" s="19"/>
      <c r="FG10" s="20"/>
      <c r="FH10" s="21"/>
      <c r="FI10" s="23"/>
    </row>
    <row r="11" spans="1:165" x14ac:dyDescent="0.2">
      <c r="A11" s="24"/>
      <c r="B11" s="37" t="s">
        <v>26</v>
      </c>
      <c r="C11" s="38">
        <v>1000</v>
      </c>
      <c r="D11" s="39">
        <v>1300</v>
      </c>
      <c r="E11" s="28">
        <f t="shared" si="0"/>
        <v>1.3</v>
      </c>
      <c r="F11" s="11"/>
      <c r="G11" s="12"/>
      <c r="H11" s="40"/>
      <c r="I11" s="41"/>
      <c r="J11" s="15"/>
      <c r="K11" s="12"/>
      <c r="L11" s="12"/>
      <c r="M11" s="13"/>
      <c r="N11" s="14"/>
      <c r="O11" s="16"/>
      <c r="P11" s="11"/>
      <c r="Q11" s="12"/>
      <c r="R11" s="13"/>
      <c r="S11" s="14"/>
      <c r="T11" s="15"/>
      <c r="U11" s="12"/>
      <c r="V11" s="12"/>
      <c r="W11" s="13"/>
      <c r="X11" s="14"/>
      <c r="Y11" s="16"/>
      <c r="Z11" s="11"/>
      <c r="AA11" s="12"/>
      <c r="AB11" s="13"/>
      <c r="AC11" s="14"/>
      <c r="AD11" s="15"/>
      <c r="AE11" s="12"/>
      <c r="AF11" s="12"/>
      <c r="AG11" s="13"/>
      <c r="AH11" s="14"/>
      <c r="AI11" s="16"/>
      <c r="AJ11" s="11"/>
      <c r="AK11" s="12"/>
      <c r="AL11" s="13"/>
      <c r="AM11" s="14"/>
      <c r="AN11" s="15"/>
      <c r="AO11" s="12"/>
      <c r="AP11" s="12"/>
      <c r="AQ11" s="13"/>
      <c r="AR11" s="14"/>
      <c r="AS11" s="16"/>
      <c r="AT11" s="11"/>
      <c r="AU11" s="12"/>
      <c r="AV11" s="13"/>
      <c r="AW11" s="14"/>
      <c r="AX11" s="15"/>
      <c r="AY11" s="12"/>
      <c r="AZ11" s="12"/>
      <c r="BA11" s="13"/>
      <c r="BB11" s="14"/>
      <c r="BC11" s="16"/>
      <c r="BD11" s="11"/>
      <c r="BE11" s="12"/>
      <c r="BF11" s="13"/>
      <c r="BG11" s="14"/>
      <c r="BH11" s="15"/>
      <c r="BI11" s="12"/>
      <c r="BJ11" s="12"/>
      <c r="BK11" s="13"/>
      <c r="BL11" s="14"/>
      <c r="BM11" s="16"/>
      <c r="BN11" s="11"/>
      <c r="BO11" s="12"/>
      <c r="BP11" s="13"/>
      <c r="BQ11" s="14"/>
      <c r="BR11" s="15"/>
      <c r="BS11" s="12"/>
      <c r="BT11" s="12"/>
      <c r="BU11" s="13"/>
      <c r="BV11" s="14"/>
      <c r="BW11" s="16"/>
      <c r="BX11" s="11"/>
      <c r="BY11" s="12"/>
      <c r="BZ11" s="13"/>
      <c r="CA11" s="14"/>
      <c r="CB11" s="15"/>
      <c r="CC11" s="12"/>
      <c r="CD11" s="12"/>
      <c r="CE11" s="13"/>
      <c r="CF11" s="14"/>
      <c r="CG11" s="16"/>
      <c r="CH11" s="11"/>
      <c r="CI11" s="12"/>
      <c r="CJ11" s="13"/>
      <c r="CK11" s="14"/>
      <c r="CL11" s="15"/>
      <c r="CM11" s="12"/>
      <c r="CN11" s="12"/>
      <c r="CO11" s="13"/>
      <c r="CP11" s="14"/>
      <c r="CQ11" s="16"/>
      <c r="CR11" s="11"/>
      <c r="CS11" s="12"/>
      <c r="CT11" s="13"/>
      <c r="CU11" s="14"/>
      <c r="CV11" s="15"/>
      <c r="CW11" s="12"/>
      <c r="CX11" s="12"/>
      <c r="CY11" s="13"/>
      <c r="CZ11" s="14"/>
      <c r="DA11" s="16"/>
      <c r="DB11" s="11"/>
      <c r="DC11" s="12"/>
      <c r="DD11" s="13"/>
      <c r="DE11" s="14"/>
      <c r="DF11" s="15"/>
      <c r="DG11" s="12"/>
      <c r="DH11" s="12"/>
      <c r="DI11" s="13"/>
      <c r="DJ11" s="14"/>
      <c r="DK11" s="16"/>
      <c r="DL11" s="11"/>
      <c r="DM11" s="12"/>
      <c r="DN11" s="13"/>
      <c r="DO11" s="14"/>
      <c r="DP11" s="15"/>
      <c r="DQ11" s="12"/>
      <c r="DR11" s="12"/>
      <c r="DS11" s="13"/>
      <c r="DT11" s="14"/>
      <c r="DU11" s="16"/>
      <c r="DV11" s="11"/>
      <c r="DW11" s="12"/>
      <c r="DX11" s="13"/>
      <c r="DY11" s="14"/>
      <c r="DZ11" s="15"/>
      <c r="EA11" s="12"/>
      <c r="EB11" s="12"/>
      <c r="EC11" s="13"/>
      <c r="ED11" s="14"/>
      <c r="EE11" s="16"/>
      <c r="EF11" s="11"/>
      <c r="EG11" s="12"/>
      <c r="EH11" s="13"/>
      <c r="EI11" s="14"/>
      <c r="EJ11" s="15"/>
      <c r="EK11" s="12"/>
      <c r="EL11" s="12"/>
      <c r="EM11" s="13"/>
      <c r="EN11" s="14"/>
      <c r="EO11" s="16"/>
      <c r="EP11" s="11"/>
      <c r="EQ11" s="12"/>
      <c r="ER11" s="13"/>
      <c r="ES11" s="14"/>
      <c r="ET11" s="15"/>
      <c r="EU11" s="12"/>
      <c r="EV11" s="12"/>
      <c r="EW11" s="13"/>
      <c r="EX11" s="14"/>
      <c r="EY11" s="16"/>
      <c r="EZ11" s="11"/>
      <c r="FA11" s="12"/>
      <c r="FB11" s="13"/>
      <c r="FC11" s="14"/>
      <c r="FD11" s="15"/>
      <c r="FE11" s="12"/>
      <c r="FF11" s="12"/>
      <c r="FG11" s="13"/>
      <c r="FH11" s="14"/>
      <c r="FI11" s="16"/>
    </row>
    <row r="12" spans="1:165" x14ac:dyDescent="0.2">
      <c r="A12" s="32"/>
      <c r="B12" s="42"/>
      <c r="C12" s="43"/>
      <c r="D12" s="44"/>
      <c r="E12" s="45" t="str">
        <f t="shared" si="0"/>
        <v/>
      </c>
      <c r="F12" s="18"/>
      <c r="G12" s="19"/>
      <c r="H12" s="20"/>
      <c r="I12" s="21"/>
      <c r="J12" s="22"/>
      <c r="K12" s="19"/>
      <c r="L12" s="19"/>
      <c r="M12" s="20"/>
      <c r="N12" s="21"/>
      <c r="O12" s="23"/>
      <c r="P12" s="18"/>
      <c r="Q12" s="19"/>
      <c r="R12" s="20"/>
      <c r="S12" s="21"/>
      <c r="T12" s="22"/>
      <c r="U12" s="19"/>
      <c r="V12" s="19"/>
      <c r="W12" s="20"/>
      <c r="X12" s="21"/>
      <c r="Y12" s="23"/>
      <c r="Z12" s="18"/>
      <c r="AA12" s="19"/>
      <c r="AB12" s="20"/>
      <c r="AC12" s="21"/>
      <c r="AD12" s="22"/>
      <c r="AE12" s="19"/>
      <c r="AF12" s="19"/>
      <c r="AG12" s="20"/>
      <c r="AH12" s="21"/>
      <c r="AI12" s="23"/>
      <c r="AJ12" s="18"/>
      <c r="AK12" s="19"/>
      <c r="AL12" s="20"/>
      <c r="AM12" s="21"/>
      <c r="AN12" s="22"/>
      <c r="AO12" s="19"/>
      <c r="AP12" s="19"/>
      <c r="AQ12" s="20"/>
      <c r="AR12" s="21"/>
      <c r="AS12" s="23"/>
      <c r="AT12" s="18"/>
      <c r="AU12" s="19"/>
      <c r="AV12" s="20"/>
      <c r="AW12" s="21"/>
      <c r="AX12" s="22"/>
      <c r="AY12" s="19"/>
      <c r="AZ12" s="19"/>
      <c r="BA12" s="20"/>
      <c r="BB12" s="21"/>
      <c r="BC12" s="23"/>
      <c r="BD12" s="18"/>
      <c r="BE12" s="19"/>
      <c r="BF12" s="20"/>
      <c r="BG12" s="21"/>
      <c r="BH12" s="22"/>
      <c r="BI12" s="19"/>
      <c r="BJ12" s="19"/>
      <c r="BK12" s="20"/>
      <c r="BL12" s="21"/>
      <c r="BM12" s="23"/>
      <c r="BN12" s="18"/>
      <c r="BO12" s="19"/>
      <c r="BP12" s="20"/>
      <c r="BQ12" s="21"/>
      <c r="BR12" s="22"/>
      <c r="BS12" s="19"/>
      <c r="BT12" s="19"/>
      <c r="BU12" s="20"/>
      <c r="BV12" s="21"/>
      <c r="BW12" s="23"/>
      <c r="BX12" s="18"/>
      <c r="BY12" s="19"/>
      <c r="BZ12" s="20"/>
      <c r="CA12" s="21"/>
      <c r="CB12" s="22"/>
      <c r="CC12" s="19"/>
      <c r="CD12" s="19"/>
      <c r="CE12" s="20"/>
      <c r="CF12" s="21"/>
      <c r="CG12" s="23"/>
      <c r="CH12" s="18"/>
      <c r="CI12" s="19"/>
      <c r="CJ12" s="20"/>
      <c r="CK12" s="21"/>
      <c r="CL12" s="22"/>
      <c r="CM12" s="19"/>
      <c r="CN12" s="19"/>
      <c r="CO12" s="20"/>
      <c r="CP12" s="21"/>
      <c r="CQ12" s="23"/>
      <c r="CR12" s="18"/>
      <c r="CS12" s="19"/>
      <c r="CT12" s="20"/>
      <c r="CU12" s="21"/>
      <c r="CV12" s="22"/>
      <c r="CW12" s="19"/>
      <c r="CX12" s="19"/>
      <c r="CY12" s="20"/>
      <c r="CZ12" s="21"/>
      <c r="DA12" s="23"/>
      <c r="DB12" s="18"/>
      <c r="DC12" s="19"/>
      <c r="DD12" s="20"/>
      <c r="DE12" s="21"/>
      <c r="DF12" s="22"/>
      <c r="DG12" s="19"/>
      <c r="DH12" s="19"/>
      <c r="DI12" s="20"/>
      <c r="DJ12" s="21"/>
      <c r="DK12" s="23"/>
      <c r="DL12" s="18"/>
      <c r="DM12" s="19"/>
      <c r="DN12" s="20"/>
      <c r="DO12" s="21"/>
      <c r="DP12" s="22"/>
      <c r="DQ12" s="19"/>
      <c r="DR12" s="19"/>
      <c r="DS12" s="20"/>
      <c r="DT12" s="21"/>
      <c r="DU12" s="23"/>
      <c r="DV12" s="18"/>
      <c r="DW12" s="19"/>
      <c r="DX12" s="20"/>
      <c r="DY12" s="21"/>
      <c r="DZ12" s="22"/>
      <c r="EA12" s="19"/>
      <c r="EB12" s="19"/>
      <c r="EC12" s="20"/>
      <c r="ED12" s="21"/>
      <c r="EE12" s="23"/>
      <c r="EF12" s="18"/>
      <c r="EG12" s="19"/>
      <c r="EH12" s="20"/>
      <c r="EI12" s="21"/>
      <c r="EJ12" s="22"/>
      <c r="EK12" s="19"/>
      <c r="EL12" s="19"/>
      <c r="EM12" s="20"/>
      <c r="EN12" s="21"/>
      <c r="EO12" s="23"/>
      <c r="EP12" s="18"/>
      <c r="EQ12" s="19"/>
      <c r="ER12" s="20"/>
      <c r="ES12" s="21"/>
      <c r="ET12" s="22"/>
      <c r="EU12" s="19"/>
      <c r="EV12" s="19"/>
      <c r="EW12" s="20"/>
      <c r="EX12" s="21"/>
      <c r="EY12" s="23"/>
      <c r="EZ12" s="18"/>
      <c r="FA12" s="19"/>
      <c r="FB12" s="20"/>
      <c r="FC12" s="21"/>
      <c r="FD12" s="22"/>
      <c r="FE12" s="19"/>
      <c r="FF12" s="19"/>
      <c r="FG12" s="20"/>
      <c r="FH12" s="21"/>
      <c r="FI12" s="23"/>
    </row>
    <row r="13" spans="1:165" x14ac:dyDescent="0.2">
      <c r="A13" s="24"/>
      <c r="B13" s="37" t="s">
        <v>27</v>
      </c>
      <c r="C13" s="38">
        <v>200</v>
      </c>
      <c r="D13" s="46">
        <v>200</v>
      </c>
      <c r="E13" s="28">
        <f t="shared" si="0"/>
        <v>1</v>
      </c>
      <c r="F13" s="11"/>
      <c r="G13" s="12"/>
      <c r="H13" s="13"/>
      <c r="I13" s="14"/>
      <c r="J13" s="47"/>
      <c r="K13" s="30"/>
      <c r="L13" s="30"/>
      <c r="M13" s="40"/>
      <c r="N13" s="14"/>
      <c r="O13" s="16"/>
      <c r="P13" s="11"/>
      <c r="Q13" s="12"/>
      <c r="R13" s="13"/>
      <c r="S13" s="14"/>
      <c r="T13" s="15"/>
      <c r="U13" s="12"/>
      <c r="V13" s="12"/>
      <c r="W13" s="13"/>
      <c r="X13" s="14"/>
      <c r="Y13" s="16"/>
      <c r="Z13" s="11"/>
      <c r="AA13" s="12"/>
      <c r="AB13" s="13"/>
      <c r="AC13" s="14"/>
      <c r="AD13" s="15"/>
      <c r="AE13" s="12"/>
      <c r="AF13" s="12"/>
      <c r="AG13" s="13"/>
      <c r="AH13" s="14"/>
      <c r="AI13" s="16"/>
      <c r="AJ13" s="11"/>
      <c r="AK13" s="12"/>
      <c r="AL13" s="13"/>
      <c r="AM13" s="14"/>
      <c r="AN13" s="15"/>
      <c r="AO13" s="12"/>
      <c r="AP13" s="12"/>
      <c r="AQ13" s="13"/>
      <c r="AR13" s="14"/>
      <c r="AS13" s="16"/>
      <c r="AT13" s="11"/>
      <c r="AU13" s="12"/>
      <c r="AV13" s="13"/>
      <c r="AW13" s="14"/>
      <c r="AX13" s="15"/>
      <c r="AY13" s="12"/>
      <c r="AZ13" s="12"/>
      <c r="BA13" s="13"/>
      <c r="BB13" s="14"/>
      <c r="BC13" s="16"/>
      <c r="BD13" s="11"/>
      <c r="BE13" s="12"/>
      <c r="BF13" s="13"/>
      <c r="BG13" s="14"/>
      <c r="BH13" s="15"/>
      <c r="BI13" s="12"/>
      <c r="BJ13" s="12"/>
      <c r="BK13" s="13"/>
      <c r="BL13" s="14"/>
      <c r="BM13" s="16"/>
      <c r="BN13" s="11"/>
      <c r="BO13" s="12"/>
      <c r="BP13" s="13"/>
      <c r="BQ13" s="14"/>
      <c r="BR13" s="15"/>
      <c r="BS13" s="12"/>
      <c r="BT13" s="12"/>
      <c r="BU13" s="13"/>
      <c r="BV13" s="14"/>
      <c r="BW13" s="16"/>
      <c r="BX13" s="11"/>
      <c r="BY13" s="12"/>
      <c r="BZ13" s="13"/>
      <c r="CA13" s="14"/>
      <c r="CB13" s="15"/>
      <c r="CC13" s="12"/>
      <c r="CD13" s="12"/>
      <c r="CE13" s="13"/>
      <c r="CF13" s="14"/>
      <c r="CG13" s="16"/>
      <c r="CH13" s="11"/>
      <c r="CI13" s="12"/>
      <c r="CJ13" s="13"/>
      <c r="CK13" s="14"/>
      <c r="CL13" s="15"/>
      <c r="CM13" s="12"/>
      <c r="CN13" s="12"/>
      <c r="CO13" s="13"/>
      <c r="CP13" s="14"/>
      <c r="CQ13" s="16"/>
      <c r="CR13" s="11"/>
      <c r="CS13" s="12"/>
      <c r="CT13" s="13"/>
      <c r="CU13" s="14"/>
      <c r="CV13" s="15"/>
      <c r="CW13" s="12"/>
      <c r="CX13" s="12"/>
      <c r="CY13" s="13"/>
      <c r="CZ13" s="14"/>
      <c r="DA13" s="16"/>
      <c r="DB13" s="11"/>
      <c r="DC13" s="12"/>
      <c r="DD13" s="13"/>
      <c r="DE13" s="14"/>
      <c r="DF13" s="15"/>
      <c r="DG13" s="12"/>
      <c r="DH13" s="12"/>
      <c r="DI13" s="13"/>
      <c r="DJ13" s="14"/>
      <c r="DK13" s="16"/>
      <c r="DL13" s="11"/>
      <c r="DM13" s="12"/>
      <c r="DN13" s="13"/>
      <c r="DO13" s="14"/>
      <c r="DP13" s="15"/>
      <c r="DQ13" s="12"/>
      <c r="DR13" s="12"/>
      <c r="DS13" s="13"/>
      <c r="DT13" s="14"/>
      <c r="DU13" s="16"/>
      <c r="DV13" s="11"/>
      <c r="DW13" s="12"/>
      <c r="DX13" s="13"/>
      <c r="DY13" s="14"/>
      <c r="DZ13" s="15"/>
      <c r="EA13" s="12"/>
      <c r="EB13" s="12"/>
      <c r="EC13" s="13"/>
      <c r="ED13" s="14"/>
      <c r="EE13" s="16"/>
      <c r="EF13" s="11"/>
      <c r="EG13" s="12"/>
      <c r="EH13" s="13"/>
      <c r="EI13" s="14"/>
      <c r="EJ13" s="15"/>
      <c r="EK13" s="12"/>
      <c r="EL13" s="12"/>
      <c r="EM13" s="13"/>
      <c r="EN13" s="14"/>
      <c r="EO13" s="16"/>
      <c r="EP13" s="11"/>
      <c r="EQ13" s="12"/>
      <c r="ER13" s="13"/>
      <c r="ES13" s="14"/>
      <c r="ET13" s="15"/>
      <c r="EU13" s="12"/>
      <c r="EV13" s="12"/>
      <c r="EW13" s="13"/>
      <c r="EX13" s="14"/>
      <c r="EY13" s="16"/>
      <c r="EZ13" s="11"/>
      <c r="FA13" s="12"/>
      <c r="FB13" s="13"/>
      <c r="FC13" s="14"/>
      <c r="FD13" s="15"/>
      <c r="FE13" s="12"/>
      <c r="FF13" s="12"/>
      <c r="FG13" s="13"/>
      <c r="FH13" s="14"/>
      <c r="FI13" s="16"/>
    </row>
    <row r="14" spans="1:165" x14ac:dyDescent="0.2">
      <c r="A14" s="32"/>
      <c r="B14" s="42"/>
      <c r="C14" s="43"/>
      <c r="D14" s="44"/>
      <c r="E14" s="45" t="str">
        <f t="shared" si="0"/>
        <v/>
      </c>
      <c r="F14" s="18"/>
      <c r="G14" s="19"/>
      <c r="H14" s="20"/>
      <c r="I14" s="21"/>
      <c r="J14" s="22"/>
      <c r="K14" s="19"/>
      <c r="L14" s="19"/>
      <c r="M14" s="20"/>
      <c r="N14" s="21"/>
      <c r="O14" s="23"/>
      <c r="P14" s="18"/>
      <c r="Q14" s="19"/>
      <c r="R14" s="20"/>
      <c r="S14" s="21"/>
      <c r="T14" s="22"/>
      <c r="U14" s="19"/>
      <c r="V14" s="19"/>
      <c r="W14" s="20"/>
      <c r="X14" s="21"/>
      <c r="Y14" s="23"/>
      <c r="Z14" s="18"/>
      <c r="AA14" s="19"/>
      <c r="AB14" s="20"/>
      <c r="AC14" s="21"/>
      <c r="AD14" s="22"/>
      <c r="AE14" s="19"/>
      <c r="AF14" s="19"/>
      <c r="AG14" s="20"/>
      <c r="AH14" s="21"/>
      <c r="AI14" s="23"/>
      <c r="AJ14" s="18"/>
      <c r="AK14" s="19"/>
      <c r="AL14" s="20"/>
      <c r="AM14" s="21"/>
      <c r="AN14" s="22"/>
      <c r="AO14" s="19"/>
      <c r="AP14" s="19"/>
      <c r="AQ14" s="20"/>
      <c r="AR14" s="21"/>
      <c r="AS14" s="23"/>
      <c r="AT14" s="18"/>
      <c r="AU14" s="19"/>
      <c r="AV14" s="20"/>
      <c r="AW14" s="21"/>
      <c r="AX14" s="22"/>
      <c r="AY14" s="19"/>
      <c r="AZ14" s="19"/>
      <c r="BA14" s="20"/>
      <c r="BB14" s="21"/>
      <c r="BC14" s="23"/>
      <c r="BD14" s="18"/>
      <c r="BE14" s="19"/>
      <c r="BF14" s="20"/>
      <c r="BG14" s="21"/>
      <c r="BH14" s="22"/>
      <c r="BI14" s="19"/>
      <c r="BJ14" s="19"/>
      <c r="BK14" s="20"/>
      <c r="BL14" s="21"/>
      <c r="BM14" s="23"/>
      <c r="BN14" s="18"/>
      <c r="BO14" s="19"/>
      <c r="BP14" s="20"/>
      <c r="BQ14" s="21"/>
      <c r="BR14" s="22"/>
      <c r="BS14" s="19"/>
      <c r="BT14" s="19"/>
      <c r="BU14" s="20"/>
      <c r="BV14" s="21"/>
      <c r="BW14" s="23"/>
      <c r="BX14" s="18"/>
      <c r="BY14" s="19"/>
      <c r="BZ14" s="20"/>
      <c r="CA14" s="21"/>
      <c r="CB14" s="22"/>
      <c r="CC14" s="19"/>
      <c r="CD14" s="19"/>
      <c r="CE14" s="20"/>
      <c r="CF14" s="21"/>
      <c r="CG14" s="23"/>
      <c r="CH14" s="18"/>
      <c r="CI14" s="19"/>
      <c r="CJ14" s="20"/>
      <c r="CK14" s="21"/>
      <c r="CL14" s="22"/>
      <c r="CM14" s="19"/>
      <c r="CN14" s="19"/>
      <c r="CO14" s="20"/>
      <c r="CP14" s="21"/>
      <c r="CQ14" s="23"/>
      <c r="CR14" s="18"/>
      <c r="CS14" s="19"/>
      <c r="CT14" s="20"/>
      <c r="CU14" s="21"/>
      <c r="CV14" s="22"/>
      <c r="CW14" s="19"/>
      <c r="CX14" s="19"/>
      <c r="CY14" s="20"/>
      <c r="CZ14" s="21"/>
      <c r="DA14" s="23"/>
      <c r="DB14" s="18"/>
      <c r="DC14" s="19"/>
      <c r="DD14" s="20"/>
      <c r="DE14" s="21"/>
      <c r="DF14" s="22"/>
      <c r="DG14" s="19"/>
      <c r="DH14" s="19"/>
      <c r="DI14" s="20"/>
      <c r="DJ14" s="21"/>
      <c r="DK14" s="23"/>
      <c r="DL14" s="18"/>
      <c r="DM14" s="19"/>
      <c r="DN14" s="20"/>
      <c r="DO14" s="21"/>
      <c r="DP14" s="22"/>
      <c r="DQ14" s="19"/>
      <c r="DR14" s="19"/>
      <c r="DS14" s="20"/>
      <c r="DT14" s="21"/>
      <c r="DU14" s="23"/>
      <c r="DV14" s="18"/>
      <c r="DW14" s="19"/>
      <c r="DX14" s="20"/>
      <c r="DY14" s="21"/>
      <c r="DZ14" s="22"/>
      <c r="EA14" s="19"/>
      <c r="EB14" s="19"/>
      <c r="EC14" s="20"/>
      <c r="ED14" s="21"/>
      <c r="EE14" s="23"/>
      <c r="EF14" s="18"/>
      <c r="EG14" s="19"/>
      <c r="EH14" s="20"/>
      <c r="EI14" s="21"/>
      <c r="EJ14" s="22"/>
      <c r="EK14" s="19"/>
      <c r="EL14" s="19"/>
      <c r="EM14" s="20"/>
      <c r="EN14" s="21"/>
      <c r="EO14" s="23"/>
      <c r="EP14" s="18"/>
      <c r="EQ14" s="19"/>
      <c r="ER14" s="20"/>
      <c r="ES14" s="21"/>
      <c r="ET14" s="22"/>
      <c r="EU14" s="19"/>
      <c r="EV14" s="19"/>
      <c r="EW14" s="20"/>
      <c r="EX14" s="21"/>
      <c r="EY14" s="23"/>
      <c r="EZ14" s="18"/>
      <c r="FA14" s="19"/>
      <c r="FB14" s="20"/>
      <c r="FC14" s="21"/>
      <c r="FD14" s="22"/>
      <c r="FE14" s="19"/>
      <c r="FF14" s="19"/>
      <c r="FG14" s="20"/>
      <c r="FH14" s="21"/>
      <c r="FI14" s="23"/>
    </row>
    <row r="15" spans="1:165" x14ac:dyDescent="0.2">
      <c r="A15" s="24"/>
      <c r="B15" s="37" t="s">
        <v>27</v>
      </c>
      <c r="C15" s="38">
        <v>100</v>
      </c>
      <c r="D15" s="46">
        <v>100</v>
      </c>
      <c r="E15" s="28">
        <f t="shared" si="0"/>
        <v>1</v>
      </c>
      <c r="F15" s="11"/>
      <c r="G15" s="12"/>
      <c r="H15" s="13"/>
      <c r="I15" s="14"/>
      <c r="J15" s="48"/>
      <c r="K15" s="49"/>
      <c r="L15" s="12"/>
      <c r="M15" s="13"/>
      <c r="N15" s="14"/>
      <c r="O15" s="16"/>
      <c r="P15" s="11"/>
      <c r="Q15" s="12"/>
      <c r="R15" s="13"/>
      <c r="S15" s="14"/>
      <c r="T15" s="15"/>
      <c r="U15" s="12"/>
      <c r="V15" s="12"/>
      <c r="W15" s="13"/>
      <c r="X15" s="14"/>
      <c r="Y15" s="16"/>
      <c r="Z15" s="11"/>
      <c r="AA15" s="12"/>
      <c r="AB15" s="13"/>
      <c r="AC15" s="14"/>
      <c r="AD15" s="15"/>
      <c r="AE15" s="12"/>
      <c r="AF15" s="12"/>
      <c r="AG15" s="13"/>
      <c r="AH15" s="14"/>
      <c r="AI15" s="16"/>
      <c r="AJ15" s="11"/>
      <c r="AK15" s="12"/>
      <c r="AL15" s="13"/>
      <c r="AM15" s="14"/>
      <c r="AN15" s="15"/>
      <c r="AO15" s="12"/>
      <c r="AP15" s="12"/>
      <c r="AQ15" s="13"/>
      <c r="AR15" s="14"/>
      <c r="AS15" s="16"/>
      <c r="AT15" s="11"/>
      <c r="AU15" s="12"/>
      <c r="AV15" s="13"/>
      <c r="AW15" s="14"/>
      <c r="AX15" s="15"/>
      <c r="AY15" s="12"/>
      <c r="AZ15" s="12"/>
      <c r="BA15" s="13"/>
      <c r="BB15" s="14"/>
      <c r="BC15" s="16"/>
      <c r="BD15" s="11"/>
      <c r="BE15" s="12"/>
      <c r="BF15" s="13"/>
      <c r="BG15" s="14"/>
      <c r="BH15" s="15"/>
      <c r="BI15" s="12"/>
      <c r="BJ15" s="12"/>
      <c r="BK15" s="13"/>
      <c r="BL15" s="14"/>
      <c r="BM15" s="16"/>
      <c r="BN15" s="11"/>
      <c r="BO15" s="12"/>
      <c r="BP15" s="13"/>
      <c r="BQ15" s="14"/>
      <c r="BR15" s="15"/>
      <c r="BS15" s="12"/>
      <c r="BT15" s="12"/>
      <c r="BU15" s="13"/>
      <c r="BV15" s="14"/>
      <c r="BW15" s="16"/>
      <c r="BX15" s="11"/>
      <c r="BY15" s="12"/>
      <c r="BZ15" s="13"/>
      <c r="CA15" s="14"/>
      <c r="CB15" s="15"/>
      <c r="CC15" s="12"/>
      <c r="CD15" s="12"/>
      <c r="CE15" s="13"/>
      <c r="CF15" s="14"/>
      <c r="CG15" s="16"/>
      <c r="CH15" s="11"/>
      <c r="CI15" s="12"/>
      <c r="CJ15" s="13"/>
      <c r="CK15" s="14"/>
      <c r="CL15" s="15"/>
      <c r="CM15" s="12"/>
      <c r="CN15" s="12"/>
      <c r="CO15" s="13"/>
      <c r="CP15" s="14"/>
      <c r="CQ15" s="16"/>
      <c r="CR15" s="11"/>
      <c r="CS15" s="12"/>
      <c r="CT15" s="13"/>
      <c r="CU15" s="14"/>
      <c r="CV15" s="15"/>
      <c r="CW15" s="12"/>
      <c r="CX15" s="12"/>
      <c r="CY15" s="13"/>
      <c r="CZ15" s="14"/>
      <c r="DA15" s="16"/>
      <c r="DB15" s="11"/>
      <c r="DC15" s="12"/>
      <c r="DD15" s="13"/>
      <c r="DE15" s="14"/>
      <c r="DF15" s="15"/>
      <c r="DG15" s="12"/>
      <c r="DH15" s="12"/>
      <c r="DI15" s="13"/>
      <c r="DJ15" s="14"/>
      <c r="DK15" s="16"/>
      <c r="DL15" s="11"/>
      <c r="DM15" s="12"/>
      <c r="DN15" s="13"/>
      <c r="DO15" s="14"/>
      <c r="DP15" s="15"/>
      <c r="DQ15" s="12"/>
      <c r="DR15" s="12"/>
      <c r="DS15" s="13"/>
      <c r="DT15" s="14"/>
      <c r="DU15" s="16"/>
      <c r="DV15" s="11"/>
      <c r="DW15" s="12"/>
      <c r="DX15" s="13"/>
      <c r="DY15" s="14"/>
      <c r="DZ15" s="15"/>
      <c r="EA15" s="12"/>
      <c r="EB15" s="12"/>
      <c r="EC15" s="13"/>
      <c r="ED15" s="14"/>
      <c r="EE15" s="16"/>
      <c r="EF15" s="11"/>
      <c r="EG15" s="12"/>
      <c r="EH15" s="13"/>
      <c r="EI15" s="14"/>
      <c r="EJ15" s="15"/>
      <c r="EK15" s="12"/>
      <c r="EL15" s="12"/>
      <c r="EM15" s="13"/>
      <c r="EN15" s="14"/>
      <c r="EO15" s="16"/>
      <c r="EP15" s="11"/>
      <c r="EQ15" s="12"/>
      <c r="ER15" s="13"/>
      <c r="ES15" s="14"/>
      <c r="ET15" s="15"/>
      <c r="EU15" s="12"/>
      <c r="EV15" s="12"/>
      <c r="EW15" s="13"/>
      <c r="EX15" s="14"/>
      <c r="EY15" s="16"/>
      <c r="EZ15" s="11"/>
      <c r="FA15" s="12"/>
      <c r="FB15" s="13"/>
      <c r="FC15" s="14"/>
      <c r="FD15" s="15"/>
      <c r="FE15" s="12"/>
      <c r="FF15" s="12"/>
      <c r="FG15" s="13"/>
      <c r="FH15" s="14"/>
      <c r="FI15" s="16"/>
    </row>
    <row r="16" spans="1:165" x14ac:dyDescent="0.2">
      <c r="A16" s="32"/>
      <c r="B16" s="42"/>
      <c r="C16" s="43"/>
      <c r="D16" s="44"/>
      <c r="E16" s="45" t="str">
        <f t="shared" si="0"/>
        <v/>
      </c>
      <c r="F16" s="18"/>
      <c r="G16" s="19"/>
      <c r="H16" s="20"/>
      <c r="I16" s="21"/>
      <c r="J16" s="22"/>
      <c r="K16" s="19"/>
      <c r="L16" s="19"/>
      <c r="M16" s="20"/>
      <c r="N16" s="21"/>
      <c r="O16" s="23"/>
      <c r="P16" s="18"/>
      <c r="Q16" s="19"/>
      <c r="R16" s="20"/>
      <c r="S16" s="21"/>
      <c r="T16" s="22"/>
      <c r="U16" s="19"/>
      <c r="V16" s="19"/>
      <c r="W16" s="20"/>
      <c r="X16" s="21"/>
      <c r="Y16" s="23"/>
      <c r="Z16" s="18"/>
      <c r="AA16" s="19"/>
      <c r="AB16" s="20"/>
      <c r="AC16" s="21"/>
      <c r="AD16" s="22"/>
      <c r="AE16" s="19"/>
      <c r="AF16" s="19"/>
      <c r="AG16" s="20"/>
      <c r="AH16" s="21"/>
      <c r="AI16" s="23"/>
      <c r="AJ16" s="18"/>
      <c r="AK16" s="19"/>
      <c r="AL16" s="20"/>
      <c r="AM16" s="21"/>
      <c r="AN16" s="22"/>
      <c r="AO16" s="19"/>
      <c r="AP16" s="19"/>
      <c r="AQ16" s="20"/>
      <c r="AR16" s="21"/>
      <c r="AS16" s="23"/>
      <c r="AT16" s="18"/>
      <c r="AU16" s="19"/>
      <c r="AV16" s="20"/>
      <c r="AW16" s="21"/>
      <c r="AX16" s="22"/>
      <c r="AY16" s="19"/>
      <c r="AZ16" s="19"/>
      <c r="BA16" s="20"/>
      <c r="BB16" s="21"/>
      <c r="BC16" s="23"/>
      <c r="BD16" s="18"/>
      <c r="BE16" s="19"/>
      <c r="BF16" s="20"/>
      <c r="BG16" s="21"/>
      <c r="BH16" s="22"/>
      <c r="BI16" s="19"/>
      <c r="BJ16" s="19"/>
      <c r="BK16" s="20"/>
      <c r="BL16" s="21"/>
      <c r="BM16" s="23"/>
      <c r="BN16" s="18"/>
      <c r="BO16" s="19"/>
      <c r="BP16" s="20"/>
      <c r="BQ16" s="21"/>
      <c r="BR16" s="22"/>
      <c r="BS16" s="19"/>
      <c r="BT16" s="19"/>
      <c r="BU16" s="20"/>
      <c r="BV16" s="21"/>
      <c r="BW16" s="23"/>
      <c r="BX16" s="18"/>
      <c r="BY16" s="19"/>
      <c r="BZ16" s="20"/>
      <c r="CA16" s="21"/>
      <c r="CB16" s="22"/>
      <c r="CC16" s="19"/>
      <c r="CD16" s="19"/>
      <c r="CE16" s="20"/>
      <c r="CF16" s="21"/>
      <c r="CG16" s="23"/>
      <c r="CH16" s="18"/>
      <c r="CI16" s="19"/>
      <c r="CJ16" s="20"/>
      <c r="CK16" s="21"/>
      <c r="CL16" s="22"/>
      <c r="CM16" s="19"/>
      <c r="CN16" s="19"/>
      <c r="CO16" s="20"/>
      <c r="CP16" s="21"/>
      <c r="CQ16" s="23"/>
      <c r="CR16" s="18"/>
      <c r="CS16" s="19"/>
      <c r="CT16" s="20"/>
      <c r="CU16" s="21"/>
      <c r="CV16" s="22"/>
      <c r="CW16" s="19"/>
      <c r="CX16" s="19"/>
      <c r="CY16" s="20"/>
      <c r="CZ16" s="21"/>
      <c r="DA16" s="23"/>
      <c r="DB16" s="18"/>
      <c r="DC16" s="19"/>
      <c r="DD16" s="20"/>
      <c r="DE16" s="21"/>
      <c r="DF16" s="22"/>
      <c r="DG16" s="19"/>
      <c r="DH16" s="19"/>
      <c r="DI16" s="20"/>
      <c r="DJ16" s="21"/>
      <c r="DK16" s="23"/>
      <c r="DL16" s="18"/>
      <c r="DM16" s="19"/>
      <c r="DN16" s="20"/>
      <c r="DO16" s="21"/>
      <c r="DP16" s="22"/>
      <c r="DQ16" s="19"/>
      <c r="DR16" s="19"/>
      <c r="DS16" s="20"/>
      <c r="DT16" s="21"/>
      <c r="DU16" s="23"/>
      <c r="DV16" s="18"/>
      <c r="DW16" s="19"/>
      <c r="DX16" s="20"/>
      <c r="DY16" s="21"/>
      <c r="DZ16" s="22"/>
      <c r="EA16" s="19"/>
      <c r="EB16" s="19"/>
      <c r="EC16" s="20"/>
      <c r="ED16" s="21"/>
      <c r="EE16" s="23"/>
      <c r="EF16" s="18"/>
      <c r="EG16" s="19"/>
      <c r="EH16" s="20"/>
      <c r="EI16" s="21"/>
      <c r="EJ16" s="22"/>
      <c r="EK16" s="19"/>
      <c r="EL16" s="19"/>
      <c r="EM16" s="20"/>
      <c r="EN16" s="21"/>
      <c r="EO16" s="23"/>
      <c r="EP16" s="18"/>
      <c r="EQ16" s="19"/>
      <c r="ER16" s="20"/>
      <c r="ES16" s="21"/>
      <c r="ET16" s="22"/>
      <c r="EU16" s="19"/>
      <c r="EV16" s="19"/>
      <c r="EW16" s="20"/>
      <c r="EX16" s="21"/>
      <c r="EY16" s="23"/>
      <c r="EZ16" s="18"/>
      <c r="FA16" s="19"/>
      <c r="FB16" s="20"/>
      <c r="FC16" s="21"/>
      <c r="FD16" s="22"/>
      <c r="FE16" s="19"/>
      <c r="FF16" s="19"/>
      <c r="FG16" s="20"/>
      <c r="FH16" s="21"/>
      <c r="FI16" s="23"/>
    </row>
    <row r="17" spans="1:165" x14ac:dyDescent="0.2">
      <c r="A17" s="24"/>
      <c r="B17" s="37"/>
      <c r="C17" s="38"/>
      <c r="D17" s="46"/>
      <c r="E17" s="28" t="str">
        <f t="shared" si="0"/>
        <v/>
      </c>
      <c r="F17" s="50"/>
      <c r="G17" s="51"/>
      <c r="H17" s="13"/>
      <c r="I17" s="14"/>
      <c r="J17" s="15"/>
      <c r="K17" s="12"/>
      <c r="L17" s="12"/>
      <c r="M17" s="13"/>
      <c r="N17" s="14"/>
      <c r="O17" s="16"/>
      <c r="P17" s="11"/>
      <c r="Q17" s="12"/>
      <c r="R17" s="13"/>
      <c r="S17" s="14"/>
      <c r="T17" s="15"/>
      <c r="U17" s="12"/>
      <c r="V17" s="12"/>
      <c r="W17" s="13"/>
      <c r="X17" s="14"/>
      <c r="Y17" s="16"/>
      <c r="Z17" s="11"/>
      <c r="AA17" s="12"/>
      <c r="AB17" s="13"/>
      <c r="AC17" s="14"/>
      <c r="AD17" s="15"/>
      <c r="AE17" s="12"/>
      <c r="AF17" s="12"/>
      <c r="AG17" s="13"/>
      <c r="AH17" s="14"/>
      <c r="AI17" s="16"/>
      <c r="AJ17" s="11"/>
      <c r="AK17" s="12"/>
      <c r="AL17" s="13"/>
      <c r="AM17" s="14"/>
      <c r="AN17" s="15"/>
      <c r="AO17" s="12"/>
      <c r="AP17" s="12"/>
      <c r="AQ17" s="13"/>
      <c r="AR17" s="14"/>
      <c r="AS17" s="16"/>
      <c r="AT17" s="11"/>
      <c r="AU17" s="12"/>
      <c r="AV17" s="13"/>
      <c r="AW17" s="14"/>
      <c r="AX17" s="15"/>
      <c r="AY17" s="12"/>
      <c r="AZ17" s="12"/>
      <c r="BA17" s="13"/>
      <c r="BB17" s="14"/>
      <c r="BC17" s="16"/>
      <c r="BD17" s="11"/>
      <c r="BE17" s="12"/>
      <c r="BF17" s="13"/>
      <c r="BG17" s="14"/>
      <c r="BH17" s="15"/>
      <c r="BI17" s="12"/>
      <c r="BJ17" s="12"/>
      <c r="BK17" s="13"/>
      <c r="BL17" s="14"/>
      <c r="BM17" s="16"/>
      <c r="BN17" s="11"/>
      <c r="BO17" s="12"/>
      <c r="BP17" s="13"/>
      <c r="BQ17" s="14"/>
      <c r="BR17" s="15"/>
      <c r="BS17" s="12"/>
      <c r="BT17" s="12"/>
      <c r="BU17" s="13"/>
      <c r="BV17" s="14"/>
      <c r="BW17" s="16"/>
      <c r="BX17" s="11"/>
      <c r="BY17" s="12"/>
      <c r="BZ17" s="13"/>
      <c r="CA17" s="14"/>
      <c r="CB17" s="15"/>
      <c r="CC17" s="12"/>
      <c r="CD17" s="12"/>
      <c r="CE17" s="13"/>
      <c r="CF17" s="14"/>
      <c r="CG17" s="16"/>
      <c r="CH17" s="11"/>
      <c r="CI17" s="12"/>
      <c r="CJ17" s="13"/>
      <c r="CK17" s="14"/>
      <c r="CL17" s="15"/>
      <c r="CM17" s="12"/>
      <c r="CN17" s="12"/>
      <c r="CO17" s="13"/>
      <c r="CP17" s="14"/>
      <c r="CQ17" s="16"/>
      <c r="CR17" s="11"/>
      <c r="CS17" s="12"/>
      <c r="CT17" s="13"/>
      <c r="CU17" s="14"/>
      <c r="CV17" s="15"/>
      <c r="CW17" s="12"/>
      <c r="CX17" s="12"/>
      <c r="CY17" s="13"/>
      <c r="CZ17" s="14"/>
      <c r="DA17" s="16"/>
      <c r="DB17" s="11"/>
      <c r="DC17" s="12"/>
      <c r="DD17" s="13"/>
      <c r="DE17" s="14"/>
      <c r="DF17" s="15"/>
      <c r="DG17" s="12"/>
      <c r="DH17" s="12"/>
      <c r="DI17" s="13"/>
      <c r="DJ17" s="14"/>
      <c r="DK17" s="16"/>
      <c r="DL17" s="11"/>
      <c r="DM17" s="12"/>
      <c r="DN17" s="13"/>
      <c r="DO17" s="14"/>
      <c r="DP17" s="15"/>
      <c r="DQ17" s="12"/>
      <c r="DR17" s="12"/>
      <c r="DS17" s="13"/>
      <c r="DT17" s="14"/>
      <c r="DU17" s="16"/>
      <c r="DV17" s="11"/>
      <c r="DW17" s="12"/>
      <c r="DX17" s="13"/>
      <c r="DY17" s="14"/>
      <c r="DZ17" s="15"/>
      <c r="EA17" s="12"/>
      <c r="EB17" s="12"/>
      <c r="EC17" s="13"/>
      <c r="ED17" s="14"/>
      <c r="EE17" s="16"/>
      <c r="EF17" s="11"/>
      <c r="EG17" s="12"/>
      <c r="EH17" s="13"/>
      <c r="EI17" s="14"/>
      <c r="EJ17" s="15"/>
      <c r="EK17" s="12"/>
      <c r="EL17" s="12"/>
      <c r="EM17" s="13"/>
      <c r="EN17" s="14"/>
      <c r="EO17" s="16"/>
      <c r="EP17" s="11"/>
      <c r="EQ17" s="12"/>
      <c r="ER17" s="13"/>
      <c r="ES17" s="14"/>
      <c r="ET17" s="15"/>
      <c r="EU17" s="12"/>
      <c r="EV17" s="12"/>
      <c r="EW17" s="13"/>
      <c r="EX17" s="14"/>
      <c r="EY17" s="16"/>
      <c r="EZ17" s="11"/>
      <c r="FA17" s="12"/>
      <c r="FB17" s="13"/>
      <c r="FC17" s="14"/>
      <c r="FD17" s="15"/>
      <c r="FE17" s="12"/>
      <c r="FF17" s="12"/>
      <c r="FG17" s="13"/>
      <c r="FH17" s="14"/>
      <c r="FI17" s="16"/>
    </row>
    <row r="18" spans="1:165" x14ac:dyDescent="0.2">
      <c r="A18" s="52"/>
      <c r="B18" s="42"/>
      <c r="C18" s="43"/>
      <c r="D18" s="44"/>
      <c r="E18" s="45" t="str">
        <f t="shared" si="0"/>
        <v/>
      </c>
      <c r="F18" s="18"/>
      <c r="G18" s="19"/>
      <c r="H18" s="20"/>
      <c r="I18" s="21"/>
      <c r="J18" s="22"/>
      <c r="K18" s="19"/>
      <c r="L18" s="19"/>
      <c r="M18" s="20"/>
      <c r="N18" s="21"/>
      <c r="O18" s="23"/>
      <c r="P18" s="18"/>
      <c r="Q18" s="19"/>
      <c r="R18" s="20"/>
      <c r="S18" s="21"/>
      <c r="T18" s="22"/>
      <c r="U18" s="19"/>
      <c r="V18" s="19"/>
      <c r="W18" s="20"/>
      <c r="X18" s="21"/>
      <c r="Y18" s="23"/>
      <c r="Z18" s="18"/>
      <c r="AA18" s="19"/>
      <c r="AB18" s="20"/>
      <c r="AC18" s="21"/>
      <c r="AD18" s="22"/>
      <c r="AE18" s="19"/>
      <c r="AF18" s="19"/>
      <c r="AG18" s="20"/>
      <c r="AH18" s="21"/>
      <c r="AI18" s="23"/>
      <c r="AJ18" s="18"/>
      <c r="AK18" s="19"/>
      <c r="AL18" s="20"/>
      <c r="AM18" s="21"/>
      <c r="AN18" s="22"/>
      <c r="AO18" s="19"/>
      <c r="AP18" s="19"/>
      <c r="AQ18" s="20"/>
      <c r="AR18" s="21"/>
      <c r="AS18" s="23"/>
      <c r="AT18" s="18"/>
      <c r="AU18" s="19"/>
      <c r="AV18" s="20"/>
      <c r="AW18" s="21"/>
      <c r="AX18" s="22"/>
      <c r="AY18" s="19"/>
      <c r="AZ18" s="19"/>
      <c r="BA18" s="20"/>
      <c r="BB18" s="21"/>
      <c r="BC18" s="23"/>
      <c r="BD18" s="18"/>
      <c r="BE18" s="19"/>
      <c r="BF18" s="20"/>
      <c r="BG18" s="21"/>
      <c r="BH18" s="22"/>
      <c r="BI18" s="19"/>
      <c r="BJ18" s="19"/>
      <c r="BK18" s="20"/>
      <c r="BL18" s="21"/>
      <c r="BM18" s="23"/>
      <c r="BN18" s="18"/>
      <c r="BO18" s="19"/>
      <c r="BP18" s="20"/>
      <c r="BQ18" s="21"/>
      <c r="BR18" s="22"/>
      <c r="BS18" s="19"/>
      <c r="BT18" s="19"/>
      <c r="BU18" s="20"/>
      <c r="BV18" s="21"/>
      <c r="BW18" s="23"/>
      <c r="BX18" s="18"/>
      <c r="BY18" s="19"/>
      <c r="BZ18" s="20"/>
      <c r="CA18" s="21"/>
      <c r="CB18" s="22"/>
      <c r="CC18" s="19"/>
      <c r="CD18" s="19"/>
      <c r="CE18" s="20"/>
      <c r="CF18" s="21"/>
      <c r="CG18" s="23"/>
      <c r="CH18" s="18"/>
      <c r="CI18" s="19"/>
      <c r="CJ18" s="20"/>
      <c r="CK18" s="21"/>
      <c r="CL18" s="22"/>
      <c r="CM18" s="19"/>
      <c r="CN18" s="19"/>
      <c r="CO18" s="20"/>
      <c r="CP18" s="21"/>
      <c r="CQ18" s="23"/>
      <c r="CR18" s="18"/>
      <c r="CS18" s="19"/>
      <c r="CT18" s="20"/>
      <c r="CU18" s="21"/>
      <c r="CV18" s="22"/>
      <c r="CW18" s="19"/>
      <c r="CX18" s="19"/>
      <c r="CY18" s="20"/>
      <c r="CZ18" s="21"/>
      <c r="DA18" s="23"/>
      <c r="DB18" s="18"/>
      <c r="DC18" s="19"/>
      <c r="DD18" s="20"/>
      <c r="DE18" s="21"/>
      <c r="DF18" s="22"/>
      <c r="DG18" s="19"/>
      <c r="DH18" s="19"/>
      <c r="DI18" s="20"/>
      <c r="DJ18" s="21"/>
      <c r="DK18" s="23"/>
      <c r="DL18" s="18"/>
      <c r="DM18" s="19"/>
      <c r="DN18" s="20"/>
      <c r="DO18" s="21"/>
      <c r="DP18" s="22"/>
      <c r="DQ18" s="19"/>
      <c r="DR18" s="19"/>
      <c r="DS18" s="20"/>
      <c r="DT18" s="21"/>
      <c r="DU18" s="23"/>
      <c r="DV18" s="18"/>
      <c r="DW18" s="19"/>
      <c r="DX18" s="20"/>
      <c r="DY18" s="21"/>
      <c r="DZ18" s="22"/>
      <c r="EA18" s="19"/>
      <c r="EB18" s="19"/>
      <c r="EC18" s="20"/>
      <c r="ED18" s="21"/>
      <c r="EE18" s="23"/>
      <c r="EF18" s="18"/>
      <c r="EG18" s="19"/>
      <c r="EH18" s="20"/>
      <c r="EI18" s="21"/>
      <c r="EJ18" s="22"/>
      <c r="EK18" s="19"/>
      <c r="EL18" s="19"/>
      <c r="EM18" s="20"/>
      <c r="EN18" s="21"/>
      <c r="EO18" s="23"/>
      <c r="EP18" s="18"/>
      <c r="EQ18" s="19"/>
      <c r="ER18" s="20"/>
      <c r="ES18" s="21"/>
      <c r="ET18" s="22"/>
      <c r="EU18" s="19"/>
      <c r="EV18" s="19"/>
      <c r="EW18" s="20"/>
      <c r="EX18" s="21"/>
      <c r="EY18" s="23"/>
      <c r="EZ18" s="18"/>
      <c r="FA18" s="19"/>
      <c r="FB18" s="20"/>
      <c r="FC18" s="21"/>
      <c r="FD18" s="22"/>
      <c r="FE18" s="19"/>
      <c r="FF18" s="19"/>
      <c r="FG18" s="20"/>
      <c r="FH18" s="21"/>
      <c r="FI18" s="23"/>
    </row>
    <row r="19" spans="1:165" x14ac:dyDescent="0.2">
      <c r="A19" s="24"/>
      <c r="B19" s="37" t="s">
        <v>28</v>
      </c>
      <c r="C19" s="38">
        <v>30</v>
      </c>
      <c r="D19" s="46">
        <v>40</v>
      </c>
      <c r="E19" s="53">
        <f t="shared" si="0"/>
        <v>1.3333333333333333</v>
      </c>
      <c r="F19" s="11"/>
      <c r="G19" s="12"/>
      <c r="H19" s="13"/>
      <c r="I19" s="14"/>
      <c r="J19" s="15"/>
      <c r="K19" s="12"/>
      <c r="L19" s="54"/>
      <c r="M19" s="55"/>
      <c r="N19" s="56"/>
      <c r="O19" s="57"/>
      <c r="P19" s="11"/>
      <c r="Q19" s="12"/>
      <c r="R19" s="13"/>
      <c r="S19" s="14"/>
      <c r="T19" s="15"/>
      <c r="U19" s="12"/>
      <c r="V19" s="12"/>
      <c r="W19" s="13"/>
      <c r="X19" s="14"/>
      <c r="Y19" s="16"/>
      <c r="Z19" s="11"/>
      <c r="AA19" s="12"/>
      <c r="AB19" s="13"/>
      <c r="AC19" s="14"/>
      <c r="AD19" s="15"/>
      <c r="AE19" s="12"/>
      <c r="AF19" s="12"/>
      <c r="AG19" s="13"/>
      <c r="AH19" s="14"/>
      <c r="AI19" s="16"/>
      <c r="AJ19" s="11"/>
      <c r="AK19" s="12"/>
      <c r="AL19" s="13"/>
      <c r="AM19" s="14"/>
      <c r="AN19" s="15"/>
      <c r="AO19" s="12"/>
      <c r="AP19" s="12"/>
      <c r="AQ19" s="13"/>
      <c r="AR19" s="14"/>
      <c r="AS19" s="16"/>
      <c r="AT19" s="11"/>
      <c r="AU19" s="12"/>
      <c r="AV19" s="13"/>
      <c r="AW19" s="14"/>
      <c r="AX19" s="15"/>
      <c r="AY19" s="12"/>
      <c r="AZ19" s="12"/>
      <c r="BA19" s="13"/>
      <c r="BB19" s="14"/>
      <c r="BC19" s="16"/>
      <c r="BD19" s="11"/>
      <c r="BE19" s="12"/>
      <c r="BF19" s="13"/>
      <c r="BG19" s="14"/>
      <c r="BH19" s="15"/>
      <c r="BI19" s="12"/>
      <c r="BJ19" s="12"/>
      <c r="BK19" s="13"/>
      <c r="BL19" s="14"/>
      <c r="BM19" s="16"/>
      <c r="BN19" s="11"/>
      <c r="BO19" s="12"/>
      <c r="BP19" s="13"/>
      <c r="BQ19" s="14"/>
      <c r="BR19" s="15"/>
      <c r="BS19" s="12"/>
      <c r="BT19" s="12"/>
      <c r="BU19" s="13"/>
      <c r="BV19" s="14"/>
      <c r="BW19" s="16"/>
      <c r="BX19" s="11"/>
      <c r="BY19" s="12"/>
      <c r="BZ19" s="13"/>
      <c r="CA19" s="14"/>
      <c r="CB19" s="15"/>
      <c r="CC19" s="12"/>
      <c r="CD19" s="12"/>
      <c r="CE19" s="13"/>
      <c r="CF19" s="14"/>
      <c r="CG19" s="16"/>
      <c r="CH19" s="11"/>
      <c r="CI19" s="12"/>
      <c r="CJ19" s="13"/>
      <c r="CK19" s="14"/>
      <c r="CL19" s="15"/>
      <c r="CM19" s="12"/>
      <c r="CN19" s="12"/>
      <c r="CO19" s="13"/>
      <c r="CP19" s="14"/>
      <c r="CQ19" s="16"/>
      <c r="CR19" s="11"/>
      <c r="CS19" s="12"/>
      <c r="CT19" s="13"/>
      <c r="CU19" s="14"/>
      <c r="CV19" s="15"/>
      <c r="CW19" s="12"/>
      <c r="CX19" s="12"/>
      <c r="CY19" s="13"/>
      <c r="CZ19" s="14"/>
      <c r="DA19" s="16"/>
      <c r="DB19" s="11"/>
      <c r="DC19" s="12"/>
      <c r="DD19" s="13"/>
      <c r="DE19" s="14"/>
      <c r="DF19" s="15"/>
      <c r="DG19" s="12"/>
      <c r="DH19" s="12"/>
      <c r="DI19" s="13"/>
      <c r="DJ19" s="14"/>
      <c r="DK19" s="16"/>
      <c r="DL19" s="11"/>
      <c r="DM19" s="12"/>
      <c r="DN19" s="13"/>
      <c r="DO19" s="14"/>
      <c r="DP19" s="15"/>
      <c r="DQ19" s="12"/>
      <c r="DR19" s="12"/>
      <c r="DS19" s="13"/>
      <c r="DT19" s="14"/>
      <c r="DU19" s="16"/>
      <c r="DV19" s="11"/>
      <c r="DW19" s="12"/>
      <c r="DX19" s="13"/>
      <c r="DY19" s="14"/>
      <c r="DZ19" s="15"/>
      <c r="EA19" s="12"/>
      <c r="EB19" s="12"/>
      <c r="EC19" s="13"/>
      <c r="ED19" s="14"/>
      <c r="EE19" s="16"/>
      <c r="EF19" s="11"/>
      <c r="EG19" s="12"/>
      <c r="EH19" s="13"/>
      <c r="EI19" s="14"/>
      <c r="EJ19" s="15"/>
      <c r="EK19" s="12"/>
      <c r="EL19" s="12"/>
      <c r="EM19" s="13"/>
      <c r="EN19" s="14"/>
      <c r="EO19" s="16"/>
      <c r="EP19" s="11"/>
      <c r="EQ19" s="12"/>
      <c r="ER19" s="13"/>
      <c r="ES19" s="14"/>
      <c r="ET19" s="15"/>
      <c r="EU19" s="12"/>
      <c r="EV19" s="12"/>
      <c r="EW19" s="13"/>
      <c r="EX19" s="14"/>
      <c r="EY19" s="16"/>
      <c r="EZ19" s="11"/>
      <c r="FA19" s="12"/>
      <c r="FB19" s="13"/>
      <c r="FC19" s="14"/>
      <c r="FD19" s="15"/>
      <c r="FE19" s="12"/>
      <c r="FF19" s="12"/>
      <c r="FG19" s="13"/>
      <c r="FH19" s="14"/>
      <c r="FI19" s="16"/>
    </row>
    <row r="20" spans="1:165" x14ac:dyDescent="0.2">
      <c r="A20" s="58"/>
      <c r="B20" s="42"/>
      <c r="C20" s="43"/>
      <c r="D20" s="44"/>
      <c r="E20" s="45" t="str">
        <f t="shared" si="0"/>
        <v/>
      </c>
      <c r="F20" s="18"/>
      <c r="G20" s="19"/>
      <c r="H20" s="20"/>
      <c r="I20" s="21"/>
      <c r="J20" s="22"/>
      <c r="K20" s="19"/>
      <c r="L20" s="19"/>
      <c r="M20" s="20"/>
      <c r="N20" s="21"/>
      <c r="O20" s="23"/>
      <c r="P20" s="18"/>
      <c r="Q20" s="19"/>
      <c r="R20" s="20"/>
      <c r="S20" s="21"/>
      <c r="T20" s="22"/>
      <c r="U20" s="19"/>
      <c r="V20" s="19"/>
      <c r="W20" s="20"/>
      <c r="X20" s="21"/>
      <c r="Y20" s="23"/>
      <c r="Z20" s="18"/>
      <c r="AA20" s="19"/>
      <c r="AB20" s="20"/>
      <c r="AC20" s="21"/>
      <c r="AD20" s="22"/>
      <c r="AE20" s="19"/>
      <c r="AF20" s="19"/>
      <c r="AG20" s="20"/>
      <c r="AH20" s="21"/>
      <c r="AI20" s="23"/>
      <c r="AJ20" s="18"/>
      <c r="AK20" s="19"/>
      <c r="AL20" s="20"/>
      <c r="AM20" s="21"/>
      <c r="AN20" s="22"/>
      <c r="AO20" s="19"/>
      <c r="AP20" s="19"/>
      <c r="AQ20" s="20"/>
      <c r="AR20" s="21"/>
      <c r="AS20" s="23"/>
      <c r="AT20" s="18"/>
      <c r="AU20" s="19"/>
      <c r="AV20" s="20"/>
      <c r="AW20" s="21"/>
      <c r="AX20" s="22"/>
      <c r="AY20" s="19"/>
      <c r="AZ20" s="19"/>
      <c r="BA20" s="20"/>
      <c r="BB20" s="21"/>
      <c r="BC20" s="23"/>
      <c r="BD20" s="18"/>
      <c r="BE20" s="19"/>
      <c r="BF20" s="20"/>
      <c r="BG20" s="21"/>
      <c r="BH20" s="22"/>
      <c r="BI20" s="19"/>
      <c r="BJ20" s="19"/>
      <c r="BK20" s="20"/>
      <c r="BL20" s="21"/>
      <c r="BM20" s="23"/>
      <c r="BN20" s="18"/>
      <c r="BO20" s="19"/>
      <c r="BP20" s="20"/>
      <c r="BQ20" s="21"/>
      <c r="BR20" s="22"/>
      <c r="BS20" s="19"/>
      <c r="BT20" s="19"/>
      <c r="BU20" s="20"/>
      <c r="BV20" s="21"/>
      <c r="BW20" s="23"/>
      <c r="BX20" s="18"/>
      <c r="BY20" s="19"/>
      <c r="BZ20" s="20"/>
      <c r="CA20" s="21"/>
      <c r="CB20" s="22"/>
      <c r="CC20" s="19"/>
      <c r="CD20" s="19"/>
      <c r="CE20" s="20"/>
      <c r="CF20" s="21"/>
      <c r="CG20" s="23"/>
      <c r="CH20" s="18"/>
      <c r="CI20" s="19"/>
      <c r="CJ20" s="20"/>
      <c r="CK20" s="21"/>
      <c r="CL20" s="22"/>
      <c r="CM20" s="19"/>
      <c r="CN20" s="19"/>
      <c r="CO20" s="20"/>
      <c r="CP20" s="21"/>
      <c r="CQ20" s="23"/>
      <c r="CR20" s="18"/>
      <c r="CS20" s="19"/>
      <c r="CT20" s="20"/>
      <c r="CU20" s="21"/>
      <c r="CV20" s="22"/>
      <c r="CW20" s="19"/>
      <c r="CX20" s="19"/>
      <c r="CY20" s="20"/>
      <c r="CZ20" s="21"/>
      <c r="DA20" s="23"/>
      <c r="DB20" s="18"/>
      <c r="DC20" s="19"/>
      <c r="DD20" s="20"/>
      <c r="DE20" s="21"/>
      <c r="DF20" s="22"/>
      <c r="DG20" s="19"/>
      <c r="DH20" s="19"/>
      <c r="DI20" s="20"/>
      <c r="DJ20" s="21"/>
      <c r="DK20" s="23"/>
      <c r="DL20" s="18"/>
      <c r="DM20" s="19"/>
      <c r="DN20" s="20"/>
      <c r="DO20" s="21"/>
      <c r="DP20" s="22"/>
      <c r="DQ20" s="19"/>
      <c r="DR20" s="19"/>
      <c r="DS20" s="20"/>
      <c r="DT20" s="21"/>
      <c r="DU20" s="23"/>
      <c r="DV20" s="18"/>
      <c r="DW20" s="19"/>
      <c r="DX20" s="20"/>
      <c r="DY20" s="21"/>
      <c r="DZ20" s="22"/>
      <c r="EA20" s="19"/>
      <c r="EB20" s="19"/>
      <c r="EC20" s="20"/>
      <c r="ED20" s="21"/>
      <c r="EE20" s="23"/>
      <c r="EF20" s="18"/>
      <c r="EG20" s="19"/>
      <c r="EH20" s="20"/>
      <c r="EI20" s="21"/>
      <c r="EJ20" s="22"/>
      <c r="EK20" s="19"/>
      <c r="EL20" s="19"/>
      <c r="EM20" s="20"/>
      <c r="EN20" s="21"/>
      <c r="EO20" s="23"/>
      <c r="EP20" s="18"/>
      <c r="EQ20" s="19"/>
      <c r="ER20" s="20"/>
      <c r="ES20" s="21"/>
      <c r="ET20" s="22"/>
      <c r="EU20" s="19"/>
      <c r="EV20" s="19"/>
      <c r="EW20" s="20"/>
      <c r="EX20" s="21"/>
      <c r="EY20" s="23"/>
      <c r="EZ20" s="18"/>
      <c r="FA20" s="19"/>
      <c r="FB20" s="20"/>
      <c r="FC20" s="21"/>
      <c r="FD20" s="22"/>
      <c r="FE20" s="19"/>
      <c r="FF20" s="19"/>
      <c r="FG20" s="20"/>
      <c r="FH20" s="21"/>
      <c r="FI20" s="23"/>
    </row>
    <row r="21" spans="1:165" x14ac:dyDescent="0.2">
      <c r="A21" s="24"/>
      <c r="B21" s="37" t="s">
        <v>28</v>
      </c>
      <c r="C21" s="38">
        <v>40</v>
      </c>
      <c r="D21" s="46">
        <v>70</v>
      </c>
      <c r="E21" s="28">
        <f t="shared" si="0"/>
        <v>1.75</v>
      </c>
      <c r="F21" s="11"/>
      <c r="G21" s="12"/>
      <c r="H21" s="13"/>
      <c r="I21" s="14"/>
      <c r="J21" s="15"/>
      <c r="K21" s="12"/>
      <c r="L21" s="12"/>
      <c r="M21" s="13"/>
      <c r="N21" s="14"/>
      <c r="O21" s="16"/>
      <c r="P21" s="59"/>
      <c r="Q21" s="60"/>
      <c r="R21" s="61"/>
      <c r="S21" s="62"/>
      <c r="T21" s="15"/>
      <c r="U21" s="12"/>
      <c r="V21" s="12"/>
      <c r="W21" s="13"/>
      <c r="X21" s="14"/>
      <c r="Y21" s="16"/>
      <c r="Z21" s="11"/>
      <c r="AA21" s="12"/>
      <c r="AB21" s="13"/>
      <c r="AC21" s="14"/>
      <c r="AD21" s="15"/>
      <c r="AE21" s="12"/>
      <c r="AF21" s="12"/>
      <c r="AG21" s="13"/>
      <c r="AH21" s="14"/>
      <c r="AI21" s="16"/>
      <c r="AJ21" s="11"/>
      <c r="AK21" s="12"/>
      <c r="AL21" s="13"/>
      <c r="AM21" s="14"/>
      <c r="AN21" s="15"/>
      <c r="AO21" s="12"/>
      <c r="AP21" s="12"/>
      <c r="AQ21" s="13"/>
      <c r="AR21" s="14"/>
      <c r="AS21" s="16"/>
      <c r="AT21" s="11"/>
      <c r="AU21" s="12"/>
      <c r="AV21" s="13"/>
      <c r="AW21" s="14"/>
      <c r="AX21" s="15"/>
      <c r="AY21" s="12"/>
      <c r="AZ21" s="12"/>
      <c r="BA21" s="13"/>
      <c r="BB21" s="14"/>
      <c r="BC21" s="16"/>
      <c r="BD21" s="11"/>
      <c r="BE21" s="12"/>
      <c r="BF21" s="13"/>
      <c r="BG21" s="14"/>
      <c r="BH21" s="15"/>
      <c r="BI21" s="12"/>
      <c r="BJ21" s="12"/>
      <c r="BK21" s="13"/>
      <c r="BL21" s="14"/>
      <c r="BM21" s="16"/>
      <c r="BN21" s="11"/>
      <c r="BO21" s="12"/>
      <c r="BP21" s="13"/>
      <c r="BQ21" s="14"/>
      <c r="BR21" s="15"/>
      <c r="BS21" s="12"/>
      <c r="BT21" s="12"/>
      <c r="BU21" s="13"/>
      <c r="BV21" s="14"/>
      <c r="BW21" s="16"/>
      <c r="BX21" s="11"/>
      <c r="BY21" s="12"/>
      <c r="BZ21" s="13"/>
      <c r="CA21" s="14"/>
      <c r="CB21" s="15"/>
      <c r="CC21" s="12"/>
      <c r="CD21" s="12"/>
      <c r="CE21" s="13"/>
      <c r="CF21" s="14"/>
      <c r="CG21" s="16"/>
      <c r="CH21" s="11"/>
      <c r="CI21" s="12"/>
      <c r="CJ21" s="13"/>
      <c r="CK21" s="14"/>
      <c r="CL21" s="15"/>
      <c r="CM21" s="12"/>
      <c r="CN21" s="12"/>
      <c r="CO21" s="13"/>
      <c r="CP21" s="14"/>
      <c r="CQ21" s="16"/>
      <c r="CR21" s="11"/>
      <c r="CS21" s="12"/>
      <c r="CT21" s="13"/>
      <c r="CU21" s="14"/>
      <c r="CV21" s="15"/>
      <c r="CW21" s="12"/>
      <c r="CX21" s="12"/>
      <c r="CY21" s="13"/>
      <c r="CZ21" s="14"/>
      <c r="DA21" s="16"/>
      <c r="DB21" s="11"/>
      <c r="DC21" s="12"/>
      <c r="DD21" s="13"/>
      <c r="DE21" s="14"/>
      <c r="DF21" s="15"/>
      <c r="DG21" s="12"/>
      <c r="DH21" s="12"/>
      <c r="DI21" s="13"/>
      <c r="DJ21" s="14"/>
      <c r="DK21" s="16"/>
      <c r="DL21" s="11"/>
      <c r="DM21" s="12"/>
      <c r="DN21" s="13"/>
      <c r="DO21" s="14"/>
      <c r="DP21" s="15"/>
      <c r="DQ21" s="12"/>
      <c r="DR21" s="12"/>
      <c r="DS21" s="13"/>
      <c r="DT21" s="14"/>
      <c r="DU21" s="16"/>
      <c r="DV21" s="11"/>
      <c r="DW21" s="12"/>
      <c r="DX21" s="13"/>
      <c r="DY21" s="14"/>
      <c r="DZ21" s="15"/>
      <c r="EA21" s="12"/>
      <c r="EB21" s="12"/>
      <c r="EC21" s="13"/>
      <c r="ED21" s="14"/>
      <c r="EE21" s="16"/>
      <c r="EF21" s="11"/>
      <c r="EG21" s="12"/>
      <c r="EH21" s="13"/>
      <c r="EI21" s="14"/>
      <c r="EJ21" s="15"/>
      <c r="EK21" s="12"/>
      <c r="EL21" s="12"/>
      <c r="EM21" s="13"/>
      <c r="EN21" s="14"/>
      <c r="EO21" s="16"/>
      <c r="EP21" s="11"/>
      <c r="EQ21" s="12"/>
      <c r="ER21" s="13"/>
      <c r="ES21" s="14"/>
      <c r="ET21" s="15"/>
      <c r="EU21" s="12"/>
      <c r="EV21" s="12"/>
      <c r="EW21" s="13"/>
      <c r="EX21" s="14"/>
      <c r="EY21" s="16"/>
      <c r="EZ21" s="11"/>
      <c r="FA21" s="12"/>
      <c r="FB21" s="13"/>
      <c r="FC21" s="14"/>
      <c r="FD21" s="15"/>
      <c r="FE21" s="12"/>
      <c r="FF21" s="12"/>
      <c r="FG21" s="13"/>
      <c r="FH21" s="14"/>
      <c r="FI21" s="16"/>
    </row>
    <row r="22" spans="1:165" x14ac:dyDescent="0.2">
      <c r="A22" s="32"/>
      <c r="B22" s="42"/>
      <c r="C22" s="43"/>
      <c r="D22" s="44"/>
      <c r="E22" s="45" t="str">
        <f t="shared" si="0"/>
        <v/>
      </c>
      <c r="F22" s="18"/>
      <c r="G22" s="19"/>
      <c r="H22" s="20"/>
      <c r="I22" s="21"/>
      <c r="J22" s="22"/>
      <c r="K22" s="19"/>
      <c r="L22" s="19"/>
      <c r="M22" s="20"/>
      <c r="N22" s="21"/>
      <c r="O22" s="23"/>
      <c r="P22" s="18"/>
      <c r="Q22" s="19"/>
      <c r="R22" s="20"/>
      <c r="S22" s="21"/>
      <c r="T22" s="22"/>
      <c r="U22" s="19"/>
      <c r="V22" s="19"/>
      <c r="W22" s="20"/>
      <c r="X22" s="21"/>
      <c r="Y22" s="23"/>
      <c r="Z22" s="18"/>
      <c r="AA22" s="19"/>
      <c r="AB22" s="20"/>
      <c r="AC22" s="21"/>
      <c r="AD22" s="22"/>
      <c r="AE22" s="19"/>
      <c r="AF22" s="19"/>
      <c r="AG22" s="20"/>
      <c r="AH22" s="21"/>
      <c r="AI22" s="23"/>
      <c r="AJ22" s="18"/>
      <c r="AK22" s="19"/>
      <c r="AL22" s="20"/>
      <c r="AM22" s="21"/>
      <c r="AN22" s="22"/>
      <c r="AO22" s="19"/>
      <c r="AP22" s="19"/>
      <c r="AQ22" s="20"/>
      <c r="AR22" s="21"/>
      <c r="AS22" s="23"/>
      <c r="AT22" s="18"/>
      <c r="AU22" s="19"/>
      <c r="AV22" s="20"/>
      <c r="AW22" s="21"/>
      <c r="AX22" s="22"/>
      <c r="AY22" s="19"/>
      <c r="AZ22" s="19"/>
      <c r="BA22" s="20"/>
      <c r="BB22" s="21"/>
      <c r="BC22" s="23"/>
      <c r="BD22" s="18"/>
      <c r="BE22" s="19"/>
      <c r="BF22" s="20"/>
      <c r="BG22" s="21"/>
      <c r="BH22" s="22"/>
      <c r="BI22" s="19"/>
      <c r="BJ22" s="19"/>
      <c r="BK22" s="20"/>
      <c r="BL22" s="21"/>
      <c r="BM22" s="23"/>
      <c r="BN22" s="18"/>
      <c r="BO22" s="19"/>
      <c r="BP22" s="20"/>
      <c r="BQ22" s="21"/>
      <c r="BR22" s="22"/>
      <c r="BS22" s="19"/>
      <c r="BT22" s="19"/>
      <c r="BU22" s="20"/>
      <c r="BV22" s="21"/>
      <c r="BW22" s="23"/>
      <c r="BX22" s="18"/>
      <c r="BY22" s="19"/>
      <c r="BZ22" s="20"/>
      <c r="CA22" s="21"/>
      <c r="CB22" s="22"/>
      <c r="CC22" s="19"/>
      <c r="CD22" s="19"/>
      <c r="CE22" s="20"/>
      <c r="CF22" s="21"/>
      <c r="CG22" s="23"/>
      <c r="CH22" s="18"/>
      <c r="CI22" s="19"/>
      <c r="CJ22" s="20"/>
      <c r="CK22" s="21"/>
      <c r="CL22" s="22"/>
      <c r="CM22" s="19"/>
      <c r="CN22" s="19"/>
      <c r="CO22" s="20"/>
      <c r="CP22" s="21"/>
      <c r="CQ22" s="23"/>
      <c r="CR22" s="18"/>
      <c r="CS22" s="19"/>
      <c r="CT22" s="20"/>
      <c r="CU22" s="21"/>
      <c r="CV22" s="22"/>
      <c r="CW22" s="19"/>
      <c r="CX22" s="19"/>
      <c r="CY22" s="20"/>
      <c r="CZ22" s="21"/>
      <c r="DA22" s="23"/>
      <c r="DB22" s="18"/>
      <c r="DC22" s="19"/>
      <c r="DD22" s="20"/>
      <c r="DE22" s="21"/>
      <c r="DF22" s="22"/>
      <c r="DG22" s="19"/>
      <c r="DH22" s="19"/>
      <c r="DI22" s="20"/>
      <c r="DJ22" s="21"/>
      <c r="DK22" s="23"/>
      <c r="DL22" s="18"/>
      <c r="DM22" s="19"/>
      <c r="DN22" s="20"/>
      <c r="DO22" s="21"/>
      <c r="DP22" s="22"/>
      <c r="DQ22" s="19"/>
      <c r="DR22" s="19"/>
      <c r="DS22" s="20"/>
      <c r="DT22" s="21"/>
      <c r="DU22" s="23"/>
      <c r="DV22" s="18"/>
      <c r="DW22" s="19"/>
      <c r="DX22" s="20"/>
      <c r="DY22" s="21"/>
      <c r="DZ22" s="22"/>
      <c r="EA22" s="19"/>
      <c r="EB22" s="19"/>
      <c r="EC22" s="20"/>
      <c r="ED22" s="21"/>
      <c r="EE22" s="23"/>
      <c r="EF22" s="18"/>
      <c r="EG22" s="19"/>
      <c r="EH22" s="20"/>
      <c r="EI22" s="21"/>
      <c r="EJ22" s="22"/>
      <c r="EK22" s="19"/>
      <c r="EL22" s="19"/>
      <c r="EM22" s="20"/>
      <c r="EN22" s="21"/>
      <c r="EO22" s="23"/>
      <c r="EP22" s="18"/>
      <c r="EQ22" s="19"/>
      <c r="ER22" s="20"/>
      <c r="ES22" s="21"/>
      <c r="ET22" s="22"/>
      <c r="EU22" s="19"/>
      <c r="EV22" s="19"/>
      <c r="EW22" s="20"/>
      <c r="EX22" s="21"/>
      <c r="EY22" s="23"/>
      <c r="EZ22" s="18"/>
      <c r="FA22" s="19"/>
      <c r="FB22" s="20"/>
      <c r="FC22" s="21"/>
      <c r="FD22" s="22"/>
      <c r="FE22" s="19"/>
      <c r="FF22" s="19"/>
      <c r="FG22" s="20"/>
      <c r="FH22" s="21"/>
      <c r="FI22" s="23"/>
    </row>
    <row r="23" spans="1:165" x14ac:dyDescent="0.2">
      <c r="A23" s="24"/>
      <c r="B23" s="37"/>
      <c r="C23" s="38"/>
      <c r="D23" s="46"/>
      <c r="E23" s="28" t="str">
        <f t="shared" si="0"/>
        <v/>
      </c>
      <c r="F23" s="11"/>
      <c r="G23" s="12"/>
      <c r="H23" s="13"/>
      <c r="I23" s="14"/>
      <c r="J23" s="15"/>
      <c r="K23" s="12"/>
      <c r="L23" s="12"/>
      <c r="M23" s="13"/>
      <c r="N23" s="14"/>
      <c r="O23" s="16"/>
      <c r="P23" s="11"/>
      <c r="Q23" s="12"/>
      <c r="R23" s="13"/>
      <c r="S23" s="14"/>
      <c r="T23" s="15"/>
      <c r="U23" s="12"/>
      <c r="V23" s="12"/>
      <c r="W23" s="13"/>
      <c r="X23" s="14"/>
      <c r="Y23" s="16"/>
      <c r="Z23" s="11"/>
      <c r="AA23" s="12"/>
      <c r="AB23" s="13"/>
      <c r="AC23" s="14"/>
      <c r="AD23" s="15"/>
      <c r="AE23" s="12"/>
      <c r="AF23" s="12"/>
      <c r="AG23" s="13"/>
      <c r="AH23" s="14"/>
      <c r="AI23" s="16"/>
      <c r="AJ23" s="11"/>
      <c r="AK23" s="12"/>
      <c r="AL23" s="13"/>
      <c r="AM23" s="14"/>
      <c r="AN23" s="15"/>
      <c r="AO23" s="12"/>
      <c r="AP23" s="12"/>
      <c r="AQ23" s="13"/>
      <c r="AR23" s="14"/>
      <c r="AS23" s="16"/>
      <c r="AT23" s="11"/>
      <c r="AU23" s="12"/>
      <c r="AV23" s="13"/>
      <c r="AW23" s="14"/>
      <c r="AX23" s="15"/>
      <c r="AY23" s="12"/>
      <c r="AZ23" s="12"/>
      <c r="BA23" s="13"/>
      <c r="BB23" s="14"/>
      <c r="BC23" s="16"/>
      <c r="BD23" s="11"/>
      <c r="BE23" s="12"/>
      <c r="BF23" s="13"/>
      <c r="BG23" s="14"/>
      <c r="BH23" s="15"/>
      <c r="BI23" s="12"/>
      <c r="BJ23" s="12"/>
      <c r="BK23" s="13"/>
      <c r="BL23" s="14"/>
      <c r="BM23" s="16"/>
      <c r="BN23" s="11"/>
      <c r="BO23" s="12"/>
      <c r="BP23" s="13"/>
      <c r="BQ23" s="14"/>
      <c r="BR23" s="15"/>
      <c r="BS23" s="12"/>
      <c r="BT23" s="12"/>
      <c r="BU23" s="13"/>
      <c r="BV23" s="14"/>
      <c r="BW23" s="16"/>
      <c r="BX23" s="11"/>
      <c r="BY23" s="12"/>
      <c r="BZ23" s="13"/>
      <c r="CA23" s="14"/>
      <c r="CB23" s="15"/>
      <c r="CC23" s="12"/>
      <c r="CD23" s="12"/>
      <c r="CE23" s="13"/>
      <c r="CF23" s="14"/>
      <c r="CG23" s="16"/>
      <c r="CH23" s="11"/>
      <c r="CI23" s="12"/>
      <c r="CJ23" s="13"/>
      <c r="CK23" s="14"/>
      <c r="CL23" s="15"/>
      <c r="CM23" s="12"/>
      <c r="CN23" s="12"/>
      <c r="CO23" s="13"/>
      <c r="CP23" s="14"/>
      <c r="CQ23" s="16"/>
      <c r="CR23" s="11"/>
      <c r="CS23" s="12"/>
      <c r="CT23" s="13"/>
      <c r="CU23" s="14"/>
      <c r="CV23" s="15"/>
      <c r="CW23" s="12"/>
      <c r="CX23" s="12"/>
      <c r="CY23" s="13"/>
      <c r="CZ23" s="14"/>
      <c r="DA23" s="16"/>
      <c r="DB23" s="11"/>
      <c r="DC23" s="12"/>
      <c r="DD23" s="13"/>
      <c r="DE23" s="14"/>
      <c r="DF23" s="15"/>
      <c r="DG23" s="12"/>
      <c r="DH23" s="12"/>
      <c r="DI23" s="13"/>
      <c r="DJ23" s="14"/>
      <c r="DK23" s="16"/>
      <c r="DL23" s="11"/>
      <c r="DM23" s="12"/>
      <c r="DN23" s="13"/>
      <c r="DO23" s="14"/>
      <c r="DP23" s="15"/>
      <c r="DQ23" s="12"/>
      <c r="DR23" s="12"/>
      <c r="DS23" s="13"/>
      <c r="DT23" s="14"/>
      <c r="DU23" s="16"/>
      <c r="DV23" s="11"/>
      <c r="DW23" s="12"/>
      <c r="DX23" s="13"/>
      <c r="DY23" s="14"/>
      <c r="DZ23" s="15"/>
      <c r="EA23" s="12"/>
      <c r="EB23" s="12"/>
      <c r="EC23" s="13"/>
      <c r="ED23" s="14"/>
      <c r="EE23" s="16"/>
      <c r="EF23" s="11"/>
      <c r="EG23" s="12"/>
      <c r="EH23" s="13"/>
      <c r="EI23" s="14"/>
      <c r="EJ23" s="15"/>
      <c r="EK23" s="12"/>
      <c r="EL23" s="12"/>
      <c r="EM23" s="13"/>
      <c r="EN23" s="14"/>
      <c r="EO23" s="16"/>
      <c r="EP23" s="11"/>
      <c r="EQ23" s="12"/>
      <c r="ER23" s="13"/>
      <c r="ES23" s="14"/>
      <c r="ET23" s="15"/>
      <c r="EU23" s="12"/>
      <c r="EV23" s="12"/>
      <c r="EW23" s="13"/>
      <c r="EX23" s="14"/>
      <c r="EY23" s="16"/>
      <c r="EZ23" s="11"/>
      <c r="FA23" s="12"/>
      <c r="FB23" s="13"/>
      <c r="FC23" s="14"/>
      <c r="FD23" s="15"/>
      <c r="FE23" s="12"/>
      <c r="FF23" s="12"/>
      <c r="FG23" s="13"/>
      <c r="FH23" s="14"/>
      <c r="FI23" s="16"/>
    </row>
    <row r="24" spans="1:165" x14ac:dyDescent="0.2">
      <c r="A24" s="32"/>
      <c r="B24" s="42"/>
      <c r="C24" s="43"/>
      <c r="D24" s="44"/>
      <c r="E24" s="45" t="str">
        <f t="shared" si="0"/>
        <v/>
      </c>
      <c r="F24" s="18"/>
      <c r="G24" s="19"/>
      <c r="H24" s="20"/>
      <c r="I24" s="21"/>
      <c r="J24" s="22"/>
      <c r="K24" s="19"/>
      <c r="L24" s="19"/>
      <c r="M24" s="20"/>
      <c r="N24" s="21"/>
      <c r="O24" s="23"/>
      <c r="P24" s="18"/>
      <c r="Q24" s="19"/>
      <c r="R24" s="20"/>
      <c r="S24" s="21"/>
      <c r="T24" s="22"/>
      <c r="U24" s="19"/>
      <c r="V24" s="19"/>
      <c r="W24" s="20"/>
      <c r="X24" s="21"/>
      <c r="Y24" s="23"/>
      <c r="Z24" s="18"/>
      <c r="AA24" s="19"/>
      <c r="AB24" s="20"/>
      <c r="AC24" s="21"/>
      <c r="AD24" s="22"/>
      <c r="AE24" s="19"/>
      <c r="AF24" s="19"/>
      <c r="AG24" s="20"/>
      <c r="AH24" s="21"/>
      <c r="AI24" s="23"/>
      <c r="AJ24" s="18"/>
      <c r="AK24" s="19"/>
      <c r="AL24" s="20"/>
      <c r="AM24" s="21"/>
      <c r="AN24" s="22"/>
      <c r="AO24" s="19"/>
      <c r="AP24" s="19"/>
      <c r="AQ24" s="20"/>
      <c r="AR24" s="21"/>
      <c r="AS24" s="23"/>
      <c r="AT24" s="18"/>
      <c r="AU24" s="19"/>
      <c r="AV24" s="20"/>
      <c r="AW24" s="21"/>
      <c r="AX24" s="22"/>
      <c r="AY24" s="19"/>
      <c r="AZ24" s="19"/>
      <c r="BA24" s="20"/>
      <c r="BB24" s="21"/>
      <c r="BC24" s="23"/>
      <c r="BD24" s="18"/>
      <c r="BE24" s="19"/>
      <c r="BF24" s="20"/>
      <c r="BG24" s="21"/>
      <c r="BH24" s="22"/>
      <c r="BI24" s="19"/>
      <c r="BJ24" s="19"/>
      <c r="BK24" s="20"/>
      <c r="BL24" s="21"/>
      <c r="BM24" s="23"/>
      <c r="BN24" s="18"/>
      <c r="BO24" s="19"/>
      <c r="BP24" s="20"/>
      <c r="BQ24" s="21"/>
      <c r="BR24" s="22"/>
      <c r="BS24" s="19"/>
      <c r="BT24" s="19"/>
      <c r="BU24" s="20"/>
      <c r="BV24" s="21"/>
      <c r="BW24" s="23"/>
      <c r="BX24" s="18"/>
      <c r="BY24" s="19"/>
      <c r="BZ24" s="20"/>
      <c r="CA24" s="21"/>
      <c r="CB24" s="22"/>
      <c r="CC24" s="19"/>
      <c r="CD24" s="19"/>
      <c r="CE24" s="20"/>
      <c r="CF24" s="21"/>
      <c r="CG24" s="23"/>
      <c r="CH24" s="18"/>
      <c r="CI24" s="19"/>
      <c r="CJ24" s="20"/>
      <c r="CK24" s="21"/>
      <c r="CL24" s="22"/>
      <c r="CM24" s="19"/>
      <c r="CN24" s="19"/>
      <c r="CO24" s="20"/>
      <c r="CP24" s="21"/>
      <c r="CQ24" s="23"/>
      <c r="CR24" s="18"/>
      <c r="CS24" s="19"/>
      <c r="CT24" s="20"/>
      <c r="CU24" s="21"/>
      <c r="CV24" s="22"/>
      <c r="CW24" s="19"/>
      <c r="CX24" s="19"/>
      <c r="CY24" s="20"/>
      <c r="CZ24" s="21"/>
      <c r="DA24" s="23"/>
      <c r="DB24" s="18"/>
      <c r="DC24" s="19"/>
      <c r="DD24" s="20"/>
      <c r="DE24" s="21"/>
      <c r="DF24" s="22"/>
      <c r="DG24" s="19"/>
      <c r="DH24" s="19"/>
      <c r="DI24" s="20"/>
      <c r="DJ24" s="21"/>
      <c r="DK24" s="23"/>
      <c r="DL24" s="18"/>
      <c r="DM24" s="19"/>
      <c r="DN24" s="20"/>
      <c r="DO24" s="21"/>
      <c r="DP24" s="22"/>
      <c r="DQ24" s="19"/>
      <c r="DR24" s="19"/>
      <c r="DS24" s="20"/>
      <c r="DT24" s="21"/>
      <c r="DU24" s="23"/>
      <c r="DV24" s="18"/>
      <c r="DW24" s="19"/>
      <c r="DX24" s="20"/>
      <c r="DY24" s="21"/>
      <c r="DZ24" s="22"/>
      <c r="EA24" s="19"/>
      <c r="EB24" s="19"/>
      <c r="EC24" s="20"/>
      <c r="ED24" s="21"/>
      <c r="EE24" s="23"/>
      <c r="EF24" s="18"/>
      <c r="EG24" s="19"/>
      <c r="EH24" s="20"/>
      <c r="EI24" s="21"/>
      <c r="EJ24" s="22"/>
      <c r="EK24" s="19"/>
      <c r="EL24" s="19"/>
      <c r="EM24" s="20"/>
      <c r="EN24" s="21"/>
      <c r="EO24" s="23"/>
      <c r="EP24" s="18"/>
      <c r="EQ24" s="19"/>
      <c r="ER24" s="20"/>
      <c r="ES24" s="21"/>
      <c r="ET24" s="22"/>
      <c r="EU24" s="19"/>
      <c r="EV24" s="19"/>
      <c r="EW24" s="20"/>
      <c r="EX24" s="21"/>
      <c r="EY24" s="23"/>
      <c r="EZ24" s="18"/>
      <c r="FA24" s="19"/>
      <c r="FB24" s="20"/>
      <c r="FC24" s="21"/>
      <c r="FD24" s="22"/>
      <c r="FE24" s="19"/>
      <c r="FF24" s="19"/>
      <c r="FG24" s="20"/>
      <c r="FH24" s="21"/>
      <c r="FI24" s="23"/>
    </row>
    <row r="25" spans="1:165" x14ac:dyDescent="0.2">
      <c r="A25" s="24"/>
      <c r="B25" s="37"/>
      <c r="C25" s="38"/>
      <c r="D25" s="46"/>
      <c r="E25" s="28" t="str">
        <f t="shared" si="0"/>
        <v/>
      </c>
      <c r="F25" s="11"/>
      <c r="G25" s="12"/>
      <c r="H25" s="13"/>
      <c r="I25" s="14"/>
      <c r="J25" s="15"/>
      <c r="K25" s="12"/>
      <c r="L25" s="12"/>
      <c r="M25" s="13"/>
      <c r="N25" s="14"/>
      <c r="O25" s="16"/>
      <c r="P25" s="11"/>
      <c r="Q25" s="12"/>
      <c r="R25" s="13"/>
      <c r="S25" s="14"/>
      <c r="T25" s="15"/>
      <c r="U25" s="12"/>
      <c r="V25" s="12"/>
      <c r="W25" s="13"/>
      <c r="X25" s="14"/>
      <c r="Y25" s="16"/>
      <c r="Z25" s="11"/>
      <c r="AA25" s="12"/>
      <c r="AB25" s="13"/>
      <c r="AC25" s="14"/>
      <c r="AD25" s="15"/>
      <c r="AE25" s="12"/>
      <c r="AF25" s="12"/>
      <c r="AG25" s="13"/>
      <c r="AH25" s="14"/>
      <c r="AI25" s="16"/>
      <c r="AJ25" s="11"/>
      <c r="AK25" s="12"/>
      <c r="AL25" s="13"/>
      <c r="AM25" s="14"/>
      <c r="AN25" s="15"/>
      <c r="AO25" s="12"/>
      <c r="AP25" s="12"/>
      <c r="AQ25" s="13"/>
      <c r="AR25" s="14"/>
      <c r="AS25" s="16"/>
      <c r="AT25" s="11"/>
      <c r="AU25" s="12"/>
      <c r="AV25" s="13"/>
      <c r="AW25" s="14"/>
      <c r="AX25" s="15"/>
      <c r="AY25" s="12"/>
      <c r="AZ25" s="12"/>
      <c r="BA25" s="13"/>
      <c r="BB25" s="14"/>
      <c r="BC25" s="16"/>
      <c r="BD25" s="11"/>
      <c r="BE25" s="12"/>
      <c r="BF25" s="13"/>
      <c r="BG25" s="14"/>
      <c r="BH25" s="15"/>
      <c r="BI25" s="12"/>
      <c r="BJ25" s="12"/>
      <c r="BK25" s="13"/>
      <c r="BL25" s="14"/>
      <c r="BM25" s="16"/>
      <c r="BN25" s="11"/>
      <c r="BO25" s="12"/>
      <c r="BP25" s="13"/>
      <c r="BQ25" s="14"/>
      <c r="BR25" s="15"/>
      <c r="BS25" s="12"/>
      <c r="BT25" s="12"/>
      <c r="BU25" s="13"/>
      <c r="BV25" s="14"/>
      <c r="BW25" s="16"/>
      <c r="BX25" s="11"/>
      <c r="BY25" s="12"/>
      <c r="BZ25" s="13"/>
      <c r="CA25" s="14"/>
      <c r="CB25" s="15"/>
      <c r="CC25" s="12"/>
      <c r="CD25" s="12"/>
      <c r="CE25" s="13"/>
      <c r="CF25" s="14"/>
      <c r="CG25" s="16"/>
      <c r="CH25" s="11"/>
      <c r="CI25" s="12"/>
      <c r="CJ25" s="13"/>
      <c r="CK25" s="14"/>
      <c r="CL25" s="15"/>
      <c r="CM25" s="12"/>
      <c r="CN25" s="12"/>
      <c r="CO25" s="13"/>
      <c r="CP25" s="14"/>
      <c r="CQ25" s="16"/>
      <c r="CR25" s="11"/>
      <c r="CS25" s="12"/>
      <c r="CT25" s="13"/>
      <c r="CU25" s="14"/>
      <c r="CV25" s="15"/>
      <c r="CW25" s="12"/>
      <c r="CX25" s="12"/>
      <c r="CY25" s="13"/>
      <c r="CZ25" s="14"/>
      <c r="DA25" s="16"/>
      <c r="DB25" s="11"/>
      <c r="DC25" s="12"/>
      <c r="DD25" s="13"/>
      <c r="DE25" s="14"/>
      <c r="DF25" s="15"/>
      <c r="DG25" s="12"/>
      <c r="DH25" s="12"/>
      <c r="DI25" s="13"/>
      <c r="DJ25" s="14"/>
      <c r="DK25" s="16"/>
      <c r="DL25" s="11"/>
      <c r="DM25" s="12"/>
      <c r="DN25" s="13"/>
      <c r="DO25" s="14"/>
      <c r="DP25" s="15"/>
      <c r="DQ25" s="12"/>
      <c r="DR25" s="12"/>
      <c r="DS25" s="13"/>
      <c r="DT25" s="14"/>
      <c r="DU25" s="16"/>
      <c r="DV25" s="11"/>
      <c r="DW25" s="12"/>
      <c r="DX25" s="13"/>
      <c r="DY25" s="14"/>
      <c r="DZ25" s="15"/>
      <c r="EA25" s="12"/>
      <c r="EB25" s="12"/>
      <c r="EC25" s="13"/>
      <c r="ED25" s="14"/>
      <c r="EE25" s="16"/>
      <c r="EF25" s="11"/>
      <c r="EG25" s="12"/>
      <c r="EH25" s="13"/>
      <c r="EI25" s="14"/>
      <c r="EJ25" s="15"/>
      <c r="EK25" s="12"/>
      <c r="EL25" s="12"/>
      <c r="EM25" s="13"/>
      <c r="EN25" s="14"/>
      <c r="EO25" s="16"/>
      <c r="EP25" s="11"/>
      <c r="EQ25" s="12"/>
      <c r="ER25" s="13"/>
      <c r="ES25" s="14"/>
      <c r="ET25" s="15"/>
      <c r="EU25" s="12"/>
      <c r="EV25" s="12"/>
      <c r="EW25" s="13"/>
      <c r="EX25" s="14"/>
      <c r="EY25" s="16"/>
      <c r="EZ25" s="11"/>
      <c r="FA25" s="12"/>
      <c r="FB25" s="13"/>
      <c r="FC25" s="14"/>
      <c r="FD25" s="15"/>
      <c r="FE25" s="12"/>
      <c r="FF25" s="12"/>
      <c r="FG25" s="13"/>
      <c r="FH25" s="14"/>
      <c r="FI25" s="16"/>
    </row>
    <row r="26" spans="1:165" x14ac:dyDescent="0.2">
      <c r="A26" s="32"/>
      <c r="B26" s="42"/>
      <c r="C26" s="43"/>
      <c r="D26" s="44"/>
      <c r="E26" s="45" t="str">
        <f t="shared" si="0"/>
        <v/>
      </c>
      <c r="F26" s="18"/>
      <c r="G26" s="19"/>
      <c r="H26" s="20"/>
      <c r="I26" s="21"/>
      <c r="J26" s="22"/>
      <c r="K26" s="19"/>
      <c r="L26" s="19"/>
      <c r="M26" s="20"/>
      <c r="N26" s="21"/>
      <c r="O26" s="23"/>
      <c r="P26" s="18"/>
      <c r="Q26" s="19"/>
      <c r="R26" s="20"/>
      <c r="S26" s="21"/>
      <c r="T26" s="22"/>
      <c r="U26" s="19"/>
      <c r="V26" s="19"/>
      <c r="W26" s="20"/>
      <c r="X26" s="21"/>
      <c r="Y26" s="23"/>
      <c r="Z26" s="18"/>
      <c r="AA26" s="19"/>
      <c r="AB26" s="20"/>
      <c r="AC26" s="21"/>
      <c r="AD26" s="22"/>
      <c r="AE26" s="19"/>
      <c r="AF26" s="19"/>
      <c r="AG26" s="20"/>
      <c r="AH26" s="21"/>
      <c r="AI26" s="23"/>
      <c r="AJ26" s="18"/>
      <c r="AK26" s="19"/>
      <c r="AL26" s="20"/>
      <c r="AM26" s="21"/>
      <c r="AN26" s="22"/>
      <c r="AO26" s="19"/>
      <c r="AP26" s="19"/>
      <c r="AQ26" s="20"/>
      <c r="AR26" s="21"/>
      <c r="AS26" s="23"/>
      <c r="AT26" s="18"/>
      <c r="AU26" s="19"/>
      <c r="AV26" s="20"/>
      <c r="AW26" s="21"/>
      <c r="AX26" s="22"/>
      <c r="AY26" s="19"/>
      <c r="AZ26" s="19"/>
      <c r="BA26" s="20"/>
      <c r="BB26" s="21"/>
      <c r="BC26" s="23"/>
      <c r="BD26" s="18"/>
      <c r="BE26" s="19"/>
      <c r="BF26" s="20"/>
      <c r="BG26" s="21"/>
      <c r="BH26" s="22"/>
      <c r="BI26" s="19"/>
      <c r="BJ26" s="19"/>
      <c r="BK26" s="20"/>
      <c r="BL26" s="21"/>
      <c r="BM26" s="23"/>
      <c r="BN26" s="18"/>
      <c r="BO26" s="19"/>
      <c r="BP26" s="20"/>
      <c r="BQ26" s="21"/>
      <c r="BR26" s="22"/>
      <c r="BS26" s="19"/>
      <c r="BT26" s="19"/>
      <c r="BU26" s="20"/>
      <c r="BV26" s="21"/>
      <c r="BW26" s="23"/>
      <c r="BX26" s="18"/>
      <c r="BY26" s="19"/>
      <c r="BZ26" s="20"/>
      <c r="CA26" s="21"/>
      <c r="CB26" s="22"/>
      <c r="CC26" s="19"/>
      <c r="CD26" s="19"/>
      <c r="CE26" s="20"/>
      <c r="CF26" s="21"/>
      <c r="CG26" s="23"/>
      <c r="CH26" s="18"/>
      <c r="CI26" s="19"/>
      <c r="CJ26" s="20"/>
      <c r="CK26" s="21"/>
      <c r="CL26" s="22"/>
      <c r="CM26" s="19"/>
      <c r="CN26" s="19"/>
      <c r="CO26" s="20"/>
      <c r="CP26" s="21"/>
      <c r="CQ26" s="23"/>
      <c r="CR26" s="18"/>
      <c r="CS26" s="19"/>
      <c r="CT26" s="20"/>
      <c r="CU26" s="21"/>
      <c r="CV26" s="22"/>
      <c r="CW26" s="19"/>
      <c r="CX26" s="19"/>
      <c r="CY26" s="20"/>
      <c r="CZ26" s="21"/>
      <c r="DA26" s="23"/>
      <c r="DB26" s="18"/>
      <c r="DC26" s="19"/>
      <c r="DD26" s="20"/>
      <c r="DE26" s="21"/>
      <c r="DF26" s="22"/>
      <c r="DG26" s="19"/>
      <c r="DH26" s="19"/>
      <c r="DI26" s="20"/>
      <c r="DJ26" s="21"/>
      <c r="DK26" s="23"/>
      <c r="DL26" s="18"/>
      <c r="DM26" s="19"/>
      <c r="DN26" s="20"/>
      <c r="DO26" s="21"/>
      <c r="DP26" s="22"/>
      <c r="DQ26" s="19"/>
      <c r="DR26" s="19"/>
      <c r="DS26" s="20"/>
      <c r="DT26" s="21"/>
      <c r="DU26" s="23"/>
      <c r="DV26" s="18"/>
      <c r="DW26" s="19"/>
      <c r="DX26" s="20"/>
      <c r="DY26" s="21"/>
      <c r="DZ26" s="22"/>
      <c r="EA26" s="19"/>
      <c r="EB26" s="19"/>
      <c r="EC26" s="20"/>
      <c r="ED26" s="21"/>
      <c r="EE26" s="23"/>
      <c r="EF26" s="18"/>
      <c r="EG26" s="19"/>
      <c r="EH26" s="20"/>
      <c r="EI26" s="21"/>
      <c r="EJ26" s="22"/>
      <c r="EK26" s="19"/>
      <c r="EL26" s="19"/>
      <c r="EM26" s="20"/>
      <c r="EN26" s="21"/>
      <c r="EO26" s="23"/>
      <c r="EP26" s="18"/>
      <c r="EQ26" s="19"/>
      <c r="ER26" s="20"/>
      <c r="ES26" s="21"/>
      <c r="ET26" s="22"/>
      <c r="EU26" s="19"/>
      <c r="EV26" s="19"/>
      <c r="EW26" s="20"/>
      <c r="EX26" s="21"/>
      <c r="EY26" s="23"/>
      <c r="EZ26" s="18"/>
      <c r="FA26" s="19"/>
      <c r="FB26" s="20"/>
      <c r="FC26" s="21"/>
      <c r="FD26" s="22"/>
      <c r="FE26" s="19"/>
      <c r="FF26" s="19"/>
      <c r="FG26" s="20"/>
      <c r="FH26" s="21"/>
      <c r="FI26" s="23"/>
    </row>
    <row r="27" spans="1:165" x14ac:dyDescent="0.2">
      <c r="A27" s="24"/>
      <c r="B27" s="37"/>
      <c r="C27" s="38"/>
      <c r="D27" s="46"/>
      <c r="E27" s="28" t="str">
        <f t="shared" si="0"/>
        <v/>
      </c>
      <c r="F27" s="11"/>
      <c r="G27" s="12"/>
      <c r="H27" s="13"/>
      <c r="I27" s="14"/>
      <c r="J27" s="15"/>
      <c r="K27" s="12"/>
      <c r="L27" s="12"/>
      <c r="M27" s="13"/>
      <c r="N27" s="14"/>
      <c r="O27" s="16"/>
      <c r="P27" s="11"/>
      <c r="Q27" s="12"/>
      <c r="R27" s="13"/>
      <c r="S27" s="14"/>
      <c r="T27" s="15"/>
      <c r="U27" s="12"/>
      <c r="V27" s="12"/>
      <c r="W27" s="13"/>
      <c r="X27" s="14"/>
      <c r="Y27" s="16"/>
      <c r="Z27" s="11"/>
      <c r="AA27" s="12"/>
      <c r="AB27" s="13"/>
      <c r="AC27" s="14"/>
      <c r="AD27" s="15"/>
      <c r="AE27" s="12"/>
      <c r="AF27" s="12"/>
      <c r="AG27" s="13"/>
      <c r="AH27" s="14"/>
      <c r="AI27" s="16"/>
      <c r="AJ27" s="11"/>
      <c r="AK27" s="12"/>
      <c r="AL27" s="13"/>
      <c r="AM27" s="14"/>
      <c r="AN27" s="15"/>
      <c r="AO27" s="12"/>
      <c r="AP27" s="12"/>
      <c r="AQ27" s="13"/>
      <c r="AR27" s="14"/>
      <c r="AS27" s="16"/>
      <c r="AT27" s="11"/>
      <c r="AU27" s="12"/>
      <c r="AV27" s="13"/>
      <c r="AW27" s="14"/>
      <c r="AX27" s="15"/>
      <c r="AY27" s="12"/>
      <c r="AZ27" s="12"/>
      <c r="BA27" s="13"/>
      <c r="BB27" s="14"/>
      <c r="BC27" s="16"/>
      <c r="BD27" s="11"/>
      <c r="BE27" s="12"/>
      <c r="BF27" s="13"/>
      <c r="BG27" s="14"/>
      <c r="BH27" s="15"/>
      <c r="BI27" s="12"/>
      <c r="BJ27" s="12"/>
      <c r="BK27" s="13"/>
      <c r="BL27" s="14"/>
      <c r="BM27" s="16"/>
      <c r="BN27" s="11"/>
      <c r="BO27" s="12"/>
      <c r="BP27" s="13"/>
      <c r="BQ27" s="14"/>
      <c r="BR27" s="15"/>
      <c r="BS27" s="12"/>
      <c r="BT27" s="12"/>
      <c r="BU27" s="13"/>
      <c r="BV27" s="14"/>
      <c r="BW27" s="16"/>
      <c r="BX27" s="11"/>
      <c r="BY27" s="12"/>
      <c r="BZ27" s="13"/>
      <c r="CA27" s="14"/>
      <c r="CB27" s="15"/>
      <c r="CC27" s="12"/>
      <c r="CD27" s="12"/>
      <c r="CE27" s="13"/>
      <c r="CF27" s="14"/>
      <c r="CG27" s="16"/>
      <c r="CH27" s="11"/>
      <c r="CI27" s="12"/>
      <c r="CJ27" s="13"/>
      <c r="CK27" s="14"/>
      <c r="CL27" s="15"/>
      <c r="CM27" s="12"/>
      <c r="CN27" s="12"/>
      <c r="CO27" s="13"/>
      <c r="CP27" s="14"/>
      <c r="CQ27" s="16"/>
      <c r="CR27" s="11"/>
      <c r="CS27" s="12"/>
      <c r="CT27" s="13"/>
      <c r="CU27" s="14"/>
      <c r="CV27" s="15"/>
      <c r="CW27" s="12"/>
      <c r="CX27" s="12"/>
      <c r="CY27" s="13"/>
      <c r="CZ27" s="14"/>
      <c r="DA27" s="16"/>
      <c r="DB27" s="11"/>
      <c r="DC27" s="12"/>
      <c r="DD27" s="13"/>
      <c r="DE27" s="14"/>
      <c r="DF27" s="15"/>
      <c r="DG27" s="12"/>
      <c r="DH27" s="12"/>
      <c r="DI27" s="13"/>
      <c r="DJ27" s="14"/>
      <c r="DK27" s="16"/>
      <c r="DL27" s="11"/>
      <c r="DM27" s="12"/>
      <c r="DN27" s="13"/>
      <c r="DO27" s="14"/>
      <c r="DP27" s="15"/>
      <c r="DQ27" s="12"/>
      <c r="DR27" s="12"/>
      <c r="DS27" s="13"/>
      <c r="DT27" s="14"/>
      <c r="DU27" s="16"/>
      <c r="DV27" s="11"/>
      <c r="DW27" s="12"/>
      <c r="DX27" s="13"/>
      <c r="DY27" s="14"/>
      <c r="DZ27" s="15"/>
      <c r="EA27" s="12"/>
      <c r="EB27" s="12"/>
      <c r="EC27" s="13"/>
      <c r="ED27" s="14"/>
      <c r="EE27" s="16"/>
      <c r="EF27" s="11"/>
      <c r="EG27" s="12"/>
      <c r="EH27" s="13"/>
      <c r="EI27" s="14"/>
      <c r="EJ27" s="15"/>
      <c r="EK27" s="12"/>
      <c r="EL27" s="12"/>
      <c r="EM27" s="13"/>
      <c r="EN27" s="14"/>
      <c r="EO27" s="16"/>
      <c r="EP27" s="11"/>
      <c r="EQ27" s="12"/>
      <c r="ER27" s="13"/>
      <c r="ES27" s="14"/>
      <c r="ET27" s="15"/>
      <c r="EU27" s="12"/>
      <c r="EV27" s="12"/>
      <c r="EW27" s="13"/>
      <c r="EX27" s="14"/>
      <c r="EY27" s="16"/>
      <c r="EZ27" s="11"/>
      <c r="FA27" s="12"/>
      <c r="FB27" s="13"/>
      <c r="FC27" s="14"/>
      <c r="FD27" s="15"/>
      <c r="FE27" s="12"/>
      <c r="FF27" s="12"/>
      <c r="FG27" s="13"/>
      <c r="FH27" s="14"/>
      <c r="FI27" s="16"/>
    </row>
    <row r="28" spans="1:165" x14ac:dyDescent="0.2">
      <c r="A28" s="32"/>
      <c r="B28" s="42"/>
      <c r="C28" s="43"/>
      <c r="D28" s="44"/>
      <c r="E28" s="45" t="str">
        <f t="shared" si="0"/>
        <v/>
      </c>
      <c r="F28" s="18"/>
      <c r="G28" s="19"/>
      <c r="H28" s="20"/>
      <c r="I28" s="21"/>
      <c r="J28" s="22"/>
      <c r="K28" s="19"/>
      <c r="L28" s="19"/>
      <c r="M28" s="20"/>
      <c r="N28" s="21"/>
      <c r="O28" s="23"/>
      <c r="P28" s="18"/>
      <c r="Q28" s="19"/>
      <c r="R28" s="20"/>
      <c r="S28" s="21"/>
      <c r="T28" s="22"/>
      <c r="U28" s="19"/>
      <c r="V28" s="19"/>
      <c r="W28" s="20"/>
      <c r="X28" s="21"/>
      <c r="Y28" s="23"/>
      <c r="Z28" s="18"/>
      <c r="AA28" s="19"/>
      <c r="AB28" s="20"/>
      <c r="AC28" s="21"/>
      <c r="AD28" s="22"/>
      <c r="AE28" s="19"/>
      <c r="AF28" s="19"/>
      <c r="AG28" s="20"/>
      <c r="AH28" s="21"/>
      <c r="AI28" s="23"/>
      <c r="AJ28" s="18"/>
      <c r="AK28" s="19"/>
      <c r="AL28" s="20"/>
      <c r="AM28" s="21"/>
      <c r="AN28" s="22"/>
      <c r="AO28" s="19"/>
      <c r="AP28" s="19"/>
      <c r="AQ28" s="20"/>
      <c r="AR28" s="21"/>
      <c r="AS28" s="23"/>
      <c r="AT28" s="18"/>
      <c r="AU28" s="19"/>
      <c r="AV28" s="20"/>
      <c r="AW28" s="21"/>
      <c r="AX28" s="22"/>
      <c r="AY28" s="19"/>
      <c r="AZ28" s="19"/>
      <c r="BA28" s="20"/>
      <c r="BB28" s="21"/>
      <c r="BC28" s="23"/>
      <c r="BD28" s="18"/>
      <c r="BE28" s="19"/>
      <c r="BF28" s="20"/>
      <c r="BG28" s="21"/>
      <c r="BH28" s="22"/>
      <c r="BI28" s="19"/>
      <c r="BJ28" s="19"/>
      <c r="BK28" s="20"/>
      <c r="BL28" s="21"/>
      <c r="BM28" s="23"/>
      <c r="BN28" s="18"/>
      <c r="BO28" s="19"/>
      <c r="BP28" s="20"/>
      <c r="BQ28" s="21"/>
      <c r="BR28" s="22"/>
      <c r="BS28" s="19"/>
      <c r="BT28" s="19"/>
      <c r="BU28" s="20"/>
      <c r="BV28" s="21"/>
      <c r="BW28" s="23"/>
      <c r="BX28" s="18"/>
      <c r="BY28" s="19"/>
      <c r="BZ28" s="20"/>
      <c r="CA28" s="21"/>
      <c r="CB28" s="22"/>
      <c r="CC28" s="19"/>
      <c r="CD28" s="19"/>
      <c r="CE28" s="20"/>
      <c r="CF28" s="21"/>
      <c r="CG28" s="23"/>
      <c r="CH28" s="18"/>
      <c r="CI28" s="19"/>
      <c r="CJ28" s="20"/>
      <c r="CK28" s="21"/>
      <c r="CL28" s="22"/>
      <c r="CM28" s="19"/>
      <c r="CN28" s="19"/>
      <c r="CO28" s="20"/>
      <c r="CP28" s="21"/>
      <c r="CQ28" s="23"/>
      <c r="CR28" s="18"/>
      <c r="CS28" s="19"/>
      <c r="CT28" s="20"/>
      <c r="CU28" s="21"/>
      <c r="CV28" s="22"/>
      <c r="CW28" s="19"/>
      <c r="CX28" s="19"/>
      <c r="CY28" s="20"/>
      <c r="CZ28" s="21"/>
      <c r="DA28" s="23"/>
      <c r="DB28" s="18"/>
      <c r="DC28" s="19"/>
      <c r="DD28" s="20"/>
      <c r="DE28" s="21"/>
      <c r="DF28" s="22"/>
      <c r="DG28" s="19"/>
      <c r="DH28" s="19"/>
      <c r="DI28" s="20"/>
      <c r="DJ28" s="21"/>
      <c r="DK28" s="23"/>
      <c r="DL28" s="18"/>
      <c r="DM28" s="19"/>
      <c r="DN28" s="20"/>
      <c r="DO28" s="21"/>
      <c r="DP28" s="22"/>
      <c r="DQ28" s="19"/>
      <c r="DR28" s="19"/>
      <c r="DS28" s="20"/>
      <c r="DT28" s="21"/>
      <c r="DU28" s="23"/>
      <c r="DV28" s="18"/>
      <c r="DW28" s="19"/>
      <c r="DX28" s="20"/>
      <c r="DY28" s="21"/>
      <c r="DZ28" s="22"/>
      <c r="EA28" s="19"/>
      <c r="EB28" s="19"/>
      <c r="EC28" s="20"/>
      <c r="ED28" s="21"/>
      <c r="EE28" s="23"/>
      <c r="EF28" s="18"/>
      <c r="EG28" s="19"/>
      <c r="EH28" s="20"/>
      <c r="EI28" s="21"/>
      <c r="EJ28" s="22"/>
      <c r="EK28" s="19"/>
      <c r="EL28" s="19"/>
      <c r="EM28" s="20"/>
      <c r="EN28" s="21"/>
      <c r="EO28" s="23"/>
      <c r="EP28" s="18"/>
      <c r="EQ28" s="19"/>
      <c r="ER28" s="20"/>
      <c r="ES28" s="21"/>
      <c r="ET28" s="22"/>
      <c r="EU28" s="19"/>
      <c r="EV28" s="19"/>
      <c r="EW28" s="20"/>
      <c r="EX28" s="21"/>
      <c r="EY28" s="23"/>
      <c r="EZ28" s="18"/>
      <c r="FA28" s="19"/>
      <c r="FB28" s="20"/>
      <c r="FC28" s="21"/>
      <c r="FD28" s="22"/>
      <c r="FE28" s="19"/>
      <c r="FF28" s="19"/>
      <c r="FG28" s="20"/>
      <c r="FH28" s="21"/>
      <c r="FI28" s="23"/>
    </row>
    <row r="29" spans="1:165" x14ac:dyDescent="0.2">
      <c r="A29" s="24"/>
      <c r="B29" s="37"/>
      <c r="C29" s="38"/>
      <c r="D29" s="46"/>
      <c r="E29" s="28" t="str">
        <f t="shared" si="0"/>
        <v/>
      </c>
      <c r="F29" s="11"/>
      <c r="G29" s="12"/>
      <c r="H29" s="13"/>
      <c r="I29" s="14"/>
      <c r="J29" s="15"/>
      <c r="K29" s="12"/>
      <c r="L29" s="12"/>
      <c r="M29" s="13"/>
      <c r="N29" s="14"/>
      <c r="O29" s="16"/>
      <c r="P29" s="11"/>
      <c r="Q29" s="12"/>
      <c r="R29" s="13"/>
      <c r="S29" s="14"/>
      <c r="T29" s="15"/>
      <c r="U29" s="12"/>
      <c r="V29" s="12"/>
      <c r="W29" s="13"/>
      <c r="X29" s="14"/>
      <c r="Y29" s="16"/>
      <c r="Z29" s="11"/>
      <c r="AA29" s="12"/>
      <c r="AB29" s="13"/>
      <c r="AC29" s="14"/>
      <c r="AD29" s="15"/>
      <c r="AE29" s="12"/>
      <c r="AF29" s="12"/>
      <c r="AG29" s="13"/>
      <c r="AH29" s="14"/>
      <c r="AI29" s="16"/>
      <c r="AJ29" s="11"/>
      <c r="AK29" s="12"/>
      <c r="AL29" s="13"/>
      <c r="AM29" s="14"/>
      <c r="AN29" s="15"/>
      <c r="AO29" s="12"/>
      <c r="AP29" s="12"/>
      <c r="AQ29" s="13"/>
      <c r="AR29" s="14"/>
      <c r="AS29" s="16"/>
      <c r="AT29" s="11"/>
      <c r="AU29" s="12"/>
      <c r="AV29" s="13"/>
      <c r="AW29" s="14"/>
      <c r="AX29" s="15"/>
      <c r="AY29" s="12"/>
      <c r="AZ29" s="12"/>
      <c r="BA29" s="13"/>
      <c r="BB29" s="14"/>
      <c r="BC29" s="16"/>
      <c r="BD29" s="11"/>
      <c r="BE29" s="12"/>
      <c r="BF29" s="13"/>
      <c r="BG29" s="14"/>
      <c r="BH29" s="15"/>
      <c r="BI29" s="12"/>
      <c r="BJ29" s="12"/>
      <c r="BK29" s="13"/>
      <c r="BL29" s="14"/>
      <c r="BM29" s="16"/>
      <c r="BN29" s="11"/>
      <c r="BO29" s="12"/>
      <c r="BP29" s="13"/>
      <c r="BQ29" s="14"/>
      <c r="BR29" s="15"/>
      <c r="BS29" s="12"/>
      <c r="BT29" s="12"/>
      <c r="BU29" s="13"/>
      <c r="BV29" s="14"/>
      <c r="BW29" s="16"/>
      <c r="BX29" s="11"/>
      <c r="BY29" s="12"/>
      <c r="BZ29" s="13"/>
      <c r="CA29" s="14"/>
      <c r="CB29" s="15"/>
      <c r="CC29" s="12"/>
      <c r="CD29" s="12"/>
      <c r="CE29" s="13"/>
      <c r="CF29" s="14"/>
      <c r="CG29" s="16"/>
      <c r="CH29" s="11"/>
      <c r="CI29" s="12"/>
      <c r="CJ29" s="13"/>
      <c r="CK29" s="14"/>
      <c r="CL29" s="15"/>
      <c r="CM29" s="12"/>
      <c r="CN29" s="12"/>
      <c r="CO29" s="13"/>
      <c r="CP29" s="14"/>
      <c r="CQ29" s="16"/>
      <c r="CR29" s="11"/>
      <c r="CS29" s="12"/>
      <c r="CT29" s="13"/>
      <c r="CU29" s="14"/>
      <c r="CV29" s="15"/>
      <c r="CW29" s="12"/>
      <c r="CX29" s="12"/>
      <c r="CY29" s="13"/>
      <c r="CZ29" s="14"/>
      <c r="DA29" s="16"/>
      <c r="DB29" s="11"/>
      <c r="DC29" s="12"/>
      <c r="DD29" s="13"/>
      <c r="DE29" s="14"/>
      <c r="DF29" s="15"/>
      <c r="DG29" s="12"/>
      <c r="DH29" s="12"/>
      <c r="DI29" s="13"/>
      <c r="DJ29" s="14"/>
      <c r="DK29" s="16"/>
      <c r="DL29" s="11"/>
      <c r="DM29" s="12"/>
      <c r="DN29" s="13"/>
      <c r="DO29" s="14"/>
      <c r="DP29" s="15"/>
      <c r="DQ29" s="12"/>
      <c r="DR29" s="12"/>
      <c r="DS29" s="13"/>
      <c r="DT29" s="14"/>
      <c r="DU29" s="16"/>
      <c r="DV29" s="11"/>
      <c r="DW29" s="12"/>
      <c r="DX29" s="13"/>
      <c r="DY29" s="14"/>
      <c r="DZ29" s="15"/>
      <c r="EA29" s="12"/>
      <c r="EB29" s="12"/>
      <c r="EC29" s="13"/>
      <c r="ED29" s="14"/>
      <c r="EE29" s="16"/>
      <c r="EF29" s="11"/>
      <c r="EG29" s="12"/>
      <c r="EH29" s="13"/>
      <c r="EI29" s="14"/>
      <c r="EJ29" s="15"/>
      <c r="EK29" s="12"/>
      <c r="EL29" s="12"/>
      <c r="EM29" s="13"/>
      <c r="EN29" s="14"/>
      <c r="EO29" s="16"/>
      <c r="EP29" s="11"/>
      <c r="EQ29" s="12"/>
      <c r="ER29" s="13"/>
      <c r="ES29" s="14"/>
      <c r="ET29" s="15"/>
      <c r="EU29" s="12"/>
      <c r="EV29" s="12"/>
      <c r="EW29" s="13"/>
      <c r="EX29" s="14"/>
      <c r="EY29" s="16"/>
      <c r="EZ29" s="11"/>
      <c r="FA29" s="12"/>
      <c r="FB29" s="13"/>
      <c r="FC29" s="14"/>
      <c r="FD29" s="15"/>
      <c r="FE29" s="12"/>
      <c r="FF29" s="12"/>
      <c r="FG29" s="13"/>
      <c r="FH29" s="14"/>
      <c r="FI29" s="16"/>
    </row>
    <row r="30" spans="1:165" x14ac:dyDescent="0.2">
      <c r="A30" s="32"/>
      <c r="B30" s="42"/>
      <c r="C30" s="43"/>
      <c r="D30" s="44"/>
      <c r="E30" s="45" t="str">
        <f t="shared" si="0"/>
        <v/>
      </c>
      <c r="F30" s="18"/>
      <c r="G30" s="19"/>
      <c r="H30" s="20"/>
      <c r="I30" s="21"/>
      <c r="J30" s="22"/>
      <c r="K30" s="19"/>
      <c r="L30" s="19"/>
      <c r="M30" s="20"/>
      <c r="N30" s="21"/>
      <c r="O30" s="23"/>
      <c r="P30" s="18"/>
      <c r="Q30" s="19"/>
      <c r="R30" s="20"/>
      <c r="S30" s="21"/>
      <c r="T30" s="22"/>
      <c r="U30" s="19"/>
      <c r="V30" s="19"/>
      <c r="W30" s="20"/>
      <c r="X30" s="21"/>
      <c r="Y30" s="23"/>
      <c r="Z30" s="18"/>
      <c r="AA30" s="19"/>
      <c r="AB30" s="20"/>
      <c r="AC30" s="21"/>
      <c r="AD30" s="22"/>
      <c r="AE30" s="19"/>
      <c r="AF30" s="19"/>
      <c r="AG30" s="20"/>
      <c r="AH30" s="21"/>
      <c r="AI30" s="23"/>
      <c r="AJ30" s="18"/>
      <c r="AK30" s="19"/>
      <c r="AL30" s="20"/>
      <c r="AM30" s="21"/>
      <c r="AN30" s="22"/>
      <c r="AO30" s="19"/>
      <c r="AP30" s="19"/>
      <c r="AQ30" s="20"/>
      <c r="AR30" s="21"/>
      <c r="AS30" s="23"/>
      <c r="AT30" s="18"/>
      <c r="AU30" s="19"/>
      <c r="AV30" s="20"/>
      <c r="AW30" s="21"/>
      <c r="AX30" s="22"/>
      <c r="AY30" s="19"/>
      <c r="AZ30" s="19"/>
      <c r="BA30" s="20"/>
      <c r="BB30" s="21"/>
      <c r="BC30" s="23"/>
      <c r="BD30" s="18"/>
      <c r="BE30" s="19"/>
      <c r="BF30" s="20"/>
      <c r="BG30" s="21"/>
      <c r="BH30" s="22"/>
      <c r="BI30" s="19"/>
      <c r="BJ30" s="19"/>
      <c r="BK30" s="20"/>
      <c r="BL30" s="21"/>
      <c r="BM30" s="23"/>
      <c r="BN30" s="18"/>
      <c r="BO30" s="19"/>
      <c r="BP30" s="20"/>
      <c r="BQ30" s="21"/>
      <c r="BR30" s="22"/>
      <c r="BS30" s="19"/>
      <c r="BT30" s="19"/>
      <c r="BU30" s="20"/>
      <c r="BV30" s="21"/>
      <c r="BW30" s="23"/>
      <c r="BX30" s="18"/>
      <c r="BY30" s="19"/>
      <c r="BZ30" s="20"/>
      <c r="CA30" s="21"/>
      <c r="CB30" s="22"/>
      <c r="CC30" s="19"/>
      <c r="CD30" s="19"/>
      <c r="CE30" s="20"/>
      <c r="CF30" s="21"/>
      <c r="CG30" s="23"/>
      <c r="CH30" s="18"/>
      <c r="CI30" s="19"/>
      <c r="CJ30" s="20"/>
      <c r="CK30" s="21"/>
      <c r="CL30" s="22"/>
      <c r="CM30" s="19"/>
      <c r="CN30" s="19"/>
      <c r="CO30" s="20"/>
      <c r="CP30" s="21"/>
      <c r="CQ30" s="23"/>
      <c r="CR30" s="18"/>
      <c r="CS30" s="19"/>
      <c r="CT30" s="20"/>
      <c r="CU30" s="21"/>
      <c r="CV30" s="22"/>
      <c r="CW30" s="19"/>
      <c r="CX30" s="19"/>
      <c r="CY30" s="20"/>
      <c r="CZ30" s="21"/>
      <c r="DA30" s="23"/>
      <c r="DB30" s="18"/>
      <c r="DC30" s="19"/>
      <c r="DD30" s="20"/>
      <c r="DE30" s="21"/>
      <c r="DF30" s="22"/>
      <c r="DG30" s="19"/>
      <c r="DH30" s="19"/>
      <c r="DI30" s="20"/>
      <c r="DJ30" s="21"/>
      <c r="DK30" s="23"/>
      <c r="DL30" s="18"/>
      <c r="DM30" s="19"/>
      <c r="DN30" s="20"/>
      <c r="DO30" s="21"/>
      <c r="DP30" s="22"/>
      <c r="DQ30" s="19"/>
      <c r="DR30" s="19"/>
      <c r="DS30" s="20"/>
      <c r="DT30" s="21"/>
      <c r="DU30" s="23"/>
      <c r="DV30" s="18"/>
      <c r="DW30" s="19"/>
      <c r="DX30" s="20"/>
      <c r="DY30" s="21"/>
      <c r="DZ30" s="22"/>
      <c r="EA30" s="19"/>
      <c r="EB30" s="19"/>
      <c r="EC30" s="20"/>
      <c r="ED30" s="21"/>
      <c r="EE30" s="23"/>
      <c r="EF30" s="18"/>
      <c r="EG30" s="19"/>
      <c r="EH30" s="20"/>
      <c r="EI30" s="21"/>
      <c r="EJ30" s="22"/>
      <c r="EK30" s="19"/>
      <c r="EL30" s="19"/>
      <c r="EM30" s="20"/>
      <c r="EN30" s="21"/>
      <c r="EO30" s="23"/>
      <c r="EP30" s="18"/>
      <c r="EQ30" s="19"/>
      <c r="ER30" s="20"/>
      <c r="ES30" s="21"/>
      <c r="ET30" s="22"/>
      <c r="EU30" s="19"/>
      <c r="EV30" s="19"/>
      <c r="EW30" s="20"/>
      <c r="EX30" s="21"/>
      <c r="EY30" s="23"/>
      <c r="EZ30" s="18"/>
      <c r="FA30" s="19"/>
      <c r="FB30" s="20"/>
      <c r="FC30" s="21"/>
      <c r="FD30" s="22"/>
      <c r="FE30" s="19"/>
      <c r="FF30" s="19"/>
      <c r="FG30" s="20"/>
      <c r="FH30" s="21"/>
      <c r="FI30" s="23"/>
    </row>
    <row r="31" spans="1:165" x14ac:dyDescent="0.2">
      <c r="A31" s="24"/>
      <c r="B31" s="37"/>
      <c r="C31" s="38"/>
      <c r="D31" s="46"/>
      <c r="E31" s="28" t="str">
        <f t="shared" si="0"/>
        <v/>
      </c>
      <c r="F31" s="11"/>
      <c r="G31" s="12"/>
      <c r="H31" s="13"/>
      <c r="I31" s="14"/>
      <c r="J31" s="15"/>
      <c r="K31" s="12"/>
      <c r="L31" s="12"/>
      <c r="M31" s="13"/>
      <c r="N31" s="14"/>
      <c r="O31" s="16"/>
      <c r="P31" s="11"/>
      <c r="Q31" s="12"/>
      <c r="R31" s="13"/>
      <c r="S31" s="14"/>
      <c r="T31" s="15"/>
      <c r="U31" s="12"/>
      <c r="V31" s="12"/>
      <c r="W31" s="13"/>
      <c r="X31" s="14"/>
      <c r="Y31" s="16"/>
      <c r="Z31" s="11"/>
      <c r="AA31" s="12"/>
      <c r="AB31" s="13"/>
      <c r="AC31" s="14"/>
      <c r="AD31" s="15"/>
      <c r="AE31" s="12"/>
      <c r="AF31" s="12"/>
      <c r="AG31" s="13"/>
      <c r="AH31" s="14"/>
      <c r="AI31" s="16"/>
      <c r="AJ31" s="11"/>
      <c r="AK31" s="12"/>
      <c r="AL31" s="13"/>
      <c r="AM31" s="14"/>
      <c r="AN31" s="15"/>
      <c r="AO31" s="12"/>
      <c r="AP31" s="12"/>
      <c r="AQ31" s="13"/>
      <c r="AR31" s="14"/>
      <c r="AS31" s="16"/>
      <c r="AT31" s="11"/>
      <c r="AU31" s="12"/>
      <c r="AV31" s="13"/>
      <c r="AW31" s="14"/>
      <c r="AX31" s="15"/>
      <c r="AY31" s="12"/>
      <c r="AZ31" s="12"/>
      <c r="BA31" s="13"/>
      <c r="BB31" s="14"/>
      <c r="BC31" s="16"/>
      <c r="BD31" s="11"/>
      <c r="BE31" s="12"/>
      <c r="BF31" s="13"/>
      <c r="BG31" s="14"/>
      <c r="BH31" s="15"/>
      <c r="BI31" s="12"/>
      <c r="BJ31" s="12"/>
      <c r="BK31" s="13"/>
      <c r="BL31" s="14"/>
      <c r="BM31" s="16"/>
      <c r="BN31" s="11"/>
      <c r="BO31" s="12"/>
      <c r="BP31" s="13"/>
      <c r="BQ31" s="14"/>
      <c r="BR31" s="15"/>
      <c r="BS31" s="12"/>
      <c r="BT31" s="12"/>
      <c r="BU31" s="13"/>
      <c r="BV31" s="14"/>
      <c r="BW31" s="16"/>
      <c r="BX31" s="11"/>
      <c r="BY31" s="12"/>
      <c r="BZ31" s="13"/>
      <c r="CA31" s="14"/>
      <c r="CB31" s="15"/>
      <c r="CC31" s="12"/>
      <c r="CD31" s="12"/>
      <c r="CE31" s="13"/>
      <c r="CF31" s="14"/>
      <c r="CG31" s="16"/>
      <c r="CH31" s="11"/>
      <c r="CI31" s="12"/>
      <c r="CJ31" s="13"/>
      <c r="CK31" s="14"/>
      <c r="CL31" s="15"/>
      <c r="CM31" s="12"/>
      <c r="CN31" s="12"/>
      <c r="CO31" s="13"/>
      <c r="CP31" s="14"/>
      <c r="CQ31" s="16"/>
      <c r="CR31" s="11"/>
      <c r="CS31" s="12"/>
      <c r="CT31" s="13"/>
      <c r="CU31" s="14"/>
      <c r="CV31" s="15"/>
      <c r="CW31" s="12"/>
      <c r="CX31" s="12"/>
      <c r="CY31" s="13"/>
      <c r="CZ31" s="14"/>
      <c r="DA31" s="16"/>
      <c r="DB31" s="11"/>
      <c r="DC31" s="12"/>
      <c r="DD31" s="13"/>
      <c r="DE31" s="14"/>
      <c r="DF31" s="15"/>
      <c r="DG31" s="12"/>
      <c r="DH31" s="12"/>
      <c r="DI31" s="13"/>
      <c r="DJ31" s="14"/>
      <c r="DK31" s="16"/>
      <c r="DL31" s="11"/>
      <c r="DM31" s="12"/>
      <c r="DN31" s="13"/>
      <c r="DO31" s="14"/>
      <c r="DP31" s="15"/>
      <c r="DQ31" s="12"/>
      <c r="DR31" s="12"/>
      <c r="DS31" s="13"/>
      <c r="DT31" s="14"/>
      <c r="DU31" s="16"/>
      <c r="DV31" s="11"/>
      <c r="DW31" s="12"/>
      <c r="DX31" s="13"/>
      <c r="DY31" s="14"/>
      <c r="DZ31" s="15"/>
      <c r="EA31" s="12"/>
      <c r="EB31" s="12"/>
      <c r="EC31" s="13"/>
      <c r="ED31" s="14"/>
      <c r="EE31" s="16"/>
      <c r="EF31" s="11"/>
      <c r="EG31" s="12"/>
      <c r="EH31" s="13"/>
      <c r="EI31" s="14"/>
      <c r="EJ31" s="15"/>
      <c r="EK31" s="12"/>
      <c r="EL31" s="12"/>
      <c r="EM31" s="13"/>
      <c r="EN31" s="14"/>
      <c r="EO31" s="16"/>
      <c r="EP31" s="11"/>
      <c r="EQ31" s="12"/>
      <c r="ER31" s="13"/>
      <c r="ES31" s="14"/>
      <c r="ET31" s="15"/>
      <c r="EU31" s="12"/>
      <c r="EV31" s="12"/>
      <c r="EW31" s="13"/>
      <c r="EX31" s="14"/>
      <c r="EY31" s="16"/>
      <c r="EZ31" s="11"/>
      <c r="FA31" s="12"/>
      <c r="FB31" s="13"/>
      <c r="FC31" s="14"/>
      <c r="FD31" s="15"/>
      <c r="FE31" s="12"/>
      <c r="FF31" s="12"/>
      <c r="FG31" s="13"/>
      <c r="FH31" s="14"/>
      <c r="FI31" s="16"/>
    </row>
    <row r="32" spans="1:165" x14ac:dyDescent="0.2">
      <c r="A32" s="63"/>
      <c r="B32" s="42"/>
      <c r="C32" s="43"/>
      <c r="D32" s="44"/>
      <c r="E32" s="45" t="str">
        <f t="shared" si="0"/>
        <v/>
      </c>
      <c r="F32" s="18"/>
      <c r="G32" s="19"/>
      <c r="H32" s="20"/>
      <c r="I32" s="21"/>
      <c r="J32" s="22"/>
      <c r="K32" s="19"/>
      <c r="L32" s="19"/>
      <c r="M32" s="20"/>
      <c r="N32" s="21"/>
      <c r="O32" s="23"/>
      <c r="P32" s="18"/>
      <c r="Q32" s="19"/>
      <c r="R32" s="20"/>
      <c r="S32" s="21"/>
      <c r="T32" s="22"/>
      <c r="U32" s="19"/>
      <c r="V32" s="19"/>
      <c r="W32" s="20"/>
      <c r="X32" s="21"/>
      <c r="Y32" s="23"/>
      <c r="Z32" s="18"/>
      <c r="AA32" s="19"/>
      <c r="AB32" s="20"/>
      <c r="AC32" s="21"/>
      <c r="AD32" s="22"/>
      <c r="AE32" s="19"/>
      <c r="AF32" s="19"/>
      <c r="AG32" s="20"/>
      <c r="AH32" s="21"/>
      <c r="AI32" s="23"/>
      <c r="AJ32" s="18"/>
      <c r="AK32" s="19"/>
      <c r="AL32" s="20"/>
      <c r="AM32" s="21"/>
      <c r="AN32" s="22"/>
      <c r="AO32" s="19"/>
      <c r="AP32" s="19"/>
      <c r="AQ32" s="20"/>
      <c r="AR32" s="21"/>
      <c r="AS32" s="23"/>
      <c r="AT32" s="18"/>
      <c r="AU32" s="19"/>
      <c r="AV32" s="20"/>
      <c r="AW32" s="21"/>
      <c r="AX32" s="22"/>
      <c r="AY32" s="19"/>
      <c r="AZ32" s="19"/>
      <c r="BA32" s="20"/>
      <c r="BB32" s="21"/>
      <c r="BC32" s="23"/>
      <c r="BD32" s="18"/>
      <c r="BE32" s="19"/>
      <c r="BF32" s="20"/>
      <c r="BG32" s="21"/>
      <c r="BH32" s="22"/>
      <c r="BI32" s="19"/>
      <c r="BJ32" s="19"/>
      <c r="BK32" s="20"/>
      <c r="BL32" s="21"/>
      <c r="BM32" s="23"/>
      <c r="BN32" s="18"/>
      <c r="BO32" s="19"/>
      <c r="BP32" s="20"/>
      <c r="BQ32" s="21"/>
      <c r="BR32" s="22"/>
      <c r="BS32" s="19"/>
      <c r="BT32" s="19"/>
      <c r="BU32" s="20"/>
      <c r="BV32" s="21"/>
      <c r="BW32" s="23"/>
      <c r="BX32" s="18"/>
      <c r="BY32" s="19"/>
      <c r="BZ32" s="20"/>
      <c r="CA32" s="21"/>
      <c r="CB32" s="22"/>
      <c r="CC32" s="19"/>
      <c r="CD32" s="19"/>
      <c r="CE32" s="20"/>
      <c r="CF32" s="21"/>
      <c r="CG32" s="23"/>
      <c r="CH32" s="18"/>
      <c r="CI32" s="19"/>
      <c r="CJ32" s="20"/>
      <c r="CK32" s="21"/>
      <c r="CL32" s="22"/>
      <c r="CM32" s="19"/>
      <c r="CN32" s="19"/>
      <c r="CO32" s="20"/>
      <c r="CP32" s="21"/>
      <c r="CQ32" s="23"/>
      <c r="CR32" s="18"/>
      <c r="CS32" s="19"/>
      <c r="CT32" s="20"/>
      <c r="CU32" s="21"/>
      <c r="CV32" s="22"/>
      <c r="CW32" s="19"/>
      <c r="CX32" s="19"/>
      <c r="CY32" s="20"/>
      <c r="CZ32" s="21"/>
      <c r="DA32" s="23"/>
      <c r="DB32" s="18"/>
      <c r="DC32" s="19"/>
      <c r="DD32" s="20"/>
      <c r="DE32" s="21"/>
      <c r="DF32" s="22"/>
      <c r="DG32" s="19"/>
      <c r="DH32" s="19"/>
      <c r="DI32" s="20"/>
      <c r="DJ32" s="21"/>
      <c r="DK32" s="23"/>
      <c r="DL32" s="18"/>
      <c r="DM32" s="19"/>
      <c r="DN32" s="20"/>
      <c r="DO32" s="21"/>
      <c r="DP32" s="22"/>
      <c r="DQ32" s="19"/>
      <c r="DR32" s="19"/>
      <c r="DS32" s="20"/>
      <c r="DT32" s="21"/>
      <c r="DU32" s="23"/>
      <c r="DV32" s="18"/>
      <c r="DW32" s="19"/>
      <c r="DX32" s="20"/>
      <c r="DY32" s="21"/>
      <c r="DZ32" s="22"/>
      <c r="EA32" s="19"/>
      <c r="EB32" s="19"/>
      <c r="EC32" s="20"/>
      <c r="ED32" s="21"/>
      <c r="EE32" s="23"/>
      <c r="EF32" s="18"/>
      <c r="EG32" s="19"/>
      <c r="EH32" s="20"/>
      <c r="EI32" s="21"/>
      <c r="EJ32" s="22"/>
      <c r="EK32" s="19"/>
      <c r="EL32" s="19"/>
      <c r="EM32" s="20"/>
      <c r="EN32" s="21"/>
      <c r="EO32" s="23"/>
      <c r="EP32" s="18"/>
      <c r="EQ32" s="19"/>
      <c r="ER32" s="20"/>
      <c r="ES32" s="21"/>
      <c r="ET32" s="22"/>
      <c r="EU32" s="19"/>
      <c r="EV32" s="19"/>
      <c r="EW32" s="20"/>
      <c r="EX32" s="21"/>
      <c r="EY32" s="23"/>
      <c r="EZ32" s="18"/>
      <c r="FA32" s="19"/>
      <c r="FB32" s="20"/>
      <c r="FC32" s="21"/>
      <c r="FD32" s="22"/>
      <c r="FE32" s="19"/>
      <c r="FF32" s="19"/>
      <c r="FG32" s="20"/>
      <c r="FH32" s="21"/>
      <c r="FI32" s="23"/>
    </row>
    <row r="33" spans="1:165" x14ac:dyDescent="0.2">
      <c r="A33" s="24"/>
      <c r="B33" s="37"/>
      <c r="C33" s="38"/>
      <c r="D33" s="46"/>
      <c r="E33" s="28" t="str">
        <f t="shared" si="0"/>
        <v/>
      </c>
      <c r="F33" s="11"/>
      <c r="G33" s="12"/>
      <c r="H33" s="13"/>
      <c r="I33" s="14"/>
      <c r="J33" s="15"/>
      <c r="K33" s="12"/>
      <c r="L33" s="12"/>
      <c r="M33" s="13"/>
      <c r="N33" s="14"/>
      <c r="O33" s="16"/>
      <c r="P33" s="11"/>
      <c r="Q33" s="12"/>
      <c r="R33" s="13"/>
      <c r="S33" s="14"/>
      <c r="T33" s="15"/>
      <c r="U33" s="12"/>
      <c r="V33" s="12"/>
      <c r="W33" s="13"/>
      <c r="X33" s="14"/>
      <c r="Y33" s="16"/>
      <c r="Z33" s="11"/>
      <c r="AA33" s="12"/>
      <c r="AB33" s="13"/>
      <c r="AC33" s="14"/>
      <c r="AD33" s="15"/>
      <c r="AE33" s="12"/>
      <c r="AF33" s="12"/>
      <c r="AG33" s="13"/>
      <c r="AH33" s="14"/>
      <c r="AI33" s="16"/>
      <c r="AJ33" s="11"/>
      <c r="AK33" s="12"/>
      <c r="AL33" s="13"/>
      <c r="AM33" s="14"/>
      <c r="AN33" s="15"/>
      <c r="AO33" s="12"/>
      <c r="AP33" s="12"/>
      <c r="AQ33" s="13"/>
      <c r="AR33" s="14"/>
      <c r="AS33" s="16"/>
      <c r="AT33" s="11"/>
      <c r="AU33" s="12"/>
      <c r="AV33" s="13"/>
      <c r="AW33" s="14"/>
      <c r="AX33" s="15"/>
      <c r="AY33" s="12"/>
      <c r="AZ33" s="12"/>
      <c r="BA33" s="13"/>
      <c r="BB33" s="14"/>
      <c r="BC33" s="16"/>
      <c r="BD33" s="11"/>
      <c r="BE33" s="12"/>
      <c r="BF33" s="13"/>
      <c r="BG33" s="14"/>
      <c r="BH33" s="15"/>
      <c r="BI33" s="12"/>
      <c r="BJ33" s="12"/>
      <c r="BK33" s="13"/>
      <c r="BL33" s="14"/>
      <c r="BM33" s="16"/>
      <c r="BN33" s="11"/>
      <c r="BO33" s="12"/>
      <c r="BP33" s="13"/>
      <c r="BQ33" s="14"/>
      <c r="BR33" s="15"/>
      <c r="BS33" s="12"/>
      <c r="BT33" s="12"/>
      <c r="BU33" s="13"/>
      <c r="BV33" s="14"/>
      <c r="BW33" s="16"/>
      <c r="BX33" s="11"/>
      <c r="BY33" s="12"/>
      <c r="BZ33" s="13"/>
      <c r="CA33" s="14"/>
      <c r="CB33" s="15"/>
      <c r="CC33" s="12"/>
      <c r="CD33" s="12"/>
      <c r="CE33" s="13"/>
      <c r="CF33" s="14"/>
      <c r="CG33" s="16"/>
      <c r="CH33" s="11"/>
      <c r="CI33" s="12"/>
      <c r="CJ33" s="13"/>
      <c r="CK33" s="14"/>
      <c r="CL33" s="15"/>
      <c r="CM33" s="12"/>
      <c r="CN33" s="12"/>
      <c r="CO33" s="13"/>
      <c r="CP33" s="14"/>
      <c r="CQ33" s="16"/>
      <c r="CR33" s="11"/>
      <c r="CS33" s="12"/>
      <c r="CT33" s="13"/>
      <c r="CU33" s="14"/>
      <c r="CV33" s="15"/>
      <c r="CW33" s="12"/>
      <c r="CX33" s="12"/>
      <c r="CY33" s="13"/>
      <c r="CZ33" s="14"/>
      <c r="DA33" s="16"/>
      <c r="DB33" s="11"/>
      <c r="DC33" s="12"/>
      <c r="DD33" s="13"/>
      <c r="DE33" s="14"/>
      <c r="DF33" s="15"/>
      <c r="DG33" s="12"/>
      <c r="DH33" s="12"/>
      <c r="DI33" s="13"/>
      <c r="DJ33" s="14"/>
      <c r="DK33" s="16"/>
      <c r="DL33" s="11"/>
      <c r="DM33" s="12"/>
      <c r="DN33" s="13"/>
      <c r="DO33" s="14"/>
      <c r="DP33" s="15"/>
      <c r="DQ33" s="12"/>
      <c r="DR33" s="12"/>
      <c r="DS33" s="13"/>
      <c r="DT33" s="14"/>
      <c r="DU33" s="16"/>
      <c r="DV33" s="11"/>
      <c r="DW33" s="12"/>
      <c r="DX33" s="13"/>
      <c r="DY33" s="14"/>
      <c r="DZ33" s="15"/>
      <c r="EA33" s="12"/>
      <c r="EB33" s="12"/>
      <c r="EC33" s="13"/>
      <c r="ED33" s="14"/>
      <c r="EE33" s="16"/>
      <c r="EF33" s="11"/>
      <c r="EG33" s="12"/>
      <c r="EH33" s="13"/>
      <c r="EI33" s="14"/>
      <c r="EJ33" s="15"/>
      <c r="EK33" s="12"/>
      <c r="EL33" s="12"/>
      <c r="EM33" s="13"/>
      <c r="EN33" s="14"/>
      <c r="EO33" s="16"/>
      <c r="EP33" s="11"/>
      <c r="EQ33" s="12"/>
      <c r="ER33" s="13"/>
      <c r="ES33" s="14"/>
      <c r="ET33" s="15"/>
      <c r="EU33" s="12"/>
      <c r="EV33" s="12"/>
      <c r="EW33" s="13"/>
      <c r="EX33" s="14"/>
      <c r="EY33" s="16"/>
      <c r="EZ33" s="11"/>
      <c r="FA33" s="12"/>
      <c r="FB33" s="13"/>
      <c r="FC33" s="14"/>
      <c r="FD33" s="15"/>
      <c r="FE33" s="12"/>
      <c r="FF33" s="12"/>
      <c r="FG33" s="13"/>
      <c r="FH33" s="14"/>
      <c r="FI33" s="16"/>
    </row>
    <row r="34" spans="1:165" x14ac:dyDescent="0.2">
      <c r="A34" s="52"/>
      <c r="B34" s="42"/>
      <c r="C34" s="43"/>
      <c r="D34" s="44"/>
      <c r="E34" s="45" t="str">
        <f t="shared" si="0"/>
        <v/>
      </c>
      <c r="F34" s="18"/>
      <c r="G34" s="19"/>
      <c r="H34" s="20"/>
      <c r="I34" s="21"/>
      <c r="J34" s="22"/>
      <c r="K34" s="19"/>
      <c r="L34" s="19"/>
      <c r="M34" s="20"/>
      <c r="N34" s="21"/>
      <c r="O34" s="23"/>
      <c r="P34" s="18"/>
      <c r="Q34" s="19"/>
      <c r="R34" s="20"/>
      <c r="S34" s="21"/>
      <c r="T34" s="22"/>
      <c r="U34" s="19"/>
      <c r="V34" s="19"/>
      <c r="W34" s="20"/>
      <c r="X34" s="21"/>
      <c r="Y34" s="23"/>
      <c r="Z34" s="18"/>
      <c r="AA34" s="19"/>
      <c r="AB34" s="20"/>
      <c r="AC34" s="21"/>
      <c r="AD34" s="22"/>
      <c r="AE34" s="19"/>
      <c r="AF34" s="19"/>
      <c r="AG34" s="20"/>
      <c r="AH34" s="21"/>
      <c r="AI34" s="23"/>
      <c r="AJ34" s="18"/>
      <c r="AK34" s="19"/>
      <c r="AL34" s="20"/>
      <c r="AM34" s="21"/>
      <c r="AN34" s="22"/>
      <c r="AO34" s="19"/>
      <c r="AP34" s="19"/>
      <c r="AQ34" s="20"/>
      <c r="AR34" s="21"/>
      <c r="AS34" s="23"/>
      <c r="AT34" s="18"/>
      <c r="AU34" s="19"/>
      <c r="AV34" s="20"/>
      <c r="AW34" s="21"/>
      <c r="AX34" s="22"/>
      <c r="AY34" s="19"/>
      <c r="AZ34" s="19"/>
      <c r="BA34" s="20"/>
      <c r="BB34" s="21"/>
      <c r="BC34" s="23"/>
      <c r="BD34" s="18"/>
      <c r="BE34" s="19"/>
      <c r="BF34" s="20"/>
      <c r="BG34" s="21"/>
      <c r="BH34" s="22"/>
      <c r="BI34" s="19"/>
      <c r="BJ34" s="19"/>
      <c r="BK34" s="20"/>
      <c r="BL34" s="21"/>
      <c r="BM34" s="23"/>
      <c r="BN34" s="18"/>
      <c r="BO34" s="19"/>
      <c r="BP34" s="20"/>
      <c r="BQ34" s="21"/>
      <c r="BR34" s="22"/>
      <c r="BS34" s="19"/>
      <c r="BT34" s="19"/>
      <c r="BU34" s="20"/>
      <c r="BV34" s="21"/>
      <c r="BW34" s="23"/>
      <c r="BX34" s="18"/>
      <c r="BY34" s="19"/>
      <c r="BZ34" s="20"/>
      <c r="CA34" s="21"/>
      <c r="CB34" s="22"/>
      <c r="CC34" s="19"/>
      <c r="CD34" s="19"/>
      <c r="CE34" s="20"/>
      <c r="CF34" s="21"/>
      <c r="CG34" s="23"/>
      <c r="CH34" s="18"/>
      <c r="CI34" s="19"/>
      <c r="CJ34" s="20"/>
      <c r="CK34" s="21"/>
      <c r="CL34" s="22"/>
      <c r="CM34" s="19"/>
      <c r="CN34" s="19"/>
      <c r="CO34" s="20"/>
      <c r="CP34" s="21"/>
      <c r="CQ34" s="23"/>
      <c r="CR34" s="18"/>
      <c r="CS34" s="19"/>
      <c r="CT34" s="20"/>
      <c r="CU34" s="21"/>
      <c r="CV34" s="22"/>
      <c r="CW34" s="19"/>
      <c r="CX34" s="19"/>
      <c r="CY34" s="20"/>
      <c r="CZ34" s="21"/>
      <c r="DA34" s="23"/>
      <c r="DB34" s="18"/>
      <c r="DC34" s="19"/>
      <c r="DD34" s="20"/>
      <c r="DE34" s="21"/>
      <c r="DF34" s="22"/>
      <c r="DG34" s="19"/>
      <c r="DH34" s="19"/>
      <c r="DI34" s="20"/>
      <c r="DJ34" s="21"/>
      <c r="DK34" s="23"/>
      <c r="DL34" s="18"/>
      <c r="DM34" s="19"/>
      <c r="DN34" s="20"/>
      <c r="DO34" s="21"/>
      <c r="DP34" s="22"/>
      <c r="DQ34" s="19"/>
      <c r="DR34" s="19"/>
      <c r="DS34" s="20"/>
      <c r="DT34" s="21"/>
      <c r="DU34" s="23"/>
      <c r="DV34" s="18"/>
      <c r="DW34" s="19"/>
      <c r="DX34" s="20"/>
      <c r="DY34" s="21"/>
      <c r="DZ34" s="22"/>
      <c r="EA34" s="19"/>
      <c r="EB34" s="19"/>
      <c r="EC34" s="20"/>
      <c r="ED34" s="21"/>
      <c r="EE34" s="23"/>
      <c r="EF34" s="18"/>
      <c r="EG34" s="19"/>
      <c r="EH34" s="20"/>
      <c r="EI34" s="21"/>
      <c r="EJ34" s="22"/>
      <c r="EK34" s="19"/>
      <c r="EL34" s="19"/>
      <c r="EM34" s="20"/>
      <c r="EN34" s="21"/>
      <c r="EO34" s="23"/>
      <c r="EP34" s="18"/>
      <c r="EQ34" s="19"/>
      <c r="ER34" s="20"/>
      <c r="ES34" s="21"/>
      <c r="ET34" s="22"/>
      <c r="EU34" s="19"/>
      <c r="EV34" s="19"/>
      <c r="EW34" s="20"/>
      <c r="EX34" s="21"/>
      <c r="EY34" s="23"/>
      <c r="EZ34" s="18"/>
      <c r="FA34" s="19"/>
      <c r="FB34" s="20"/>
      <c r="FC34" s="21"/>
      <c r="FD34" s="22"/>
      <c r="FE34" s="19"/>
      <c r="FF34" s="19"/>
      <c r="FG34" s="20"/>
      <c r="FH34" s="21"/>
      <c r="FI34" s="23"/>
    </row>
    <row r="35" spans="1:165" x14ac:dyDescent="0.2">
      <c r="A35" s="24"/>
      <c r="B35" s="37"/>
      <c r="C35" s="38"/>
      <c r="D35" s="46"/>
      <c r="E35" s="28" t="str">
        <f t="shared" si="0"/>
        <v/>
      </c>
      <c r="F35" s="11"/>
      <c r="G35" s="12"/>
      <c r="H35" s="13"/>
      <c r="I35" s="14"/>
      <c r="J35" s="15"/>
      <c r="K35" s="12"/>
      <c r="L35" s="12"/>
      <c r="M35" s="13"/>
      <c r="N35" s="14"/>
      <c r="O35" s="16"/>
      <c r="P35" s="11"/>
      <c r="Q35" s="12"/>
      <c r="R35" s="13"/>
      <c r="S35" s="14"/>
      <c r="T35" s="15"/>
      <c r="U35" s="12"/>
      <c r="V35" s="12"/>
      <c r="W35" s="13"/>
      <c r="X35" s="14"/>
      <c r="Y35" s="16"/>
      <c r="Z35" s="11"/>
      <c r="AA35" s="12"/>
      <c r="AB35" s="13"/>
      <c r="AC35" s="14"/>
      <c r="AD35" s="15"/>
      <c r="AE35" s="12"/>
      <c r="AF35" s="12"/>
      <c r="AG35" s="13"/>
      <c r="AH35" s="14"/>
      <c r="AI35" s="16"/>
      <c r="AJ35" s="11"/>
      <c r="AK35" s="12"/>
      <c r="AL35" s="13"/>
      <c r="AM35" s="14"/>
      <c r="AN35" s="15"/>
      <c r="AO35" s="12"/>
      <c r="AP35" s="12"/>
      <c r="AQ35" s="13"/>
      <c r="AR35" s="14"/>
      <c r="AS35" s="16"/>
      <c r="AT35" s="11"/>
      <c r="AU35" s="12"/>
      <c r="AV35" s="13"/>
      <c r="AW35" s="14"/>
      <c r="AX35" s="15"/>
      <c r="AY35" s="12"/>
      <c r="AZ35" s="12"/>
      <c r="BA35" s="13"/>
      <c r="BB35" s="14"/>
      <c r="BC35" s="16"/>
      <c r="BD35" s="11"/>
      <c r="BE35" s="12"/>
      <c r="BF35" s="13"/>
      <c r="BG35" s="14"/>
      <c r="BH35" s="15"/>
      <c r="BI35" s="12"/>
      <c r="BJ35" s="12"/>
      <c r="BK35" s="13"/>
      <c r="BL35" s="14"/>
      <c r="BM35" s="16"/>
      <c r="BN35" s="11"/>
      <c r="BO35" s="12"/>
      <c r="BP35" s="13"/>
      <c r="BQ35" s="14"/>
      <c r="BR35" s="15"/>
      <c r="BS35" s="12"/>
      <c r="BT35" s="12"/>
      <c r="BU35" s="13"/>
      <c r="BV35" s="14"/>
      <c r="BW35" s="16"/>
      <c r="BX35" s="11"/>
      <c r="BY35" s="12"/>
      <c r="BZ35" s="13"/>
      <c r="CA35" s="14"/>
      <c r="CB35" s="15"/>
      <c r="CC35" s="12"/>
      <c r="CD35" s="12"/>
      <c r="CE35" s="13"/>
      <c r="CF35" s="14"/>
      <c r="CG35" s="16"/>
      <c r="CH35" s="11"/>
      <c r="CI35" s="12"/>
      <c r="CJ35" s="13"/>
      <c r="CK35" s="14"/>
      <c r="CL35" s="15"/>
      <c r="CM35" s="12"/>
      <c r="CN35" s="12"/>
      <c r="CO35" s="13"/>
      <c r="CP35" s="14"/>
      <c r="CQ35" s="16"/>
      <c r="CR35" s="11"/>
      <c r="CS35" s="12"/>
      <c r="CT35" s="13"/>
      <c r="CU35" s="14"/>
      <c r="CV35" s="15"/>
      <c r="CW35" s="12"/>
      <c r="CX35" s="12"/>
      <c r="CY35" s="13"/>
      <c r="CZ35" s="14"/>
      <c r="DA35" s="16"/>
      <c r="DB35" s="11"/>
      <c r="DC35" s="12"/>
      <c r="DD35" s="13"/>
      <c r="DE35" s="14"/>
      <c r="DF35" s="15"/>
      <c r="DG35" s="12"/>
      <c r="DH35" s="12"/>
      <c r="DI35" s="13"/>
      <c r="DJ35" s="14"/>
      <c r="DK35" s="16"/>
      <c r="DL35" s="11"/>
      <c r="DM35" s="12"/>
      <c r="DN35" s="13"/>
      <c r="DO35" s="14"/>
      <c r="DP35" s="15"/>
      <c r="DQ35" s="12"/>
      <c r="DR35" s="12"/>
      <c r="DS35" s="13"/>
      <c r="DT35" s="14"/>
      <c r="DU35" s="16"/>
      <c r="DV35" s="11"/>
      <c r="DW35" s="12"/>
      <c r="DX35" s="13"/>
      <c r="DY35" s="14"/>
      <c r="DZ35" s="15"/>
      <c r="EA35" s="12"/>
      <c r="EB35" s="12"/>
      <c r="EC35" s="13"/>
      <c r="ED35" s="14"/>
      <c r="EE35" s="16"/>
      <c r="EF35" s="11"/>
      <c r="EG35" s="12"/>
      <c r="EH35" s="13"/>
      <c r="EI35" s="14"/>
      <c r="EJ35" s="15"/>
      <c r="EK35" s="12"/>
      <c r="EL35" s="12"/>
      <c r="EM35" s="13"/>
      <c r="EN35" s="14"/>
      <c r="EO35" s="16"/>
      <c r="EP35" s="11"/>
      <c r="EQ35" s="12"/>
      <c r="ER35" s="13"/>
      <c r="ES35" s="14"/>
      <c r="ET35" s="15"/>
      <c r="EU35" s="12"/>
      <c r="EV35" s="12"/>
      <c r="EW35" s="13"/>
      <c r="EX35" s="14"/>
      <c r="EY35" s="16"/>
      <c r="EZ35" s="11"/>
      <c r="FA35" s="12"/>
      <c r="FB35" s="13"/>
      <c r="FC35" s="14"/>
      <c r="FD35" s="15"/>
      <c r="FE35" s="12"/>
      <c r="FF35" s="12"/>
      <c r="FG35" s="13"/>
      <c r="FH35" s="14"/>
      <c r="FI35" s="16"/>
    </row>
    <row r="36" spans="1:165" x14ac:dyDescent="0.2">
      <c r="A36" s="58"/>
      <c r="B36" s="42"/>
      <c r="C36" s="43"/>
      <c r="D36" s="44"/>
      <c r="E36" s="45" t="str">
        <f t="shared" si="0"/>
        <v/>
      </c>
      <c r="F36" s="18"/>
      <c r="G36" s="19"/>
      <c r="H36" s="20"/>
      <c r="I36" s="21"/>
      <c r="J36" s="22"/>
      <c r="K36" s="19"/>
      <c r="L36" s="19"/>
      <c r="M36" s="20"/>
      <c r="N36" s="21"/>
      <c r="O36" s="23"/>
      <c r="P36" s="18"/>
      <c r="Q36" s="19"/>
      <c r="R36" s="20"/>
      <c r="S36" s="21"/>
      <c r="T36" s="22"/>
      <c r="U36" s="19"/>
      <c r="V36" s="19"/>
      <c r="W36" s="20"/>
      <c r="X36" s="21"/>
      <c r="Y36" s="23"/>
      <c r="Z36" s="18"/>
      <c r="AA36" s="19"/>
      <c r="AB36" s="20"/>
      <c r="AC36" s="21"/>
      <c r="AD36" s="22"/>
      <c r="AE36" s="19"/>
      <c r="AF36" s="19"/>
      <c r="AG36" s="20"/>
      <c r="AH36" s="21"/>
      <c r="AI36" s="23"/>
      <c r="AJ36" s="18"/>
      <c r="AK36" s="19"/>
      <c r="AL36" s="20"/>
      <c r="AM36" s="21"/>
      <c r="AN36" s="22"/>
      <c r="AO36" s="19"/>
      <c r="AP36" s="19"/>
      <c r="AQ36" s="20"/>
      <c r="AR36" s="21"/>
      <c r="AS36" s="23"/>
      <c r="AT36" s="18"/>
      <c r="AU36" s="19"/>
      <c r="AV36" s="20"/>
      <c r="AW36" s="21"/>
      <c r="AX36" s="22"/>
      <c r="AY36" s="19"/>
      <c r="AZ36" s="19"/>
      <c r="BA36" s="20"/>
      <c r="BB36" s="21"/>
      <c r="BC36" s="23"/>
      <c r="BD36" s="18"/>
      <c r="BE36" s="19"/>
      <c r="BF36" s="20"/>
      <c r="BG36" s="21"/>
      <c r="BH36" s="22"/>
      <c r="BI36" s="19"/>
      <c r="BJ36" s="19"/>
      <c r="BK36" s="20"/>
      <c r="BL36" s="21"/>
      <c r="BM36" s="23"/>
      <c r="BN36" s="18"/>
      <c r="BO36" s="19"/>
      <c r="BP36" s="20"/>
      <c r="BQ36" s="21"/>
      <c r="BR36" s="22"/>
      <c r="BS36" s="19"/>
      <c r="BT36" s="19"/>
      <c r="BU36" s="20"/>
      <c r="BV36" s="21"/>
      <c r="BW36" s="23"/>
      <c r="BX36" s="18"/>
      <c r="BY36" s="19"/>
      <c r="BZ36" s="20"/>
      <c r="CA36" s="21"/>
      <c r="CB36" s="22"/>
      <c r="CC36" s="19"/>
      <c r="CD36" s="19"/>
      <c r="CE36" s="20"/>
      <c r="CF36" s="21"/>
      <c r="CG36" s="23"/>
      <c r="CH36" s="18"/>
      <c r="CI36" s="19"/>
      <c r="CJ36" s="20"/>
      <c r="CK36" s="21"/>
      <c r="CL36" s="22"/>
      <c r="CM36" s="19"/>
      <c r="CN36" s="19"/>
      <c r="CO36" s="20"/>
      <c r="CP36" s="21"/>
      <c r="CQ36" s="23"/>
      <c r="CR36" s="18"/>
      <c r="CS36" s="19"/>
      <c r="CT36" s="20"/>
      <c r="CU36" s="21"/>
      <c r="CV36" s="22"/>
      <c r="CW36" s="19"/>
      <c r="CX36" s="19"/>
      <c r="CY36" s="20"/>
      <c r="CZ36" s="21"/>
      <c r="DA36" s="23"/>
      <c r="DB36" s="18"/>
      <c r="DC36" s="19"/>
      <c r="DD36" s="20"/>
      <c r="DE36" s="21"/>
      <c r="DF36" s="22"/>
      <c r="DG36" s="19"/>
      <c r="DH36" s="19"/>
      <c r="DI36" s="20"/>
      <c r="DJ36" s="21"/>
      <c r="DK36" s="23"/>
      <c r="DL36" s="18"/>
      <c r="DM36" s="19"/>
      <c r="DN36" s="20"/>
      <c r="DO36" s="21"/>
      <c r="DP36" s="22"/>
      <c r="DQ36" s="19"/>
      <c r="DR36" s="19"/>
      <c r="DS36" s="20"/>
      <c r="DT36" s="21"/>
      <c r="DU36" s="23"/>
      <c r="DV36" s="18"/>
      <c r="DW36" s="19"/>
      <c r="DX36" s="20"/>
      <c r="DY36" s="21"/>
      <c r="DZ36" s="22"/>
      <c r="EA36" s="19"/>
      <c r="EB36" s="19"/>
      <c r="EC36" s="20"/>
      <c r="ED36" s="21"/>
      <c r="EE36" s="23"/>
      <c r="EF36" s="18"/>
      <c r="EG36" s="19"/>
      <c r="EH36" s="20"/>
      <c r="EI36" s="21"/>
      <c r="EJ36" s="22"/>
      <c r="EK36" s="19"/>
      <c r="EL36" s="19"/>
      <c r="EM36" s="20"/>
      <c r="EN36" s="21"/>
      <c r="EO36" s="23"/>
      <c r="EP36" s="18"/>
      <c r="EQ36" s="19"/>
      <c r="ER36" s="20"/>
      <c r="ES36" s="21"/>
      <c r="ET36" s="22"/>
      <c r="EU36" s="19"/>
      <c r="EV36" s="19"/>
      <c r="EW36" s="20"/>
      <c r="EX36" s="21"/>
      <c r="EY36" s="23"/>
      <c r="EZ36" s="18"/>
      <c r="FA36" s="19"/>
      <c r="FB36" s="20"/>
      <c r="FC36" s="21"/>
      <c r="FD36" s="22"/>
      <c r="FE36" s="19"/>
      <c r="FF36" s="19"/>
      <c r="FG36" s="20"/>
      <c r="FH36" s="21"/>
      <c r="FI36" s="23"/>
    </row>
    <row r="37" spans="1:165" x14ac:dyDescent="0.2">
      <c r="A37" s="24"/>
      <c r="B37" s="37"/>
      <c r="C37" s="38"/>
      <c r="D37" s="46"/>
      <c r="E37" s="28" t="str">
        <f t="shared" si="0"/>
        <v/>
      </c>
      <c r="F37" s="11"/>
      <c r="G37" s="12"/>
      <c r="H37" s="13"/>
      <c r="I37" s="14"/>
      <c r="J37" s="15"/>
      <c r="K37" s="12"/>
      <c r="L37" s="12"/>
      <c r="M37" s="13"/>
      <c r="N37" s="14"/>
      <c r="O37" s="16"/>
      <c r="P37" s="11"/>
      <c r="Q37" s="12"/>
      <c r="R37" s="13"/>
      <c r="S37" s="14"/>
      <c r="T37" s="15"/>
      <c r="U37" s="12"/>
      <c r="V37" s="12"/>
      <c r="W37" s="13"/>
      <c r="X37" s="14"/>
      <c r="Y37" s="16"/>
      <c r="Z37" s="11"/>
      <c r="AA37" s="12"/>
      <c r="AB37" s="13"/>
      <c r="AC37" s="14"/>
      <c r="AD37" s="15"/>
      <c r="AE37" s="12"/>
      <c r="AF37" s="12"/>
      <c r="AG37" s="13"/>
      <c r="AH37" s="14"/>
      <c r="AI37" s="16"/>
      <c r="AJ37" s="11"/>
      <c r="AK37" s="12"/>
      <c r="AL37" s="13"/>
      <c r="AM37" s="14"/>
      <c r="AN37" s="15"/>
      <c r="AO37" s="12"/>
      <c r="AP37" s="12"/>
      <c r="AQ37" s="13"/>
      <c r="AR37" s="14"/>
      <c r="AS37" s="16"/>
      <c r="AT37" s="11"/>
      <c r="AU37" s="12"/>
      <c r="AV37" s="13"/>
      <c r="AW37" s="14"/>
      <c r="AX37" s="15"/>
      <c r="AY37" s="12"/>
      <c r="AZ37" s="12"/>
      <c r="BA37" s="13"/>
      <c r="BB37" s="14"/>
      <c r="BC37" s="16"/>
      <c r="BD37" s="11"/>
      <c r="BE37" s="12"/>
      <c r="BF37" s="13"/>
      <c r="BG37" s="14"/>
      <c r="BH37" s="15"/>
      <c r="BI37" s="12"/>
      <c r="BJ37" s="12"/>
      <c r="BK37" s="13"/>
      <c r="BL37" s="14"/>
      <c r="BM37" s="16"/>
      <c r="BN37" s="11"/>
      <c r="BO37" s="12"/>
      <c r="BP37" s="13"/>
      <c r="BQ37" s="14"/>
      <c r="BR37" s="15"/>
      <c r="BS37" s="12"/>
      <c r="BT37" s="12"/>
      <c r="BU37" s="13"/>
      <c r="BV37" s="14"/>
      <c r="BW37" s="16"/>
      <c r="BX37" s="11"/>
      <c r="BY37" s="12"/>
      <c r="BZ37" s="13"/>
      <c r="CA37" s="14"/>
      <c r="CB37" s="15"/>
      <c r="CC37" s="12"/>
      <c r="CD37" s="12"/>
      <c r="CE37" s="13"/>
      <c r="CF37" s="14"/>
      <c r="CG37" s="16"/>
      <c r="CH37" s="11"/>
      <c r="CI37" s="12"/>
      <c r="CJ37" s="13"/>
      <c r="CK37" s="14"/>
      <c r="CL37" s="15"/>
      <c r="CM37" s="12"/>
      <c r="CN37" s="12"/>
      <c r="CO37" s="13"/>
      <c r="CP37" s="14"/>
      <c r="CQ37" s="16"/>
      <c r="CR37" s="11"/>
      <c r="CS37" s="12"/>
      <c r="CT37" s="13"/>
      <c r="CU37" s="14"/>
      <c r="CV37" s="15"/>
      <c r="CW37" s="12"/>
      <c r="CX37" s="12"/>
      <c r="CY37" s="13"/>
      <c r="CZ37" s="14"/>
      <c r="DA37" s="16"/>
      <c r="DB37" s="11"/>
      <c r="DC37" s="12"/>
      <c r="DD37" s="13"/>
      <c r="DE37" s="14"/>
      <c r="DF37" s="15"/>
      <c r="DG37" s="12"/>
      <c r="DH37" s="12"/>
      <c r="DI37" s="13"/>
      <c r="DJ37" s="14"/>
      <c r="DK37" s="16"/>
      <c r="DL37" s="11"/>
      <c r="DM37" s="12"/>
      <c r="DN37" s="13"/>
      <c r="DO37" s="14"/>
      <c r="DP37" s="15"/>
      <c r="DQ37" s="12"/>
      <c r="DR37" s="12"/>
      <c r="DS37" s="13"/>
      <c r="DT37" s="14"/>
      <c r="DU37" s="16"/>
      <c r="DV37" s="11"/>
      <c r="DW37" s="12"/>
      <c r="DX37" s="13"/>
      <c r="DY37" s="14"/>
      <c r="DZ37" s="15"/>
      <c r="EA37" s="12"/>
      <c r="EB37" s="12"/>
      <c r="EC37" s="13"/>
      <c r="ED37" s="14"/>
      <c r="EE37" s="16"/>
      <c r="EF37" s="11"/>
      <c r="EG37" s="12"/>
      <c r="EH37" s="13"/>
      <c r="EI37" s="14"/>
      <c r="EJ37" s="15"/>
      <c r="EK37" s="12"/>
      <c r="EL37" s="12"/>
      <c r="EM37" s="13"/>
      <c r="EN37" s="14"/>
      <c r="EO37" s="16"/>
      <c r="EP37" s="11"/>
      <c r="EQ37" s="12"/>
      <c r="ER37" s="13"/>
      <c r="ES37" s="14"/>
      <c r="ET37" s="15"/>
      <c r="EU37" s="12"/>
      <c r="EV37" s="12"/>
      <c r="EW37" s="13"/>
      <c r="EX37" s="14"/>
      <c r="EY37" s="16"/>
      <c r="EZ37" s="11"/>
      <c r="FA37" s="12"/>
      <c r="FB37" s="13"/>
      <c r="FC37" s="14"/>
      <c r="FD37" s="15"/>
      <c r="FE37" s="12"/>
      <c r="FF37" s="12"/>
      <c r="FG37" s="13"/>
      <c r="FH37" s="14"/>
      <c r="FI37" s="16"/>
    </row>
    <row r="38" spans="1:165" x14ac:dyDescent="0.2">
      <c r="A38" s="32"/>
      <c r="B38" s="42"/>
      <c r="C38" s="43"/>
      <c r="D38" s="44"/>
      <c r="E38" s="45" t="str">
        <f t="shared" si="0"/>
        <v/>
      </c>
      <c r="F38" s="18"/>
      <c r="G38" s="19"/>
      <c r="H38" s="20"/>
      <c r="I38" s="21"/>
      <c r="J38" s="22"/>
      <c r="K38" s="19"/>
      <c r="L38" s="19"/>
      <c r="M38" s="20"/>
      <c r="N38" s="21"/>
      <c r="O38" s="23"/>
      <c r="P38" s="18"/>
      <c r="Q38" s="19"/>
      <c r="R38" s="20"/>
      <c r="S38" s="21"/>
      <c r="T38" s="22"/>
      <c r="U38" s="19"/>
      <c r="V38" s="19"/>
      <c r="W38" s="20"/>
      <c r="X38" s="21"/>
      <c r="Y38" s="23"/>
      <c r="Z38" s="18"/>
      <c r="AA38" s="19"/>
      <c r="AB38" s="20"/>
      <c r="AC38" s="21"/>
      <c r="AD38" s="22"/>
      <c r="AE38" s="19"/>
      <c r="AF38" s="19"/>
      <c r="AG38" s="20"/>
      <c r="AH38" s="21"/>
      <c r="AI38" s="23"/>
      <c r="AJ38" s="18"/>
      <c r="AK38" s="19"/>
      <c r="AL38" s="20"/>
      <c r="AM38" s="21"/>
      <c r="AN38" s="22"/>
      <c r="AO38" s="19"/>
      <c r="AP38" s="19"/>
      <c r="AQ38" s="20"/>
      <c r="AR38" s="21"/>
      <c r="AS38" s="23"/>
      <c r="AT38" s="18"/>
      <c r="AU38" s="19"/>
      <c r="AV38" s="20"/>
      <c r="AW38" s="21"/>
      <c r="AX38" s="22"/>
      <c r="AY38" s="19"/>
      <c r="AZ38" s="19"/>
      <c r="BA38" s="20"/>
      <c r="BB38" s="21"/>
      <c r="BC38" s="23"/>
      <c r="BD38" s="18"/>
      <c r="BE38" s="19"/>
      <c r="BF38" s="20"/>
      <c r="BG38" s="21"/>
      <c r="BH38" s="22"/>
      <c r="BI38" s="19"/>
      <c r="BJ38" s="19"/>
      <c r="BK38" s="20"/>
      <c r="BL38" s="21"/>
      <c r="BM38" s="23"/>
      <c r="BN38" s="18"/>
      <c r="BO38" s="19"/>
      <c r="BP38" s="20"/>
      <c r="BQ38" s="21"/>
      <c r="BR38" s="22"/>
      <c r="BS38" s="19"/>
      <c r="BT38" s="19"/>
      <c r="BU38" s="20"/>
      <c r="BV38" s="21"/>
      <c r="BW38" s="23"/>
      <c r="BX38" s="18"/>
      <c r="BY38" s="19"/>
      <c r="BZ38" s="20"/>
      <c r="CA38" s="21"/>
      <c r="CB38" s="22"/>
      <c r="CC38" s="19"/>
      <c r="CD38" s="19"/>
      <c r="CE38" s="20"/>
      <c r="CF38" s="21"/>
      <c r="CG38" s="23"/>
      <c r="CH38" s="18"/>
      <c r="CI38" s="19"/>
      <c r="CJ38" s="20"/>
      <c r="CK38" s="21"/>
      <c r="CL38" s="22"/>
      <c r="CM38" s="19"/>
      <c r="CN38" s="19"/>
      <c r="CO38" s="20"/>
      <c r="CP38" s="21"/>
      <c r="CQ38" s="23"/>
      <c r="CR38" s="18"/>
      <c r="CS38" s="19"/>
      <c r="CT38" s="20"/>
      <c r="CU38" s="21"/>
      <c r="CV38" s="22"/>
      <c r="CW38" s="19"/>
      <c r="CX38" s="19"/>
      <c r="CY38" s="20"/>
      <c r="CZ38" s="21"/>
      <c r="DA38" s="23"/>
      <c r="DB38" s="18"/>
      <c r="DC38" s="19"/>
      <c r="DD38" s="20"/>
      <c r="DE38" s="21"/>
      <c r="DF38" s="22"/>
      <c r="DG38" s="19"/>
      <c r="DH38" s="19"/>
      <c r="DI38" s="20"/>
      <c r="DJ38" s="21"/>
      <c r="DK38" s="23"/>
      <c r="DL38" s="18"/>
      <c r="DM38" s="19"/>
      <c r="DN38" s="20"/>
      <c r="DO38" s="21"/>
      <c r="DP38" s="22"/>
      <c r="DQ38" s="19"/>
      <c r="DR38" s="19"/>
      <c r="DS38" s="20"/>
      <c r="DT38" s="21"/>
      <c r="DU38" s="23"/>
      <c r="DV38" s="18"/>
      <c r="DW38" s="19"/>
      <c r="DX38" s="20"/>
      <c r="DY38" s="21"/>
      <c r="DZ38" s="22"/>
      <c r="EA38" s="19"/>
      <c r="EB38" s="19"/>
      <c r="EC38" s="20"/>
      <c r="ED38" s="21"/>
      <c r="EE38" s="23"/>
      <c r="EF38" s="18"/>
      <c r="EG38" s="19"/>
      <c r="EH38" s="20"/>
      <c r="EI38" s="21"/>
      <c r="EJ38" s="22"/>
      <c r="EK38" s="19"/>
      <c r="EL38" s="19"/>
      <c r="EM38" s="20"/>
      <c r="EN38" s="21"/>
      <c r="EO38" s="23"/>
      <c r="EP38" s="18"/>
      <c r="EQ38" s="19"/>
      <c r="ER38" s="20"/>
      <c r="ES38" s="21"/>
      <c r="ET38" s="22"/>
      <c r="EU38" s="19"/>
      <c r="EV38" s="19"/>
      <c r="EW38" s="20"/>
      <c r="EX38" s="21"/>
      <c r="EY38" s="23"/>
      <c r="EZ38" s="18"/>
      <c r="FA38" s="19"/>
      <c r="FB38" s="20"/>
      <c r="FC38" s="21"/>
      <c r="FD38" s="22"/>
      <c r="FE38" s="19"/>
      <c r="FF38" s="19"/>
      <c r="FG38" s="20"/>
      <c r="FH38" s="21"/>
      <c r="FI38" s="23"/>
    </row>
    <row r="39" spans="1:165" x14ac:dyDescent="0.2">
      <c r="A39" s="24"/>
      <c r="B39" s="37"/>
      <c r="C39" s="38"/>
      <c r="D39" s="46"/>
      <c r="E39" s="28" t="str">
        <f t="shared" si="0"/>
        <v/>
      </c>
      <c r="F39" s="11"/>
      <c r="G39" s="12"/>
      <c r="H39" s="13"/>
      <c r="I39" s="14"/>
      <c r="J39" s="15"/>
      <c r="K39" s="12"/>
      <c r="L39" s="12"/>
      <c r="M39" s="13"/>
      <c r="N39" s="14"/>
      <c r="O39" s="16"/>
      <c r="P39" s="11"/>
      <c r="Q39" s="12"/>
      <c r="R39" s="13"/>
      <c r="S39" s="14"/>
      <c r="T39" s="15"/>
      <c r="U39" s="12"/>
      <c r="V39" s="12"/>
      <c r="W39" s="13"/>
      <c r="X39" s="14"/>
      <c r="Y39" s="16"/>
      <c r="Z39" s="11"/>
      <c r="AA39" s="12"/>
      <c r="AB39" s="13"/>
      <c r="AC39" s="14"/>
      <c r="AD39" s="15"/>
      <c r="AE39" s="12"/>
      <c r="AF39" s="12"/>
      <c r="AG39" s="13"/>
      <c r="AH39" s="14"/>
      <c r="AI39" s="16"/>
      <c r="AJ39" s="11"/>
      <c r="AK39" s="12"/>
      <c r="AL39" s="13"/>
      <c r="AM39" s="14"/>
      <c r="AN39" s="15"/>
      <c r="AO39" s="12"/>
      <c r="AP39" s="12"/>
      <c r="AQ39" s="13"/>
      <c r="AR39" s="14"/>
      <c r="AS39" s="16"/>
      <c r="AT39" s="11"/>
      <c r="AU39" s="12"/>
      <c r="AV39" s="13"/>
      <c r="AW39" s="14"/>
      <c r="AX39" s="15"/>
      <c r="AY39" s="12"/>
      <c r="AZ39" s="12"/>
      <c r="BA39" s="13"/>
      <c r="BB39" s="14"/>
      <c r="BC39" s="16"/>
      <c r="BD39" s="11"/>
      <c r="BE39" s="12"/>
      <c r="BF39" s="13"/>
      <c r="BG39" s="14"/>
      <c r="BH39" s="15"/>
      <c r="BI39" s="12"/>
      <c r="BJ39" s="12"/>
      <c r="BK39" s="13"/>
      <c r="BL39" s="14"/>
      <c r="BM39" s="16"/>
      <c r="BN39" s="11"/>
      <c r="BO39" s="12"/>
      <c r="BP39" s="13"/>
      <c r="BQ39" s="14"/>
      <c r="BR39" s="15"/>
      <c r="BS39" s="12"/>
      <c r="BT39" s="12"/>
      <c r="BU39" s="13"/>
      <c r="BV39" s="14"/>
      <c r="BW39" s="16"/>
      <c r="BX39" s="11"/>
      <c r="BY39" s="12"/>
      <c r="BZ39" s="13"/>
      <c r="CA39" s="14"/>
      <c r="CB39" s="15"/>
      <c r="CC39" s="12"/>
      <c r="CD39" s="12"/>
      <c r="CE39" s="13"/>
      <c r="CF39" s="14"/>
      <c r="CG39" s="16"/>
      <c r="CH39" s="11"/>
      <c r="CI39" s="12"/>
      <c r="CJ39" s="13"/>
      <c r="CK39" s="14"/>
      <c r="CL39" s="15"/>
      <c r="CM39" s="12"/>
      <c r="CN39" s="12"/>
      <c r="CO39" s="13"/>
      <c r="CP39" s="14"/>
      <c r="CQ39" s="16"/>
      <c r="CR39" s="11"/>
      <c r="CS39" s="12"/>
      <c r="CT39" s="13"/>
      <c r="CU39" s="14"/>
      <c r="CV39" s="15"/>
      <c r="CW39" s="12"/>
      <c r="CX39" s="12"/>
      <c r="CY39" s="13"/>
      <c r="CZ39" s="14"/>
      <c r="DA39" s="16"/>
      <c r="DB39" s="11"/>
      <c r="DC39" s="12"/>
      <c r="DD39" s="13"/>
      <c r="DE39" s="14"/>
      <c r="DF39" s="15"/>
      <c r="DG39" s="12"/>
      <c r="DH39" s="12"/>
      <c r="DI39" s="13"/>
      <c r="DJ39" s="14"/>
      <c r="DK39" s="16"/>
      <c r="DL39" s="11"/>
      <c r="DM39" s="12"/>
      <c r="DN39" s="13"/>
      <c r="DO39" s="14"/>
      <c r="DP39" s="15"/>
      <c r="DQ39" s="12"/>
      <c r="DR39" s="12"/>
      <c r="DS39" s="13"/>
      <c r="DT39" s="14"/>
      <c r="DU39" s="16"/>
      <c r="DV39" s="11"/>
      <c r="DW39" s="12"/>
      <c r="DX39" s="13"/>
      <c r="DY39" s="14"/>
      <c r="DZ39" s="15"/>
      <c r="EA39" s="12"/>
      <c r="EB39" s="12"/>
      <c r="EC39" s="13"/>
      <c r="ED39" s="14"/>
      <c r="EE39" s="16"/>
      <c r="EF39" s="11"/>
      <c r="EG39" s="12"/>
      <c r="EH39" s="13"/>
      <c r="EI39" s="14"/>
      <c r="EJ39" s="15"/>
      <c r="EK39" s="12"/>
      <c r="EL39" s="12"/>
      <c r="EM39" s="13"/>
      <c r="EN39" s="14"/>
      <c r="EO39" s="16"/>
      <c r="EP39" s="11"/>
      <c r="EQ39" s="12"/>
      <c r="ER39" s="13"/>
      <c r="ES39" s="14"/>
      <c r="ET39" s="15"/>
      <c r="EU39" s="12"/>
      <c r="EV39" s="12"/>
      <c r="EW39" s="13"/>
      <c r="EX39" s="14"/>
      <c r="EY39" s="16"/>
      <c r="EZ39" s="11"/>
      <c r="FA39" s="12"/>
      <c r="FB39" s="13"/>
      <c r="FC39" s="14"/>
      <c r="FD39" s="15"/>
      <c r="FE39" s="12"/>
      <c r="FF39" s="12"/>
      <c r="FG39" s="13"/>
      <c r="FH39" s="14"/>
      <c r="FI39" s="16"/>
    </row>
    <row r="40" spans="1:165" x14ac:dyDescent="0.2">
      <c r="A40" s="64"/>
      <c r="B40" s="42"/>
      <c r="C40" s="43"/>
      <c r="D40" s="44"/>
      <c r="E40" s="45" t="str">
        <f t="shared" si="0"/>
        <v/>
      </c>
      <c r="F40" s="18"/>
      <c r="G40" s="19"/>
      <c r="H40" s="20"/>
      <c r="I40" s="21"/>
      <c r="J40" s="22"/>
      <c r="K40" s="19"/>
      <c r="L40" s="19"/>
      <c r="M40" s="20"/>
      <c r="N40" s="21"/>
      <c r="O40" s="23"/>
      <c r="P40" s="18"/>
      <c r="Q40" s="19"/>
      <c r="R40" s="20"/>
      <c r="S40" s="21"/>
      <c r="T40" s="22"/>
      <c r="U40" s="19"/>
      <c r="V40" s="19"/>
      <c r="W40" s="20"/>
      <c r="X40" s="21"/>
      <c r="Y40" s="23"/>
      <c r="Z40" s="18"/>
      <c r="AA40" s="19"/>
      <c r="AB40" s="20"/>
      <c r="AC40" s="21"/>
      <c r="AD40" s="22"/>
      <c r="AE40" s="19"/>
      <c r="AF40" s="19"/>
      <c r="AG40" s="20"/>
      <c r="AH40" s="21"/>
      <c r="AI40" s="23"/>
      <c r="AJ40" s="18"/>
      <c r="AK40" s="19"/>
      <c r="AL40" s="20"/>
      <c r="AM40" s="21"/>
      <c r="AN40" s="22"/>
      <c r="AO40" s="19"/>
      <c r="AP40" s="19"/>
      <c r="AQ40" s="20"/>
      <c r="AR40" s="21"/>
      <c r="AS40" s="23"/>
      <c r="AT40" s="18"/>
      <c r="AU40" s="19"/>
      <c r="AV40" s="20"/>
      <c r="AW40" s="21"/>
      <c r="AX40" s="22"/>
      <c r="AY40" s="19"/>
      <c r="AZ40" s="19"/>
      <c r="BA40" s="20"/>
      <c r="BB40" s="21"/>
      <c r="BC40" s="23"/>
      <c r="BD40" s="18"/>
      <c r="BE40" s="19"/>
      <c r="BF40" s="20"/>
      <c r="BG40" s="21"/>
      <c r="BH40" s="22"/>
      <c r="BI40" s="19"/>
      <c r="BJ40" s="19"/>
      <c r="BK40" s="20"/>
      <c r="BL40" s="21"/>
      <c r="BM40" s="23"/>
      <c r="BN40" s="18"/>
      <c r="BO40" s="19"/>
      <c r="BP40" s="20"/>
      <c r="BQ40" s="21"/>
      <c r="BR40" s="22"/>
      <c r="BS40" s="19"/>
      <c r="BT40" s="19"/>
      <c r="BU40" s="20"/>
      <c r="BV40" s="21"/>
      <c r="BW40" s="23"/>
      <c r="BX40" s="18"/>
      <c r="BY40" s="19"/>
      <c r="BZ40" s="20"/>
      <c r="CA40" s="21"/>
      <c r="CB40" s="22"/>
      <c r="CC40" s="19"/>
      <c r="CD40" s="19"/>
      <c r="CE40" s="20"/>
      <c r="CF40" s="21"/>
      <c r="CG40" s="23"/>
      <c r="CH40" s="18"/>
      <c r="CI40" s="19"/>
      <c r="CJ40" s="20"/>
      <c r="CK40" s="21"/>
      <c r="CL40" s="22"/>
      <c r="CM40" s="19"/>
      <c r="CN40" s="19"/>
      <c r="CO40" s="20"/>
      <c r="CP40" s="21"/>
      <c r="CQ40" s="23"/>
      <c r="CR40" s="18"/>
      <c r="CS40" s="19"/>
      <c r="CT40" s="20"/>
      <c r="CU40" s="21"/>
      <c r="CV40" s="22"/>
      <c r="CW40" s="19"/>
      <c r="CX40" s="19"/>
      <c r="CY40" s="20"/>
      <c r="CZ40" s="21"/>
      <c r="DA40" s="23"/>
      <c r="DB40" s="18"/>
      <c r="DC40" s="19"/>
      <c r="DD40" s="20"/>
      <c r="DE40" s="21"/>
      <c r="DF40" s="22"/>
      <c r="DG40" s="19"/>
      <c r="DH40" s="19"/>
      <c r="DI40" s="20"/>
      <c r="DJ40" s="21"/>
      <c r="DK40" s="23"/>
      <c r="DL40" s="18"/>
      <c r="DM40" s="19"/>
      <c r="DN40" s="20"/>
      <c r="DO40" s="21"/>
      <c r="DP40" s="22"/>
      <c r="DQ40" s="19"/>
      <c r="DR40" s="19"/>
      <c r="DS40" s="20"/>
      <c r="DT40" s="21"/>
      <c r="DU40" s="23"/>
      <c r="DV40" s="18"/>
      <c r="DW40" s="19"/>
      <c r="DX40" s="20"/>
      <c r="DY40" s="21"/>
      <c r="DZ40" s="22"/>
      <c r="EA40" s="19"/>
      <c r="EB40" s="19"/>
      <c r="EC40" s="20"/>
      <c r="ED40" s="21"/>
      <c r="EE40" s="23"/>
      <c r="EF40" s="18"/>
      <c r="EG40" s="19"/>
      <c r="EH40" s="20"/>
      <c r="EI40" s="21"/>
      <c r="EJ40" s="22"/>
      <c r="EK40" s="19"/>
      <c r="EL40" s="19"/>
      <c r="EM40" s="20"/>
      <c r="EN40" s="21"/>
      <c r="EO40" s="23"/>
      <c r="EP40" s="18"/>
      <c r="EQ40" s="19"/>
      <c r="ER40" s="20"/>
      <c r="ES40" s="21"/>
      <c r="ET40" s="22"/>
      <c r="EU40" s="19"/>
      <c r="EV40" s="19"/>
      <c r="EW40" s="20"/>
      <c r="EX40" s="21"/>
      <c r="EY40" s="23"/>
      <c r="EZ40" s="18"/>
      <c r="FA40" s="19"/>
      <c r="FB40" s="20"/>
      <c r="FC40" s="21"/>
      <c r="FD40" s="22"/>
      <c r="FE40" s="19"/>
      <c r="FF40" s="19"/>
      <c r="FG40" s="20"/>
      <c r="FH40" s="21"/>
      <c r="FI40" s="23"/>
    </row>
    <row r="41" spans="1:165" x14ac:dyDescent="0.2">
      <c r="A41" s="24"/>
      <c r="B41" s="37"/>
      <c r="C41" s="38"/>
      <c r="D41" s="46"/>
      <c r="E41" s="28" t="str">
        <f t="shared" si="0"/>
        <v/>
      </c>
      <c r="F41" s="11"/>
      <c r="G41" s="12"/>
      <c r="H41" s="13"/>
      <c r="I41" s="14"/>
      <c r="J41" s="15"/>
      <c r="K41" s="12"/>
      <c r="L41" s="12"/>
      <c r="M41" s="13"/>
      <c r="N41" s="14"/>
      <c r="O41" s="16"/>
      <c r="P41" s="11"/>
      <c r="Q41" s="12"/>
      <c r="R41" s="13"/>
      <c r="S41" s="14"/>
      <c r="T41" s="15"/>
      <c r="U41" s="12"/>
      <c r="V41" s="12"/>
      <c r="W41" s="13"/>
      <c r="X41" s="14"/>
      <c r="Y41" s="16"/>
      <c r="Z41" s="11"/>
      <c r="AA41" s="12"/>
      <c r="AB41" s="13"/>
      <c r="AC41" s="14"/>
      <c r="AD41" s="15"/>
      <c r="AE41" s="12"/>
      <c r="AF41" s="12"/>
      <c r="AG41" s="13"/>
      <c r="AH41" s="14"/>
      <c r="AI41" s="16"/>
      <c r="AJ41" s="11"/>
      <c r="AK41" s="12"/>
      <c r="AL41" s="13"/>
      <c r="AM41" s="14"/>
      <c r="AN41" s="15"/>
      <c r="AO41" s="12"/>
      <c r="AP41" s="12"/>
      <c r="AQ41" s="13"/>
      <c r="AR41" s="14"/>
      <c r="AS41" s="16"/>
      <c r="AT41" s="11"/>
      <c r="AU41" s="12"/>
      <c r="AV41" s="13"/>
      <c r="AW41" s="14"/>
      <c r="AX41" s="15"/>
      <c r="AY41" s="12"/>
      <c r="AZ41" s="12"/>
      <c r="BA41" s="13"/>
      <c r="BB41" s="14"/>
      <c r="BC41" s="16"/>
      <c r="BD41" s="11"/>
      <c r="BE41" s="12"/>
      <c r="BF41" s="13"/>
      <c r="BG41" s="14"/>
      <c r="BH41" s="15"/>
      <c r="BI41" s="12"/>
      <c r="BJ41" s="12"/>
      <c r="BK41" s="13"/>
      <c r="BL41" s="14"/>
      <c r="BM41" s="16"/>
      <c r="BN41" s="11"/>
      <c r="BO41" s="12"/>
      <c r="BP41" s="13"/>
      <c r="BQ41" s="14"/>
      <c r="BR41" s="15"/>
      <c r="BS41" s="12"/>
      <c r="BT41" s="12"/>
      <c r="BU41" s="13"/>
      <c r="BV41" s="14"/>
      <c r="BW41" s="16"/>
      <c r="BX41" s="11"/>
      <c r="BY41" s="12"/>
      <c r="BZ41" s="13"/>
      <c r="CA41" s="14"/>
      <c r="CB41" s="15"/>
      <c r="CC41" s="12"/>
      <c r="CD41" s="12"/>
      <c r="CE41" s="13"/>
      <c r="CF41" s="14"/>
      <c r="CG41" s="16"/>
      <c r="CH41" s="11"/>
      <c r="CI41" s="12"/>
      <c r="CJ41" s="13"/>
      <c r="CK41" s="14"/>
      <c r="CL41" s="15"/>
      <c r="CM41" s="12"/>
      <c r="CN41" s="12"/>
      <c r="CO41" s="13"/>
      <c r="CP41" s="14"/>
      <c r="CQ41" s="16"/>
      <c r="CR41" s="11"/>
      <c r="CS41" s="12"/>
      <c r="CT41" s="13"/>
      <c r="CU41" s="14"/>
      <c r="CV41" s="15"/>
      <c r="CW41" s="12"/>
      <c r="CX41" s="12"/>
      <c r="CY41" s="13"/>
      <c r="CZ41" s="14"/>
      <c r="DA41" s="16"/>
      <c r="DB41" s="11"/>
      <c r="DC41" s="12"/>
      <c r="DD41" s="13"/>
      <c r="DE41" s="14"/>
      <c r="DF41" s="15"/>
      <c r="DG41" s="12"/>
      <c r="DH41" s="12"/>
      <c r="DI41" s="13"/>
      <c r="DJ41" s="14"/>
      <c r="DK41" s="16"/>
      <c r="DL41" s="11"/>
      <c r="DM41" s="12"/>
      <c r="DN41" s="13"/>
      <c r="DO41" s="14"/>
      <c r="DP41" s="15"/>
      <c r="DQ41" s="12"/>
      <c r="DR41" s="12"/>
      <c r="DS41" s="13"/>
      <c r="DT41" s="14"/>
      <c r="DU41" s="16"/>
      <c r="DV41" s="11"/>
      <c r="DW41" s="12"/>
      <c r="DX41" s="13"/>
      <c r="DY41" s="14"/>
      <c r="DZ41" s="15"/>
      <c r="EA41" s="12"/>
      <c r="EB41" s="12"/>
      <c r="EC41" s="13"/>
      <c r="ED41" s="14"/>
      <c r="EE41" s="16"/>
      <c r="EF41" s="11"/>
      <c r="EG41" s="12"/>
      <c r="EH41" s="13"/>
      <c r="EI41" s="14"/>
      <c r="EJ41" s="15"/>
      <c r="EK41" s="12"/>
      <c r="EL41" s="12"/>
      <c r="EM41" s="13"/>
      <c r="EN41" s="14"/>
      <c r="EO41" s="16"/>
      <c r="EP41" s="11"/>
      <c r="EQ41" s="12"/>
      <c r="ER41" s="13"/>
      <c r="ES41" s="14"/>
      <c r="ET41" s="15"/>
      <c r="EU41" s="12"/>
      <c r="EV41" s="12"/>
      <c r="EW41" s="13"/>
      <c r="EX41" s="14"/>
      <c r="EY41" s="16"/>
      <c r="EZ41" s="11"/>
      <c r="FA41" s="12"/>
      <c r="FB41" s="13"/>
      <c r="FC41" s="14"/>
      <c r="FD41" s="15"/>
      <c r="FE41" s="12"/>
      <c r="FF41" s="12"/>
      <c r="FG41" s="13"/>
      <c r="FH41" s="14"/>
      <c r="FI41" s="16"/>
    </row>
    <row r="42" spans="1:165" x14ac:dyDescent="0.2">
      <c r="A42" s="32"/>
      <c r="B42" s="42"/>
      <c r="C42" s="43"/>
      <c r="D42" s="44"/>
      <c r="E42" s="45" t="str">
        <f t="shared" si="0"/>
        <v/>
      </c>
      <c r="F42" s="18"/>
      <c r="G42" s="19"/>
      <c r="H42" s="20"/>
      <c r="I42" s="21"/>
      <c r="J42" s="22"/>
      <c r="K42" s="19"/>
      <c r="L42" s="19"/>
      <c r="M42" s="20"/>
      <c r="N42" s="21"/>
      <c r="O42" s="23"/>
      <c r="P42" s="18"/>
      <c r="Q42" s="19"/>
      <c r="R42" s="20"/>
      <c r="S42" s="21"/>
      <c r="T42" s="22"/>
      <c r="U42" s="19"/>
      <c r="V42" s="19"/>
      <c r="W42" s="20"/>
      <c r="X42" s="21"/>
      <c r="Y42" s="23"/>
      <c r="Z42" s="18"/>
      <c r="AA42" s="19"/>
      <c r="AB42" s="20"/>
      <c r="AC42" s="21"/>
      <c r="AD42" s="22"/>
      <c r="AE42" s="19"/>
      <c r="AF42" s="19"/>
      <c r="AG42" s="20"/>
      <c r="AH42" s="21"/>
      <c r="AI42" s="23"/>
      <c r="AJ42" s="18"/>
      <c r="AK42" s="19"/>
      <c r="AL42" s="20"/>
      <c r="AM42" s="21"/>
      <c r="AN42" s="22"/>
      <c r="AO42" s="19"/>
      <c r="AP42" s="19"/>
      <c r="AQ42" s="20"/>
      <c r="AR42" s="21"/>
      <c r="AS42" s="23"/>
      <c r="AT42" s="18"/>
      <c r="AU42" s="19"/>
      <c r="AV42" s="20"/>
      <c r="AW42" s="21"/>
      <c r="AX42" s="22"/>
      <c r="AY42" s="19"/>
      <c r="AZ42" s="19"/>
      <c r="BA42" s="20"/>
      <c r="BB42" s="21"/>
      <c r="BC42" s="23"/>
      <c r="BD42" s="18"/>
      <c r="BE42" s="19"/>
      <c r="BF42" s="20"/>
      <c r="BG42" s="21"/>
      <c r="BH42" s="22"/>
      <c r="BI42" s="19"/>
      <c r="BJ42" s="19"/>
      <c r="BK42" s="20"/>
      <c r="BL42" s="21"/>
      <c r="BM42" s="23"/>
      <c r="BN42" s="18"/>
      <c r="BO42" s="19"/>
      <c r="BP42" s="20"/>
      <c r="BQ42" s="21"/>
      <c r="BR42" s="22"/>
      <c r="BS42" s="19"/>
      <c r="BT42" s="19"/>
      <c r="BU42" s="20"/>
      <c r="BV42" s="21"/>
      <c r="BW42" s="23"/>
      <c r="BX42" s="18"/>
      <c r="BY42" s="19"/>
      <c r="BZ42" s="20"/>
      <c r="CA42" s="21"/>
      <c r="CB42" s="22"/>
      <c r="CC42" s="19"/>
      <c r="CD42" s="19"/>
      <c r="CE42" s="20"/>
      <c r="CF42" s="21"/>
      <c r="CG42" s="23"/>
      <c r="CH42" s="18"/>
      <c r="CI42" s="19"/>
      <c r="CJ42" s="20"/>
      <c r="CK42" s="21"/>
      <c r="CL42" s="22"/>
      <c r="CM42" s="19"/>
      <c r="CN42" s="19"/>
      <c r="CO42" s="20"/>
      <c r="CP42" s="21"/>
      <c r="CQ42" s="23"/>
      <c r="CR42" s="18"/>
      <c r="CS42" s="19"/>
      <c r="CT42" s="20"/>
      <c r="CU42" s="21"/>
      <c r="CV42" s="22"/>
      <c r="CW42" s="19"/>
      <c r="CX42" s="19"/>
      <c r="CY42" s="20"/>
      <c r="CZ42" s="21"/>
      <c r="DA42" s="23"/>
      <c r="DB42" s="18"/>
      <c r="DC42" s="19"/>
      <c r="DD42" s="20"/>
      <c r="DE42" s="21"/>
      <c r="DF42" s="22"/>
      <c r="DG42" s="19"/>
      <c r="DH42" s="19"/>
      <c r="DI42" s="20"/>
      <c r="DJ42" s="21"/>
      <c r="DK42" s="23"/>
      <c r="DL42" s="18"/>
      <c r="DM42" s="19"/>
      <c r="DN42" s="20"/>
      <c r="DO42" s="21"/>
      <c r="DP42" s="22"/>
      <c r="DQ42" s="19"/>
      <c r="DR42" s="19"/>
      <c r="DS42" s="20"/>
      <c r="DT42" s="21"/>
      <c r="DU42" s="23"/>
      <c r="DV42" s="18"/>
      <c r="DW42" s="19"/>
      <c r="DX42" s="20"/>
      <c r="DY42" s="21"/>
      <c r="DZ42" s="22"/>
      <c r="EA42" s="19"/>
      <c r="EB42" s="19"/>
      <c r="EC42" s="20"/>
      <c r="ED42" s="21"/>
      <c r="EE42" s="23"/>
      <c r="EF42" s="18"/>
      <c r="EG42" s="19"/>
      <c r="EH42" s="20"/>
      <c r="EI42" s="21"/>
      <c r="EJ42" s="22"/>
      <c r="EK42" s="19"/>
      <c r="EL42" s="19"/>
      <c r="EM42" s="20"/>
      <c r="EN42" s="21"/>
      <c r="EO42" s="23"/>
      <c r="EP42" s="18"/>
      <c r="EQ42" s="19"/>
      <c r="ER42" s="20"/>
      <c r="ES42" s="21"/>
      <c r="ET42" s="22"/>
      <c r="EU42" s="19"/>
      <c r="EV42" s="19"/>
      <c r="EW42" s="20"/>
      <c r="EX42" s="21"/>
      <c r="EY42" s="23"/>
      <c r="EZ42" s="18"/>
      <c r="FA42" s="19"/>
      <c r="FB42" s="20"/>
      <c r="FC42" s="21"/>
      <c r="FD42" s="22"/>
      <c r="FE42" s="19"/>
      <c r="FF42" s="19"/>
      <c r="FG42" s="20"/>
      <c r="FH42" s="21"/>
      <c r="FI42" s="23"/>
    </row>
    <row r="43" spans="1:165" x14ac:dyDescent="0.2">
      <c r="A43" s="24"/>
      <c r="B43" s="37"/>
      <c r="C43" s="38"/>
      <c r="D43" s="46"/>
      <c r="E43" s="28" t="str">
        <f t="shared" si="0"/>
        <v/>
      </c>
      <c r="F43" s="11"/>
      <c r="G43" s="12"/>
      <c r="H43" s="13"/>
      <c r="I43" s="14"/>
      <c r="J43" s="15"/>
      <c r="K43" s="12"/>
      <c r="L43" s="12"/>
      <c r="M43" s="13"/>
      <c r="N43" s="14"/>
      <c r="O43" s="16"/>
      <c r="P43" s="11"/>
      <c r="Q43" s="12"/>
      <c r="R43" s="13"/>
      <c r="S43" s="14"/>
      <c r="T43" s="15"/>
      <c r="U43" s="12"/>
      <c r="V43" s="12"/>
      <c r="W43" s="13"/>
      <c r="X43" s="14"/>
      <c r="Y43" s="16"/>
      <c r="Z43" s="11"/>
      <c r="AA43" s="12"/>
      <c r="AB43" s="13"/>
      <c r="AC43" s="14"/>
      <c r="AD43" s="15"/>
      <c r="AE43" s="12"/>
      <c r="AF43" s="12"/>
      <c r="AG43" s="13"/>
      <c r="AH43" s="14"/>
      <c r="AI43" s="16"/>
      <c r="AJ43" s="11"/>
      <c r="AK43" s="12"/>
      <c r="AL43" s="13"/>
      <c r="AM43" s="14"/>
      <c r="AN43" s="15"/>
      <c r="AO43" s="12"/>
      <c r="AP43" s="12"/>
      <c r="AQ43" s="13"/>
      <c r="AR43" s="14"/>
      <c r="AS43" s="16"/>
      <c r="AT43" s="11"/>
      <c r="AU43" s="12"/>
      <c r="AV43" s="13"/>
      <c r="AW43" s="14"/>
      <c r="AX43" s="15"/>
      <c r="AY43" s="12"/>
      <c r="AZ43" s="12"/>
      <c r="BA43" s="13"/>
      <c r="BB43" s="14"/>
      <c r="BC43" s="16"/>
      <c r="BD43" s="11"/>
      <c r="BE43" s="12"/>
      <c r="BF43" s="13"/>
      <c r="BG43" s="14"/>
      <c r="BH43" s="15"/>
      <c r="BI43" s="12"/>
      <c r="BJ43" s="12"/>
      <c r="BK43" s="13"/>
      <c r="BL43" s="14"/>
      <c r="BM43" s="16"/>
      <c r="BN43" s="11"/>
      <c r="BO43" s="12"/>
      <c r="BP43" s="13"/>
      <c r="BQ43" s="14"/>
      <c r="BR43" s="15"/>
      <c r="BS43" s="12"/>
      <c r="BT43" s="12"/>
      <c r="BU43" s="13"/>
      <c r="BV43" s="14"/>
      <c r="BW43" s="16"/>
      <c r="BX43" s="11"/>
      <c r="BY43" s="12"/>
      <c r="BZ43" s="13"/>
      <c r="CA43" s="14"/>
      <c r="CB43" s="15"/>
      <c r="CC43" s="12"/>
      <c r="CD43" s="12"/>
      <c r="CE43" s="13"/>
      <c r="CF43" s="14"/>
      <c r="CG43" s="16"/>
      <c r="CH43" s="11"/>
      <c r="CI43" s="12"/>
      <c r="CJ43" s="13"/>
      <c r="CK43" s="14"/>
      <c r="CL43" s="15"/>
      <c r="CM43" s="12"/>
      <c r="CN43" s="12"/>
      <c r="CO43" s="13"/>
      <c r="CP43" s="14"/>
      <c r="CQ43" s="16"/>
      <c r="CR43" s="11"/>
      <c r="CS43" s="12"/>
      <c r="CT43" s="13"/>
      <c r="CU43" s="14"/>
      <c r="CV43" s="15"/>
      <c r="CW43" s="12"/>
      <c r="CX43" s="12"/>
      <c r="CY43" s="13"/>
      <c r="CZ43" s="14"/>
      <c r="DA43" s="16"/>
      <c r="DB43" s="11"/>
      <c r="DC43" s="12"/>
      <c r="DD43" s="13"/>
      <c r="DE43" s="14"/>
      <c r="DF43" s="15"/>
      <c r="DG43" s="12"/>
      <c r="DH43" s="12"/>
      <c r="DI43" s="13"/>
      <c r="DJ43" s="14"/>
      <c r="DK43" s="16"/>
      <c r="DL43" s="11"/>
      <c r="DM43" s="12"/>
      <c r="DN43" s="13"/>
      <c r="DO43" s="14"/>
      <c r="DP43" s="15"/>
      <c r="DQ43" s="12"/>
      <c r="DR43" s="12"/>
      <c r="DS43" s="13"/>
      <c r="DT43" s="14"/>
      <c r="DU43" s="16"/>
      <c r="DV43" s="11"/>
      <c r="DW43" s="12"/>
      <c r="DX43" s="13"/>
      <c r="DY43" s="14"/>
      <c r="DZ43" s="15"/>
      <c r="EA43" s="12"/>
      <c r="EB43" s="12"/>
      <c r="EC43" s="13"/>
      <c r="ED43" s="14"/>
      <c r="EE43" s="16"/>
      <c r="EF43" s="11"/>
      <c r="EG43" s="12"/>
      <c r="EH43" s="13"/>
      <c r="EI43" s="14"/>
      <c r="EJ43" s="15"/>
      <c r="EK43" s="12"/>
      <c r="EL43" s="12"/>
      <c r="EM43" s="13"/>
      <c r="EN43" s="14"/>
      <c r="EO43" s="16"/>
      <c r="EP43" s="11"/>
      <c r="EQ43" s="12"/>
      <c r="ER43" s="13"/>
      <c r="ES43" s="14"/>
      <c r="ET43" s="15"/>
      <c r="EU43" s="12"/>
      <c r="EV43" s="12"/>
      <c r="EW43" s="13"/>
      <c r="EX43" s="14"/>
      <c r="EY43" s="16"/>
      <c r="EZ43" s="11"/>
      <c r="FA43" s="12"/>
      <c r="FB43" s="13"/>
      <c r="FC43" s="14"/>
      <c r="FD43" s="15"/>
      <c r="FE43" s="12"/>
      <c r="FF43" s="12"/>
      <c r="FG43" s="13"/>
      <c r="FH43" s="14"/>
      <c r="FI43" s="16"/>
    </row>
    <row r="44" spans="1:165" x14ac:dyDescent="0.2">
      <c r="A44" s="32"/>
      <c r="B44" s="42"/>
      <c r="C44" s="43"/>
      <c r="D44" s="44"/>
      <c r="E44" s="45" t="str">
        <f t="shared" si="0"/>
        <v/>
      </c>
      <c r="F44" s="18"/>
      <c r="G44" s="19"/>
      <c r="H44" s="20"/>
      <c r="I44" s="21"/>
      <c r="J44" s="22"/>
      <c r="K44" s="19"/>
      <c r="L44" s="19"/>
      <c r="M44" s="20"/>
      <c r="N44" s="21"/>
      <c r="O44" s="23"/>
      <c r="P44" s="18"/>
      <c r="Q44" s="19"/>
      <c r="R44" s="20"/>
      <c r="S44" s="21"/>
      <c r="T44" s="22"/>
      <c r="U44" s="19"/>
      <c r="V44" s="19"/>
      <c r="W44" s="20"/>
      <c r="X44" s="21"/>
      <c r="Y44" s="23"/>
      <c r="Z44" s="18"/>
      <c r="AA44" s="19"/>
      <c r="AB44" s="20"/>
      <c r="AC44" s="21"/>
      <c r="AD44" s="22"/>
      <c r="AE44" s="19"/>
      <c r="AF44" s="19"/>
      <c r="AG44" s="20"/>
      <c r="AH44" s="21"/>
      <c r="AI44" s="23"/>
      <c r="AJ44" s="18"/>
      <c r="AK44" s="19"/>
      <c r="AL44" s="20"/>
      <c r="AM44" s="21"/>
      <c r="AN44" s="22"/>
      <c r="AO44" s="19"/>
      <c r="AP44" s="19"/>
      <c r="AQ44" s="20"/>
      <c r="AR44" s="21"/>
      <c r="AS44" s="23"/>
      <c r="AT44" s="18"/>
      <c r="AU44" s="19"/>
      <c r="AV44" s="20"/>
      <c r="AW44" s="21"/>
      <c r="AX44" s="22"/>
      <c r="AY44" s="19"/>
      <c r="AZ44" s="19"/>
      <c r="BA44" s="20"/>
      <c r="BB44" s="21"/>
      <c r="BC44" s="23"/>
      <c r="BD44" s="18"/>
      <c r="BE44" s="19"/>
      <c r="BF44" s="20"/>
      <c r="BG44" s="21"/>
      <c r="BH44" s="22"/>
      <c r="BI44" s="19"/>
      <c r="BJ44" s="19"/>
      <c r="BK44" s="20"/>
      <c r="BL44" s="21"/>
      <c r="BM44" s="23"/>
      <c r="BN44" s="18"/>
      <c r="BO44" s="19"/>
      <c r="BP44" s="20"/>
      <c r="BQ44" s="21"/>
      <c r="BR44" s="22"/>
      <c r="BS44" s="19"/>
      <c r="BT44" s="19"/>
      <c r="BU44" s="20"/>
      <c r="BV44" s="21"/>
      <c r="BW44" s="23"/>
      <c r="BX44" s="18"/>
      <c r="BY44" s="19"/>
      <c r="BZ44" s="20"/>
      <c r="CA44" s="21"/>
      <c r="CB44" s="22"/>
      <c r="CC44" s="19"/>
      <c r="CD44" s="19"/>
      <c r="CE44" s="20"/>
      <c r="CF44" s="21"/>
      <c r="CG44" s="23"/>
      <c r="CH44" s="18"/>
      <c r="CI44" s="19"/>
      <c r="CJ44" s="20"/>
      <c r="CK44" s="21"/>
      <c r="CL44" s="22"/>
      <c r="CM44" s="19"/>
      <c r="CN44" s="19"/>
      <c r="CO44" s="20"/>
      <c r="CP44" s="21"/>
      <c r="CQ44" s="23"/>
      <c r="CR44" s="18"/>
      <c r="CS44" s="19"/>
      <c r="CT44" s="20"/>
      <c r="CU44" s="21"/>
      <c r="CV44" s="22"/>
      <c r="CW44" s="19"/>
      <c r="CX44" s="19"/>
      <c r="CY44" s="20"/>
      <c r="CZ44" s="21"/>
      <c r="DA44" s="23"/>
      <c r="DB44" s="18"/>
      <c r="DC44" s="19"/>
      <c r="DD44" s="20"/>
      <c r="DE44" s="21"/>
      <c r="DF44" s="22"/>
      <c r="DG44" s="19"/>
      <c r="DH44" s="19"/>
      <c r="DI44" s="20"/>
      <c r="DJ44" s="21"/>
      <c r="DK44" s="23"/>
      <c r="DL44" s="18"/>
      <c r="DM44" s="19"/>
      <c r="DN44" s="20"/>
      <c r="DO44" s="21"/>
      <c r="DP44" s="22"/>
      <c r="DQ44" s="19"/>
      <c r="DR44" s="19"/>
      <c r="DS44" s="20"/>
      <c r="DT44" s="21"/>
      <c r="DU44" s="23"/>
      <c r="DV44" s="18"/>
      <c r="DW44" s="19"/>
      <c r="DX44" s="20"/>
      <c r="DY44" s="21"/>
      <c r="DZ44" s="22"/>
      <c r="EA44" s="19"/>
      <c r="EB44" s="19"/>
      <c r="EC44" s="20"/>
      <c r="ED44" s="21"/>
      <c r="EE44" s="23"/>
      <c r="EF44" s="18"/>
      <c r="EG44" s="19"/>
      <c r="EH44" s="20"/>
      <c r="EI44" s="21"/>
      <c r="EJ44" s="22"/>
      <c r="EK44" s="19"/>
      <c r="EL44" s="19"/>
      <c r="EM44" s="20"/>
      <c r="EN44" s="21"/>
      <c r="EO44" s="23"/>
      <c r="EP44" s="18"/>
      <c r="EQ44" s="19"/>
      <c r="ER44" s="20"/>
      <c r="ES44" s="21"/>
      <c r="ET44" s="22"/>
      <c r="EU44" s="19"/>
      <c r="EV44" s="19"/>
      <c r="EW44" s="20"/>
      <c r="EX44" s="21"/>
      <c r="EY44" s="23"/>
      <c r="EZ44" s="18"/>
      <c r="FA44" s="19"/>
      <c r="FB44" s="20"/>
      <c r="FC44" s="21"/>
      <c r="FD44" s="22"/>
      <c r="FE44" s="19"/>
      <c r="FF44" s="19"/>
      <c r="FG44" s="20"/>
      <c r="FH44" s="21"/>
      <c r="FI44" s="23"/>
    </row>
    <row r="45" spans="1:165" x14ac:dyDescent="0.2">
      <c r="A45" s="24"/>
      <c r="B45" s="37"/>
      <c r="C45" s="38"/>
      <c r="D45" s="46"/>
      <c r="E45" s="28" t="str">
        <f t="shared" si="0"/>
        <v/>
      </c>
      <c r="F45" s="11"/>
      <c r="G45" s="12"/>
      <c r="H45" s="13"/>
      <c r="I45" s="14"/>
      <c r="J45" s="15"/>
      <c r="K45" s="12"/>
      <c r="L45" s="12"/>
      <c r="M45" s="13"/>
      <c r="N45" s="14"/>
      <c r="O45" s="16"/>
      <c r="P45" s="11"/>
      <c r="Q45" s="12"/>
      <c r="R45" s="13"/>
      <c r="S45" s="14"/>
      <c r="T45" s="15"/>
      <c r="U45" s="12"/>
      <c r="V45" s="12"/>
      <c r="W45" s="13"/>
      <c r="X45" s="14"/>
      <c r="Y45" s="16"/>
      <c r="Z45" s="11"/>
      <c r="AA45" s="12"/>
      <c r="AB45" s="13"/>
      <c r="AC45" s="14"/>
      <c r="AD45" s="15"/>
      <c r="AE45" s="12"/>
      <c r="AF45" s="12"/>
      <c r="AG45" s="13"/>
      <c r="AH45" s="14"/>
      <c r="AI45" s="16"/>
      <c r="AJ45" s="11"/>
      <c r="AK45" s="12"/>
      <c r="AL45" s="13"/>
      <c r="AM45" s="14"/>
      <c r="AN45" s="15"/>
      <c r="AO45" s="12"/>
      <c r="AP45" s="12"/>
      <c r="AQ45" s="13"/>
      <c r="AR45" s="14"/>
      <c r="AS45" s="16"/>
      <c r="AT45" s="11"/>
      <c r="AU45" s="12"/>
      <c r="AV45" s="13"/>
      <c r="AW45" s="14"/>
      <c r="AX45" s="15"/>
      <c r="AY45" s="12"/>
      <c r="AZ45" s="12"/>
      <c r="BA45" s="13"/>
      <c r="BB45" s="14"/>
      <c r="BC45" s="16"/>
      <c r="BD45" s="11"/>
      <c r="BE45" s="12"/>
      <c r="BF45" s="13"/>
      <c r="BG45" s="14"/>
      <c r="BH45" s="15"/>
      <c r="BI45" s="12"/>
      <c r="BJ45" s="12"/>
      <c r="BK45" s="13"/>
      <c r="BL45" s="14"/>
      <c r="BM45" s="16"/>
      <c r="BN45" s="11"/>
      <c r="BO45" s="12"/>
      <c r="BP45" s="13"/>
      <c r="BQ45" s="14"/>
      <c r="BR45" s="15"/>
      <c r="BS45" s="12"/>
      <c r="BT45" s="12"/>
      <c r="BU45" s="13"/>
      <c r="BV45" s="14"/>
      <c r="BW45" s="16"/>
      <c r="BX45" s="11"/>
      <c r="BY45" s="12"/>
      <c r="BZ45" s="13"/>
      <c r="CA45" s="14"/>
      <c r="CB45" s="15"/>
      <c r="CC45" s="12"/>
      <c r="CD45" s="12"/>
      <c r="CE45" s="13"/>
      <c r="CF45" s="14"/>
      <c r="CG45" s="16"/>
      <c r="CH45" s="11"/>
      <c r="CI45" s="12"/>
      <c r="CJ45" s="13"/>
      <c r="CK45" s="14"/>
      <c r="CL45" s="15"/>
      <c r="CM45" s="12"/>
      <c r="CN45" s="12"/>
      <c r="CO45" s="13"/>
      <c r="CP45" s="14"/>
      <c r="CQ45" s="16"/>
      <c r="CR45" s="11"/>
      <c r="CS45" s="12"/>
      <c r="CT45" s="13"/>
      <c r="CU45" s="14"/>
      <c r="CV45" s="15"/>
      <c r="CW45" s="12"/>
      <c r="CX45" s="12"/>
      <c r="CY45" s="13"/>
      <c r="CZ45" s="14"/>
      <c r="DA45" s="16"/>
      <c r="DB45" s="11"/>
      <c r="DC45" s="12"/>
      <c r="DD45" s="13"/>
      <c r="DE45" s="14"/>
      <c r="DF45" s="15"/>
      <c r="DG45" s="12"/>
      <c r="DH45" s="12"/>
      <c r="DI45" s="13"/>
      <c r="DJ45" s="14"/>
      <c r="DK45" s="16"/>
      <c r="DL45" s="11"/>
      <c r="DM45" s="12"/>
      <c r="DN45" s="13"/>
      <c r="DO45" s="14"/>
      <c r="DP45" s="15"/>
      <c r="DQ45" s="12"/>
      <c r="DR45" s="12"/>
      <c r="DS45" s="13"/>
      <c r="DT45" s="14"/>
      <c r="DU45" s="16"/>
      <c r="DV45" s="11"/>
      <c r="DW45" s="12"/>
      <c r="DX45" s="13"/>
      <c r="DY45" s="14"/>
      <c r="DZ45" s="15"/>
      <c r="EA45" s="12"/>
      <c r="EB45" s="12"/>
      <c r="EC45" s="13"/>
      <c r="ED45" s="14"/>
      <c r="EE45" s="16"/>
      <c r="EF45" s="11"/>
      <c r="EG45" s="12"/>
      <c r="EH45" s="13"/>
      <c r="EI45" s="14"/>
      <c r="EJ45" s="15"/>
      <c r="EK45" s="12"/>
      <c r="EL45" s="12"/>
      <c r="EM45" s="13"/>
      <c r="EN45" s="14"/>
      <c r="EO45" s="16"/>
      <c r="EP45" s="11"/>
      <c r="EQ45" s="12"/>
      <c r="ER45" s="13"/>
      <c r="ES45" s="14"/>
      <c r="ET45" s="15"/>
      <c r="EU45" s="12"/>
      <c r="EV45" s="12"/>
      <c r="EW45" s="13"/>
      <c r="EX45" s="14"/>
      <c r="EY45" s="16"/>
      <c r="EZ45" s="11"/>
      <c r="FA45" s="12"/>
      <c r="FB45" s="13"/>
      <c r="FC45" s="14"/>
      <c r="FD45" s="15"/>
      <c r="FE45" s="12"/>
      <c r="FF45" s="12"/>
      <c r="FG45" s="13"/>
      <c r="FH45" s="14"/>
      <c r="FI45" s="16"/>
    </row>
    <row r="46" spans="1:165" x14ac:dyDescent="0.2">
      <c r="A46" s="32"/>
      <c r="B46" s="42"/>
      <c r="C46" s="43"/>
      <c r="D46" s="44"/>
      <c r="E46" s="45" t="str">
        <f t="shared" si="0"/>
        <v/>
      </c>
      <c r="F46" s="18"/>
      <c r="G46" s="19"/>
      <c r="H46" s="20"/>
      <c r="I46" s="21"/>
      <c r="J46" s="22"/>
      <c r="K46" s="19"/>
      <c r="L46" s="19"/>
      <c r="M46" s="20"/>
      <c r="N46" s="21"/>
      <c r="O46" s="23"/>
      <c r="P46" s="18"/>
      <c r="Q46" s="19"/>
      <c r="R46" s="20"/>
      <c r="S46" s="21"/>
      <c r="T46" s="22"/>
      <c r="U46" s="19"/>
      <c r="V46" s="19"/>
      <c r="W46" s="20"/>
      <c r="X46" s="21"/>
      <c r="Y46" s="23"/>
      <c r="Z46" s="18"/>
      <c r="AA46" s="19"/>
      <c r="AB46" s="20"/>
      <c r="AC46" s="21"/>
      <c r="AD46" s="22"/>
      <c r="AE46" s="19"/>
      <c r="AF46" s="19"/>
      <c r="AG46" s="20"/>
      <c r="AH46" s="21"/>
      <c r="AI46" s="23"/>
      <c r="AJ46" s="18"/>
      <c r="AK46" s="19"/>
      <c r="AL46" s="20"/>
      <c r="AM46" s="21"/>
      <c r="AN46" s="22"/>
      <c r="AO46" s="19"/>
      <c r="AP46" s="19"/>
      <c r="AQ46" s="20"/>
      <c r="AR46" s="21"/>
      <c r="AS46" s="23"/>
      <c r="AT46" s="18"/>
      <c r="AU46" s="19"/>
      <c r="AV46" s="20"/>
      <c r="AW46" s="21"/>
      <c r="AX46" s="22"/>
      <c r="AY46" s="19"/>
      <c r="AZ46" s="19"/>
      <c r="BA46" s="20"/>
      <c r="BB46" s="21"/>
      <c r="BC46" s="23"/>
      <c r="BD46" s="18"/>
      <c r="BE46" s="19"/>
      <c r="BF46" s="20"/>
      <c r="BG46" s="21"/>
      <c r="BH46" s="22"/>
      <c r="BI46" s="19"/>
      <c r="BJ46" s="19"/>
      <c r="BK46" s="20"/>
      <c r="BL46" s="21"/>
      <c r="BM46" s="23"/>
      <c r="BN46" s="18"/>
      <c r="BO46" s="19"/>
      <c r="BP46" s="20"/>
      <c r="BQ46" s="21"/>
      <c r="BR46" s="22"/>
      <c r="BS46" s="19"/>
      <c r="BT46" s="19"/>
      <c r="BU46" s="20"/>
      <c r="BV46" s="21"/>
      <c r="BW46" s="23"/>
      <c r="BX46" s="18"/>
      <c r="BY46" s="19"/>
      <c r="BZ46" s="20"/>
      <c r="CA46" s="21"/>
      <c r="CB46" s="22"/>
      <c r="CC46" s="19"/>
      <c r="CD46" s="19"/>
      <c r="CE46" s="20"/>
      <c r="CF46" s="21"/>
      <c r="CG46" s="23"/>
      <c r="CH46" s="18"/>
      <c r="CI46" s="19"/>
      <c r="CJ46" s="20"/>
      <c r="CK46" s="21"/>
      <c r="CL46" s="22"/>
      <c r="CM46" s="19"/>
      <c r="CN46" s="19"/>
      <c r="CO46" s="20"/>
      <c r="CP46" s="21"/>
      <c r="CQ46" s="23"/>
      <c r="CR46" s="18"/>
      <c r="CS46" s="19"/>
      <c r="CT46" s="20"/>
      <c r="CU46" s="21"/>
      <c r="CV46" s="22"/>
      <c r="CW46" s="19"/>
      <c r="CX46" s="19"/>
      <c r="CY46" s="20"/>
      <c r="CZ46" s="21"/>
      <c r="DA46" s="23"/>
      <c r="DB46" s="18"/>
      <c r="DC46" s="19"/>
      <c r="DD46" s="20"/>
      <c r="DE46" s="21"/>
      <c r="DF46" s="22"/>
      <c r="DG46" s="19"/>
      <c r="DH46" s="19"/>
      <c r="DI46" s="20"/>
      <c r="DJ46" s="21"/>
      <c r="DK46" s="23"/>
      <c r="DL46" s="18"/>
      <c r="DM46" s="19"/>
      <c r="DN46" s="20"/>
      <c r="DO46" s="21"/>
      <c r="DP46" s="22"/>
      <c r="DQ46" s="19"/>
      <c r="DR46" s="19"/>
      <c r="DS46" s="20"/>
      <c r="DT46" s="21"/>
      <c r="DU46" s="23"/>
      <c r="DV46" s="18"/>
      <c r="DW46" s="19"/>
      <c r="DX46" s="20"/>
      <c r="DY46" s="21"/>
      <c r="DZ46" s="22"/>
      <c r="EA46" s="19"/>
      <c r="EB46" s="19"/>
      <c r="EC46" s="20"/>
      <c r="ED46" s="21"/>
      <c r="EE46" s="23"/>
      <c r="EF46" s="18"/>
      <c r="EG46" s="19"/>
      <c r="EH46" s="20"/>
      <c r="EI46" s="21"/>
      <c r="EJ46" s="22"/>
      <c r="EK46" s="19"/>
      <c r="EL46" s="19"/>
      <c r="EM46" s="20"/>
      <c r="EN46" s="21"/>
      <c r="EO46" s="23"/>
      <c r="EP46" s="18"/>
      <c r="EQ46" s="19"/>
      <c r="ER46" s="20"/>
      <c r="ES46" s="21"/>
      <c r="ET46" s="22"/>
      <c r="EU46" s="19"/>
      <c r="EV46" s="19"/>
      <c r="EW46" s="20"/>
      <c r="EX46" s="21"/>
      <c r="EY46" s="23"/>
      <c r="EZ46" s="18"/>
      <c r="FA46" s="19"/>
      <c r="FB46" s="20"/>
      <c r="FC46" s="21"/>
      <c r="FD46" s="22"/>
      <c r="FE46" s="19"/>
      <c r="FF46" s="19"/>
      <c r="FG46" s="20"/>
      <c r="FH46" s="21"/>
      <c r="FI46" s="23"/>
    </row>
    <row r="47" spans="1:165" x14ac:dyDescent="0.2">
      <c r="A47" s="24"/>
      <c r="B47" s="37"/>
      <c r="C47" s="38"/>
      <c r="D47" s="46"/>
      <c r="E47" s="28" t="str">
        <f t="shared" si="0"/>
        <v/>
      </c>
      <c r="F47" s="11"/>
      <c r="G47" s="12"/>
      <c r="H47" s="13"/>
      <c r="I47" s="14"/>
      <c r="J47" s="15"/>
      <c r="K47" s="12"/>
      <c r="L47" s="12"/>
      <c r="M47" s="13"/>
      <c r="N47" s="14"/>
      <c r="O47" s="16"/>
      <c r="P47" s="11"/>
      <c r="Q47" s="12"/>
      <c r="R47" s="13"/>
      <c r="S47" s="14"/>
      <c r="T47" s="15"/>
      <c r="U47" s="12"/>
      <c r="V47" s="12"/>
      <c r="W47" s="13"/>
      <c r="X47" s="14"/>
      <c r="Y47" s="16"/>
      <c r="Z47" s="11"/>
      <c r="AA47" s="12"/>
      <c r="AB47" s="13"/>
      <c r="AC47" s="14"/>
      <c r="AD47" s="15"/>
      <c r="AE47" s="12"/>
      <c r="AF47" s="12"/>
      <c r="AG47" s="13"/>
      <c r="AH47" s="14"/>
      <c r="AI47" s="16"/>
      <c r="AJ47" s="11"/>
      <c r="AK47" s="12"/>
      <c r="AL47" s="13"/>
      <c r="AM47" s="14"/>
      <c r="AN47" s="15"/>
      <c r="AO47" s="12"/>
      <c r="AP47" s="12"/>
      <c r="AQ47" s="13"/>
      <c r="AR47" s="14"/>
      <c r="AS47" s="16"/>
      <c r="AT47" s="11"/>
      <c r="AU47" s="12"/>
      <c r="AV47" s="13"/>
      <c r="AW47" s="14"/>
      <c r="AX47" s="15"/>
      <c r="AY47" s="12"/>
      <c r="AZ47" s="12"/>
      <c r="BA47" s="13"/>
      <c r="BB47" s="14"/>
      <c r="BC47" s="16"/>
      <c r="BD47" s="11"/>
      <c r="BE47" s="12"/>
      <c r="BF47" s="13"/>
      <c r="BG47" s="14"/>
      <c r="BH47" s="15"/>
      <c r="BI47" s="12"/>
      <c r="BJ47" s="12"/>
      <c r="BK47" s="13"/>
      <c r="BL47" s="14"/>
      <c r="BM47" s="16"/>
      <c r="BN47" s="11"/>
      <c r="BO47" s="12"/>
      <c r="BP47" s="13"/>
      <c r="BQ47" s="14"/>
      <c r="BR47" s="15"/>
      <c r="BS47" s="12"/>
      <c r="BT47" s="12"/>
      <c r="BU47" s="13"/>
      <c r="BV47" s="14"/>
      <c r="BW47" s="16"/>
      <c r="BX47" s="11"/>
      <c r="BY47" s="12"/>
      <c r="BZ47" s="13"/>
      <c r="CA47" s="14"/>
      <c r="CB47" s="15"/>
      <c r="CC47" s="12"/>
      <c r="CD47" s="12"/>
      <c r="CE47" s="13"/>
      <c r="CF47" s="14"/>
      <c r="CG47" s="16"/>
      <c r="CH47" s="11"/>
      <c r="CI47" s="12"/>
      <c r="CJ47" s="13"/>
      <c r="CK47" s="14"/>
      <c r="CL47" s="15"/>
      <c r="CM47" s="12"/>
      <c r="CN47" s="12"/>
      <c r="CO47" s="13"/>
      <c r="CP47" s="14"/>
      <c r="CQ47" s="16"/>
      <c r="CR47" s="11"/>
      <c r="CS47" s="12"/>
      <c r="CT47" s="13"/>
      <c r="CU47" s="14"/>
      <c r="CV47" s="15"/>
      <c r="CW47" s="12"/>
      <c r="CX47" s="12"/>
      <c r="CY47" s="13"/>
      <c r="CZ47" s="14"/>
      <c r="DA47" s="16"/>
      <c r="DB47" s="11"/>
      <c r="DC47" s="12"/>
      <c r="DD47" s="13"/>
      <c r="DE47" s="14"/>
      <c r="DF47" s="15"/>
      <c r="DG47" s="12"/>
      <c r="DH47" s="12"/>
      <c r="DI47" s="13"/>
      <c r="DJ47" s="14"/>
      <c r="DK47" s="16"/>
      <c r="DL47" s="11"/>
      <c r="DM47" s="12"/>
      <c r="DN47" s="13"/>
      <c r="DO47" s="14"/>
      <c r="DP47" s="15"/>
      <c r="DQ47" s="12"/>
      <c r="DR47" s="12"/>
      <c r="DS47" s="13"/>
      <c r="DT47" s="14"/>
      <c r="DU47" s="16"/>
      <c r="DV47" s="11"/>
      <c r="DW47" s="12"/>
      <c r="DX47" s="13"/>
      <c r="DY47" s="14"/>
      <c r="DZ47" s="15"/>
      <c r="EA47" s="12"/>
      <c r="EB47" s="12"/>
      <c r="EC47" s="13"/>
      <c r="ED47" s="14"/>
      <c r="EE47" s="16"/>
      <c r="EF47" s="11"/>
      <c r="EG47" s="12"/>
      <c r="EH47" s="13"/>
      <c r="EI47" s="14"/>
      <c r="EJ47" s="15"/>
      <c r="EK47" s="12"/>
      <c r="EL47" s="12"/>
      <c r="EM47" s="13"/>
      <c r="EN47" s="14"/>
      <c r="EO47" s="16"/>
      <c r="EP47" s="11"/>
      <c r="EQ47" s="12"/>
      <c r="ER47" s="13"/>
      <c r="ES47" s="14"/>
      <c r="ET47" s="15"/>
      <c r="EU47" s="12"/>
      <c r="EV47" s="12"/>
      <c r="EW47" s="13"/>
      <c r="EX47" s="14"/>
      <c r="EY47" s="16"/>
      <c r="EZ47" s="11"/>
      <c r="FA47" s="12"/>
      <c r="FB47" s="13"/>
      <c r="FC47" s="14"/>
      <c r="FD47" s="15"/>
      <c r="FE47" s="12"/>
      <c r="FF47" s="12"/>
      <c r="FG47" s="13"/>
      <c r="FH47" s="14"/>
      <c r="FI47" s="16"/>
    </row>
    <row r="48" spans="1:165" x14ac:dyDescent="0.2">
      <c r="A48" s="63"/>
      <c r="B48" s="42"/>
      <c r="C48" s="43"/>
      <c r="D48" s="44"/>
      <c r="E48" s="45" t="str">
        <f t="shared" si="0"/>
        <v/>
      </c>
      <c r="F48" s="18"/>
      <c r="G48" s="19"/>
      <c r="H48" s="20"/>
      <c r="I48" s="21"/>
      <c r="J48" s="22"/>
      <c r="K48" s="19"/>
      <c r="L48" s="19"/>
      <c r="M48" s="20"/>
      <c r="N48" s="21"/>
      <c r="O48" s="23"/>
      <c r="P48" s="18"/>
      <c r="Q48" s="19"/>
      <c r="R48" s="20"/>
      <c r="S48" s="21"/>
      <c r="T48" s="22"/>
      <c r="U48" s="19"/>
      <c r="V48" s="19"/>
      <c r="W48" s="20"/>
      <c r="X48" s="21"/>
      <c r="Y48" s="23"/>
      <c r="Z48" s="18"/>
      <c r="AA48" s="19"/>
      <c r="AB48" s="20"/>
      <c r="AC48" s="21"/>
      <c r="AD48" s="22"/>
      <c r="AE48" s="19"/>
      <c r="AF48" s="19"/>
      <c r="AG48" s="20"/>
      <c r="AH48" s="21"/>
      <c r="AI48" s="23"/>
      <c r="AJ48" s="18"/>
      <c r="AK48" s="19"/>
      <c r="AL48" s="20"/>
      <c r="AM48" s="21"/>
      <c r="AN48" s="22"/>
      <c r="AO48" s="19"/>
      <c r="AP48" s="19"/>
      <c r="AQ48" s="20"/>
      <c r="AR48" s="21"/>
      <c r="AS48" s="23"/>
      <c r="AT48" s="18"/>
      <c r="AU48" s="19"/>
      <c r="AV48" s="20"/>
      <c r="AW48" s="21"/>
      <c r="AX48" s="22"/>
      <c r="AY48" s="19"/>
      <c r="AZ48" s="19"/>
      <c r="BA48" s="20"/>
      <c r="BB48" s="21"/>
      <c r="BC48" s="23"/>
      <c r="BD48" s="18"/>
      <c r="BE48" s="19"/>
      <c r="BF48" s="20"/>
      <c r="BG48" s="21"/>
      <c r="BH48" s="22"/>
      <c r="BI48" s="19"/>
      <c r="BJ48" s="19"/>
      <c r="BK48" s="20"/>
      <c r="BL48" s="21"/>
      <c r="BM48" s="23"/>
      <c r="BN48" s="18"/>
      <c r="BO48" s="19"/>
      <c r="BP48" s="20"/>
      <c r="BQ48" s="21"/>
      <c r="BR48" s="22"/>
      <c r="BS48" s="19"/>
      <c r="BT48" s="19"/>
      <c r="BU48" s="20"/>
      <c r="BV48" s="21"/>
      <c r="BW48" s="23"/>
      <c r="BX48" s="18"/>
      <c r="BY48" s="19"/>
      <c r="BZ48" s="20"/>
      <c r="CA48" s="21"/>
      <c r="CB48" s="22"/>
      <c r="CC48" s="19"/>
      <c r="CD48" s="19"/>
      <c r="CE48" s="20"/>
      <c r="CF48" s="21"/>
      <c r="CG48" s="23"/>
      <c r="CH48" s="18"/>
      <c r="CI48" s="19"/>
      <c r="CJ48" s="20"/>
      <c r="CK48" s="21"/>
      <c r="CL48" s="22"/>
      <c r="CM48" s="19"/>
      <c r="CN48" s="19"/>
      <c r="CO48" s="20"/>
      <c r="CP48" s="21"/>
      <c r="CQ48" s="23"/>
      <c r="CR48" s="18"/>
      <c r="CS48" s="19"/>
      <c r="CT48" s="20"/>
      <c r="CU48" s="21"/>
      <c r="CV48" s="22"/>
      <c r="CW48" s="19"/>
      <c r="CX48" s="19"/>
      <c r="CY48" s="20"/>
      <c r="CZ48" s="21"/>
      <c r="DA48" s="23"/>
      <c r="DB48" s="18"/>
      <c r="DC48" s="19"/>
      <c r="DD48" s="20"/>
      <c r="DE48" s="21"/>
      <c r="DF48" s="22"/>
      <c r="DG48" s="19"/>
      <c r="DH48" s="19"/>
      <c r="DI48" s="20"/>
      <c r="DJ48" s="21"/>
      <c r="DK48" s="23"/>
      <c r="DL48" s="18"/>
      <c r="DM48" s="19"/>
      <c r="DN48" s="20"/>
      <c r="DO48" s="21"/>
      <c r="DP48" s="22"/>
      <c r="DQ48" s="19"/>
      <c r="DR48" s="19"/>
      <c r="DS48" s="20"/>
      <c r="DT48" s="21"/>
      <c r="DU48" s="23"/>
      <c r="DV48" s="18"/>
      <c r="DW48" s="19"/>
      <c r="DX48" s="20"/>
      <c r="DY48" s="21"/>
      <c r="DZ48" s="22"/>
      <c r="EA48" s="19"/>
      <c r="EB48" s="19"/>
      <c r="EC48" s="20"/>
      <c r="ED48" s="21"/>
      <c r="EE48" s="23"/>
      <c r="EF48" s="18"/>
      <c r="EG48" s="19"/>
      <c r="EH48" s="20"/>
      <c r="EI48" s="21"/>
      <c r="EJ48" s="22"/>
      <c r="EK48" s="19"/>
      <c r="EL48" s="19"/>
      <c r="EM48" s="20"/>
      <c r="EN48" s="21"/>
      <c r="EO48" s="23"/>
      <c r="EP48" s="18"/>
      <c r="EQ48" s="19"/>
      <c r="ER48" s="20"/>
      <c r="ES48" s="21"/>
      <c r="ET48" s="22"/>
      <c r="EU48" s="19"/>
      <c r="EV48" s="19"/>
      <c r="EW48" s="20"/>
      <c r="EX48" s="21"/>
      <c r="EY48" s="23"/>
      <c r="EZ48" s="18"/>
      <c r="FA48" s="19"/>
      <c r="FB48" s="20"/>
      <c r="FC48" s="21"/>
      <c r="FD48" s="22"/>
      <c r="FE48" s="19"/>
      <c r="FF48" s="19"/>
      <c r="FG48" s="20"/>
      <c r="FH48" s="21"/>
      <c r="FI48" s="23"/>
    </row>
    <row r="49" spans="1:166" x14ac:dyDescent="0.2">
      <c r="A49" s="24"/>
      <c r="B49" s="37"/>
      <c r="C49" s="38"/>
      <c r="D49" s="46"/>
      <c r="E49" s="28" t="str">
        <f t="shared" si="0"/>
        <v/>
      </c>
      <c r="F49" s="11"/>
      <c r="G49" s="12"/>
      <c r="H49" s="13"/>
      <c r="I49" s="14"/>
      <c r="J49" s="15"/>
      <c r="K49" s="12"/>
      <c r="L49" s="12"/>
      <c r="M49" s="13"/>
      <c r="N49" s="14"/>
      <c r="O49" s="16"/>
      <c r="P49" s="11"/>
      <c r="Q49" s="12"/>
      <c r="R49" s="13"/>
      <c r="S49" s="14"/>
      <c r="T49" s="15"/>
      <c r="U49" s="12"/>
      <c r="V49" s="12"/>
      <c r="W49" s="13"/>
      <c r="X49" s="14"/>
      <c r="Y49" s="16"/>
      <c r="Z49" s="11"/>
      <c r="AA49" s="12"/>
      <c r="AB49" s="13"/>
      <c r="AC49" s="14"/>
      <c r="AD49" s="15"/>
      <c r="AE49" s="12"/>
      <c r="AF49" s="12"/>
      <c r="AG49" s="13"/>
      <c r="AH49" s="14"/>
      <c r="AI49" s="16"/>
      <c r="AJ49" s="11"/>
      <c r="AK49" s="12"/>
      <c r="AL49" s="13"/>
      <c r="AM49" s="14"/>
      <c r="AN49" s="15"/>
      <c r="AO49" s="12"/>
      <c r="AP49" s="12"/>
      <c r="AQ49" s="13"/>
      <c r="AR49" s="14"/>
      <c r="AS49" s="16"/>
      <c r="AT49" s="11"/>
      <c r="AU49" s="12"/>
      <c r="AV49" s="13"/>
      <c r="AW49" s="14"/>
      <c r="AX49" s="15"/>
      <c r="AY49" s="12"/>
      <c r="AZ49" s="12"/>
      <c r="BA49" s="13"/>
      <c r="BB49" s="14"/>
      <c r="BC49" s="16"/>
      <c r="BD49" s="11"/>
      <c r="BE49" s="12"/>
      <c r="BF49" s="13"/>
      <c r="BG49" s="14"/>
      <c r="BH49" s="15"/>
      <c r="BI49" s="12"/>
      <c r="BJ49" s="12"/>
      <c r="BK49" s="13"/>
      <c r="BL49" s="14"/>
      <c r="BM49" s="16"/>
      <c r="BN49" s="11"/>
      <c r="BO49" s="12"/>
      <c r="BP49" s="13"/>
      <c r="BQ49" s="14"/>
      <c r="BR49" s="15"/>
      <c r="BS49" s="12"/>
      <c r="BT49" s="12"/>
      <c r="BU49" s="13"/>
      <c r="BV49" s="14"/>
      <c r="BW49" s="16"/>
      <c r="BX49" s="11"/>
      <c r="BY49" s="12"/>
      <c r="BZ49" s="13"/>
      <c r="CA49" s="14"/>
      <c r="CB49" s="15"/>
      <c r="CC49" s="12"/>
      <c r="CD49" s="12"/>
      <c r="CE49" s="13"/>
      <c r="CF49" s="14"/>
      <c r="CG49" s="16"/>
      <c r="CH49" s="11"/>
      <c r="CI49" s="12"/>
      <c r="CJ49" s="13"/>
      <c r="CK49" s="14"/>
      <c r="CL49" s="15"/>
      <c r="CM49" s="12"/>
      <c r="CN49" s="12"/>
      <c r="CO49" s="13"/>
      <c r="CP49" s="14"/>
      <c r="CQ49" s="16"/>
      <c r="CR49" s="11"/>
      <c r="CS49" s="12"/>
      <c r="CT49" s="13"/>
      <c r="CU49" s="14"/>
      <c r="CV49" s="15"/>
      <c r="CW49" s="12"/>
      <c r="CX49" s="12"/>
      <c r="CY49" s="13"/>
      <c r="CZ49" s="14"/>
      <c r="DA49" s="16"/>
      <c r="DB49" s="11"/>
      <c r="DC49" s="12"/>
      <c r="DD49" s="13"/>
      <c r="DE49" s="14"/>
      <c r="DF49" s="15"/>
      <c r="DG49" s="12"/>
      <c r="DH49" s="12"/>
      <c r="DI49" s="13"/>
      <c r="DJ49" s="14"/>
      <c r="DK49" s="16"/>
      <c r="DL49" s="11"/>
      <c r="DM49" s="12"/>
      <c r="DN49" s="13"/>
      <c r="DO49" s="14"/>
      <c r="DP49" s="15"/>
      <c r="DQ49" s="12"/>
      <c r="DR49" s="12"/>
      <c r="DS49" s="13"/>
      <c r="DT49" s="14"/>
      <c r="DU49" s="16"/>
      <c r="DV49" s="11"/>
      <c r="DW49" s="12"/>
      <c r="DX49" s="13"/>
      <c r="DY49" s="14"/>
      <c r="DZ49" s="15"/>
      <c r="EA49" s="12"/>
      <c r="EB49" s="12"/>
      <c r="EC49" s="13"/>
      <c r="ED49" s="14"/>
      <c r="EE49" s="16"/>
      <c r="EF49" s="11"/>
      <c r="EG49" s="12"/>
      <c r="EH49" s="13"/>
      <c r="EI49" s="14"/>
      <c r="EJ49" s="15"/>
      <c r="EK49" s="12"/>
      <c r="EL49" s="12"/>
      <c r="EM49" s="13"/>
      <c r="EN49" s="14"/>
      <c r="EO49" s="16"/>
      <c r="EP49" s="11"/>
      <c r="EQ49" s="12"/>
      <c r="ER49" s="13"/>
      <c r="ES49" s="14"/>
      <c r="ET49" s="15"/>
      <c r="EU49" s="12"/>
      <c r="EV49" s="12"/>
      <c r="EW49" s="13"/>
      <c r="EX49" s="14"/>
      <c r="EY49" s="16"/>
      <c r="EZ49" s="11"/>
      <c r="FA49" s="12"/>
      <c r="FB49" s="13"/>
      <c r="FC49" s="14"/>
      <c r="FD49" s="15"/>
      <c r="FE49" s="12"/>
      <c r="FF49" s="12"/>
      <c r="FG49" s="13"/>
      <c r="FH49" s="14"/>
      <c r="FI49" s="16"/>
    </row>
    <row r="50" spans="1:166" x14ac:dyDescent="0.2">
      <c r="A50" s="52"/>
      <c r="B50" s="42"/>
      <c r="C50" s="43"/>
      <c r="D50" s="44"/>
      <c r="E50" s="45" t="str">
        <f t="shared" si="0"/>
        <v/>
      </c>
      <c r="F50" s="18"/>
      <c r="G50" s="19"/>
      <c r="H50" s="20"/>
      <c r="I50" s="21"/>
      <c r="J50" s="22"/>
      <c r="K50" s="19"/>
      <c r="L50" s="19"/>
      <c r="M50" s="20"/>
      <c r="N50" s="21"/>
      <c r="O50" s="23"/>
      <c r="P50" s="18"/>
      <c r="Q50" s="19"/>
      <c r="R50" s="20"/>
      <c r="S50" s="21"/>
      <c r="T50" s="22"/>
      <c r="U50" s="19"/>
      <c r="V50" s="19"/>
      <c r="W50" s="20"/>
      <c r="X50" s="21"/>
      <c r="Y50" s="23"/>
      <c r="Z50" s="18"/>
      <c r="AA50" s="19"/>
      <c r="AB50" s="20"/>
      <c r="AC50" s="21"/>
      <c r="AD50" s="22"/>
      <c r="AE50" s="19"/>
      <c r="AF50" s="19"/>
      <c r="AG50" s="20"/>
      <c r="AH50" s="21"/>
      <c r="AI50" s="23"/>
      <c r="AJ50" s="18"/>
      <c r="AK50" s="19"/>
      <c r="AL50" s="20"/>
      <c r="AM50" s="21"/>
      <c r="AN50" s="22"/>
      <c r="AO50" s="19"/>
      <c r="AP50" s="19"/>
      <c r="AQ50" s="20"/>
      <c r="AR50" s="21"/>
      <c r="AS50" s="23"/>
      <c r="AT50" s="18"/>
      <c r="AU50" s="19"/>
      <c r="AV50" s="20"/>
      <c r="AW50" s="21"/>
      <c r="AX50" s="22"/>
      <c r="AY50" s="19"/>
      <c r="AZ50" s="19"/>
      <c r="BA50" s="20"/>
      <c r="BB50" s="21"/>
      <c r="BC50" s="23"/>
      <c r="BD50" s="18"/>
      <c r="BE50" s="19"/>
      <c r="BF50" s="20"/>
      <c r="BG50" s="21"/>
      <c r="BH50" s="22"/>
      <c r="BI50" s="19"/>
      <c r="BJ50" s="19"/>
      <c r="BK50" s="20"/>
      <c r="BL50" s="21"/>
      <c r="BM50" s="23"/>
      <c r="BN50" s="18"/>
      <c r="BO50" s="19"/>
      <c r="BP50" s="20"/>
      <c r="BQ50" s="21"/>
      <c r="BR50" s="22"/>
      <c r="BS50" s="19"/>
      <c r="BT50" s="19"/>
      <c r="BU50" s="20"/>
      <c r="BV50" s="21"/>
      <c r="BW50" s="23"/>
      <c r="BX50" s="18"/>
      <c r="BY50" s="19"/>
      <c r="BZ50" s="20"/>
      <c r="CA50" s="21"/>
      <c r="CB50" s="22"/>
      <c r="CC50" s="19"/>
      <c r="CD50" s="19"/>
      <c r="CE50" s="20"/>
      <c r="CF50" s="21"/>
      <c r="CG50" s="23"/>
      <c r="CH50" s="18"/>
      <c r="CI50" s="19"/>
      <c r="CJ50" s="20"/>
      <c r="CK50" s="21"/>
      <c r="CL50" s="22"/>
      <c r="CM50" s="19"/>
      <c r="CN50" s="19"/>
      <c r="CO50" s="20"/>
      <c r="CP50" s="21"/>
      <c r="CQ50" s="23"/>
      <c r="CR50" s="18"/>
      <c r="CS50" s="19"/>
      <c r="CT50" s="20"/>
      <c r="CU50" s="21"/>
      <c r="CV50" s="22"/>
      <c r="CW50" s="19"/>
      <c r="CX50" s="19"/>
      <c r="CY50" s="20"/>
      <c r="CZ50" s="21"/>
      <c r="DA50" s="23"/>
      <c r="DB50" s="18"/>
      <c r="DC50" s="19"/>
      <c r="DD50" s="20"/>
      <c r="DE50" s="21"/>
      <c r="DF50" s="22"/>
      <c r="DG50" s="19"/>
      <c r="DH50" s="19"/>
      <c r="DI50" s="20"/>
      <c r="DJ50" s="21"/>
      <c r="DK50" s="23"/>
      <c r="DL50" s="18"/>
      <c r="DM50" s="19"/>
      <c r="DN50" s="20"/>
      <c r="DO50" s="21"/>
      <c r="DP50" s="22"/>
      <c r="DQ50" s="19"/>
      <c r="DR50" s="19"/>
      <c r="DS50" s="20"/>
      <c r="DT50" s="21"/>
      <c r="DU50" s="23"/>
      <c r="DV50" s="18"/>
      <c r="DW50" s="19"/>
      <c r="DX50" s="20"/>
      <c r="DY50" s="21"/>
      <c r="DZ50" s="22"/>
      <c r="EA50" s="19"/>
      <c r="EB50" s="19"/>
      <c r="EC50" s="20"/>
      <c r="ED50" s="21"/>
      <c r="EE50" s="23"/>
      <c r="EF50" s="18"/>
      <c r="EG50" s="19"/>
      <c r="EH50" s="20"/>
      <c r="EI50" s="21"/>
      <c r="EJ50" s="22"/>
      <c r="EK50" s="19"/>
      <c r="EL50" s="19"/>
      <c r="EM50" s="20"/>
      <c r="EN50" s="21"/>
      <c r="EO50" s="23"/>
      <c r="EP50" s="18"/>
      <c r="EQ50" s="19"/>
      <c r="ER50" s="20"/>
      <c r="ES50" s="21"/>
      <c r="ET50" s="22"/>
      <c r="EU50" s="19"/>
      <c r="EV50" s="19"/>
      <c r="EW50" s="20"/>
      <c r="EX50" s="21"/>
      <c r="EY50" s="23"/>
      <c r="EZ50" s="18"/>
      <c r="FA50" s="19"/>
      <c r="FB50" s="20"/>
      <c r="FC50" s="21"/>
      <c r="FD50" s="22"/>
      <c r="FE50" s="19"/>
      <c r="FF50" s="19"/>
      <c r="FG50" s="20"/>
      <c r="FH50" s="21"/>
      <c r="FI50" s="23"/>
    </row>
    <row r="51" spans="1:166" x14ac:dyDescent="0.2">
      <c r="A51" s="24"/>
      <c r="B51" s="37"/>
      <c r="C51" s="38"/>
      <c r="D51" s="46"/>
      <c r="E51" s="28" t="str">
        <f t="shared" si="0"/>
        <v/>
      </c>
      <c r="F51" s="11"/>
      <c r="G51" s="12"/>
      <c r="H51" s="13"/>
      <c r="I51" s="14"/>
      <c r="J51" s="15"/>
      <c r="K51" s="12"/>
      <c r="L51" s="12"/>
      <c r="M51" s="13"/>
      <c r="N51" s="14"/>
      <c r="O51" s="16"/>
      <c r="P51" s="11"/>
      <c r="Q51" s="12"/>
      <c r="R51" s="13"/>
      <c r="S51" s="14"/>
      <c r="T51" s="15"/>
      <c r="U51" s="12"/>
      <c r="V51" s="12"/>
      <c r="W51" s="13"/>
      <c r="X51" s="14"/>
      <c r="Y51" s="16"/>
      <c r="Z51" s="11"/>
      <c r="AA51" s="12"/>
      <c r="AB51" s="13"/>
      <c r="AC51" s="14"/>
      <c r="AD51" s="15"/>
      <c r="AE51" s="12"/>
      <c r="AF51" s="12"/>
      <c r="AG51" s="13"/>
      <c r="AH51" s="14"/>
      <c r="AI51" s="16"/>
      <c r="AJ51" s="11"/>
      <c r="AK51" s="12"/>
      <c r="AL51" s="13"/>
      <c r="AM51" s="14"/>
      <c r="AN51" s="15"/>
      <c r="AO51" s="12"/>
      <c r="AP51" s="12"/>
      <c r="AQ51" s="13"/>
      <c r="AR51" s="14"/>
      <c r="AS51" s="16"/>
      <c r="AT51" s="11"/>
      <c r="AU51" s="12"/>
      <c r="AV51" s="13"/>
      <c r="AW51" s="14"/>
      <c r="AX51" s="15"/>
      <c r="AY51" s="12"/>
      <c r="AZ51" s="12"/>
      <c r="BA51" s="13"/>
      <c r="BB51" s="14"/>
      <c r="BC51" s="16"/>
      <c r="BD51" s="11"/>
      <c r="BE51" s="12"/>
      <c r="BF51" s="13"/>
      <c r="BG51" s="14"/>
      <c r="BH51" s="15"/>
      <c r="BI51" s="12"/>
      <c r="BJ51" s="12"/>
      <c r="BK51" s="13"/>
      <c r="BL51" s="14"/>
      <c r="BM51" s="16"/>
      <c r="BN51" s="11"/>
      <c r="BO51" s="12"/>
      <c r="BP51" s="13"/>
      <c r="BQ51" s="14"/>
      <c r="BR51" s="15"/>
      <c r="BS51" s="12"/>
      <c r="BT51" s="12"/>
      <c r="BU51" s="13"/>
      <c r="BV51" s="14"/>
      <c r="BW51" s="16"/>
      <c r="BX51" s="11"/>
      <c r="BY51" s="12"/>
      <c r="BZ51" s="13"/>
      <c r="CA51" s="14"/>
      <c r="CB51" s="15"/>
      <c r="CC51" s="12"/>
      <c r="CD51" s="12"/>
      <c r="CE51" s="13"/>
      <c r="CF51" s="14"/>
      <c r="CG51" s="16"/>
      <c r="CH51" s="11"/>
      <c r="CI51" s="12"/>
      <c r="CJ51" s="13"/>
      <c r="CK51" s="14"/>
      <c r="CL51" s="15"/>
      <c r="CM51" s="12"/>
      <c r="CN51" s="12"/>
      <c r="CO51" s="13"/>
      <c r="CP51" s="14"/>
      <c r="CQ51" s="16"/>
      <c r="CR51" s="11"/>
      <c r="CS51" s="12"/>
      <c r="CT51" s="13"/>
      <c r="CU51" s="14"/>
      <c r="CV51" s="15"/>
      <c r="CW51" s="12"/>
      <c r="CX51" s="12"/>
      <c r="CY51" s="13"/>
      <c r="CZ51" s="14"/>
      <c r="DA51" s="16"/>
      <c r="DB51" s="11"/>
      <c r="DC51" s="12"/>
      <c r="DD51" s="13"/>
      <c r="DE51" s="14"/>
      <c r="DF51" s="15"/>
      <c r="DG51" s="12"/>
      <c r="DH51" s="12"/>
      <c r="DI51" s="13"/>
      <c r="DJ51" s="14"/>
      <c r="DK51" s="16"/>
      <c r="DL51" s="11"/>
      <c r="DM51" s="12"/>
      <c r="DN51" s="13"/>
      <c r="DO51" s="14"/>
      <c r="DP51" s="15"/>
      <c r="DQ51" s="12"/>
      <c r="DR51" s="12"/>
      <c r="DS51" s="13"/>
      <c r="DT51" s="14"/>
      <c r="DU51" s="16"/>
      <c r="DV51" s="11"/>
      <c r="DW51" s="12"/>
      <c r="DX51" s="13"/>
      <c r="DY51" s="14"/>
      <c r="DZ51" s="15"/>
      <c r="EA51" s="12"/>
      <c r="EB51" s="12"/>
      <c r="EC51" s="13"/>
      <c r="ED51" s="14"/>
      <c r="EE51" s="16"/>
      <c r="EF51" s="11"/>
      <c r="EG51" s="12"/>
      <c r="EH51" s="13"/>
      <c r="EI51" s="14"/>
      <c r="EJ51" s="15"/>
      <c r="EK51" s="12"/>
      <c r="EL51" s="12"/>
      <c r="EM51" s="13"/>
      <c r="EN51" s="14"/>
      <c r="EO51" s="16"/>
      <c r="EP51" s="11"/>
      <c r="EQ51" s="12"/>
      <c r="ER51" s="13"/>
      <c r="ES51" s="14"/>
      <c r="ET51" s="15"/>
      <c r="EU51" s="12"/>
      <c r="EV51" s="12"/>
      <c r="EW51" s="13"/>
      <c r="EX51" s="14"/>
      <c r="EY51" s="16"/>
      <c r="EZ51" s="11"/>
      <c r="FA51" s="12"/>
      <c r="FB51" s="13"/>
      <c r="FC51" s="14"/>
      <c r="FD51" s="15"/>
      <c r="FE51" s="12"/>
      <c r="FF51" s="12"/>
      <c r="FG51" s="13"/>
      <c r="FH51" s="14"/>
      <c r="FI51" s="16"/>
    </row>
    <row r="52" spans="1:166" x14ac:dyDescent="0.2">
      <c r="A52" s="58"/>
      <c r="B52" s="42"/>
      <c r="C52" s="43"/>
      <c r="D52" s="44"/>
      <c r="E52" s="45" t="str">
        <f t="shared" si="0"/>
        <v/>
      </c>
      <c r="F52" s="18"/>
      <c r="G52" s="19"/>
      <c r="H52" s="20"/>
      <c r="I52" s="21"/>
      <c r="J52" s="22"/>
      <c r="K52" s="19"/>
      <c r="L52" s="19"/>
      <c r="M52" s="20"/>
      <c r="N52" s="21"/>
      <c r="O52" s="23"/>
      <c r="P52" s="18"/>
      <c r="Q52" s="19"/>
      <c r="R52" s="20"/>
      <c r="S52" s="21"/>
      <c r="T52" s="22"/>
      <c r="U52" s="19"/>
      <c r="V52" s="19"/>
      <c r="W52" s="20"/>
      <c r="X52" s="21"/>
      <c r="Y52" s="23"/>
      <c r="Z52" s="18"/>
      <c r="AA52" s="19"/>
      <c r="AB52" s="20"/>
      <c r="AC52" s="21"/>
      <c r="AD52" s="22"/>
      <c r="AE52" s="19"/>
      <c r="AF52" s="19"/>
      <c r="AG52" s="20"/>
      <c r="AH52" s="21"/>
      <c r="AI52" s="23"/>
      <c r="AJ52" s="18"/>
      <c r="AK52" s="19"/>
      <c r="AL52" s="20"/>
      <c r="AM52" s="21"/>
      <c r="AN52" s="22"/>
      <c r="AO52" s="19"/>
      <c r="AP52" s="19"/>
      <c r="AQ52" s="20"/>
      <c r="AR52" s="21"/>
      <c r="AS52" s="23"/>
      <c r="AT52" s="18"/>
      <c r="AU52" s="19"/>
      <c r="AV52" s="20"/>
      <c r="AW52" s="21"/>
      <c r="AX52" s="22"/>
      <c r="AY52" s="19"/>
      <c r="AZ52" s="19"/>
      <c r="BA52" s="20"/>
      <c r="BB52" s="21"/>
      <c r="BC52" s="23"/>
      <c r="BD52" s="18"/>
      <c r="BE52" s="19"/>
      <c r="BF52" s="20"/>
      <c r="BG52" s="21"/>
      <c r="BH52" s="22"/>
      <c r="BI52" s="19"/>
      <c r="BJ52" s="19"/>
      <c r="BK52" s="20"/>
      <c r="BL52" s="21"/>
      <c r="BM52" s="23"/>
      <c r="BN52" s="18"/>
      <c r="BO52" s="19"/>
      <c r="BP52" s="20"/>
      <c r="BQ52" s="21"/>
      <c r="BR52" s="22"/>
      <c r="BS52" s="19"/>
      <c r="BT52" s="19"/>
      <c r="BU52" s="20"/>
      <c r="BV52" s="21"/>
      <c r="BW52" s="23"/>
      <c r="BX52" s="18"/>
      <c r="BY52" s="19"/>
      <c r="BZ52" s="20"/>
      <c r="CA52" s="21"/>
      <c r="CB52" s="22"/>
      <c r="CC52" s="19"/>
      <c r="CD52" s="19"/>
      <c r="CE52" s="20"/>
      <c r="CF52" s="21"/>
      <c r="CG52" s="23"/>
      <c r="CH52" s="18"/>
      <c r="CI52" s="19"/>
      <c r="CJ52" s="20"/>
      <c r="CK52" s="21"/>
      <c r="CL52" s="22"/>
      <c r="CM52" s="19"/>
      <c r="CN52" s="19"/>
      <c r="CO52" s="20"/>
      <c r="CP52" s="21"/>
      <c r="CQ52" s="23"/>
      <c r="CR52" s="18"/>
      <c r="CS52" s="19"/>
      <c r="CT52" s="20"/>
      <c r="CU52" s="21"/>
      <c r="CV52" s="22"/>
      <c r="CW52" s="19"/>
      <c r="CX52" s="19"/>
      <c r="CY52" s="20"/>
      <c r="CZ52" s="21"/>
      <c r="DA52" s="23"/>
      <c r="DB52" s="18"/>
      <c r="DC52" s="19"/>
      <c r="DD52" s="20"/>
      <c r="DE52" s="21"/>
      <c r="DF52" s="22"/>
      <c r="DG52" s="19"/>
      <c r="DH52" s="19"/>
      <c r="DI52" s="20"/>
      <c r="DJ52" s="21"/>
      <c r="DK52" s="23"/>
      <c r="DL52" s="18"/>
      <c r="DM52" s="19"/>
      <c r="DN52" s="20"/>
      <c r="DO52" s="21"/>
      <c r="DP52" s="22"/>
      <c r="DQ52" s="19"/>
      <c r="DR52" s="19"/>
      <c r="DS52" s="20"/>
      <c r="DT52" s="21"/>
      <c r="DU52" s="23"/>
      <c r="DV52" s="18"/>
      <c r="DW52" s="19"/>
      <c r="DX52" s="20"/>
      <c r="DY52" s="21"/>
      <c r="DZ52" s="22"/>
      <c r="EA52" s="19"/>
      <c r="EB52" s="19"/>
      <c r="EC52" s="20"/>
      <c r="ED52" s="21"/>
      <c r="EE52" s="23"/>
      <c r="EF52" s="18"/>
      <c r="EG52" s="19"/>
      <c r="EH52" s="20"/>
      <c r="EI52" s="21"/>
      <c r="EJ52" s="22"/>
      <c r="EK52" s="19"/>
      <c r="EL52" s="19"/>
      <c r="EM52" s="20"/>
      <c r="EN52" s="21"/>
      <c r="EO52" s="23"/>
      <c r="EP52" s="18"/>
      <c r="EQ52" s="19"/>
      <c r="ER52" s="20"/>
      <c r="ES52" s="21"/>
      <c r="ET52" s="22"/>
      <c r="EU52" s="19"/>
      <c r="EV52" s="19"/>
      <c r="EW52" s="20"/>
      <c r="EX52" s="21"/>
      <c r="EY52" s="23"/>
      <c r="EZ52" s="18"/>
      <c r="FA52" s="19"/>
      <c r="FB52" s="20"/>
      <c r="FC52" s="21"/>
      <c r="FD52" s="22"/>
      <c r="FE52" s="19"/>
      <c r="FF52" s="19"/>
      <c r="FG52" s="20"/>
      <c r="FH52" s="21"/>
      <c r="FI52" s="23"/>
    </row>
    <row r="53" spans="1:166" x14ac:dyDescent="0.2">
      <c r="A53" s="24"/>
      <c r="B53" s="37"/>
      <c r="C53" s="38"/>
      <c r="D53" s="46"/>
      <c r="E53" s="28" t="str">
        <f t="shared" si="0"/>
        <v/>
      </c>
      <c r="F53" s="11"/>
      <c r="G53" s="12"/>
      <c r="H53" s="13"/>
      <c r="I53" s="14"/>
      <c r="J53" s="15"/>
      <c r="K53" s="12"/>
      <c r="L53" s="12"/>
      <c r="M53" s="13"/>
      <c r="N53" s="14"/>
      <c r="O53" s="16"/>
      <c r="P53" s="11"/>
      <c r="Q53" s="12"/>
      <c r="R53" s="13"/>
      <c r="S53" s="14"/>
      <c r="T53" s="15"/>
      <c r="U53" s="12"/>
      <c r="V53" s="12"/>
      <c r="W53" s="13"/>
      <c r="X53" s="14"/>
      <c r="Y53" s="16"/>
      <c r="Z53" s="11"/>
      <c r="AA53" s="12"/>
      <c r="AB53" s="13"/>
      <c r="AC53" s="14"/>
      <c r="AD53" s="15"/>
      <c r="AE53" s="12"/>
      <c r="AF53" s="12"/>
      <c r="AG53" s="13"/>
      <c r="AH53" s="14"/>
      <c r="AI53" s="16"/>
      <c r="AJ53" s="11"/>
      <c r="AK53" s="12"/>
      <c r="AL53" s="13"/>
      <c r="AM53" s="14"/>
      <c r="AN53" s="15"/>
      <c r="AO53" s="12"/>
      <c r="AP53" s="12"/>
      <c r="AQ53" s="13"/>
      <c r="AR53" s="14"/>
      <c r="AS53" s="16"/>
      <c r="AT53" s="11"/>
      <c r="AU53" s="12"/>
      <c r="AV53" s="13"/>
      <c r="AW53" s="14"/>
      <c r="AX53" s="15"/>
      <c r="AY53" s="12"/>
      <c r="AZ53" s="12"/>
      <c r="BA53" s="13"/>
      <c r="BB53" s="14"/>
      <c r="BC53" s="16"/>
      <c r="BD53" s="11"/>
      <c r="BE53" s="12"/>
      <c r="BF53" s="13"/>
      <c r="BG53" s="14"/>
      <c r="BH53" s="15"/>
      <c r="BI53" s="12"/>
      <c r="BJ53" s="12"/>
      <c r="BK53" s="13"/>
      <c r="BL53" s="14"/>
      <c r="BM53" s="16"/>
      <c r="BN53" s="11"/>
      <c r="BO53" s="12"/>
      <c r="BP53" s="13"/>
      <c r="BQ53" s="14"/>
      <c r="BR53" s="15"/>
      <c r="BS53" s="12"/>
      <c r="BT53" s="12"/>
      <c r="BU53" s="13"/>
      <c r="BV53" s="14"/>
      <c r="BW53" s="16"/>
      <c r="BX53" s="11"/>
      <c r="BY53" s="12"/>
      <c r="BZ53" s="13"/>
      <c r="CA53" s="14"/>
      <c r="CB53" s="15"/>
      <c r="CC53" s="12"/>
      <c r="CD53" s="12"/>
      <c r="CE53" s="13"/>
      <c r="CF53" s="14"/>
      <c r="CG53" s="16"/>
      <c r="CH53" s="11"/>
      <c r="CI53" s="12"/>
      <c r="CJ53" s="13"/>
      <c r="CK53" s="14"/>
      <c r="CL53" s="15"/>
      <c r="CM53" s="12"/>
      <c r="CN53" s="12"/>
      <c r="CO53" s="13"/>
      <c r="CP53" s="14"/>
      <c r="CQ53" s="16"/>
      <c r="CR53" s="11"/>
      <c r="CS53" s="12"/>
      <c r="CT53" s="13"/>
      <c r="CU53" s="14"/>
      <c r="CV53" s="15"/>
      <c r="CW53" s="12"/>
      <c r="CX53" s="12"/>
      <c r="CY53" s="13"/>
      <c r="CZ53" s="14"/>
      <c r="DA53" s="16"/>
      <c r="DB53" s="11"/>
      <c r="DC53" s="12"/>
      <c r="DD53" s="13"/>
      <c r="DE53" s="14"/>
      <c r="DF53" s="15"/>
      <c r="DG53" s="12"/>
      <c r="DH53" s="12"/>
      <c r="DI53" s="13"/>
      <c r="DJ53" s="14"/>
      <c r="DK53" s="16"/>
      <c r="DL53" s="11"/>
      <c r="DM53" s="12"/>
      <c r="DN53" s="13"/>
      <c r="DO53" s="14"/>
      <c r="DP53" s="15"/>
      <c r="DQ53" s="12"/>
      <c r="DR53" s="12"/>
      <c r="DS53" s="13"/>
      <c r="DT53" s="14"/>
      <c r="DU53" s="16"/>
      <c r="DV53" s="11"/>
      <c r="DW53" s="12"/>
      <c r="DX53" s="13"/>
      <c r="DY53" s="14"/>
      <c r="DZ53" s="15"/>
      <c r="EA53" s="12"/>
      <c r="EB53" s="12"/>
      <c r="EC53" s="13"/>
      <c r="ED53" s="14"/>
      <c r="EE53" s="16"/>
      <c r="EF53" s="11"/>
      <c r="EG53" s="12"/>
      <c r="EH53" s="13"/>
      <c r="EI53" s="14"/>
      <c r="EJ53" s="15"/>
      <c r="EK53" s="12"/>
      <c r="EL53" s="12"/>
      <c r="EM53" s="13"/>
      <c r="EN53" s="14"/>
      <c r="EO53" s="16"/>
      <c r="EP53" s="11"/>
      <c r="EQ53" s="12"/>
      <c r="ER53" s="13"/>
      <c r="ES53" s="14"/>
      <c r="ET53" s="15"/>
      <c r="EU53" s="12"/>
      <c r="EV53" s="12"/>
      <c r="EW53" s="13"/>
      <c r="EX53" s="14"/>
      <c r="EY53" s="16"/>
      <c r="EZ53" s="11"/>
      <c r="FA53" s="12"/>
      <c r="FB53" s="13"/>
      <c r="FC53" s="14"/>
      <c r="FD53" s="15"/>
      <c r="FE53" s="12"/>
      <c r="FF53" s="12"/>
      <c r="FG53" s="13"/>
      <c r="FH53" s="14"/>
      <c r="FI53" s="16"/>
    </row>
    <row r="54" spans="1:166" x14ac:dyDescent="0.2">
      <c r="A54" s="65"/>
      <c r="B54" s="42"/>
      <c r="C54" s="43"/>
      <c r="D54" s="44"/>
      <c r="E54" s="45" t="str">
        <f t="shared" si="0"/>
        <v/>
      </c>
      <c r="F54" s="18"/>
      <c r="G54" s="19"/>
      <c r="H54" s="20"/>
      <c r="I54" s="21"/>
      <c r="J54" s="22"/>
      <c r="K54" s="19"/>
      <c r="L54" s="19"/>
      <c r="M54" s="20"/>
      <c r="N54" s="21"/>
      <c r="O54" s="23"/>
      <c r="P54" s="18"/>
      <c r="Q54" s="19"/>
      <c r="R54" s="20"/>
      <c r="S54" s="21"/>
      <c r="T54" s="22"/>
      <c r="U54" s="19"/>
      <c r="V54" s="19"/>
      <c r="W54" s="20"/>
      <c r="X54" s="21"/>
      <c r="Y54" s="23"/>
      <c r="Z54" s="18"/>
      <c r="AA54" s="19"/>
      <c r="AB54" s="20"/>
      <c r="AC54" s="21"/>
      <c r="AD54" s="22"/>
      <c r="AE54" s="19"/>
      <c r="AF54" s="19"/>
      <c r="AG54" s="20"/>
      <c r="AH54" s="21"/>
      <c r="AI54" s="23"/>
      <c r="AJ54" s="18"/>
      <c r="AK54" s="19"/>
      <c r="AL54" s="20"/>
      <c r="AM54" s="21"/>
      <c r="AN54" s="22"/>
      <c r="AO54" s="19"/>
      <c r="AP54" s="19"/>
      <c r="AQ54" s="20"/>
      <c r="AR54" s="21"/>
      <c r="AS54" s="23"/>
      <c r="AT54" s="18"/>
      <c r="AU54" s="19"/>
      <c r="AV54" s="20"/>
      <c r="AW54" s="21"/>
      <c r="AX54" s="22"/>
      <c r="AY54" s="19"/>
      <c r="AZ54" s="19"/>
      <c r="BA54" s="20"/>
      <c r="BB54" s="21"/>
      <c r="BC54" s="23"/>
      <c r="BD54" s="18"/>
      <c r="BE54" s="19"/>
      <c r="BF54" s="20"/>
      <c r="BG54" s="21"/>
      <c r="BH54" s="22"/>
      <c r="BI54" s="19"/>
      <c r="BJ54" s="19"/>
      <c r="BK54" s="20"/>
      <c r="BL54" s="21"/>
      <c r="BM54" s="23"/>
      <c r="BN54" s="18"/>
      <c r="BO54" s="19"/>
      <c r="BP54" s="20"/>
      <c r="BQ54" s="21"/>
      <c r="BR54" s="22"/>
      <c r="BS54" s="19"/>
      <c r="BT54" s="19"/>
      <c r="BU54" s="20"/>
      <c r="BV54" s="21"/>
      <c r="BW54" s="23"/>
      <c r="BX54" s="18"/>
      <c r="BY54" s="19"/>
      <c r="BZ54" s="20"/>
      <c r="CA54" s="21"/>
      <c r="CB54" s="22"/>
      <c r="CC54" s="19"/>
      <c r="CD54" s="19"/>
      <c r="CE54" s="20"/>
      <c r="CF54" s="21"/>
      <c r="CG54" s="23"/>
      <c r="CH54" s="18"/>
      <c r="CI54" s="19"/>
      <c r="CJ54" s="20"/>
      <c r="CK54" s="21"/>
      <c r="CL54" s="22"/>
      <c r="CM54" s="19"/>
      <c r="CN54" s="19"/>
      <c r="CO54" s="20"/>
      <c r="CP54" s="21"/>
      <c r="CQ54" s="23"/>
      <c r="CR54" s="18"/>
      <c r="CS54" s="19"/>
      <c r="CT54" s="20"/>
      <c r="CU54" s="21"/>
      <c r="CV54" s="22"/>
      <c r="CW54" s="19"/>
      <c r="CX54" s="19"/>
      <c r="CY54" s="20"/>
      <c r="CZ54" s="21"/>
      <c r="DA54" s="23"/>
      <c r="DB54" s="18"/>
      <c r="DC54" s="19"/>
      <c r="DD54" s="20"/>
      <c r="DE54" s="21"/>
      <c r="DF54" s="22"/>
      <c r="DG54" s="19"/>
      <c r="DH54" s="19"/>
      <c r="DI54" s="20"/>
      <c r="DJ54" s="21"/>
      <c r="DK54" s="23"/>
      <c r="DL54" s="18"/>
      <c r="DM54" s="19"/>
      <c r="DN54" s="20"/>
      <c r="DO54" s="21"/>
      <c r="DP54" s="22"/>
      <c r="DQ54" s="19"/>
      <c r="DR54" s="19"/>
      <c r="DS54" s="20"/>
      <c r="DT54" s="21"/>
      <c r="DU54" s="23"/>
      <c r="DV54" s="18"/>
      <c r="DW54" s="19"/>
      <c r="DX54" s="20"/>
      <c r="DY54" s="21"/>
      <c r="DZ54" s="22"/>
      <c r="EA54" s="19"/>
      <c r="EB54" s="19"/>
      <c r="EC54" s="20"/>
      <c r="ED54" s="21"/>
      <c r="EE54" s="23"/>
      <c r="EF54" s="18"/>
      <c r="EG54" s="19"/>
      <c r="EH54" s="20"/>
      <c r="EI54" s="21"/>
      <c r="EJ54" s="22"/>
      <c r="EK54" s="19"/>
      <c r="EL54" s="19"/>
      <c r="EM54" s="20"/>
      <c r="EN54" s="21"/>
      <c r="EO54" s="23"/>
      <c r="EP54" s="18"/>
      <c r="EQ54" s="19"/>
      <c r="ER54" s="20"/>
      <c r="ES54" s="21"/>
      <c r="ET54" s="22"/>
      <c r="EU54" s="19"/>
      <c r="EV54" s="19"/>
      <c r="EW54" s="20"/>
      <c r="EX54" s="21"/>
      <c r="EY54" s="23"/>
      <c r="EZ54" s="18"/>
      <c r="FA54" s="19"/>
      <c r="FB54" s="20"/>
      <c r="FC54" s="21"/>
      <c r="FD54" s="22"/>
      <c r="FE54" s="19"/>
      <c r="FF54" s="19"/>
      <c r="FG54" s="20"/>
      <c r="FH54" s="21"/>
      <c r="FI54" s="23"/>
    </row>
    <row r="55" spans="1:166" x14ac:dyDescent="0.2">
      <c r="A55" s="24"/>
      <c r="B55" s="37"/>
      <c r="C55" s="38"/>
      <c r="D55" s="46"/>
      <c r="E55" s="28" t="str">
        <f t="shared" si="0"/>
        <v/>
      </c>
      <c r="F55" s="11"/>
      <c r="G55" s="12"/>
      <c r="H55" s="13"/>
      <c r="I55" s="14"/>
      <c r="J55" s="15"/>
      <c r="K55" s="12"/>
      <c r="L55" s="12"/>
      <c r="M55" s="13"/>
      <c r="N55" s="14"/>
      <c r="O55" s="16"/>
      <c r="P55" s="11"/>
      <c r="Q55" s="12"/>
      <c r="R55" s="13"/>
      <c r="S55" s="14"/>
      <c r="T55" s="15"/>
      <c r="U55" s="12"/>
      <c r="V55" s="12"/>
      <c r="W55" s="13"/>
      <c r="X55" s="14"/>
      <c r="Y55" s="16"/>
      <c r="Z55" s="11"/>
      <c r="AA55" s="12"/>
      <c r="AB55" s="13"/>
      <c r="AC55" s="14"/>
      <c r="AD55" s="15"/>
      <c r="AE55" s="12"/>
      <c r="AF55" s="12"/>
      <c r="AG55" s="13"/>
      <c r="AH55" s="14"/>
      <c r="AI55" s="16"/>
      <c r="AJ55" s="11"/>
      <c r="AK55" s="12"/>
      <c r="AL55" s="13"/>
      <c r="AM55" s="14"/>
      <c r="AN55" s="15"/>
      <c r="AO55" s="12"/>
      <c r="AP55" s="12"/>
      <c r="AQ55" s="13"/>
      <c r="AR55" s="14"/>
      <c r="AS55" s="16"/>
      <c r="AT55" s="11"/>
      <c r="AU55" s="12"/>
      <c r="AV55" s="13"/>
      <c r="AW55" s="14"/>
      <c r="AX55" s="15"/>
      <c r="AY55" s="12"/>
      <c r="AZ55" s="12"/>
      <c r="BA55" s="13"/>
      <c r="BB55" s="14"/>
      <c r="BC55" s="16"/>
      <c r="BD55" s="11"/>
      <c r="BE55" s="12"/>
      <c r="BF55" s="13"/>
      <c r="BG55" s="14"/>
      <c r="BH55" s="15"/>
      <c r="BI55" s="12"/>
      <c r="BJ55" s="12"/>
      <c r="BK55" s="13"/>
      <c r="BL55" s="14"/>
      <c r="BM55" s="16"/>
      <c r="BN55" s="11"/>
      <c r="BO55" s="12"/>
      <c r="BP55" s="13"/>
      <c r="BQ55" s="14"/>
      <c r="BR55" s="15"/>
      <c r="BS55" s="12"/>
      <c r="BT55" s="12"/>
      <c r="BU55" s="13"/>
      <c r="BV55" s="14"/>
      <c r="BW55" s="16"/>
      <c r="BX55" s="11"/>
      <c r="BY55" s="12"/>
      <c r="BZ55" s="13"/>
      <c r="CA55" s="14"/>
      <c r="CB55" s="15"/>
      <c r="CC55" s="12"/>
      <c r="CD55" s="12"/>
      <c r="CE55" s="13"/>
      <c r="CF55" s="14"/>
      <c r="CG55" s="16"/>
      <c r="CH55" s="11"/>
      <c r="CI55" s="12"/>
      <c r="CJ55" s="13"/>
      <c r="CK55" s="14"/>
      <c r="CL55" s="15"/>
      <c r="CM55" s="12"/>
      <c r="CN55" s="12"/>
      <c r="CO55" s="13"/>
      <c r="CP55" s="14"/>
      <c r="CQ55" s="16"/>
      <c r="CR55" s="11"/>
      <c r="CS55" s="12"/>
      <c r="CT55" s="13"/>
      <c r="CU55" s="14"/>
      <c r="CV55" s="15"/>
      <c r="CW55" s="12"/>
      <c r="CX55" s="12"/>
      <c r="CY55" s="13"/>
      <c r="CZ55" s="14"/>
      <c r="DA55" s="16"/>
      <c r="DB55" s="11"/>
      <c r="DC55" s="12"/>
      <c r="DD55" s="13"/>
      <c r="DE55" s="14"/>
      <c r="DF55" s="15"/>
      <c r="DG55" s="12"/>
      <c r="DH55" s="12"/>
      <c r="DI55" s="13"/>
      <c r="DJ55" s="14"/>
      <c r="DK55" s="16"/>
      <c r="DL55" s="11"/>
      <c r="DM55" s="12"/>
      <c r="DN55" s="13"/>
      <c r="DO55" s="14"/>
      <c r="DP55" s="15"/>
      <c r="DQ55" s="12"/>
      <c r="DR55" s="12"/>
      <c r="DS55" s="13"/>
      <c r="DT55" s="14"/>
      <c r="DU55" s="16"/>
      <c r="DV55" s="11"/>
      <c r="DW55" s="12"/>
      <c r="DX55" s="13"/>
      <c r="DY55" s="14"/>
      <c r="DZ55" s="15"/>
      <c r="EA55" s="12"/>
      <c r="EB55" s="12"/>
      <c r="EC55" s="13"/>
      <c r="ED55" s="14"/>
      <c r="EE55" s="16"/>
      <c r="EF55" s="11"/>
      <c r="EG55" s="12"/>
      <c r="EH55" s="13"/>
      <c r="EI55" s="14"/>
      <c r="EJ55" s="15"/>
      <c r="EK55" s="12"/>
      <c r="EL55" s="12"/>
      <c r="EM55" s="13"/>
      <c r="EN55" s="14"/>
      <c r="EO55" s="16"/>
      <c r="EP55" s="11"/>
      <c r="EQ55" s="12"/>
      <c r="ER55" s="13"/>
      <c r="ES55" s="14"/>
      <c r="ET55" s="15"/>
      <c r="EU55" s="12"/>
      <c r="EV55" s="12"/>
      <c r="EW55" s="13"/>
      <c r="EX55" s="14"/>
      <c r="EY55" s="16"/>
      <c r="EZ55" s="11"/>
      <c r="FA55" s="12"/>
      <c r="FB55" s="13"/>
      <c r="FC55" s="14"/>
      <c r="FD55" s="15"/>
      <c r="FE55" s="12"/>
      <c r="FF55" s="12"/>
      <c r="FG55" s="13"/>
      <c r="FH55" s="14"/>
      <c r="FI55" s="16"/>
    </row>
    <row r="56" spans="1:166" x14ac:dyDescent="0.2">
      <c r="A56" s="32"/>
      <c r="B56" s="42"/>
      <c r="C56" s="43"/>
      <c r="D56" s="44"/>
      <c r="E56" s="45" t="str">
        <f t="shared" si="0"/>
        <v/>
      </c>
      <c r="F56" s="18"/>
      <c r="G56" s="19"/>
      <c r="H56" s="20"/>
      <c r="I56" s="21"/>
      <c r="J56" s="22"/>
      <c r="K56" s="19"/>
      <c r="L56" s="19"/>
      <c r="M56" s="20"/>
      <c r="N56" s="21"/>
      <c r="O56" s="23"/>
      <c r="P56" s="18"/>
      <c r="Q56" s="19"/>
      <c r="R56" s="20"/>
      <c r="S56" s="21"/>
      <c r="T56" s="22"/>
      <c r="U56" s="19"/>
      <c r="V56" s="19"/>
      <c r="W56" s="20"/>
      <c r="X56" s="21"/>
      <c r="Y56" s="23"/>
      <c r="Z56" s="18"/>
      <c r="AA56" s="19"/>
      <c r="AB56" s="20"/>
      <c r="AC56" s="21"/>
      <c r="AD56" s="22"/>
      <c r="AE56" s="19"/>
      <c r="AF56" s="19"/>
      <c r="AG56" s="20"/>
      <c r="AH56" s="21"/>
      <c r="AI56" s="23"/>
      <c r="AJ56" s="18"/>
      <c r="AK56" s="19"/>
      <c r="AL56" s="20"/>
      <c r="AM56" s="21"/>
      <c r="AN56" s="22"/>
      <c r="AO56" s="19"/>
      <c r="AP56" s="19"/>
      <c r="AQ56" s="20"/>
      <c r="AR56" s="21"/>
      <c r="AS56" s="23"/>
      <c r="AT56" s="18"/>
      <c r="AU56" s="19"/>
      <c r="AV56" s="20"/>
      <c r="AW56" s="21"/>
      <c r="AX56" s="22"/>
      <c r="AY56" s="19"/>
      <c r="AZ56" s="19"/>
      <c r="BA56" s="20"/>
      <c r="BB56" s="21"/>
      <c r="BC56" s="23"/>
      <c r="BD56" s="18"/>
      <c r="BE56" s="19"/>
      <c r="BF56" s="20"/>
      <c r="BG56" s="21"/>
      <c r="BH56" s="22"/>
      <c r="BI56" s="19"/>
      <c r="BJ56" s="19"/>
      <c r="BK56" s="20"/>
      <c r="BL56" s="21"/>
      <c r="BM56" s="23"/>
      <c r="BN56" s="18"/>
      <c r="BO56" s="19"/>
      <c r="BP56" s="20"/>
      <c r="BQ56" s="21"/>
      <c r="BR56" s="22"/>
      <c r="BS56" s="19"/>
      <c r="BT56" s="19"/>
      <c r="BU56" s="20"/>
      <c r="BV56" s="21"/>
      <c r="BW56" s="23"/>
      <c r="BX56" s="18"/>
      <c r="BY56" s="19"/>
      <c r="BZ56" s="20"/>
      <c r="CA56" s="21"/>
      <c r="CB56" s="22"/>
      <c r="CC56" s="19"/>
      <c r="CD56" s="19"/>
      <c r="CE56" s="20"/>
      <c r="CF56" s="21"/>
      <c r="CG56" s="23"/>
      <c r="CH56" s="18"/>
      <c r="CI56" s="19"/>
      <c r="CJ56" s="20"/>
      <c r="CK56" s="21"/>
      <c r="CL56" s="22"/>
      <c r="CM56" s="19"/>
      <c r="CN56" s="19"/>
      <c r="CO56" s="20"/>
      <c r="CP56" s="21"/>
      <c r="CQ56" s="23"/>
      <c r="CR56" s="18"/>
      <c r="CS56" s="19"/>
      <c r="CT56" s="20"/>
      <c r="CU56" s="21"/>
      <c r="CV56" s="22"/>
      <c r="CW56" s="19"/>
      <c r="CX56" s="19"/>
      <c r="CY56" s="20"/>
      <c r="CZ56" s="21"/>
      <c r="DA56" s="23"/>
      <c r="DB56" s="18"/>
      <c r="DC56" s="19"/>
      <c r="DD56" s="20"/>
      <c r="DE56" s="21"/>
      <c r="DF56" s="22"/>
      <c r="DG56" s="19"/>
      <c r="DH56" s="19"/>
      <c r="DI56" s="20"/>
      <c r="DJ56" s="21"/>
      <c r="DK56" s="23"/>
      <c r="DL56" s="18"/>
      <c r="DM56" s="19"/>
      <c r="DN56" s="20"/>
      <c r="DO56" s="21"/>
      <c r="DP56" s="22"/>
      <c r="DQ56" s="19"/>
      <c r="DR56" s="19"/>
      <c r="DS56" s="20"/>
      <c r="DT56" s="21"/>
      <c r="DU56" s="23"/>
      <c r="DV56" s="18"/>
      <c r="DW56" s="19"/>
      <c r="DX56" s="20"/>
      <c r="DY56" s="21"/>
      <c r="DZ56" s="22"/>
      <c r="EA56" s="19"/>
      <c r="EB56" s="19"/>
      <c r="EC56" s="20"/>
      <c r="ED56" s="21"/>
      <c r="EE56" s="23"/>
      <c r="EF56" s="18"/>
      <c r="EG56" s="19"/>
      <c r="EH56" s="20"/>
      <c r="EI56" s="21"/>
      <c r="EJ56" s="22"/>
      <c r="EK56" s="19"/>
      <c r="EL56" s="19"/>
      <c r="EM56" s="20"/>
      <c r="EN56" s="21"/>
      <c r="EO56" s="23"/>
      <c r="EP56" s="18"/>
      <c r="EQ56" s="19"/>
      <c r="ER56" s="20"/>
      <c r="ES56" s="21"/>
      <c r="ET56" s="22"/>
      <c r="EU56" s="19"/>
      <c r="EV56" s="19"/>
      <c r="EW56" s="20"/>
      <c r="EX56" s="21"/>
      <c r="EY56" s="23"/>
      <c r="EZ56" s="18"/>
      <c r="FA56" s="19"/>
      <c r="FB56" s="20"/>
      <c r="FC56" s="21"/>
      <c r="FD56" s="22"/>
      <c r="FE56" s="19"/>
      <c r="FF56" s="19"/>
      <c r="FG56" s="20"/>
      <c r="FH56" s="21"/>
      <c r="FI56" s="23"/>
    </row>
    <row r="57" spans="1:166" x14ac:dyDescent="0.2">
      <c r="A57" s="24"/>
      <c r="B57" s="37"/>
      <c r="C57" s="38"/>
      <c r="D57" s="46"/>
      <c r="E57" s="28" t="str">
        <f t="shared" si="0"/>
        <v/>
      </c>
      <c r="F57" s="11"/>
      <c r="G57" s="12"/>
      <c r="H57" s="13"/>
      <c r="I57" s="14"/>
      <c r="J57" s="15"/>
      <c r="K57" s="12"/>
      <c r="L57" s="12"/>
      <c r="M57" s="13"/>
      <c r="N57" s="14"/>
      <c r="O57" s="16"/>
      <c r="P57" s="11"/>
      <c r="Q57" s="12"/>
      <c r="R57" s="13"/>
      <c r="S57" s="14"/>
      <c r="T57" s="15"/>
      <c r="U57" s="12"/>
      <c r="V57" s="12"/>
      <c r="W57" s="13"/>
      <c r="X57" s="14"/>
      <c r="Y57" s="16"/>
      <c r="Z57" s="11"/>
      <c r="AA57" s="12"/>
      <c r="AB57" s="13"/>
      <c r="AC57" s="14"/>
      <c r="AD57" s="15"/>
      <c r="AE57" s="12"/>
      <c r="AF57" s="12"/>
      <c r="AG57" s="13"/>
      <c r="AH57" s="14"/>
      <c r="AI57" s="16"/>
      <c r="AJ57" s="11"/>
      <c r="AK57" s="12"/>
      <c r="AL57" s="13"/>
      <c r="AM57" s="14"/>
      <c r="AN57" s="15"/>
      <c r="AO57" s="12"/>
      <c r="AP57" s="12"/>
      <c r="AQ57" s="13"/>
      <c r="AR57" s="14"/>
      <c r="AS57" s="16"/>
      <c r="AT57" s="11"/>
      <c r="AU57" s="12"/>
      <c r="AV57" s="13"/>
      <c r="AW57" s="14"/>
      <c r="AX57" s="15"/>
      <c r="AY57" s="12"/>
      <c r="AZ57" s="12"/>
      <c r="BA57" s="13"/>
      <c r="BB57" s="14"/>
      <c r="BC57" s="16"/>
      <c r="BD57" s="11"/>
      <c r="BE57" s="12"/>
      <c r="BF57" s="13"/>
      <c r="BG57" s="14"/>
      <c r="BH57" s="15"/>
      <c r="BI57" s="12"/>
      <c r="BJ57" s="12"/>
      <c r="BK57" s="13"/>
      <c r="BL57" s="14"/>
      <c r="BM57" s="16"/>
      <c r="BN57" s="11"/>
      <c r="BO57" s="12"/>
      <c r="BP57" s="13"/>
      <c r="BQ57" s="14"/>
      <c r="BR57" s="15"/>
      <c r="BS57" s="12"/>
      <c r="BT57" s="12"/>
      <c r="BU57" s="13"/>
      <c r="BV57" s="14"/>
      <c r="BW57" s="16"/>
      <c r="BX57" s="11"/>
      <c r="BY57" s="12"/>
      <c r="BZ57" s="13"/>
      <c r="CA57" s="14"/>
      <c r="CB57" s="15"/>
      <c r="CC57" s="12"/>
      <c r="CD57" s="12"/>
      <c r="CE57" s="13"/>
      <c r="CF57" s="14"/>
      <c r="CG57" s="16"/>
      <c r="CH57" s="11"/>
      <c r="CI57" s="12"/>
      <c r="CJ57" s="13"/>
      <c r="CK57" s="14"/>
      <c r="CL57" s="15"/>
      <c r="CM57" s="12"/>
      <c r="CN57" s="12"/>
      <c r="CO57" s="13"/>
      <c r="CP57" s="14"/>
      <c r="CQ57" s="16"/>
      <c r="CR57" s="11"/>
      <c r="CS57" s="12"/>
      <c r="CT57" s="13"/>
      <c r="CU57" s="14"/>
      <c r="CV57" s="15"/>
      <c r="CW57" s="12"/>
      <c r="CX57" s="12"/>
      <c r="CY57" s="13"/>
      <c r="CZ57" s="14"/>
      <c r="DA57" s="16"/>
      <c r="DB57" s="11"/>
      <c r="DC57" s="12"/>
      <c r="DD57" s="13"/>
      <c r="DE57" s="14"/>
      <c r="DF57" s="15"/>
      <c r="DG57" s="12"/>
      <c r="DH57" s="12"/>
      <c r="DI57" s="13"/>
      <c r="DJ57" s="14"/>
      <c r="DK57" s="16"/>
      <c r="DL57" s="11"/>
      <c r="DM57" s="12"/>
      <c r="DN57" s="13"/>
      <c r="DO57" s="14"/>
      <c r="DP57" s="15"/>
      <c r="DQ57" s="12"/>
      <c r="DR57" s="12"/>
      <c r="DS57" s="13"/>
      <c r="DT57" s="14"/>
      <c r="DU57" s="16"/>
      <c r="DV57" s="11"/>
      <c r="DW57" s="12"/>
      <c r="DX57" s="13"/>
      <c r="DY57" s="14"/>
      <c r="DZ57" s="15"/>
      <c r="EA57" s="12"/>
      <c r="EB57" s="12"/>
      <c r="EC57" s="13"/>
      <c r="ED57" s="14"/>
      <c r="EE57" s="16"/>
      <c r="EF57" s="11"/>
      <c r="EG57" s="12"/>
      <c r="EH57" s="13"/>
      <c r="EI57" s="14"/>
      <c r="EJ57" s="15"/>
      <c r="EK57" s="12"/>
      <c r="EL57" s="12"/>
      <c r="EM57" s="13"/>
      <c r="EN57" s="14"/>
      <c r="EO57" s="16"/>
      <c r="EP57" s="11"/>
      <c r="EQ57" s="12"/>
      <c r="ER57" s="13"/>
      <c r="ES57" s="14"/>
      <c r="ET57" s="15"/>
      <c r="EU57" s="12"/>
      <c r="EV57" s="12"/>
      <c r="EW57" s="13"/>
      <c r="EX57" s="14"/>
      <c r="EY57" s="16"/>
      <c r="EZ57" s="11"/>
      <c r="FA57" s="12"/>
      <c r="FB57" s="13"/>
      <c r="FC57" s="14"/>
      <c r="FD57" s="15"/>
      <c r="FE57" s="12"/>
      <c r="FF57" s="12"/>
      <c r="FG57" s="13"/>
      <c r="FH57" s="14"/>
      <c r="FI57" s="16"/>
    </row>
    <row r="58" spans="1:166" x14ac:dyDescent="0.2">
      <c r="A58" s="32"/>
      <c r="B58" s="42"/>
      <c r="C58" s="43"/>
      <c r="D58" s="44"/>
      <c r="E58" s="45" t="str">
        <f t="shared" si="0"/>
        <v/>
      </c>
      <c r="F58" s="18"/>
      <c r="G58" s="19"/>
      <c r="H58" s="20"/>
      <c r="I58" s="21"/>
      <c r="J58" s="22"/>
      <c r="K58" s="19"/>
      <c r="L58" s="19"/>
      <c r="M58" s="20"/>
      <c r="N58" s="21"/>
      <c r="O58" s="23"/>
      <c r="P58" s="18"/>
      <c r="Q58" s="19"/>
      <c r="R58" s="20"/>
      <c r="S58" s="21"/>
      <c r="T58" s="22"/>
      <c r="U58" s="19"/>
      <c r="V58" s="19"/>
      <c r="W58" s="20"/>
      <c r="X58" s="21"/>
      <c r="Y58" s="23"/>
      <c r="Z58" s="18"/>
      <c r="AA58" s="19"/>
      <c r="AB58" s="20"/>
      <c r="AC58" s="21"/>
      <c r="AD58" s="22"/>
      <c r="AE58" s="19"/>
      <c r="AF58" s="19"/>
      <c r="AG58" s="20"/>
      <c r="AH58" s="21"/>
      <c r="AI58" s="23"/>
      <c r="AJ58" s="18"/>
      <c r="AK58" s="19"/>
      <c r="AL58" s="20"/>
      <c r="AM58" s="21"/>
      <c r="AN58" s="22"/>
      <c r="AO58" s="19"/>
      <c r="AP58" s="19"/>
      <c r="AQ58" s="20"/>
      <c r="AR58" s="21"/>
      <c r="AS58" s="23"/>
      <c r="AT58" s="18"/>
      <c r="AU58" s="19"/>
      <c r="AV58" s="20"/>
      <c r="AW58" s="21"/>
      <c r="AX58" s="22"/>
      <c r="AY58" s="19"/>
      <c r="AZ58" s="19"/>
      <c r="BA58" s="20"/>
      <c r="BB58" s="21"/>
      <c r="BC58" s="23"/>
      <c r="BD58" s="18"/>
      <c r="BE58" s="19"/>
      <c r="BF58" s="20"/>
      <c r="BG58" s="21"/>
      <c r="BH58" s="22"/>
      <c r="BI58" s="19"/>
      <c r="BJ58" s="19"/>
      <c r="BK58" s="20"/>
      <c r="BL58" s="21"/>
      <c r="BM58" s="23"/>
      <c r="BN58" s="18"/>
      <c r="BO58" s="19"/>
      <c r="BP58" s="20"/>
      <c r="BQ58" s="21"/>
      <c r="BR58" s="22"/>
      <c r="BS58" s="19"/>
      <c r="BT58" s="19"/>
      <c r="BU58" s="20"/>
      <c r="BV58" s="21"/>
      <c r="BW58" s="23"/>
      <c r="BX58" s="18"/>
      <c r="BY58" s="19"/>
      <c r="BZ58" s="20"/>
      <c r="CA58" s="21"/>
      <c r="CB58" s="22"/>
      <c r="CC58" s="19"/>
      <c r="CD58" s="19"/>
      <c r="CE58" s="20"/>
      <c r="CF58" s="21"/>
      <c r="CG58" s="23"/>
      <c r="CH58" s="18"/>
      <c r="CI58" s="19"/>
      <c r="CJ58" s="20"/>
      <c r="CK58" s="21"/>
      <c r="CL58" s="22"/>
      <c r="CM58" s="19"/>
      <c r="CN58" s="19"/>
      <c r="CO58" s="20"/>
      <c r="CP58" s="21"/>
      <c r="CQ58" s="23"/>
      <c r="CR58" s="18"/>
      <c r="CS58" s="19"/>
      <c r="CT58" s="20"/>
      <c r="CU58" s="21"/>
      <c r="CV58" s="22"/>
      <c r="CW58" s="19"/>
      <c r="CX58" s="19"/>
      <c r="CY58" s="20"/>
      <c r="CZ58" s="21"/>
      <c r="DA58" s="23"/>
      <c r="DB58" s="18"/>
      <c r="DC58" s="19"/>
      <c r="DD58" s="20"/>
      <c r="DE58" s="21"/>
      <c r="DF58" s="22"/>
      <c r="DG58" s="19"/>
      <c r="DH58" s="19"/>
      <c r="DI58" s="20"/>
      <c r="DJ58" s="21"/>
      <c r="DK58" s="23"/>
      <c r="DL58" s="18"/>
      <c r="DM58" s="19"/>
      <c r="DN58" s="20"/>
      <c r="DO58" s="21"/>
      <c r="DP58" s="22"/>
      <c r="DQ58" s="19"/>
      <c r="DR58" s="19"/>
      <c r="DS58" s="20"/>
      <c r="DT58" s="21"/>
      <c r="DU58" s="23"/>
      <c r="DV58" s="18"/>
      <c r="DW58" s="19"/>
      <c r="DX58" s="20"/>
      <c r="DY58" s="21"/>
      <c r="DZ58" s="22"/>
      <c r="EA58" s="19"/>
      <c r="EB58" s="19"/>
      <c r="EC58" s="20"/>
      <c r="ED58" s="21"/>
      <c r="EE58" s="23"/>
      <c r="EF58" s="18"/>
      <c r="EG58" s="19"/>
      <c r="EH58" s="20"/>
      <c r="EI58" s="21"/>
      <c r="EJ58" s="22"/>
      <c r="EK58" s="19"/>
      <c r="EL58" s="19"/>
      <c r="EM58" s="20"/>
      <c r="EN58" s="21"/>
      <c r="EO58" s="23"/>
      <c r="EP58" s="18"/>
      <c r="EQ58" s="19"/>
      <c r="ER58" s="20"/>
      <c r="ES58" s="21"/>
      <c r="ET58" s="22"/>
      <c r="EU58" s="19"/>
      <c r="EV58" s="19"/>
      <c r="EW58" s="20"/>
      <c r="EX58" s="21"/>
      <c r="EY58" s="23"/>
      <c r="EZ58" s="18"/>
      <c r="FA58" s="19"/>
      <c r="FB58" s="20"/>
      <c r="FC58" s="21"/>
      <c r="FD58" s="22"/>
      <c r="FE58" s="19"/>
      <c r="FF58" s="19"/>
      <c r="FG58" s="20"/>
      <c r="FH58" s="21"/>
      <c r="FI58" s="23"/>
    </row>
    <row r="59" spans="1:166" x14ac:dyDescent="0.2">
      <c r="A59" s="24"/>
      <c r="B59" s="37"/>
      <c r="C59" s="38"/>
      <c r="D59" s="46"/>
      <c r="E59" s="28" t="str">
        <f t="shared" si="0"/>
        <v/>
      </c>
      <c r="F59" s="11"/>
      <c r="G59" s="12"/>
      <c r="H59" s="13"/>
      <c r="I59" s="14"/>
      <c r="J59" s="15"/>
      <c r="K59" s="12"/>
      <c r="L59" s="12"/>
      <c r="M59" s="13"/>
      <c r="N59" s="14"/>
      <c r="O59" s="16"/>
      <c r="P59" s="11"/>
      <c r="Q59" s="12"/>
      <c r="R59" s="13"/>
      <c r="S59" s="14"/>
      <c r="T59" s="15"/>
      <c r="U59" s="12"/>
      <c r="V59" s="12"/>
      <c r="W59" s="13"/>
      <c r="X59" s="14"/>
      <c r="Y59" s="16"/>
      <c r="Z59" s="11"/>
      <c r="AA59" s="12"/>
      <c r="AB59" s="13"/>
      <c r="AC59" s="14"/>
      <c r="AD59" s="15"/>
      <c r="AE59" s="12"/>
      <c r="AF59" s="12"/>
      <c r="AG59" s="13"/>
      <c r="AH59" s="14"/>
      <c r="AI59" s="16"/>
      <c r="AJ59" s="11"/>
      <c r="AK59" s="12"/>
      <c r="AL59" s="13"/>
      <c r="AM59" s="14"/>
      <c r="AN59" s="15"/>
      <c r="AO59" s="12"/>
      <c r="AP59" s="12"/>
      <c r="AQ59" s="13"/>
      <c r="AR59" s="14"/>
      <c r="AS59" s="16"/>
      <c r="AT59" s="11"/>
      <c r="AU59" s="12"/>
      <c r="AV59" s="13"/>
      <c r="AW59" s="14"/>
      <c r="AX59" s="15"/>
      <c r="AY59" s="12"/>
      <c r="AZ59" s="12"/>
      <c r="BA59" s="13"/>
      <c r="BB59" s="14"/>
      <c r="BC59" s="16"/>
      <c r="BD59" s="11"/>
      <c r="BE59" s="12"/>
      <c r="BF59" s="13"/>
      <c r="BG59" s="14"/>
      <c r="BH59" s="15"/>
      <c r="BI59" s="12"/>
      <c r="BJ59" s="12"/>
      <c r="BK59" s="13"/>
      <c r="BL59" s="14"/>
      <c r="BM59" s="16"/>
      <c r="BN59" s="11"/>
      <c r="BO59" s="12"/>
      <c r="BP59" s="13"/>
      <c r="BQ59" s="14"/>
      <c r="BR59" s="15"/>
      <c r="BS59" s="12"/>
      <c r="BT59" s="12"/>
      <c r="BU59" s="13"/>
      <c r="BV59" s="14"/>
      <c r="BW59" s="16"/>
      <c r="BX59" s="11"/>
      <c r="BY59" s="12"/>
      <c r="BZ59" s="13"/>
      <c r="CA59" s="14"/>
      <c r="CB59" s="15"/>
      <c r="CC59" s="12"/>
      <c r="CD59" s="12"/>
      <c r="CE59" s="13"/>
      <c r="CF59" s="14"/>
      <c r="CG59" s="16"/>
      <c r="CH59" s="11"/>
      <c r="CI59" s="12"/>
      <c r="CJ59" s="13"/>
      <c r="CK59" s="14"/>
      <c r="CL59" s="15"/>
      <c r="CM59" s="12"/>
      <c r="CN59" s="12"/>
      <c r="CO59" s="13"/>
      <c r="CP59" s="14"/>
      <c r="CQ59" s="16"/>
      <c r="CR59" s="11"/>
      <c r="CS59" s="12"/>
      <c r="CT59" s="13"/>
      <c r="CU59" s="14"/>
      <c r="CV59" s="15"/>
      <c r="CW59" s="12"/>
      <c r="CX59" s="12"/>
      <c r="CY59" s="13"/>
      <c r="CZ59" s="14"/>
      <c r="DA59" s="16"/>
      <c r="DB59" s="11"/>
      <c r="DC59" s="12"/>
      <c r="DD59" s="13"/>
      <c r="DE59" s="14"/>
      <c r="DF59" s="15"/>
      <c r="DG59" s="12"/>
      <c r="DH59" s="12"/>
      <c r="DI59" s="13"/>
      <c r="DJ59" s="14"/>
      <c r="DK59" s="16"/>
      <c r="DL59" s="11"/>
      <c r="DM59" s="12"/>
      <c r="DN59" s="13"/>
      <c r="DO59" s="14"/>
      <c r="DP59" s="15"/>
      <c r="DQ59" s="12"/>
      <c r="DR59" s="12"/>
      <c r="DS59" s="13"/>
      <c r="DT59" s="14"/>
      <c r="DU59" s="16"/>
      <c r="DV59" s="11"/>
      <c r="DW59" s="12"/>
      <c r="DX59" s="13"/>
      <c r="DY59" s="14"/>
      <c r="DZ59" s="15"/>
      <c r="EA59" s="12"/>
      <c r="EB59" s="12"/>
      <c r="EC59" s="13"/>
      <c r="ED59" s="14"/>
      <c r="EE59" s="16"/>
      <c r="EF59" s="11"/>
      <c r="EG59" s="12"/>
      <c r="EH59" s="13"/>
      <c r="EI59" s="14"/>
      <c r="EJ59" s="15"/>
      <c r="EK59" s="12"/>
      <c r="EL59" s="12"/>
      <c r="EM59" s="13"/>
      <c r="EN59" s="14"/>
      <c r="EO59" s="16"/>
      <c r="EP59" s="11"/>
      <c r="EQ59" s="12"/>
      <c r="ER59" s="13"/>
      <c r="ES59" s="14"/>
      <c r="ET59" s="15"/>
      <c r="EU59" s="12"/>
      <c r="EV59" s="12"/>
      <c r="EW59" s="13"/>
      <c r="EX59" s="14"/>
      <c r="EY59" s="16"/>
      <c r="EZ59" s="11"/>
      <c r="FA59" s="12"/>
      <c r="FB59" s="13"/>
      <c r="FC59" s="14"/>
      <c r="FD59" s="15"/>
      <c r="FE59" s="12"/>
      <c r="FF59" s="12"/>
      <c r="FG59" s="13"/>
      <c r="FH59" s="14"/>
      <c r="FI59" s="16"/>
    </row>
    <row r="60" spans="1:166" x14ac:dyDescent="0.2">
      <c r="A60" s="66"/>
      <c r="B60" s="67"/>
      <c r="C60" s="68"/>
      <c r="D60" s="69"/>
      <c r="E60" s="70" t="str">
        <f t="shared" si="0"/>
        <v/>
      </c>
      <c r="F60" s="71"/>
      <c r="G60" s="72"/>
      <c r="H60" s="73"/>
      <c r="I60" s="74"/>
      <c r="J60" s="75"/>
      <c r="K60" s="72"/>
      <c r="L60" s="72"/>
      <c r="M60" s="73"/>
      <c r="N60" s="74"/>
      <c r="O60" s="76"/>
      <c r="P60" s="71"/>
      <c r="Q60" s="72"/>
      <c r="R60" s="73"/>
      <c r="S60" s="74"/>
      <c r="T60" s="75"/>
      <c r="U60" s="72"/>
      <c r="V60" s="72"/>
      <c r="W60" s="73"/>
      <c r="X60" s="74"/>
      <c r="Y60" s="76"/>
      <c r="Z60" s="71"/>
      <c r="AA60" s="72"/>
      <c r="AB60" s="73"/>
      <c r="AC60" s="74"/>
      <c r="AD60" s="75"/>
      <c r="AE60" s="72"/>
      <c r="AF60" s="72"/>
      <c r="AG60" s="73"/>
      <c r="AH60" s="74"/>
      <c r="AI60" s="76"/>
      <c r="AJ60" s="71"/>
      <c r="AK60" s="72"/>
      <c r="AL60" s="73"/>
      <c r="AM60" s="74"/>
      <c r="AN60" s="75"/>
      <c r="AO60" s="72"/>
      <c r="AP60" s="72"/>
      <c r="AQ60" s="73"/>
      <c r="AR60" s="74"/>
      <c r="AS60" s="76"/>
      <c r="AT60" s="71"/>
      <c r="AU60" s="19"/>
      <c r="AV60" s="20"/>
      <c r="AW60" s="21"/>
      <c r="AX60" s="22"/>
      <c r="AY60" s="19"/>
      <c r="AZ60" s="19"/>
      <c r="BA60" s="20"/>
      <c r="BB60" s="21"/>
      <c r="BC60" s="23"/>
      <c r="BD60" s="18"/>
      <c r="BE60" s="19"/>
      <c r="BF60" s="20"/>
      <c r="BG60" s="21"/>
      <c r="BH60" s="22"/>
      <c r="BI60" s="19"/>
      <c r="BJ60" s="19"/>
      <c r="BK60" s="20"/>
      <c r="BL60" s="21"/>
      <c r="BM60" s="23"/>
      <c r="BN60" s="18"/>
      <c r="BO60" s="19"/>
      <c r="BP60" s="20"/>
      <c r="BQ60" s="21"/>
      <c r="BR60" s="22"/>
      <c r="BS60" s="19"/>
      <c r="BT60" s="19"/>
      <c r="BU60" s="20"/>
      <c r="BV60" s="21"/>
      <c r="BW60" s="23"/>
      <c r="BX60" s="18"/>
      <c r="BY60" s="19"/>
      <c r="BZ60" s="20"/>
      <c r="CA60" s="21"/>
      <c r="CB60" s="22"/>
      <c r="CC60" s="19"/>
      <c r="CD60" s="19"/>
      <c r="CE60" s="20"/>
      <c r="CF60" s="21"/>
      <c r="CG60" s="23"/>
      <c r="CH60" s="18"/>
      <c r="CI60" s="19"/>
      <c r="CJ60" s="20"/>
      <c r="CK60" s="21"/>
      <c r="CL60" s="22"/>
      <c r="CM60" s="19"/>
      <c r="CN60" s="19"/>
      <c r="CO60" s="20"/>
      <c r="CP60" s="21"/>
      <c r="CQ60" s="23"/>
      <c r="CR60" s="18"/>
      <c r="CS60" s="19"/>
      <c r="CT60" s="20"/>
      <c r="CU60" s="21"/>
      <c r="CV60" s="22"/>
      <c r="CW60" s="19"/>
      <c r="CX60" s="19"/>
      <c r="CY60" s="20"/>
      <c r="CZ60" s="21"/>
      <c r="DA60" s="23"/>
      <c r="DB60" s="18"/>
      <c r="DC60" s="19"/>
      <c r="DD60" s="20"/>
      <c r="DE60" s="21"/>
      <c r="DF60" s="22"/>
      <c r="DG60" s="19"/>
      <c r="DH60" s="19"/>
      <c r="DI60" s="20"/>
      <c r="DJ60" s="21"/>
      <c r="DK60" s="23"/>
      <c r="DL60" s="18"/>
      <c r="DM60" s="19"/>
      <c r="DN60" s="20"/>
      <c r="DO60" s="21"/>
      <c r="DP60" s="22"/>
      <c r="DQ60" s="19"/>
      <c r="DR60" s="19"/>
      <c r="DS60" s="20"/>
      <c r="DT60" s="21"/>
      <c r="DU60" s="23"/>
      <c r="DV60" s="18"/>
      <c r="DW60" s="19"/>
      <c r="DX60" s="20"/>
      <c r="DY60" s="21"/>
      <c r="DZ60" s="22"/>
      <c r="EA60" s="19"/>
      <c r="EB60" s="19"/>
      <c r="EC60" s="20"/>
      <c r="ED60" s="21"/>
      <c r="EE60" s="23"/>
      <c r="EF60" s="18"/>
      <c r="EG60" s="19"/>
      <c r="EH60" s="20"/>
      <c r="EI60" s="21"/>
      <c r="EJ60" s="22"/>
      <c r="EK60" s="19"/>
      <c r="EL60" s="19"/>
      <c r="EM60" s="20"/>
      <c r="EN60" s="21"/>
      <c r="EO60" s="23"/>
      <c r="EP60" s="18"/>
      <c r="EQ60" s="19"/>
      <c r="ER60" s="20"/>
      <c r="ES60" s="21"/>
      <c r="ET60" s="22"/>
      <c r="EU60" s="19"/>
      <c r="EV60" s="19"/>
      <c r="EW60" s="20"/>
      <c r="EX60" s="21"/>
      <c r="EY60" s="23"/>
      <c r="EZ60" s="18"/>
      <c r="FA60" s="19"/>
      <c r="FB60" s="20"/>
      <c r="FC60" s="21"/>
      <c r="FD60" s="22"/>
      <c r="FE60" s="19"/>
      <c r="FF60" s="19"/>
      <c r="FG60" s="20"/>
      <c r="FH60" s="21"/>
      <c r="FI60" s="23"/>
    </row>
    <row r="61" spans="1:166" ht="18" x14ac:dyDescent="0.2">
      <c r="A61" s="77"/>
      <c r="B61" s="78"/>
      <c r="C61" s="79"/>
      <c r="D61" s="78"/>
      <c r="E61" s="303" t="s">
        <v>29</v>
      </c>
      <c r="F61" s="303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  <c r="DU61" s="80"/>
      <c r="DV61" s="80"/>
      <c r="DW61" s="80"/>
      <c r="DX61" s="80"/>
      <c r="DY61" s="80"/>
      <c r="DZ61" s="80"/>
      <c r="EA61" s="80"/>
      <c r="EB61" s="80"/>
      <c r="EC61" s="80"/>
      <c r="ED61" s="80"/>
      <c r="EE61" s="80"/>
      <c r="EF61" s="80"/>
      <c r="EG61" s="80"/>
      <c r="EH61" s="80"/>
      <c r="EI61" s="80"/>
      <c r="EJ61" s="80"/>
      <c r="EK61" s="80"/>
      <c r="EL61" s="80"/>
      <c r="EM61" s="80"/>
      <c r="EN61" s="80"/>
      <c r="EO61" s="80"/>
      <c r="EP61" s="80"/>
      <c r="EQ61" s="80"/>
      <c r="ER61" s="80"/>
      <c r="ES61" s="80"/>
      <c r="ET61" s="80"/>
      <c r="EU61" s="80"/>
      <c r="EV61" s="80"/>
      <c r="EW61" s="80"/>
      <c r="EX61" s="80"/>
      <c r="EY61" s="80"/>
      <c r="EZ61" s="80"/>
      <c r="FA61" s="80"/>
      <c r="FB61" s="80"/>
      <c r="FC61" s="80"/>
      <c r="FD61" s="80"/>
      <c r="FE61" s="80"/>
      <c r="FF61" s="80"/>
      <c r="FG61" s="80"/>
      <c r="FH61" s="80"/>
      <c r="FI61" s="81"/>
      <c r="FJ61" s="82"/>
    </row>
    <row r="62" spans="1:166" ht="18" x14ac:dyDescent="0.25">
      <c r="A62" s="83" t="s">
        <v>30</v>
      </c>
      <c r="B62" s="84" t="s">
        <v>31</v>
      </c>
      <c r="C62" s="85" t="s">
        <v>24</v>
      </c>
      <c r="D62" s="84" t="s">
        <v>32</v>
      </c>
      <c r="E62" s="86"/>
      <c r="F62" s="87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88"/>
      <c r="AX62" s="88"/>
      <c r="AY62" s="88"/>
      <c r="AZ62" s="88"/>
      <c r="BA62" s="88"/>
      <c r="BB62" s="88"/>
      <c r="BC62" s="88"/>
      <c r="BD62" s="88"/>
      <c r="BE62" s="88"/>
      <c r="BF62" s="88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88"/>
      <c r="DP62" s="88"/>
      <c r="DQ62" s="88"/>
      <c r="DR62" s="88"/>
      <c r="DS62" s="88"/>
      <c r="DT62" s="88"/>
      <c r="DU62" s="88"/>
      <c r="DV62" s="88"/>
      <c r="DW62" s="88"/>
      <c r="DX62" s="88"/>
      <c r="DY62" s="88"/>
      <c r="DZ62" s="88"/>
      <c r="EA62" s="88"/>
      <c r="EB62" s="88"/>
      <c r="EC62" s="88"/>
      <c r="ED62" s="88"/>
      <c r="EE62" s="88"/>
      <c r="EF62" s="88"/>
      <c r="EG62" s="88"/>
      <c r="EH62" s="88"/>
      <c r="EI62" s="88"/>
      <c r="EJ62" s="88"/>
      <c r="EK62" s="88"/>
      <c r="EL62" s="88"/>
      <c r="EM62" s="88"/>
      <c r="EN62" s="88"/>
      <c r="EO62" s="88"/>
      <c r="EP62" s="88"/>
      <c r="EQ62" s="88"/>
      <c r="ER62" s="88"/>
      <c r="ES62" s="88"/>
      <c r="ET62" s="88"/>
      <c r="EU62" s="88"/>
      <c r="EV62" s="88"/>
      <c r="EW62" s="88"/>
      <c r="EX62" s="88"/>
      <c r="EY62" s="88"/>
      <c r="EZ62" s="88"/>
      <c r="FA62" s="88"/>
      <c r="FB62" s="88"/>
      <c r="FC62" s="88"/>
      <c r="FD62" s="88"/>
      <c r="FE62" s="88"/>
      <c r="FF62" s="88"/>
      <c r="FG62" s="88"/>
      <c r="FH62" s="88"/>
      <c r="FI62" s="89"/>
      <c r="FJ62" s="82"/>
    </row>
    <row r="63" spans="1:166" x14ac:dyDescent="0.2">
      <c r="A63" s="90" t="s">
        <v>90</v>
      </c>
      <c r="B63" s="91">
        <f>IF($A63&lt;&gt;"",LOOKUP($A63,[1]bibmat!$A$1:$B$150),"")</f>
        <v>100</v>
      </c>
      <c r="C63" s="92">
        <f>SUM($F63:$BM63)</f>
        <v>5</v>
      </c>
      <c r="D63" s="93">
        <f>IF($B63&lt;&gt;"",$B63*$C63,"")</f>
        <v>500</v>
      </c>
      <c r="E63" s="94"/>
      <c r="F63" s="304">
        <v>1</v>
      </c>
      <c r="G63" s="305"/>
      <c r="H63" s="305">
        <v>1</v>
      </c>
      <c r="I63" s="305"/>
      <c r="J63" s="305">
        <v>1</v>
      </c>
      <c r="K63" s="305"/>
      <c r="L63" s="305">
        <v>1</v>
      </c>
      <c r="M63" s="305"/>
      <c r="N63" s="305">
        <v>1</v>
      </c>
      <c r="O63" s="306"/>
      <c r="P63" s="307"/>
      <c r="Q63" s="305"/>
      <c r="R63" s="305"/>
      <c r="S63" s="305"/>
      <c r="T63" s="305"/>
      <c r="U63" s="305"/>
      <c r="V63" s="305"/>
      <c r="W63" s="305"/>
      <c r="X63" s="305"/>
      <c r="Y63" s="306"/>
      <c r="Z63" s="304"/>
      <c r="AA63" s="305"/>
      <c r="AB63" s="305"/>
      <c r="AC63" s="305"/>
      <c r="AD63" s="305"/>
      <c r="AE63" s="305"/>
      <c r="AF63" s="305"/>
      <c r="AG63" s="305"/>
      <c r="AH63" s="305"/>
      <c r="AI63" s="306"/>
      <c r="AJ63" s="307"/>
      <c r="AK63" s="305"/>
      <c r="AL63" s="305"/>
      <c r="AM63" s="305"/>
      <c r="AN63" s="305"/>
      <c r="AO63" s="305"/>
      <c r="AP63" s="305"/>
      <c r="AQ63" s="305"/>
      <c r="AR63" s="305"/>
      <c r="AS63" s="306"/>
      <c r="AT63" s="304"/>
      <c r="AU63" s="305"/>
      <c r="AV63" s="305"/>
      <c r="AW63" s="305"/>
      <c r="AX63" s="305"/>
      <c r="AY63" s="305"/>
      <c r="AZ63" s="305"/>
      <c r="BA63" s="305"/>
      <c r="BB63" s="305"/>
      <c r="BC63" s="306"/>
      <c r="BD63" s="307"/>
      <c r="BE63" s="305"/>
      <c r="BF63" s="305"/>
      <c r="BG63" s="305"/>
      <c r="BH63" s="305"/>
      <c r="BI63" s="305"/>
      <c r="BJ63" s="305"/>
      <c r="BK63" s="305"/>
      <c r="BL63" s="305"/>
      <c r="BM63" s="306"/>
      <c r="BN63" s="307"/>
      <c r="BO63" s="305"/>
      <c r="BP63" s="305"/>
      <c r="BQ63" s="305"/>
      <c r="BR63" s="305"/>
      <c r="BS63" s="305"/>
      <c r="BT63" s="305"/>
      <c r="BU63" s="305"/>
      <c r="BV63" s="305"/>
      <c r="BW63" s="306"/>
      <c r="BX63" s="307"/>
      <c r="BY63" s="305"/>
      <c r="BZ63" s="305"/>
      <c r="CA63" s="305"/>
      <c r="CB63" s="305"/>
      <c r="CC63" s="305"/>
      <c r="CD63" s="305"/>
      <c r="CE63" s="305"/>
      <c r="CF63" s="305"/>
      <c r="CG63" s="306"/>
      <c r="CH63" s="307"/>
      <c r="CI63" s="305"/>
      <c r="CJ63" s="305"/>
      <c r="CK63" s="305"/>
      <c r="CL63" s="305"/>
      <c r="CM63" s="305"/>
      <c r="CN63" s="305"/>
      <c r="CO63" s="305"/>
      <c r="CP63" s="305"/>
      <c r="CQ63" s="306"/>
      <c r="CR63" s="307"/>
      <c r="CS63" s="305"/>
      <c r="CT63" s="305"/>
      <c r="CU63" s="305"/>
      <c r="CV63" s="305"/>
      <c r="CW63" s="305"/>
      <c r="CX63" s="305"/>
      <c r="CY63" s="305"/>
      <c r="CZ63" s="305"/>
      <c r="DA63" s="306"/>
      <c r="DB63" s="307"/>
      <c r="DC63" s="305"/>
      <c r="DD63" s="305"/>
      <c r="DE63" s="305"/>
      <c r="DF63" s="305"/>
      <c r="DG63" s="305"/>
      <c r="DH63" s="305"/>
      <c r="DI63" s="305"/>
      <c r="DJ63" s="305"/>
      <c r="DK63" s="306"/>
      <c r="DL63" s="307"/>
      <c r="DM63" s="305"/>
      <c r="DN63" s="305"/>
      <c r="DO63" s="305"/>
      <c r="DP63" s="305"/>
      <c r="DQ63" s="305"/>
      <c r="DR63" s="305"/>
      <c r="DS63" s="305"/>
      <c r="DT63" s="305"/>
      <c r="DU63" s="306"/>
      <c r="DV63" s="307"/>
      <c r="DW63" s="305"/>
      <c r="DX63" s="305"/>
      <c r="DY63" s="305"/>
      <c r="DZ63" s="305"/>
      <c r="EA63" s="305"/>
      <c r="EB63" s="305"/>
      <c r="EC63" s="305"/>
      <c r="ED63" s="305"/>
      <c r="EE63" s="306"/>
      <c r="EF63" s="307"/>
      <c r="EG63" s="305"/>
      <c r="EH63" s="305"/>
      <c r="EI63" s="305"/>
      <c r="EJ63" s="305"/>
      <c r="EK63" s="305"/>
      <c r="EL63" s="305"/>
      <c r="EM63" s="305"/>
      <c r="EN63" s="305"/>
      <c r="EO63" s="306"/>
      <c r="EP63" s="307"/>
      <c r="EQ63" s="305"/>
      <c r="ER63" s="305"/>
      <c r="ES63" s="305"/>
      <c r="ET63" s="305"/>
      <c r="EU63" s="305"/>
      <c r="EV63" s="305"/>
      <c r="EW63" s="305"/>
      <c r="EX63" s="305"/>
      <c r="EY63" s="306"/>
      <c r="EZ63" s="307"/>
      <c r="FA63" s="305"/>
      <c r="FB63" s="305"/>
      <c r="FC63" s="305"/>
      <c r="FD63" s="305"/>
      <c r="FE63" s="305"/>
      <c r="FF63" s="305"/>
      <c r="FG63" s="305"/>
      <c r="FH63" s="305"/>
      <c r="FI63" s="306"/>
    </row>
    <row r="64" spans="1:166" x14ac:dyDescent="0.2">
      <c r="A64" s="95"/>
      <c r="B64" s="96" t="str">
        <f>IF($A64&lt;&gt;"",LOOKUP($A64,[1]bibmat!$A$1:$B$150),"")</f>
        <v/>
      </c>
      <c r="C64" s="97">
        <f t="shared" ref="C64:C74" si="1">SUM($F64:$BM64)</f>
        <v>0</v>
      </c>
      <c r="D64" s="97" t="str">
        <f t="shared" ref="D64:D74" si="2">IF($B64&lt;&gt;"",$B64*$C64,"")</f>
        <v/>
      </c>
      <c r="E64" s="98"/>
      <c r="F64" s="311"/>
      <c r="G64" s="308"/>
      <c r="H64" s="308"/>
      <c r="I64" s="308"/>
      <c r="J64" s="308"/>
      <c r="K64" s="308"/>
      <c r="L64" s="308"/>
      <c r="M64" s="308"/>
      <c r="N64" s="308"/>
      <c r="O64" s="309"/>
      <c r="P64" s="310"/>
      <c r="Q64" s="308"/>
      <c r="R64" s="308"/>
      <c r="S64" s="308"/>
      <c r="T64" s="308"/>
      <c r="U64" s="308"/>
      <c r="V64" s="308"/>
      <c r="W64" s="308"/>
      <c r="X64" s="308"/>
      <c r="Y64" s="309"/>
      <c r="Z64" s="310"/>
      <c r="AA64" s="308"/>
      <c r="AB64" s="308"/>
      <c r="AC64" s="308"/>
      <c r="AD64" s="308"/>
      <c r="AE64" s="308"/>
      <c r="AF64" s="308"/>
      <c r="AG64" s="308"/>
      <c r="AH64" s="308"/>
      <c r="AI64" s="309"/>
      <c r="AJ64" s="310"/>
      <c r="AK64" s="308"/>
      <c r="AL64" s="308"/>
      <c r="AM64" s="308"/>
      <c r="AN64" s="308"/>
      <c r="AO64" s="308"/>
      <c r="AP64" s="308"/>
      <c r="AQ64" s="308"/>
      <c r="AR64" s="308"/>
      <c r="AS64" s="309"/>
      <c r="AT64" s="310"/>
      <c r="AU64" s="308"/>
      <c r="AV64" s="308"/>
      <c r="AW64" s="308"/>
      <c r="AX64" s="308"/>
      <c r="AY64" s="308"/>
      <c r="AZ64" s="308"/>
      <c r="BA64" s="308"/>
      <c r="BB64" s="308"/>
      <c r="BC64" s="309"/>
      <c r="BD64" s="310"/>
      <c r="BE64" s="308"/>
      <c r="BF64" s="308"/>
      <c r="BG64" s="308"/>
      <c r="BH64" s="308"/>
      <c r="BI64" s="308"/>
      <c r="BJ64" s="308"/>
      <c r="BK64" s="308"/>
      <c r="BL64" s="308"/>
      <c r="BM64" s="309"/>
      <c r="BN64" s="310"/>
      <c r="BO64" s="308"/>
      <c r="BP64" s="308"/>
      <c r="BQ64" s="308"/>
      <c r="BR64" s="308"/>
      <c r="BS64" s="308"/>
      <c r="BT64" s="308"/>
      <c r="BU64" s="308"/>
      <c r="BV64" s="308"/>
      <c r="BW64" s="309"/>
      <c r="BX64" s="310"/>
      <c r="BY64" s="308"/>
      <c r="BZ64" s="308"/>
      <c r="CA64" s="308"/>
      <c r="CB64" s="308"/>
      <c r="CC64" s="308"/>
      <c r="CD64" s="308"/>
      <c r="CE64" s="308"/>
      <c r="CF64" s="308"/>
      <c r="CG64" s="309"/>
      <c r="CH64" s="310"/>
      <c r="CI64" s="308"/>
      <c r="CJ64" s="308"/>
      <c r="CK64" s="308"/>
      <c r="CL64" s="308"/>
      <c r="CM64" s="308"/>
      <c r="CN64" s="308"/>
      <c r="CO64" s="308"/>
      <c r="CP64" s="308"/>
      <c r="CQ64" s="309"/>
      <c r="CR64" s="310"/>
      <c r="CS64" s="308"/>
      <c r="CT64" s="308"/>
      <c r="CU64" s="308"/>
      <c r="CV64" s="308"/>
      <c r="CW64" s="308"/>
      <c r="CX64" s="308"/>
      <c r="CY64" s="308"/>
      <c r="CZ64" s="308"/>
      <c r="DA64" s="309"/>
      <c r="DB64" s="310"/>
      <c r="DC64" s="308"/>
      <c r="DD64" s="308"/>
      <c r="DE64" s="308"/>
      <c r="DF64" s="308"/>
      <c r="DG64" s="308"/>
      <c r="DH64" s="308"/>
      <c r="DI64" s="308"/>
      <c r="DJ64" s="308"/>
      <c r="DK64" s="309"/>
      <c r="DL64" s="310"/>
      <c r="DM64" s="308"/>
      <c r="DN64" s="308"/>
      <c r="DO64" s="308"/>
      <c r="DP64" s="308"/>
      <c r="DQ64" s="308"/>
      <c r="DR64" s="308"/>
      <c r="DS64" s="308"/>
      <c r="DT64" s="308"/>
      <c r="DU64" s="309"/>
      <c r="DV64" s="310"/>
      <c r="DW64" s="308"/>
      <c r="DX64" s="308"/>
      <c r="DY64" s="308"/>
      <c r="DZ64" s="308"/>
      <c r="EA64" s="308"/>
      <c r="EB64" s="308"/>
      <c r="EC64" s="308"/>
      <c r="ED64" s="308"/>
      <c r="EE64" s="309"/>
      <c r="EF64" s="310"/>
      <c r="EG64" s="308"/>
      <c r="EH64" s="308"/>
      <c r="EI64" s="308"/>
      <c r="EJ64" s="308"/>
      <c r="EK64" s="308"/>
      <c r="EL64" s="308"/>
      <c r="EM64" s="308"/>
      <c r="EN64" s="308"/>
      <c r="EO64" s="309"/>
      <c r="EP64" s="310"/>
      <c r="EQ64" s="308"/>
      <c r="ER64" s="308"/>
      <c r="ES64" s="308"/>
      <c r="ET64" s="308"/>
      <c r="EU64" s="308"/>
      <c r="EV64" s="308"/>
      <c r="EW64" s="308"/>
      <c r="EX64" s="308"/>
      <c r="EY64" s="309"/>
      <c r="EZ64" s="310"/>
      <c r="FA64" s="308"/>
      <c r="FB64" s="308"/>
      <c r="FC64" s="308"/>
      <c r="FD64" s="308"/>
      <c r="FE64" s="308"/>
      <c r="FF64" s="308"/>
      <c r="FG64" s="308"/>
      <c r="FH64" s="308"/>
      <c r="FI64" s="309"/>
    </row>
    <row r="65" spans="1:191" x14ac:dyDescent="0.2">
      <c r="A65" s="90"/>
      <c r="B65" s="91" t="str">
        <f>IF($A65&lt;&gt;"",LOOKUP($A65,[1]bibmat!$A$1:$B$150),"")</f>
        <v/>
      </c>
      <c r="C65" s="92">
        <f t="shared" si="1"/>
        <v>5</v>
      </c>
      <c r="D65" s="93" t="str">
        <f t="shared" si="2"/>
        <v/>
      </c>
      <c r="E65" s="94"/>
      <c r="F65" s="304"/>
      <c r="G65" s="305"/>
      <c r="H65" s="305"/>
      <c r="I65" s="305"/>
      <c r="J65" s="305">
        <v>1</v>
      </c>
      <c r="K65" s="305"/>
      <c r="L65" s="305">
        <v>1</v>
      </c>
      <c r="M65" s="305"/>
      <c r="N65" s="305">
        <v>1</v>
      </c>
      <c r="O65" s="306"/>
      <c r="P65" s="307">
        <v>1</v>
      </c>
      <c r="Q65" s="305"/>
      <c r="R65" s="305">
        <v>1</v>
      </c>
      <c r="S65" s="305"/>
      <c r="T65" s="305"/>
      <c r="U65" s="305"/>
      <c r="V65" s="305"/>
      <c r="W65" s="305"/>
      <c r="X65" s="305"/>
      <c r="Y65" s="306"/>
      <c r="Z65" s="304"/>
      <c r="AA65" s="305"/>
      <c r="AB65" s="305"/>
      <c r="AC65" s="305"/>
      <c r="AD65" s="305"/>
      <c r="AE65" s="305"/>
      <c r="AF65" s="305"/>
      <c r="AG65" s="305"/>
      <c r="AH65" s="305"/>
      <c r="AI65" s="306"/>
      <c r="AJ65" s="307"/>
      <c r="AK65" s="305"/>
      <c r="AL65" s="305"/>
      <c r="AM65" s="305"/>
      <c r="AN65" s="305"/>
      <c r="AO65" s="305"/>
      <c r="AP65" s="305"/>
      <c r="AQ65" s="305"/>
      <c r="AR65" s="305"/>
      <c r="AS65" s="306"/>
      <c r="AT65" s="304"/>
      <c r="AU65" s="305"/>
      <c r="AV65" s="305"/>
      <c r="AW65" s="305"/>
      <c r="AX65" s="305"/>
      <c r="AY65" s="305"/>
      <c r="AZ65" s="305"/>
      <c r="BA65" s="305"/>
      <c r="BB65" s="305"/>
      <c r="BC65" s="306"/>
      <c r="BD65" s="307"/>
      <c r="BE65" s="305"/>
      <c r="BF65" s="305"/>
      <c r="BG65" s="305"/>
      <c r="BH65" s="305"/>
      <c r="BI65" s="305"/>
      <c r="BJ65" s="305"/>
      <c r="BK65" s="305"/>
      <c r="BL65" s="305"/>
      <c r="BM65" s="306"/>
      <c r="BN65" s="307"/>
      <c r="BO65" s="305"/>
      <c r="BP65" s="305"/>
      <c r="BQ65" s="305"/>
      <c r="BR65" s="305"/>
      <c r="BS65" s="305"/>
      <c r="BT65" s="305"/>
      <c r="BU65" s="305"/>
      <c r="BV65" s="305"/>
      <c r="BW65" s="306"/>
      <c r="BX65" s="307"/>
      <c r="BY65" s="305"/>
      <c r="BZ65" s="305"/>
      <c r="CA65" s="305"/>
      <c r="CB65" s="305"/>
      <c r="CC65" s="305"/>
      <c r="CD65" s="305"/>
      <c r="CE65" s="305"/>
      <c r="CF65" s="305"/>
      <c r="CG65" s="306"/>
      <c r="CH65" s="307"/>
      <c r="CI65" s="305"/>
      <c r="CJ65" s="305"/>
      <c r="CK65" s="305"/>
      <c r="CL65" s="305"/>
      <c r="CM65" s="305"/>
      <c r="CN65" s="305"/>
      <c r="CO65" s="305"/>
      <c r="CP65" s="305"/>
      <c r="CQ65" s="306"/>
      <c r="CR65" s="307"/>
      <c r="CS65" s="305"/>
      <c r="CT65" s="305"/>
      <c r="CU65" s="305"/>
      <c r="CV65" s="305"/>
      <c r="CW65" s="305"/>
      <c r="CX65" s="305"/>
      <c r="CY65" s="305"/>
      <c r="CZ65" s="305"/>
      <c r="DA65" s="306"/>
      <c r="DB65" s="307"/>
      <c r="DC65" s="305"/>
      <c r="DD65" s="305"/>
      <c r="DE65" s="305"/>
      <c r="DF65" s="305"/>
      <c r="DG65" s="305"/>
      <c r="DH65" s="305"/>
      <c r="DI65" s="305"/>
      <c r="DJ65" s="305"/>
      <c r="DK65" s="306"/>
      <c r="DL65" s="307"/>
      <c r="DM65" s="305"/>
      <c r="DN65" s="305"/>
      <c r="DO65" s="305"/>
      <c r="DP65" s="305"/>
      <c r="DQ65" s="305"/>
      <c r="DR65" s="305"/>
      <c r="DS65" s="305"/>
      <c r="DT65" s="305"/>
      <c r="DU65" s="306"/>
      <c r="DV65" s="307"/>
      <c r="DW65" s="305"/>
      <c r="DX65" s="305"/>
      <c r="DY65" s="305"/>
      <c r="DZ65" s="305"/>
      <c r="EA65" s="305"/>
      <c r="EB65" s="305"/>
      <c r="EC65" s="305"/>
      <c r="ED65" s="305"/>
      <c r="EE65" s="306"/>
      <c r="EF65" s="307"/>
      <c r="EG65" s="305"/>
      <c r="EH65" s="305"/>
      <c r="EI65" s="305"/>
      <c r="EJ65" s="305"/>
      <c r="EK65" s="305"/>
      <c r="EL65" s="305"/>
      <c r="EM65" s="305"/>
      <c r="EN65" s="305"/>
      <c r="EO65" s="306"/>
      <c r="EP65" s="307"/>
      <c r="EQ65" s="305"/>
      <c r="ER65" s="305"/>
      <c r="ES65" s="305"/>
      <c r="ET65" s="305"/>
      <c r="EU65" s="305"/>
      <c r="EV65" s="305"/>
      <c r="EW65" s="305"/>
      <c r="EX65" s="305"/>
      <c r="EY65" s="306"/>
      <c r="EZ65" s="307"/>
      <c r="FA65" s="305"/>
      <c r="FB65" s="305"/>
      <c r="FC65" s="305"/>
      <c r="FD65" s="305"/>
      <c r="FE65" s="305"/>
      <c r="FF65" s="305"/>
      <c r="FG65" s="305"/>
      <c r="FH65" s="305"/>
      <c r="FI65" s="306"/>
    </row>
    <row r="66" spans="1:191" x14ac:dyDescent="0.2">
      <c r="A66" s="95"/>
      <c r="B66" s="96" t="str">
        <f>IF($A66&lt;&gt;"",LOOKUP($A66,[1]bibmat!$A$1:$B$150),"")</f>
        <v/>
      </c>
      <c r="C66" s="97">
        <f t="shared" si="1"/>
        <v>0</v>
      </c>
      <c r="D66" s="97" t="str">
        <f t="shared" si="2"/>
        <v/>
      </c>
      <c r="E66" s="98"/>
      <c r="F66" s="311"/>
      <c r="G66" s="308"/>
      <c r="H66" s="308"/>
      <c r="I66" s="308"/>
      <c r="J66" s="308"/>
      <c r="K66" s="308"/>
      <c r="L66" s="308"/>
      <c r="M66" s="308"/>
      <c r="N66" s="308"/>
      <c r="O66" s="309"/>
      <c r="P66" s="310"/>
      <c r="Q66" s="308"/>
      <c r="R66" s="308"/>
      <c r="S66" s="308"/>
      <c r="T66" s="308"/>
      <c r="U66" s="308"/>
      <c r="V66" s="308"/>
      <c r="W66" s="308"/>
      <c r="X66" s="308"/>
      <c r="Y66" s="309"/>
      <c r="Z66" s="310"/>
      <c r="AA66" s="308"/>
      <c r="AB66" s="308"/>
      <c r="AC66" s="308"/>
      <c r="AD66" s="308"/>
      <c r="AE66" s="308"/>
      <c r="AF66" s="308"/>
      <c r="AG66" s="308"/>
      <c r="AH66" s="308"/>
      <c r="AI66" s="309"/>
      <c r="AJ66" s="310"/>
      <c r="AK66" s="308"/>
      <c r="AL66" s="308"/>
      <c r="AM66" s="308"/>
      <c r="AN66" s="308"/>
      <c r="AO66" s="308"/>
      <c r="AP66" s="308"/>
      <c r="AQ66" s="308"/>
      <c r="AR66" s="308"/>
      <c r="AS66" s="309"/>
      <c r="AT66" s="310"/>
      <c r="AU66" s="308"/>
      <c r="AV66" s="308"/>
      <c r="AW66" s="308"/>
      <c r="AX66" s="308"/>
      <c r="AY66" s="308"/>
      <c r="AZ66" s="308"/>
      <c r="BA66" s="308"/>
      <c r="BB66" s="308"/>
      <c r="BC66" s="309"/>
      <c r="BD66" s="310"/>
      <c r="BE66" s="308"/>
      <c r="BF66" s="308"/>
      <c r="BG66" s="308"/>
      <c r="BH66" s="308"/>
      <c r="BI66" s="308"/>
      <c r="BJ66" s="308"/>
      <c r="BK66" s="308"/>
      <c r="BL66" s="308"/>
      <c r="BM66" s="309"/>
      <c r="BN66" s="310"/>
      <c r="BO66" s="308"/>
      <c r="BP66" s="308"/>
      <c r="BQ66" s="308"/>
      <c r="BR66" s="308"/>
      <c r="BS66" s="308"/>
      <c r="BT66" s="308"/>
      <c r="BU66" s="308"/>
      <c r="BV66" s="308"/>
      <c r="BW66" s="309"/>
      <c r="BX66" s="310"/>
      <c r="BY66" s="308"/>
      <c r="BZ66" s="308"/>
      <c r="CA66" s="308"/>
      <c r="CB66" s="308"/>
      <c r="CC66" s="308"/>
      <c r="CD66" s="308"/>
      <c r="CE66" s="308"/>
      <c r="CF66" s="308"/>
      <c r="CG66" s="309"/>
      <c r="CH66" s="310"/>
      <c r="CI66" s="308"/>
      <c r="CJ66" s="308"/>
      <c r="CK66" s="308"/>
      <c r="CL66" s="308"/>
      <c r="CM66" s="308"/>
      <c r="CN66" s="308"/>
      <c r="CO66" s="308"/>
      <c r="CP66" s="308"/>
      <c r="CQ66" s="309"/>
      <c r="CR66" s="310"/>
      <c r="CS66" s="308"/>
      <c r="CT66" s="308"/>
      <c r="CU66" s="308"/>
      <c r="CV66" s="308"/>
      <c r="CW66" s="308"/>
      <c r="CX66" s="308"/>
      <c r="CY66" s="308"/>
      <c r="CZ66" s="308"/>
      <c r="DA66" s="309"/>
      <c r="DB66" s="310"/>
      <c r="DC66" s="308"/>
      <c r="DD66" s="308"/>
      <c r="DE66" s="308"/>
      <c r="DF66" s="308"/>
      <c r="DG66" s="308"/>
      <c r="DH66" s="308"/>
      <c r="DI66" s="308"/>
      <c r="DJ66" s="308"/>
      <c r="DK66" s="309"/>
      <c r="DL66" s="310"/>
      <c r="DM66" s="308"/>
      <c r="DN66" s="308"/>
      <c r="DO66" s="308"/>
      <c r="DP66" s="308"/>
      <c r="DQ66" s="308"/>
      <c r="DR66" s="308"/>
      <c r="DS66" s="308"/>
      <c r="DT66" s="308"/>
      <c r="DU66" s="309"/>
      <c r="DV66" s="310"/>
      <c r="DW66" s="308"/>
      <c r="DX66" s="308"/>
      <c r="DY66" s="308"/>
      <c r="DZ66" s="308"/>
      <c r="EA66" s="308"/>
      <c r="EB66" s="308"/>
      <c r="EC66" s="308"/>
      <c r="ED66" s="308"/>
      <c r="EE66" s="309"/>
      <c r="EF66" s="310"/>
      <c r="EG66" s="308"/>
      <c r="EH66" s="308"/>
      <c r="EI66" s="308"/>
      <c r="EJ66" s="308"/>
      <c r="EK66" s="308"/>
      <c r="EL66" s="308"/>
      <c r="EM66" s="308"/>
      <c r="EN66" s="308"/>
      <c r="EO66" s="309"/>
      <c r="EP66" s="310"/>
      <c r="EQ66" s="308"/>
      <c r="ER66" s="308"/>
      <c r="ES66" s="308"/>
      <c r="ET66" s="308"/>
      <c r="EU66" s="308"/>
      <c r="EV66" s="308"/>
      <c r="EW66" s="308"/>
      <c r="EX66" s="308"/>
      <c r="EY66" s="309"/>
      <c r="EZ66" s="310"/>
      <c r="FA66" s="308"/>
      <c r="FB66" s="308"/>
      <c r="FC66" s="308"/>
      <c r="FD66" s="308"/>
      <c r="FE66" s="308"/>
      <c r="FF66" s="308"/>
      <c r="FG66" s="308"/>
      <c r="FH66" s="308"/>
      <c r="FI66" s="309"/>
    </row>
    <row r="67" spans="1:191" x14ac:dyDescent="0.2">
      <c r="A67" s="90"/>
      <c r="B67" s="91" t="str">
        <f>IF($A67&lt;&gt;"",LOOKUP($A67,[1]bibmat!$A$1:$B$150),"")</f>
        <v/>
      </c>
      <c r="C67" s="92">
        <f t="shared" si="1"/>
        <v>3</v>
      </c>
      <c r="D67" s="93" t="str">
        <f t="shared" si="2"/>
        <v/>
      </c>
      <c r="E67" s="94"/>
      <c r="F67" s="304"/>
      <c r="G67" s="305"/>
      <c r="H67" s="305"/>
      <c r="I67" s="305"/>
      <c r="J67" s="305">
        <v>1</v>
      </c>
      <c r="K67" s="305"/>
      <c r="L67" s="305">
        <v>1</v>
      </c>
      <c r="M67" s="305"/>
      <c r="N67" s="305">
        <v>1</v>
      </c>
      <c r="O67" s="306"/>
      <c r="P67" s="307"/>
      <c r="Q67" s="305"/>
      <c r="R67" s="305"/>
      <c r="S67" s="305"/>
      <c r="T67" s="305"/>
      <c r="U67" s="305"/>
      <c r="V67" s="305"/>
      <c r="W67" s="305"/>
      <c r="X67" s="305"/>
      <c r="Y67" s="306"/>
      <c r="Z67" s="304"/>
      <c r="AA67" s="305"/>
      <c r="AB67" s="305"/>
      <c r="AC67" s="305"/>
      <c r="AD67" s="305"/>
      <c r="AE67" s="305"/>
      <c r="AF67" s="305"/>
      <c r="AG67" s="305"/>
      <c r="AH67" s="305"/>
      <c r="AI67" s="306"/>
      <c r="AJ67" s="307"/>
      <c r="AK67" s="305"/>
      <c r="AL67" s="305"/>
      <c r="AM67" s="305"/>
      <c r="AN67" s="305"/>
      <c r="AO67" s="305"/>
      <c r="AP67" s="305"/>
      <c r="AQ67" s="305"/>
      <c r="AR67" s="305"/>
      <c r="AS67" s="306"/>
      <c r="AT67" s="304"/>
      <c r="AU67" s="305"/>
      <c r="AV67" s="305"/>
      <c r="AW67" s="305"/>
      <c r="AX67" s="305"/>
      <c r="AY67" s="305"/>
      <c r="AZ67" s="305"/>
      <c r="BA67" s="305"/>
      <c r="BB67" s="305"/>
      <c r="BC67" s="306"/>
      <c r="BD67" s="307"/>
      <c r="BE67" s="305"/>
      <c r="BF67" s="305"/>
      <c r="BG67" s="305"/>
      <c r="BH67" s="305"/>
      <c r="BI67" s="305"/>
      <c r="BJ67" s="305"/>
      <c r="BK67" s="305"/>
      <c r="BL67" s="305"/>
      <c r="BM67" s="306"/>
      <c r="BN67" s="307"/>
      <c r="BO67" s="305"/>
      <c r="BP67" s="305"/>
      <c r="BQ67" s="305"/>
      <c r="BR67" s="305"/>
      <c r="BS67" s="305"/>
      <c r="BT67" s="305"/>
      <c r="BU67" s="305"/>
      <c r="BV67" s="305"/>
      <c r="BW67" s="306"/>
      <c r="BX67" s="307"/>
      <c r="BY67" s="305"/>
      <c r="BZ67" s="305"/>
      <c r="CA67" s="305"/>
      <c r="CB67" s="305"/>
      <c r="CC67" s="305"/>
      <c r="CD67" s="305"/>
      <c r="CE67" s="305"/>
      <c r="CF67" s="305"/>
      <c r="CG67" s="306"/>
      <c r="CH67" s="307"/>
      <c r="CI67" s="305"/>
      <c r="CJ67" s="305"/>
      <c r="CK67" s="305"/>
      <c r="CL67" s="305"/>
      <c r="CM67" s="305"/>
      <c r="CN67" s="305"/>
      <c r="CO67" s="305"/>
      <c r="CP67" s="305"/>
      <c r="CQ67" s="306"/>
      <c r="CR67" s="307"/>
      <c r="CS67" s="305"/>
      <c r="CT67" s="305"/>
      <c r="CU67" s="305"/>
      <c r="CV67" s="305"/>
      <c r="CW67" s="305"/>
      <c r="CX67" s="305"/>
      <c r="CY67" s="305"/>
      <c r="CZ67" s="305"/>
      <c r="DA67" s="306"/>
      <c r="DB67" s="307"/>
      <c r="DC67" s="305"/>
      <c r="DD67" s="305"/>
      <c r="DE67" s="305"/>
      <c r="DF67" s="305"/>
      <c r="DG67" s="305"/>
      <c r="DH67" s="305"/>
      <c r="DI67" s="305"/>
      <c r="DJ67" s="305"/>
      <c r="DK67" s="306"/>
      <c r="DL67" s="307"/>
      <c r="DM67" s="305"/>
      <c r="DN67" s="305"/>
      <c r="DO67" s="305"/>
      <c r="DP67" s="305"/>
      <c r="DQ67" s="305"/>
      <c r="DR67" s="305"/>
      <c r="DS67" s="305"/>
      <c r="DT67" s="305"/>
      <c r="DU67" s="306"/>
      <c r="DV67" s="307"/>
      <c r="DW67" s="305"/>
      <c r="DX67" s="305"/>
      <c r="DY67" s="305"/>
      <c r="DZ67" s="305"/>
      <c r="EA67" s="305"/>
      <c r="EB67" s="305"/>
      <c r="EC67" s="305"/>
      <c r="ED67" s="305"/>
      <c r="EE67" s="306"/>
      <c r="EF67" s="307"/>
      <c r="EG67" s="305"/>
      <c r="EH67" s="305"/>
      <c r="EI67" s="305"/>
      <c r="EJ67" s="305"/>
      <c r="EK67" s="305"/>
      <c r="EL67" s="305"/>
      <c r="EM67" s="305"/>
      <c r="EN67" s="305"/>
      <c r="EO67" s="306"/>
      <c r="EP67" s="307"/>
      <c r="EQ67" s="305"/>
      <c r="ER67" s="305"/>
      <c r="ES67" s="305"/>
      <c r="ET67" s="305"/>
      <c r="EU67" s="305"/>
      <c r="EV67" s="305"/>
      <c r="EW67" s="305"/>
      <c r="EX67" s="305"/>
      <c r="EY67" s="306"/>
      <c r="EZ67" s="307"/>
      <c r="FA67" s="305"/>
      <c r="FB67" s="305"/>
      <c r="FC67" s="305"/>
      <c r="FD67" s="305"/>
      <c r="FE67" s="305"/>
      <c r="FF67" s="305"/>
      <c r="FG67" s="305"/>
      <c r="FH67" s="305"/>
      <c r="FI67" s="306"/>
    </row>
    <row r="68" spans="1:191" x14ac:dyDescent="0.2">
      <c r="A68" s="95"/>
      <c r="B68" s="96" t="str">
        <f>IF($A68&lt;&gt;"",LOOKUP($A68,[1]bibmat!$A$1:$B$150),"")</f>
        <v/>
      </c>
      <c r="C68" s="97">
        <f t="shared" si="1"/>
        <v>0</v>
      </c>
      <c r="D68" s="97" t="str">
        <f t="shared" si="2"/>
        <v/>
      </c>
      <c r="E68" s="98"/>
      <c r="F68" s="311"/>
      <c r="G68" s="308"/>
      <c r="H68" s="308"/>
      <c r="I68" s="308"/>
      <c r="J68" s="308"/>
      <c r="K68" s="308"/>
      <c r="L68" s="308"/>
      <c r="M68" s="308"/>
      <c r="N68" s="308"/>
      <c r="O68" s="309"/>
      <c r="P68" s="310"/>
      <c r="Q68" s="308"/>
      <c r="R68" s="308"/>
      <c r="S68" s="308"/>
      <c r="T68" s="308"/>
      <c r="U68" s="308"/>
      <c r="V68" s="308"/>
      <c r="W68" s="308"/>
      <c r="X68" s="308"/>
      <c r="Y68" s="309"/>
      <c r="Z68" s="310"/>
      <c r="AA68" s="308"/>
      <c r="AB68" s="308"/>
      <c r="AC68" s="308"/>
      <c r="AD68" s="308"/>
      <c r="AE68" s="308"/>
      <c r="AF68" s="308"/>
      <c r="AG68" s="308"/>
      <c r="AH68" s="308"/>
      <c r="AI68" s="309"/>
      <c r="AJ68" s="310"/>
      <c r="AK68" s="308"/>
      <c r="AL68" s="308"/>
      <c r="AM68" s="308"/>
      <c r="AN68" s="308"/>
      <c r="AO68" s="308"/>
      <c r="AP68" s="308"/>
      <c r="AQ68" s="308"/>
      <c r="AR68" s="308"/>
      <c r="AS68" s="309"/>
      <c r="AT68" s="310"/>
      <c r="AU68" s="308"/>
      <c r="AV68" s="308"/>
      <c r="AW68" s="308"/>
      <c r="AX68" s="308"/>
      <c r="AY68" s="308"/>
      <c r="AZ68" s="308"/>
      <c r="BA68" s="308"/>
      <c r="BB68" s="308"/>
      <c r="BC68" s="309"/>
      <c r="BD68" s="310"/>
      <c r="BE68" s="308"/>
      <c r="BF68" s="308"/>
      <c r="BG68" s="308"/>
      <c r="BH68" s="308"/>
      <c r="BI68" s="308"/>
      <c r="BJ68" s="308"/>
      <c r="BK68" s="308"/>
      <c r="BL68" s="308"/>
      <c r="BM68" s="309"/>
      <c r="BN68" s="310"/>
      <c r="BO68" s="308"/>
      <c r="BP68" s="308"/>
      <c r="BQ68" s="308"/>
      <c r="BR68" s="308"/>
      <c r="BS68" s="308"/>
      <c r="BT68" s="308"/>
      <c r="BU68" s="308"/>
      <c r="BV68" s="308"/>
      <c r="BW68" s="309"/>
      <c r="BX68" s="310"/>
      <c r="BY68" s="308"/>
      <c r="BZ68" s="308"/>
      <c r="CA68" s="308"/>
      <c r="CB68" s="308"/>
      <c r="CC68" s="308"/>
      <c r="CD68" s="308"/>
      <c r="CE68" s="308"/>
      <c r="CF68" s="308"/>
      <c r="CG68" s="309"/>
      <c r="CH68" s="310"/>
      <c r="CI68" s="308"/>
      <c r="CJ68" s="308"/>
      <c r="CK68" s="308"/>
      <c r="CL68" s="308"/>
      <c r="CM68" s="308"/>
      <c r="CN68" s="308"/>
      <c r="CO68" s="308"/>
      <c r="CP68" s="308"/>
      <c r="CQ68" s="309"/>
      <c r="CR68" s="310"/>
      <c r="CS68" s="308"/>
      <c r="CT68" s="308"/>
      <c r="CU68" s="308"/>
      <c r="CV68" s="308"/>
      <c r="CW68" s="308"/>
      <c r="CX68" s="308"/>
      <c r="CY68" s="308"/>
      <c r="CZ68" s="308"/>
      <c r="DA68" s="309"/>
      <c r="DB68" s="310"/>
      <c r="DC68" s="308"/>
      <c r="DD68" s="308"/>
      <c r="DE68" s="308"/>
      <c r="DF68" s="308"/>
      <c r="DG68" s="308"/>
      <c r="DH68" s="308"/>
      <c r="DI68" s="308"/>
      <c r="DJ68" s="308"/>
      <c r="DK68" s="309"/>
      <c r="DL68" s="310"/>
      <c r="DM68" s="308"/>
      <c r="DN68" s="308"/>
      <c r="DO68" s="308"/>
      <c r="DP68" s="308"/>
      <c r="DQ68" s="308"/>
      <c r="DR68" s="308"/>
      <c r="DS68" s="308"/>
      <c r="DT68" s="308"/>
      <c r="DU68" s="309"/>
      <c r="DV68" s="310"/>
      <c r="DW68" s="308"/>
      <c r="DX68" s="308"/>
      <c r="DY68" s="308"/>
      <c r="DZ68" s="308"/>
      <c r="EA68" s="308"/>
      <c r="EB68" s="308"/>
      <c r="EC68" s="308"/>
      <c r="ED68" s="308"/>
      <c r="EE68" s="309"/>
      <c r="EF68" s="310"/>
      <c r="EG68" s="308"/>
      <c r="EH68" s="308"/>
      <c r="EI68" s="308"/>
      <c r="EJ68" s="308"/>
      <c r="EK68" s="308"/>
      <c r="EL68" s="308"/>
      <c r="EM68" s="308"/>
      <c r="EN68" s="308"/>
      <c r="EO68" s="309"/>
      <c r="EP68" s="310"/>
      <c r="EQ68" s="308"/>
      <c r="ER68" s="308"/>
      <c r="ES68" s="308"/>
      <c r="ET68" s="308"/>
      <c r="EU68" s="308"/>
      <c r="EV68" s="308"/>
      <c r="EW68" s="308"/>
      <c r="EX68" s="308"/>
      <c r="EY68" s="309"/>
      <c r="EZ68" s="310"/>
      <c r="FA68" s="308"/>
      <c r="FB68" s="308"/>
      <c r="FC68" s="308"/>
      <c r="FD68" s="308"/>
      <c r="FE68" s="308"/>
      <c r="FF68" s="308"/>
      <c r="FG68" s="308"/>
      <c r="FH68" s="308"/>
      <c r="FI68" s="309"/>
    </row>
    <row r="69" spans="1:191" x14ac:dyDescent="0.2">
      <c r="A69" s="90"/>
      <c r="B69" s="91" t="str">
        <f>IF($A69&lt;&gt;"",LOOKUP($A69,[1]bibmat!$A$1:$B$150),"")</f>
        <v/>
      </c>
      <c r="C69" s="92">
        <f t="shared" si="1"/>
        <v>1</v>
      </c>
      <c r="D69" s="93" t="str">
        <f t="shared" si="2"/>
        <v/>
      </c>
      <c r="E69" s="94"/>
      <c r="F69" s="304"/>
      <c r="G69" s="305"/>
      <c r="H69" s="305"/>
      <c r="I69" s="305"/>
      <c r="J69" s="305">
        <v>1</v>
      </c>
      <c r="K69" s="305"/>
      <c r="L69" s="305"/>
      <c r="M69" s="305"/>
      <c r="N69" s="305"/>
      <c r="O69" s="306"/>
      <c r="P69" s="307"/>
      <c r="Q69" s="305"/>
      <c r="R69" s="305"/>
      <c r="S69" s="305"/>
      <c r="T69" s="305"/>
      <c r="U69" s="305"/>
      <c r="V69" s="305"/>
      <c r="W69" s="305"/>
      <c r="X69" s="305"/>
      <c r="Y69" s="306"/>
      <c r="Z69" s="304"/>
      <c r="AA69" s="305"/>
      <c r="AB69" s="305"/>
      <c r="AC69" s="305"/>
      <c r="AD69" s="305"/>
      <c r="AE69" s="305"/>
      <c r="AF69" s="305"/>
      <c r="AG69" s="305"/>
      <c r="AH69" s="305"/>
      <c r="AI69" s="306"/>
      <c r="AJ69" s="307"/>
      <c r="AK69" s="305"/>
      <c r="AL69" s="305"/>
      <c r="AM69" s="305"/>
      <c r="AN69" s="305"/>
      <c r="AO69" s="305"/>
      <c r="AP69" s="305"/>
      <c r="AQ69" s="305"/>
      <c r="AR69" s="305"/>
      <c r="AS69" s="306"/>
      <c r="AT69" s="304"/>
      <c r="AU69" s="305"/>
      <c r="AV69" s="305"/>
      <c r="AW69" s="305"/>
      <c r="AX69" s="305"/>
      <c r="AY69" s="305"/>
      <c r="AZ69" s="305"/>
      <c r="BA69" s="305"/>
      <c r="BB69" s="305"/>
      <c r="BC69" s="306"/>
      <c r="BD69" s="307"/>
      <c r="BE69" s="305"/>
      <c r="BF69" s="305"/>
      <c r="BG69" s="305"/>
      <c r="BH69" s="305"/>
      <c r="BI69" s="305"/>
      <c r="BJ69" s="305"/>
      <c r="BK69" s="305"/>
      <c r="BL69" s="305"/>
      <c r="BM69" s="306"/>
      <c r="BN69" s="307"/>
      <c r="BO69" s="305"/>
      <c r="BP69" s="305"/>
      <c r="BQ69" s="305"/>
      <c r="BR69" s="305"/>
      <c r="BS69" s="305"/>
      <c r="BT69" s="305"/>
      <c r="BU69" s="305"/>
      <c r="BV69" s="305"/>
      <c r="BW69" s="306"/>
      <c r="BX69" s="307"/>
      <c r="BY69" s="305"/>
      <c r="BZ69" s="305"/>
      <c r="CA69" s="305"/>
      <c r="CB69" s="305"/>
      <c r="CC69" s="305"/>
      <c r="CD69" s="305"/>
      <c r="CE69" s="305"/>
      <c r="CF69" s="305"/>
      <c r="CG69" s="306"/>
      <c r="CH69" s="307"/>
      <c r="CI69" s="305"/>
      <c r="CJ69" s="305"/>
      <c r="CK69" s="305"/>
      <c r="CL69" s="305"/>
      <c r="CM69" s="305"/>
      <c r="CN69" s="305"/>
      <c r="CO69" s="305"/>
      <c r="CP69" s="305"/>
      <c r="CQ69" s="306"/>
      <c r="CR69" s="307"/>
      <c r="CS69" s="305"/>
      <c r="CT69" s="305"/>
      <c r="CU69" s="305"/>
      <c r="CV69" s="305"/>
      <c r="CW69" s="305"/>
      <c r="CX69" s="305"/>
      <c r="CY69" s="305"/>
      <c r="CZ69" s="305"/>
      <c r="DA69" s="306"/>
      <c r="DB69" s="307"/>
      <c r="DC69" s="305"/>
      <c r="DD69" s="305"/>
      <c r="DE69" s="305"/>
      <c r="DF69" s="305"/>
      <c r="DG69" s="305"/>
      <c r="DH69" s="305"/>
      <c r="DI69" s="305"/>
      <c r="DJ69" s="305"/>
      <c r="DK69" s="306"/>
      <c r="DL69" s="307"/>
      <c r="DM69" s="305"/>
      <c r="DN69" s="305"/>
      <c r="DO69" s="305"/>
      <c r="DP69" s="305"/>
      <c r="DQ69" s="305"/>
      <c r="DR69" s="305"/>
      <c r="DS69" s="305"/>
      <c r="DT69" s="305"/>
      <c r="DU69" s="306"/>
      <c r="DV69" s="307"/>
      <c r="DW69" s="305"/>
      <c r="DX69" s="305"/>
      <c r="DY69" s="305"/>
      <c r="DZ69" s="305"/>
      <c r="EA69" s="305"/>
      <c r="EB69" s="305"/>
      <c r="EC69" s="305"/>
      <c r="ED69" s="305"/>
      <c r="EE69" s="306"/>
      <c r="EF69" s="307"/>
      <c r="EG69" s="305"/>
      <c r="EH69" s="305"/>
      <c r="EI69" s="305"/>
      <c r="EJ69" s="305"/>
      <c r="EK69" s="305"/>
      <c r="EL69" s="305"/>
      <c r="EM69" s="305"/>
      <c r="EN69" s="305"/>
      <c r="EO69" s="306"/>
      <c r="EP69" s="307"/>
      <c r="EQ69" s="305"/>
      <c r="ER69" s="305"/>
      <c r="ES69" s="305"/>
      <c r="ET69" s="305"/>
      <c r="EU69" s="305"/>
      <c r="EV69" s="305"/>
      <c r="EW69" s="305"/>
      <c r="EX69" s="305"/>
      <c r="EY69" s="306"/>
      <c r="EZ69" s="307"/>
      <c r="FA69" s="305"/>
      <c r="FB69" s="305"/>
      <c r="FC69" s="305"/>
      <c r="FD69" s="305"/>
      <c r="FE69" s="305"/>
      <c r="FF69" s="305"/>
      <c r="FG69" s="305"/>
      <c r="FH69" s="305"/>
      <c r="FI69" s="306"/>
    </row>
    <row r="70" spans="1:191" x14ac:dyDescent="0.2">
      <c r="A70" s="95"/>
      <c r="B70" s="96" t="str">
        <f>IF($A70&lt;&gt;"",LOOKUP($A70,[1]bibmat!$A$1:$B$150),"")</f>
        <v/>
      </c>
      <c r="C70" s="97">
        <f t="shared" si="1"/>
        <v>0</v>
      </c>
      <c r="D70" s="97" t="str">
        <f t="shared" si="2"/>
        <v/>
      </c>
      <c r="E70" s="98"/>
      <c r="F70" s="311"/>
      <c r="G70" s="308"/>
      <c r="H70" s="308"/>
      <c r="I70" s="308"/>
      <c r="J70" s="308"/>
      <c r="K70" s="308"/>
      <c r="L70" s="308"/>
      <c r="M70" s="308"/>
      <c r="N70" s="308"/>
      <c r="O70" s="309"/>
      <c r="P70" s="310"/>
      <c r="Q70" s="308"/>
      <c r="R70" s="308"/>
      <c r="S70" s="308"/>
      <c r="T70" s="308"/>
      <c r="U70" s="308"/>
      <c r="V70" s="308"/>
      <c r="W70" s="308"/>
      <c r="X70" s="308"/>
      <c r="Y70" s="309"/>
      <c r="Z70" s="310"/>
      <c r="AA70" s="308"/>
      <c r="AB70" s="308"/>
      <c r="AC70" s="308"/>
      <c r="AD70" s="308"/>
      <c r="AE70" s="308"/>
      <c r="AF70" s="308"/>
      <c r="AG70" s="308"/>
      <c r="AH70" s="308"/>
      <c r="AI70" s="309"/>
      <c r="AJ70" s="310"/>
      <c r="AK70" s="308"/>
      <c r="AL70" s="308"/>
      <c r="AM70" s="308"/>
      <c r="AN70" s="308"/>
      <c r="AO70" s="308"/>
      <c r="AP70" s="308"/>
      <c r="AQ70" s="308"/>
      <c r="AR70" s="308"/>
      <c r="AS70" s="309"/>
      <c r="AT70" s="310"/>
      <c r="AU70" s="308"/>
      <c r="AV70" s="308"/>
      <c r="AW70" s="308"/>
      <c r="AX70" s="308"/>
      <c r="AY70" s="308"/>
      <c r="AZ70" s="308"/>
      <c r="BA70" s="308"/>
      <c r="BB70" s="308"/>
      <c r="BC70" s="309"/>
      <c r="BD70" s="310"/>
      <c r="BE70" s="308"/>
      <c r="BF70" s="308"/>
      <c r="BG70" s="308"/>
      <c r="BH70" s="308"/>
      <c r="BI70" s="308"/>
      <c r="BJ70" s="308"/>
      <c r="BK70" s="308"/>
      <c r="BL70" s="308"/>
      <c r="BM70" s="309"/>
      <c r="BN70" s="310"/>
      <c r="BO70" s="308"/>
      <c r="BP70" s="308"/>
      <c r="BQ70" s="308"/>
      <c r="BR70" s="308"/>
      <c r="BS70" s="308"/>
      <c r="BT70" s="308"/>
      <c r="BU70" s="308"/>
      <c r="BV70" s="308"/>
      <c r="BW70" s="309"/>
      <c r="BX70" s="310"/>
      <c r="BY70" s="308"/>
      <c r="BZ70" s="308"/>
      <c r="CA70" s="308"/>
      <c r="CB70" s="308"/>
      <c r="CC70" s="308"/>
      <c r="CD70" s="308"/>
      <c r="CE70" s="308"/>
      <c r="CF70" s="308"/>
      <c r="CG70" s="309"/>
      <c r="CH70" s="310"/>
      <c r="CI70" s="308"/>
      <c r="CJ70" s="308"/>
      <c r="CK70" s="308"/>
      <c r="CL70" s="308"/>
      <c r="CM70" s="308"/>
      <c r="CN70" s="308"/>
      <c r="CO70" s="308"/>
      <c r="CP70" s="308"/>
      <c r="CQ70" s="309"/>
      <c r="CR70" s="310"/>
      <c r="CS70" s="308"/>
      <c r="CT70" s="308"/>
      <c r="CU70" s="308"/>
      <c r="CV70" s="308"/>
      <c r="CW70" s="308"/>
      <c r="CX70" s="308"/>
      <c r="CY70" s="308"/>
      <c r="CZ70" s="308"/>
      <c r="DA70" s="309"/>
      <c r="DB70" s="310"/>
      <c r="DC70" s="308"/>
      <c r="DD70" s="308"/>
      <c r="DE70" s="308"/>
      <c r="DF70" s="308"/>
      <c r="DG70" s="308"/>
      <c r="DH70" s="308"/>
      <c r="DI70" s="308"/>
      <c r="DJ70" s="308"/>
      <c r="DK70" s="309"/>
      <c r="DL70" s="310"/>
      <c r="DM70" s="308"/>
      <c r="DN70" s="308"/>
      <c r="DO70" s="308"/>
      <c r="DP70" s="308"/>
      <c r="DQ70" s="308"/>
      <c r="DR70" s="308"/>
      <c r="DS70" s="308"/>
      <c r="DT70" s="308"/>
      <c r="DU70" s="309"/>
      <c r="DV70" s="310"/>
      <c r="DW70" s="308"/>
      <c r="DX70" s="308"/>
      <c r="DY70" s="308"/>
      <c r="DZ70" s="308"/>
      <c r="EA70" s="308"/>
      <c r="EB70" s="308"/>
      <c r="EC70" s="308"/>
      <c r="ED70" s="308"/>
      <c r="EE70" s="309"/>
      <c r="EF70" s="310"/>
      <c r="EG70" s="308"/>
      <c r="EH70" s="308"/>
      <c r="EI70" s="308"/>
      <c r="EJ70" s="308"/>
      <c r="EK70" s="308"/>
      <c r="EL70" s="308"/>
      <c r="EM70" s="308"/>
      <c r="EN70" s="308"/>
      <c r="EO70" s="309"/>
      <c r="EP70" s="310"/>
      <c r="EQ70" s="308"/>
      <c r="ER70" s="308"/>
      <c r="ES70" s="308"/>
      <c r="ET70" s="308"/>
      <c r="EU70" s="308"/>
      <c r="EV70" s="308"/>
      <c r="EW70" s="308"/>
      <c r="EX70" s="308"/>
      <c r="EY70" s="309"/>
      <c r="EZ70" s="310"/>
      <c r="FA70" s="308"/>
      <c r="FB70" s="308"/>
      <c r="FC70" s="308"/>
      <c r="FD70" s="308"/>
      <c r="FE70" s="308"/>
      <c r="FF70" s="308"/>
      <c r="FG70" s="308"/>
      <c r="FH70" s="308"/>
      <c r="FI70" s="309"/>
    </row>
    <row r="71" spans="1:191" x14ac:dyDescent="0.2">
      <c r="A71" s="90"/>
      <c r="B71" s="91" t="str">
        <f>IF($A71&lt;&gt;"",LOOKUP($A71,[1]bibmat!$A$1:$B$150),"")</f>
        <v/>
      </c>
      <c r="C71" s="92">
        <f t="shared" si="1"/>
        <v>3</v>
      </c>
      <c r="D71" s="93" t="str">
        <f t="shared" si="2"/>
        <v/>
      </c>
      <c r="E71" s="94"/>
      <c r="F71" s="304"/>
      <c r="G71" s="305"/>
      <c r="H71" s="305"/>
      <c r="I71" s="305"/>
      <c r="J71" s="305">
        <v>1</v>
      </c>
      <c r="K71" s="305"/>
      <c r="L71" s="305">
        <v>1</v>
      </c>
      <c r="M71" s="305"/>
      <c r="N71" s="305">
        <v>1</v>
      </c>
      <c r="O71" s="306"/>
      <c r="P71" s="307"/>
      <c r="Q71" s="305"/>
      <c r="R71" s="305"/>
      <c r="S71" s="305"/>
      <c r="T71" s="305"/>
      <c r="U71" s="305"/>
      <c r="V71" s="305"/>
      <c r="W71" s="305"/>
      <c r="X71" s="305"/>
      <c r="Y71" s="306"/>
      <c r="Z71" s="304"/>
      <c r="AA71" s="305"/>
      <c r="AB71" s="305"/>
      <c r="AC71" s="305"/>
      <c r="AD71" s="305"/>
      <c r="AE71" s="305"/>
      <c r="AF71" s="305"/>
      <c r="AG71" s="305"/>
      <c r="AH71" s="305"/>
      <c r="AI71" s="306"/>
      <c r="AJ71" s="307"/>
      <c r="AK71" s="305"/>
      <c r="AL71" s="305"/>
      <c r="AM71" s="305"/>
      <c r="AN71" s="305"/>
      <c r="AO71" s="305"/>
      <c r="AP71" s="305"/>
      <c r="AQ71" s="305"/>
      <c r="AR71" s="305"/>
      <c r="AS71" s="306"/>
      <c r="AT71" s="304"/>
      <c r="AU71" s="305"/>
      <c r="AV71" s="305"/>
      <c r="AW71" s="305"/>
      <c r="AX71" s="305"/>
      <c r="AY71" s="305"/>
      <c r="AZ71" s="305"/>
      <c r="BA71" s="305"/>
      <c r="BB71" s="305"/>
      <c r="BC71" s="306"/>
      <c r="BD71" s="307"/>
      <c r="BE71" s="305"/>
      <c r="BF71" s="305"/>
      <c r="BG71" s="305"/>
      <c r="BH71" s="305"/>
      <c r="BI71" s="305"/>
      <c r="BJ71" s="305"/>
      <c r="BK71" s="305"/>
      <c r="BL71" s="305"/>
      <c r="BM71" s="306"/>
      <c r="BN71" s="307"/>
      <c r="BO71" s="305"/>
      <c r="BP71" s="305"/>
      <c r="BQ71" s="305"/>
      <c r="BR71" s="305"/>
      <c r="BS71" s="305"/>
      <c r="BT71" s="305"/>
      <c r="BU71" s="305"/>
      <c r="BV71" s="305"/>
      <c r="BW71" s="306"/>
      <c r="BX71" s="307"/>
      <c r="BY71" s="305"/>
      <c r="BZ71" s="305"/>
      <c r="CA71" s="305"/>
      <c r="CB71" s="305"/>
      <c r="CC71" s="305"/>
      <c r="CD71" s="305"/>
      <c r="CE71" s="305"/>
      <c r="CF71" s="305"/>
      <c r="CG71" s="306"/>
      <c r="CH71" s="307"/>
      <c r="CI71" s="305"/>
      <c r="CJ71" s="305"/>
      <c r="CK71" s="305"/>
      <c r="CL71" s="305"/>
      <c r="CM71" s="305"/>
      <c r="CN71" s="305"/>
      <c r="CO71" s="305"/>
      <c r="CP71" s="305"/>
      <c r="CQ71" s="306"/>
      <c r="CR71" s="307"/>
      <c r="CS71" s="305"/>
      <c r="CT71" s="305"/>
      <c r="CU71" s="305"/>
      <c r="CV71" s="305"/>
      <c r="CW71" s="305"/>
      <c r="CX71" s="305"/>
      <c r="CY71" s="305"/>
      <c r="CZ71" s="305"/>
      <c r="DA71" s="306"/>
      <c r="DB71" s="307"/>
      <c r="DC71" s="305"/>
      <c r="DD71" s="305"/>
      <c r="DE71" s="305"/>
      <c r="DF71" s="305"/>
      <c r="DG71" s="305"/>
      <c r="DH71" s="305"/>
      <c r="DI71" s="305"/>
      <c r="DJ71" s="305"/>
      <c r="DK71" s="306"/>
      <c r="DL71" s="307"/>
      <c r="DM71" s="305"/>
      <c r="DN71" s="305"/>
      <c r="DO71" s="305"/>
      <c r="DP71" s="305"/>
      <c r="DQ71" s="305"/>
      <c r="DR71" s="305"/>
      <c r="DS71" s="305"/>
      <c r="DT71" s="305"/>
      <c r="DU71" s="306"/>
      <c r="DV71" s="307"/>
      <c r="DW71" s="305"/>
      <c r="DX71" s="305"/>
      <c r="DY71" s="305"/>
      <c r="DZ71" s="305"/>
      <c r="EA71" s="305"/>
      <c r="EB71" s="305"/>
      <c r="EC71" s="305"/>
      <c r="ED71" s="305"/>
      <c r="EE71" s="306"/>
      <c r="EF71" s="307"/>
      <c r="EG71" s="305"/>
      <c r="EH71" s="305"/>
      <c r="EI71" s="305"/>
      <c r="EJ71" s="305"/>
      <c r="EK71" s="305"/>
      <c r="EL71" s="305"/>
      <c r="EM71" s="305"/>
      <c r="EN71" s="305"/>
      <c r="EO71" s="306"/>
      <c r="EP71" s="307"/>
      <c r="EQ71" s="305"/>
      <c r="ER71" s="305"/>
      <c r="ES71" s="305"/>
      <c r="ET71" s="305"/>
      <c r="EU71" s="305"/>
      <c r="EV71" s="305"/>
      <c r="EW71" s="305"/>
      <c r="EX71" s="305"/>
      <c r="EY71" s="306"/>
      <c r="EZ71" s="307"/>
      <c r="FA71" s="305"/>
      <c r="FB71" s="305"/>
      <c r="FC71" s="305"/>
      <c r="FD71" s="305"/>
      <c r="FE71" s="305"/>
      <c r="FF71" s="305"/>
      <c r="FG71" s="305"/>
      <c r="FH71" s="305"/>
      <c r="FI71" s="306"/>
    </row>
    <row r="72" spans="1:191" x14ac:dyDescent="0.2">
      <c r="A72" s="95"/>
      <c r="B72" s="96" t="str">
        <f>IF($A72&lt;&gt;"",LOOKUP($A72,[1]bibmat!$A$1:$B$150),"")</f>
        <v/>
      </c>
      <c r="C72" s="97">
        <f t="shared" si="1"/>
        <v>0</v>
      </c>
      <c r="D72" s="97" t="str">
        <f t="shared" si="2"/>
        <v/>
      </c>
      <c r="E72" s="98"/>
      <c r="F72" s="311"/>
      <c r="G72" s="308"/>
      <c r="H72" s="308"/>
      <c r="I72" s="308"/>
      <c r="J72" s="308"/>
      <c r="K72" s="308"/>
      <c r="L72" s="308"/>
      <c r="M72" s="308"/>
      <c r="N72" s="308"/>
      <c r="O72" s="309"/>
      <c r="P72" s="310"/>
      <c r="Q72" s="308"/>
      <c r="R72" s="308"/>
      <c r="S72" s="308"/>
      <c r="T72" s="308"/>
      <c r="U72" s="308"/>
      <c r="V72" s="308"/>
      <c r="W72" s="308"/>
      <c r="X72" s="308"/>
      <c r="Y72" s="309"/>
      <c r="Z72" s="310"/>
      <c r="AA72" s="308"/>
      <c r="AB72" s="308"/>
      <c r="AC72" s="308"/>
      <c r="AD72" s="308"/>
      <c r="AE72" s="308"/>
      <c r="AF72" s="308"/>
      <c r="AG72" s="308"/>
      <c r="AH72" s="308"/>
      <c r="AI72" s="309"/>
      <c r="AJ72" s="310"/>
      <c r="AK72" s="308"/>
      <c r="AL72" s="308"/>
      <c r="AM72" s="308"/>
      <c r="AN72" s="308"/>
      <c r="AO72" s="308"/>
      <c r="AP72" s="308"/>
      <c r="AQ72" s="308"/>
      <c r="AR72" s="308"/>
      <c r="AS72" s="309"/>
      <c r="AT72" s="310"/>
      <c r="AU72" s="308"/>
      <c r="AV72" s="308"/>
      <c r="AW72" s="308"/>
      <c r="AX72" s="308"/>
      <c r="AY72" s="308"/>
      <c r="AZ72" s="308"/>
      <c r="BA72" s="308"/>
      <c r="BB72" s="308"/>
      <c r="BC72" s="309"/>
      <c r="BD72" s="310"/>
      <c r="BE72" s="308"/>
      <c r="BF72" s="308"/>
      <c r="BG72" s="308"/>
      <c r="BH72" s="308"/>
      <c r="BI72" s="308"/>
      <c r="BJ72" s="308"/>
      <c r="BK72" s="308"/>
      <c r="BL72" s="308"/>
      <c r="BM72" s="309"/>
      <c r="BN72" s="310"/>
      <c r="BO72" s="308"/>
      <c r="BP72" s="308"/>
      <c r="BQ72" s="308"/>
      <c r="BR72" s="308"/>
      <c r="BS72" s="308"/>
      <c r="BT72" s="308"/>
      <c r="BU72" s="308"/>
      <c r="BV72" s="308"/>
      <c r="BW72" s="309"/>
      <c r="BX72" s="310"/>
      <c r="BY72" s="308"/>
      <c r="BZ72" s="308"/>
      <c r="CA72" s="308"/>
      <c r="CB72" s="308"/>
      <c r="CC72" s="308"/>
      <c r="CD72" s="308"/>
      <c r="CE72" s="308"/>
      <c r="CF72" s="308"/>
      <c r="CG72" s="309"/>
      <c r="CH72" s="310"/>
      <c r="CI72" s="308"/>
      <c r="CJ72" s="308"/>
      <c r="CK72" s="308"/>
      <c r="CL72" s="308"/>
      <c r="CM72" s="308"/>
      <c r="CN72" s="308"/>
      <c r="CO72" s="308"/>
      <c r="CP72" s="308"/>
      <c r="CQ72" s="309"/>
      <c r="CR72" s="310"/>
      <c r="CS72" s="308"/>
      <c r="CT72" s="308"/>
      <c r="CU72" s="308"/>
      <c r="CV72" s="308"/>
      <c r="CW72" s="308"/>
      <c r="CX72" s="308"/>
      <c r="CY72" s="308"/>
      <c r="CZ72" s="308"/>
      <c r="DA72" s="309"/>
      <c r="DB72" s="310"/>
      <c r="DC72" s="308"/>
      <c r="DD72" s="308"/>
      <c r="DE72" s="308"/>
      <c r="DF72" s="308"/>
      <c r="DG72" s="308"/>
      <c r="DH72" s="308"/>
      <c r="DI72" s="308"/>
      <c r="DJ72" s="308"/>
      <c r="DK72" s="309"/>
      <c r="DL72" s="310"/>
      <c r="DM72" s="308"/>
      <c r="DN72" s="308"/>
      <c r="DO72" s="308"/>
      <c r="DP72" s="308"/>
      <c r="DQ72" s="308"/>
      <c r="DR72" s="308"/>
      <c r="DS72" s="308"/>
      <c r="DT72" s="308"/>
      <c r="DU72" s="309"/>
      <c r="DV72" s="310"/>
      <c r="DW72" s="308"/>
      <c r="DX72" s="308"/>
      <c r="DY72" s="308"/>
      <c r="DZ72" s="308"/>
      <c r="EA72" s="308"/>
      <c r="EB72" s="308"/>
      <c r="EC72" s="308"/>
      <c r="ED72" s="308"/>
      <c r="EE72" s="309"/>
      <c r="EF72" s="310"/>
      <c r="EG72" s="308"/>
      <c r="EH72" s="308"/>
      <c r="EI72" s="308"/>
      <c r="EJ72" s="308"/>
      <c r="EK72" s="308"/>
      <c r="EL72" s="308"/>
      <c r="EM72" s="308"/>
      <c r="EN72" s="308"/>
      <c r="EO72" s="309"/>
      <c r="EP72" s="310"/>
      <c r="EQ72" s="308"/>
      <c r="ER72" s="308"/>
      <c r="ES72" s="308"/>
      <c r="ET72" s="308"/>
      <c r="EU72" s="308"/>
      <c r="EV72" s="308"/>
      <c r="EW72" s="308"/>
      <c r="EX72" s="308"/>
      <c r="EY72" s="309"/>
      <c r="EZ72" s="310"/>
      <c r="FA72" s="308"/>
      <c r="FB72" s="308"/>
      <c r="FC72" s="308"/>
      <c r="FD72" s="308"/>
      <c r="FE72" s="308"/>
      <c r="FF72" s="308"/>
      <c r="FG72" s="308"/>
      <c r="FH72" s="308"/>
      <c r="FI72" s="309"/>
    </row>
    <row r="73" spans="1:191" x14ac:dyDescent="0.2">
      <c r="A73" s="90"/>
      <c r="B73" s="99" t="str">
        <f>IF($A73&lt;&gt;"",LOOKUP($A73,[1]bibmat!$A$1:$B$150),"")</f>
        <v/>
      </c>
      <c r="C73" s="100">
        <f t="shared" si="1"/>
        <v>7</v>
      </c>
      <c r="D73" s="100" t="str">
        <f t="shared" si="2"/>
        <v/>
      </c>
      <c r="E73" s="94"/>
      <c r="F73" s="304"/>
      <c r="G73" s="305"/>
      <c r="H73" s="305"/>
      <c r="I73" s="305"/>
      <c r="J73" s="305"/>
      <c r="K73" s="305"/>
      <c r="L73" s="305">
        <v>1</v>
      </c>
      <c r="M73" s="305"/>
      <c r="N73" s="305">
        <v>1</v>
      </c>
      <c r="O73" s="306"/>
      <c r="P73" s="307">
        <v>1</v>
      </c>
      <c r="Q73" s="305"/>
      <c r="R73" s="305">
        <v>1</v>
      </c>
      <c r="S73" s="305"/>
      <c r="T73" s="305">
        <v>1</v>
      </c>
      <c r="U73" s="305"/>
      <c r="V73" s="305">
        <v>1</v>
      </c>
      <c r="W73" s="305"/>
      <c r="X73" s="305">
        <v>1</v>
      </c>
      <c r="Y73" s="306"/>
      <c r="Z73" s="304"/>
      <c r="AA73" s="305"/>
      <c r="AB73" s="305"/>
      <c r="AC73" s="305"/>
      <c r="AD73" s="305"/>
      <c r="AE73" s="305"/>
      <c r="AF73" s="305"/>
      <c r="AG73" s="305"/>
      <c r="AH73" s="305"/>
      <c r="AI73" s="306"/>
      <c r="AJ73" s="307"/>
      <c r="AK73" s="305"/>
      <c r="AL73" s="305"/>
      <c r="AM73" s="305"/>
      <c r="AN73" s="305"/>
      <c r="AO73" s="305"/>
      <c r="AP73" s="305"/>
      <c r="AQ73" s="305"/>
      <c r="AR73" s="305"/>
      <c r="AS73" s="306"/>
      <c r="AT73" s="304"/>
      <c r="AU73" s="305"/>
      <c r="AV73" s="305"/>
      <c r="AW73" s="305"/>
      <c r="AX73" s="305"/>
      <c r="AY73" s="305"/>
      <c r="AZ73" s="305"/>
      <c r="BA73" s="305"/>
      <c r="BB73" s="305"/>
      <c r="BC73" s="306"/>
      <c r="BD73" s="307"/>
      <c r="BE73" s="305"/>
      <c r="BF73" s="305"/>
      <c r="BG73" s="305"/>
      <c r="BH73" s="305"/>
      <c r="BI73" s="305"/>
      <c r="BJ73" s="305"/>
      <c r="BK73" s="305"/>
      <c r="BL73" s="305"/>
      <c r="BM73" s="306"/>
      <c r="BN73" s="307"/>
      <c r="BO73" s="305"/>
      <c r="BP73" s="305"/>
      <c r="BQ73" s="305"/>
      <c r="BR73" s="305"/>
      <c r="BS73" s="305"/>
      <c r="BT73" s="305"/>
      <c r="BU73" s="305"/>
      <c r="BV73" s="305"/>
      <c r="BW73" s="306"/>
      <c r="BX73" s="307"/>
      <c r="BY73" s="305"/>
      <c r="BZ73" s="305"/>
      <c r="CA73" s="305"/>
      <c r="CB73" s="305"/>
      <c r="CC73" s="305"/>
      <c r="CD73" s="305"/>
      <c r="CE73" s="305"/>
      <c r="CF73" s="305"/>
      <c r="CG73" s="306"/>
      <c r="CH73" s="307"/>
      <c r="CI73" s="305"/>
      <c r="CJ73" s="305"/>
      <c r="CK73" s="305"/>
      <c r="CL73" s="305"/>
      <c r="CM73" s="305"/>
      <c r="CN73" s="305"/>
      <c r="CO73" s="305"/>
      <c r="CP73" s="305"/>
      <c r="CQ73" s="306"/>
      <c r="CR73" s="307"/>
      <c r="CS73" s="305"/>
      <c r="CT73" s="305"/>
      <c r="CU73" s="305"/>
      <c r="CV73" s="305"/>
      <c r="CW73" s="305"/>
      <c r="CX73" s="305"/>
      <c r="CY73" s="305"/>
      <c r="CZ73" s="305"/>
      <c r="DA73" s="306"/>
      <c r="DB73" s="307"/>
      <c r="DC73" s="305"/>
      <c r="DD73" s="305"/>
      <c r="DE73" s="305"/>
      <c r="DF73" s="305"/>
      <c r="DG73" s="305"/>
      <c r="DH73" s="305"/>
      <c r="DI73" s="305"/>
      <c r="DJ73" s="305"/>
      <c r="DK73" s="306"/>
      <c r="DL73" s="307"/>
      <c r="DM73" s="305"/>
      <c r="DN73" s="305"/>
      <c r="DO73" s="305"/>
      <c r="DP73" s="305"/>
      <c r="DQ73" s="305"/>
      <c r="DR73" s="305"/>
      <c r="DS73" s="305"/>
      <c r="DT73" s="305"/>
      <c r="DU73" s="306"/>
      <c r="DV73" s="307"/>
      <c r="DW73" s="305"/>
      <c r="DX73" s="305"/>
      <c r="DY73" s="305"/>
      <c r="DZ73" s="305"/>
      <c r="EA73" s="305"/>
      <c r="EB73" s="305"/>
      <c r="EC73" s="305"/>
      <c r="ED73" s="305"/>
      <c r="EE73" s="306"/>
      <c r="EF73" s="307"/>
      <c r="EG73" s="305"/>
      <c r="EH73" s="305"/>
      <c r="EI73" s="305"/>
      <c r="EJ73" s="305"/>
      <c r="EK73" s="305"/>
      <c r="EL73" s="305"/>
      <c r="EM73" s="305"/>
      <c r="EN73" s="305"/>
      <c r="EO73" s="306"/>
      <c r="EP73" s="307"/>
      <c r="EQ73" s="305"/>
      <c r="ER73" s="305"/>
      <c r="ES73" s="305"/>
      <c r="ET73" s="305"/>
      <c r="EU73" s="305"/>
      <c r="EV73" s="305"/>
      <c r="EW73" s="305"/>
      <c r="EX73" s="305"/>
      <c r="EY73" s="306"/>
      <c r="EZ73" s="307"/>
      <c r="FA73" s="305"/>
      <c r="FB73" s="305"/>
      <c r="FC73" s="305"/>
      <c r="FD73" s="305"/>
      <c r="FE73" s="305"/>
      <c r="FF73" s="305"/>
      <c r="FG73" s="305"/>
      <c r="FH73" s="305"/>
      <c r="FI73" s="306"/>
    </row>
    <row r="74" spans="1:191" x14ac:dyDescent="0.2">
      <c r="A74" s="95"/>
      <c r="B74" s="96" t="str">
        <f>IF($A74&lt;&gt;"",LOOKUP($A74,[1]bibmat!$A$1:$B$150),"")</f>
        <v/>
      </c>
      <c r="C74" s="97">
        <f t="shared" si="1"/>
        <v>0</v>
      </c>
      <c r="D74" s="97" t="str">
        <f t="shared" si="2"/>
        <v/>
      </c>
      <c r="E74" s="98"/>
      <c r="F74" s="311"/>
      <c r="G74" s="308"/>
      <c r="H74" s="308"/>
      <c r="I74" s="308"/>
      <c r="J74" s="308"/>
      <c r="K74" s="308"/>
      <c r="L74" s="308"/>
      <c r="M74" s="308"/>
      <c r="N74" s="308"/>
      <c r="O74" s="309"/>
      <c r="P74" s="310"/>
      <c r="Q74" s="308"/>
      <c r="R74" s="308"/>
      <c r="S74" s="308"/>
      <c r="T74" s="308"/>
      <c r="U74" s="308"/>
      <c r="V74" s="308"/>
      <c r="W74" s="308"/>
      <c r="X74" s="308"/>
      <c r="Y74" s="309"/>
      <c r="Z74" s="310"/>
      <c r="AA74" s="308"/>
      <c r="AB74" s="308"/>
      <c r="AC74" s="308"/>
      <c r="AD74" s="308"/>
      <c r="AE74" s="308"/>
      <c r="AF74" s="308"/>
      <c r="AG74" s="308"/>
      <c r="AH74" s="308"/>
      <c r="AI74" s="309"/>
      <c r="AJ74" s="310"/>
      <c r="AK74" s="308"/>
      <c r="AL74" s="308"/>
      <c r="AM74" s="308"/>
      <c r="AN74" s="308"/>
      <c r="AO74" s="308"/>
      <c r="AP74" s="308"/>
      <c r="AQ74" s="308"/>
      <c r="AR74" s="308"/>
      <c r="AS74" s="309"/>
      <c r="AT74" s="310"/>
      <c r="AU74" s="308"/>
      <c r="AV74" s="308"/>
      <c r="AW74" s="308"/>
      <c r="AX74" s="308"/>
      <c r="AY74" s="308"/>
      <c r="AZ74" s="308"/>
      <c r="BA74" s="308"/>
      <c r="BB74" s="308"/>
      <c r="BC74" s="309"/>
      <c r="BD74" s="310"/>
      <c r="BE74" s="308"/>
      <c r="BF74" s="308"/>
      <c r="BG74" s="308"/>
      <c r="BH74" s="308"/>
      <c r="BI74" s="308"/>
      <c r="BJ74" s="308"/>
      <c r="BK74" s="308"/>
      <c r="BL74" s="308"/>
      <c r="BM74" s="309"/>
      <c r="BN74" s="310"/>
      <c r="BO74" s="308"/>
      <c r="BP74" s="308"/>
      <c r="BQ74" s="308"/>
      <c r="BR74" s="308"/>
      <c r="BS74" s="308"/>
      <c r="BT74" s="308"/>
      <c r="BU74" s="308"/>
      <c r="BV74" s="308"/>
      <c r="BW74" s="309"/>
      <c r="BX74" s="310"/>
      <c r="BY74" s="308"/>
      <c r="BZ74" s="308"/>
      <c r="CA74" s="308"/>
      <c r="CB74" s="308"/>
      <c r="CC74" s="308"/>
      <c r="CD74" s="308"/>
      <c r="CE74" s="308"/>
      <c r="CF74" s="308"/>
      <c r="CG74" s="309"/>
      <c r="CH74" s="310"/>
      <c r="CI74" s="308"/>
      <c r="CJ74" s="308"/>
      <c r="CK74" s="308"/>
      <c r="CL74" s="308"/>
      <c r="CM74" s="308"/>
      <c r="CN74" s="308"/>
      <c r="CO74" s="308"/>
      <c r="CP74" s="308"/>
      <c r="CQ74" s="309"/>
      <c r="CR74" s="310"/>
      <c r="CS74" s="308"/>
      <c r="CT74" s="308"/>
      <c r="CU74" s="308"/>
      <c r="CV74" s="308"/>
      <c r="CW74" s="308"/>
      <c r="CX74" s="308"/>
      <c r="CY74" s="308"/>
      <c r="CZ74" s="308"/>
      <c r="DA74" s="309"/>
      <c r="DB74" s="310"/>
      <c r="DC74" s="308"/>
      <c r="DD74" s="308"/>
      <c r="DE74" s="308"/>
      <c r="DF74" s="308"/>
      <c r="DG74" s="308"/>
      <c r="DH74" s="308"/>
      <c r="DI74" s="308"/>
      <c r="DJ74" s="308"/>
      <c r="DK74" s="309"/>
      <c r="DL74" s="310"/>
      <c r="DM74" s="308"/>
      <c r="DN74" s="308"/>
      <c r="DO74" s="308"/>
      <c r="DP74" s="308"/>
      <c r="DQ74" s="308"/>
      <c r="DR74" s="308"/>
      <c r="DS74" s="308"/>
      <c r="DT74" s="308"/>
      <c r="DU74" s="309"/>
      <c r="DV74" s="310"/>
      <c r="DW74" s="308"/>
      <c r="DX74" s="308"/>
      <c r="DY74" s="308"/>
      <c r="DZ74" s="308"/>
      <c r="EA74" s="308"/>
      <c r="EB74" s="308"/>
      <c r="EC74" s="308"/>
      <c r="ED74" s="308"/>
      <c r="EE74" s="309"/>
      <c r="EF74" s="310"/>
      <c r="EG74" s="308"/>
      <c r="EH74" s="308"/>
      <c r="EI74" s="308"/>
      <c r="EJ74" s="308"/>
      <c r="EK74" s="308"/>
      <c r="EL74" s="308"/>
      <c r="EM74" s="308"/>
      <c r="EN74" s="308"/>
      <c r="EO74" s="309"/>
      <c r="EP74" s="310"/>
      <c r="EQ74" s="308"/>
      <c r="ER74" s="308"/>
      <c r="ES74" s="308"/>
      <c r="ET74" s="308"/>
      <c r="EU74" s="308"/>
      <c r="EV74" s="308"/>
      <c r="EW74" s="308"/>
      <c r="EX74" s="308"/>
      <c r="EY74" s="309"/>
      <c r="EZ74" s="310"/>
      <c r="FA74" s="308"/>
      <c r="FB74" s="308"/>
      <c r="FC74" s="308"/>
      <c r="FD74" s="308"/>
      <c r="FE74" s="308"/>
      <c r="FF74" s="308"/>
      <c r="FG74" s="308"/>
      <c r="FH74" s="308"/>
      <c r="FI74" s="309"/>
    </row>
    <row r="75" spans="1:191" ht="63" customHeight="1" outlineLevel="1" x14ac:dyDescent="0.2">
      <c r="A75" s="312" t="s">
        <v>33</v>
      </c>
      <c r="B75" s="313"/>
      <c r="C75" s="101">
        <f>SUM($F75:$FI75)</f>
        <v>500</v>
      </c>
      <c r="D75" s="102" t="s">
        <v>34</v>
      </c>
      <c r="E75" s="103">
        <f>IF($C$157=0,"",$C75/$C$157)</f>
        <v>1</v>
      </c>
      <c r="F75" s="314">
        <f>SUMPRODUCT(N(MOD(ROW($B$63:$B$74),2)=1),$B$63:$B$74,F$63:F$74)</f>
        <v>100</v>
      </c>
      <c r="G75" s="315"/>
      <c r="H75" s="314">
        <f>SUMPRODUCT(N(MOD(ROW($B$63:$B$74),2)=1),$B$63:$B$74,H$63:H$74)</f>
        <v>100</v>
      </c>
      <c r="I75" s="315"/>
      <c r="J75" s="314">
        <f>SUMPRODUCT(N(MOD(ROW($B$63:$B$74),2)=1),$B$63:$B$74,J$63:J$74)</f>
        <v>100</v>
      </c>
      <c r="K75" s="315"/>
      <c r="L75" s="314">
        <f>SUMPRODUCT(N(MOD(ROW($B$63:$B$74),2)=1),$B$63:$B$74,L$63:L$74)</f>
        <v>100</v>
      </c>
      <c r="M75" s="315"/>
      <c r="N75" s="314">
        <f>SUMPRODUCT(N(MOD(ROW($B$63:$B$74),2)=1),$B$63:$B$74,N$63:N$74)</f>
        <v>100</v>
      </c>
      <c r="O75" s="315"/>
      <c r="P75" s="314">
        <f>SUMPRODUCT(N(MOD(ROW($B$63:$B$74),2)=1),$B$63:$B$74,P$63:P$74)</f>
        <v>0</v>
      </c>
      <c r="Q75" s="315"/>
      <c r="R75" s="314">
        <f>SUMPRODUCT(N(MOD(ROW($B$63:$B$74),2)=1),$B$63:$B$74,R$63:R$74)</f>
        <v>0</v>
      </c>
      <c r="S75" s="315"/>
      <c r="T75" s="314">
        <f>SUMPRODUCT(N(MOD(ROW($B$63:$B$74),2)=1),$B$63:$B$74,T$63:T$74)</f>
        <v>0</v>
      </c>
      <c r="U75" s="315"/>
      <c r="V75" s="314">
        <f>SUMPRODUCT(N(MOD(ROW($B$63:$B$74),2)=1),$B$63:$B$74,V$63:V$74)</f>
        <v>0</v>
      </c>
      <c r="W75" s="315"/>
      <c r="X75" s="314">
        <f>SUMPRODUCT(N(MOD(ROW($B$63:$B$74),2)=1),$B$63:$B$74,X$63:X$74)</f>
        <v>0</v>
      </c>
      <c r="Y75" s="315"/>
      <c r="Z75" s="314">
        <f>SUMPRODUCT(N(MOD(ROW($B$63:$B$74),2)=1),$B$63:$B$74,Z$63:Z$74)</f>
        <v>0</v>
      </c>
      <c r="AA75" s="315"/>
      <c r="AB75" s="314">
        <f>SUMPRODUCT(N(MOD(ROW($B$63:$B$74),2)=1),$B$63:$B$74,AB$63:AB$74)</f>
        <v>0</v>
      </c>
      <c r="AC75" s="315"/>
      <c r="AD75" s="314">
        <f>SUMPRODUCT(N(MOD(ROW($B$63:$B$74),2)=1),$B$63:$B$74,AD$63:AD$74)</f>
        <v>0</v>
      </c>
      <c r="AE75" s="315"/>
      <c r="AF75" s="314">
        <f>SUMPRODUCT(N(MOD(ROW($B$63:$B$74),2)=1),$B$63:$B$74,AF$63:AF$74)</f>
        <v>0</v>
      </c>
      <c r="AG75" s="315"/>
      <c r="AH75" s="314">
        <f>SUMPRODUCT(N(MOD(ROW($B$63:$B$74),2)=1),$B$63:$B$74,AH$63:AH$74)</f>
        <v>0</v>
      </c>
      <c r="AI75" s="315"/>
      <c r="AJ75" s="314">
        <f>SUMPRODUCT(N(MOD(ROW($B$63:$B$74),2)=1),$B$63:$B$74,AJ$63:AJ$74)</f>
        <v>0</v>
      </c>
      <c r="AK75" s="315"/>
      <c r="AL75" s="314">
        <f>SUMPRODUCT(N(MOD(ROW($B$63:$B$74),2)=1),$B$63:$B$74,AL$63:AL$74)</f>
        <v>0</v>
      </c>
      <c r="AM75" s="315"/>
      <c r="AN75" s="314">
        <f>SUMPRODUCT(N(MOD(ROW($B$63:$B$74),2)=1),$B$63:$B$74,AN$63:AN$74)</f>
        <v>0</v>
      </c>
      <c r="AO75" s="315"/>
      <c r="AP75" s="314">
        <f>SUMPRODUCT(N(MOD(ROW($B$63:$B$74),2)=1),$B$63:$B$74,AP$63:AP$74)</f>
        <v>0</v>
      </c>
      <c r="AQ75" s="315"/>
      <c r="AR75" s="314">
        <f>SUMPRODUCT(N(MOD(ROW($B$63:$B$74),2)=1),$B$63:$B$74,AR$63:AR$74)</f>
        <v>0</v>
      </c>
      <c r="AS75" s="315"/>
      <c r="AT75" s="314">
        <f>SUMPRODUCT(N(MOD(ROW($B$63:$B$74),2)=1),$B$63:$B$74,AT$63:AT$74)</f>
        <v>0</v>
      </c>
      <c r="AU75" s="315"/>
      <c r="AV75" s="314">
        <f>SUMPRODUCT(N(MOD(ROW($B$63:$B$74),2)=1),$B$63:$B$74,AV$63:AV$74)</f>
        <v>0</v>
      </c>
      <c r="AW75" s="315"/>
      <c r="AX75" s="314">
        <f>SUMPRODUCT(N(MOD(ROW($B$63:$B$74),2)=1),$B$63:$B$74,AX$63:AX$74)</f>
        <v>0</v>
      </c>
      <c r="AY75" s="315"/>
      <c r="AZ75" s="314">
        <f>SUMPRODUCT(N(MOD(ROW($B$63:$B$74),2)=1),$B$63:$B$74,AZ$63:AZ$74)</f>
        <v>0</v>
      </c>
      <c r="BA75" s="315"/>
      <c r="BB75" s="314">
        <f>SUMPRODUCT(N(MOD(ROW($B$63:$B$74),2)=1),$B$63:$B$74,BB$63:BB$74)</f>
        <v>0</v>
      </c>
      <c r="BC75" s="315"/>
      <c r="BD75" s="314">
        <f>SUMPRODUCT(N(MOD(ROW($B$63:$B$74),2)=1),$B$63:$B$74,BD$63:BD$74)</f>
        <v>0</v>
      </c>
      <c r="BE75" s="315"/>
      <c r="BF75" s="314">
        <f>SUMPRODUCT(N(MOD(ROW($B$63:$B$74),2)=1),$B$63:$B$74,BF$63:BF$74)</f>
        <v>0</v>
      </c>
      <c r="BG75" s="315"/>
      <c r="BH75" s="314">
        <f>SUMPRODUCT(N(MOD(ROW($B$63:$B$74),2)=1),$B$63:$B$74,BH$63:BH$74)</f>
        <v>0</v>
      </c>
      <c r="BI75" s="315"/>
      <c r="BJ75" s="314">
        <f>SUMPRODUCT(N(MOD(ROW($B$63:$B$74),2)=1),$B$63:$B$74,BJ$63:BJ$74)</f>
        <v>0</v>
      </c>
      <c r="BK75" s="315"/>
      <c r="BL75" s="314">
        <f>SUMPRODUCT(N(MOD(ROW($B$63:$B$74),2)=1),$B$63:$B$74,BL$63:BL$74)</f>
        <v>0</v>
      </c>
      <c r="BM75" s="315"/>
      <c r="BN75" s="314">
        <f>SUMPRODUCT(N(MOD(ROW($B$63:$B$74),2)=1),$B$63:$B$74,BN$63:BN$74)</f>
        <v>0</v>
      </c>
      <c r="BO75" s="315"/>
      <c r="BP75" s="314">
        <f>SUMPRODUCT(N(MOD(ROW($B$63:$B$74),2)=1),$B$63:$B$74,BP$63:BP$74)</f>
        <v>0</v>
      </c>
      <c r="BQ75" s="315"/>
      <c r="BR75" s="314">
        <f>SUMPRODUCT(N(MOD(ROW($B$63:$B$74),2)=1),$B$63:$B$74,BR$63:BR$74)</f>
        <v>0</v>
      </c>
      <c r="BS75" s="315"/>
      <c r="BT75" s="314">
        <f>SUMPRODUCT(N(MOD(ROW($B$63:$B$74),2)=1),$B$63:$B$74,BT$63:BT$74)</f>
        <v>0</v>
      </c>
      <c r="BU75" s="315"/>
      <c r="BV75" s="314">
        <f>SUMPRODUCT(N(MOD(ROW($B$63:$B$74),2)=1),$B$63:$B$74,BV$63:BV$74)</f>
        <v>0</v>
      </c>
      <c r="BW75" s="315"/>
      <c r="BX75" s="314">
        <f>SUMPRODUCT(N(MOD(ROW($B$63:$B$74),2)=1),$B$63:$B$74,BX$63:BX$74)</f>
        <v>0</v>
      </c>
      <c r="BY75" s="315"/>
      <c r="BZ75" s="314">
        <f>SUMPRODUCT(N(MOD(ROW($B$63:$B$74),2)=1),$B$63:$B$74,BZ$63:BZ$74)</f>
        <v>0</v>
      </c>
      <c r="CA75" s="315"/>
      <c r="CB75" s="314">
        <f>SUMPRODUCT(N(MOD(ROW($B$63:$B$74),2)=1),$B$63:$B$74,CB$63:CB$74)</f>
        <v>0</v>
      </c>
      <c r="CC75" s="315"/>
      <c r="CD75" s="314">
        <f>SUMPRODUCT(N(MOD(ROW($B$63:$B$74),2)=1),$B$63:$B$74,CD$63:CD$74)</f>
        <v>0</v>
      </c>
      <c r="CE75" s="315"/>
      <c r="CF75" s="314">
        <f>SUMPRODUCT(N(MOD(ROW($B$63:$B$74),2)=1),$B$63:$B$74,CF$63:CF$74)</f>
        <v>0</v>
      </c>
      <c r="CG75" s="315"/>
      <c r="CH75" s="314">
        <f>SUMPRODUCT(N(MOD(ROW($B$63:$B$74),2)=1),$B$63:$B$74,CH$63:CH$74)</f>
        <v>0</v>
      </c>
      <c r="CI75" s="315"/>
      <c r="CJ75" s="314">
        <f>SUMPRODUCT(N(MOD(ROW($B$63:$B$74),2)=1),$B$63:$B$74,CJ$63:CJ$74)</f>
        <v>0</v>
      </c>
      <c r="CK75" s="315"/>
      <c r="CL75" s="314">
        <f>SUMPRODUCT(N(MOD(ROW($B$63:$B$74),2)=1),$B$63:$B$74,CL$63:CL$74)</f>
        <v>0</v>
      </c>
      <c r="CM75" s="315"/>
      <c r="CN75" s="314">
        <f>SUMPRODUCT(N(MOD(ROW($B$63:$B$74),2)=1),$B$63:$B$74,CN$63:CN$74)</f>
        <v>0</v>
      </c>
      <c r="CO75" s="315"/>
      <c r="CP75" s="314">
        <f>SUMPRODUCT(N(MOD(ROW($B$63:$B$74),2)=1),$B$63:$B$74,CP$63:CP$74)</f>
        <v>0</v>
      </c>
      <c r="CQ75" s="315"/>
      <c r="CR75" s="314">
        <f>SUMPRODUCT(N(MOD(ROW($B$63:$B$74),2)=1),$B$63:$B$74,CR$63:CR$74)</f>
        <v>0</v>
      </c>
      <c r="CS75" s="315"/>
      <c r="CT75" s="314">
        <f>SUMPRODUCT(N(MOD(ROW($B$63:$B$74),2)=1),$B$63:$B$74,CT$63:CT$74)</f>
        <v>0</v>
      </c>
      <c r="CU75" s="315"/>
      <c r="CV75" s="314">
        <f>SUMPRODUCT(N(MOD(ROW($B$63:$B$74),2)=1),$B$63:$B$74,CV$63:CV$74)</f>
        <v>0</v>
      </c>
      <c r="CW75" s="315"/>
      <c r="CX75" s="314">
        <f>SUMPRODUCT(N(MOD(ROW($B$63:$B$74),2)=1),$B$63:$B$74,CX$63:CX$74)</f>
        <v>0</v>
      </c>
      <c r="CY75" s="315"/>
      <c r="CZ75" s="314">
        <f>SUMPRODUCT(N(MOD(ROW($B$63:$B$74),2)=1),$B$63:$B$74,CZ$63:CZ$74)</f>
        <v>0</v>
      </c>
      <c r="DA75" s="315"/>
      <c r="DB75" s="314">
        <f>SUMPRODUCT(N(MOD(ROW($B$63:$B$74),2)=1),$B$63:$B$74,DB$63:DB$74)</f>
        <v>0</v>
      </c>
      <c r="DC75" s="315"/>
      <c r="DD75" s="314">
        <f>SUMPRODUCT(N(MOD(ROW($B$63:$B$74),2)=1),$B$63:$B$74,DD$63:DD$74)</f>
        <v>0</v>
      </c>
      <c r="DE75" s="315"/>
      <c r="DF75" s="314">
        <f>SUMPRODUCT(N(MOD(ROW($B$63:$B$74),2)=1),$B$63:$B$74,DF$63:DF$74)</f>
        <v>0</v>
      </c>
      <c r="DG75" s="315"/>
      <c r="DH75" s="314">
        <f>SUMPRODUCT(N(MOD(ROW($B$63:$B$74),2)=1),$B$63:$B$74,DH$63:DH$74)</f>
        <v>0</v>
      </c>
      <c r="DI75" s="315"/>
      <c r="DJ75" s="314">
        <f>SUMPRODUCT(N(MOD(ROW($B$63:$B$74),2)=1),$B$63:$B$74,DJ$63:DJ$74)</f>
        <v>0</v>
      </c>
      <c r="DK75" s="315"/>
      <c r="DL75" s="314">
        <f>SUMPRODUCT(N(MOD(ROW($B$63:$B$74),2)=1),$B$63:$B$74,DL$63:DL$74)</f>
        <v>0</v>
      </c>
      <c r="DM75" s="315"/>
      <c r="DN75" s="314">
        <f>SUMPRODUCT(N(MOD(ROW($B$63:$B$74),2)=1),$B$63:$B$74,DN$63:DN$74)</f>
        <v>0</v>
      </c>
      <c r="DO75" s="315"/>
      <c r="DP75" s="314">
        <f>SUMPRODUCT(N(MOD(ROW($B$63:$B$74),2)=1),$B$63:$B$74,DP$63:DP$74)</f>
        <v>0</v>
      </c>
      <c r="DQ75" s="315"/>
      <c r="DR75" s="314">
        <f>SUMPRODUCT(N(MOD(ROW($B$63:$B$74),2)=1),$B$63:$B$74,DR$63:DR$74)</f>
        <v>0</v>
      </c>
      <c r="DS75" s="315"/>
      <c r="DT75" s="314">
        <f>SUMPRODUCT(N(MOD(ROW($B$63:$B$74),2)=1),$B$63:$B$74,DT$63:DT$74)</f>
        <v>0</v>
      </c>
      <c r="DU75" s="315"/>
      <c r="DV75" s="314">
        <f>SUMPRODUCT(N(MOD(ROW($B$63:$B$74),2)=1),$B$63:$B$74,DV$63:DV$74)</f>
        <v>0</v>
      </c>
      <c r="DW75" s="315"/>
      <c r="DX75" s="314">
        <f>SUMPRODUCT(N(MOD(ROW($B$63:$B$74),2)=1),$B$63:$B$74,DX$63:DX$74)</f>
        <v>0</v>
      </c>
      <c r="DY75" s="315"/>
      <c r="DZ75" s="314">
        <f>SUMPRODUCT(N(MOD(ROW($B$63:$B$74),2)=1),$B$63:$B$74,DZ$63:DZ$74)</f>
        <v>0</v>
      </c>
      <c r="EA75" s="315"/>
      <c r="EB75" s="314">
        <f>SUMPRODUCT(N(MOD(ROW($B$63:$B$74),2)=1),$B$63:$B$74,EB$63:EB$74)</f>
        <v>0</v>
      </c>
      <c r="EC75" s="315"/>
      <c r="ED75" s="314">
        <f>SUMPRODUCT(N(MOD(ROW($B$63:$B$74),2)=1),$B$63:$B$74,ED$63:ED$74)</f>
        <v>0</v>
      </c>
      <c r="EE75" s="315"/>
      <c r="EF75" s="314">
        <f>SUMPRODUCT(N(MOD(ROW($B$63:$B$74),2)=1),$B$63:$B$74,EF$63:EF$74)</f>
        <v>0</v>
      </c>
      <c r="EG75" s="315"/>
      <c r="EH75" s="314">
        <f>SUMPRODUCT(N(MOD(ROW($B$63:$B$74),2)=1),$B$63:$B$74,EH$63:EH$74)</f>
        <v>0</v>
      </c>
      <c r="EI75" s="315"/>
      <c r="EJ75" s="314">
        <f>SUMPRODUCT(N(MOD(ROW($B$63:$B$74),2)=1),$B$63:$B$74,EJ$63:EJ$74)</f>
        <v>0</v>
      </c>
      <c r="EK75" s="315"/>
      <c r="EL75" s="314">
        <f>SUMPRODUCT(N(MOD(ROW($B$63:$B$74),2)=1),$B$63:$B$74,EL$63:EL$74)</f>
        <v>0</v>
      </c>
      <c r="EM75" s="315"/>
      <c r="EN75" s="314">
        <f>SUMPRODUCT(N(MOD(ROW($B$63:$B$74),2)=1),$B$63:$B$74,EN$63:EN$74)</f>
        <v>0</v>
      </c>
      <c r="EO75" s="315"/>
      <c r="EP75" s="314">
        <f>SUMPRODUCT(N(MOD(ROW($B$63:$B$74),2)=1),$B$63:$B$74,EP$63:EP$74)</f>
        <v>0</v>
      </c>
      <c r="EQ75" s="315"/>
      <c r="ER75" s="314">
        <f>SUMPRODUCT(N(MOD(ROW($B$63:$B$74),2)=1),$B$63:$B$74,ER$63:ER$74)</f>
        <v>0</v>
      </c>
      <c r="ES75" s="315"/>
      <c r="ET75" s="314">
        <f>SUMPRODUCT(N(MOD(ROW($B$63:$B$74),2)=1),$B$63:$B$74,ET$63:ET$74)</f>
        <v>0</v>
      </c>
      <c r="EU75" s="315"/>
      <c r="EV75" s="314">
        <f>SUMPRODUCT(N(MOD(ROW($B$63:$B$74),2)=1),$B$63:$B$74,EV$63:EV$74)</f>
        <v>0</v>
      </c>
      <c r="EW75" s="315"/>
      <c r="EX75" s="314">
        <f>SUMPRODUCT(N(MOD(ROW($B$63:$B$74),2)=1),$B$63:$B$74,EX$63:EX$74)</f>
        <v>0</v>
      </c>
      <c r="EY75" s="315"/>
      <c r="EZ75" s="314">
        <f>SUMPRODUCT(N(MOD(ROW($B$63:$B$74),2)=1),$B$63:$B$74,EZ$63:EZ$74)</f>
        <v>0</v>
      </c>
      <c r="FA75" s="315"/>
      <c r="FB75" s="314">
        <f>SUMPRODUCT(N(MOD(ROW($B$63:$B$74),2)=1),$B$63:$B$74,FB$63:FB$74)</f>
        <v>0</v>
      </c>
      <c r="FC75" s="315"/>
      <c r="FD75" s="314">
        <f>SUMPRODUCT(N(MOD(ROW($B$63:$B$74),2)=1),$B$63:$B$74,FD$63:FD$74)</f>
        <v>0</v>
      </c>
      <c r="FE75" s="315"/>
      <c r="FF75" s="314">
        <f>SUMPRODUCT(N(MOD(ROW($B$63:$B$74),2)=1),$B$63:$B$74,FF$63:FF$74)</f>
        <v>0</v>
      </c>
      <c r="FG75" s="315"/>
      <c r="FH75" s="314">
        <f>SUMPRODUCT(N(MOD(ROW($B$63:$B$74),2)=1),$B$63:$B$74,FH$63:FH$74)</f>
        <v>0</v>
      </c>
      <c r="FI75" s="315"/>
    </row>
    <row r="76" spans="1:191" ht="40.15" customHeight="1" outlineLevel="1" x14ac:dyDescent="0.2">
      <c r="A76" s="318" t="s">
        <v>35</v>
      </c>
      <c r="B76" s="319"/>
      <c r="C76" s="104">
        <f>SUM($F76:$FI76)</f>
        <v>0</v>
      </c>
      <c r="D76" s="102" t="s">
        <v>36</v>
      </c>
      <c r="E76" s="103">
        <f>IF($C$157&lt;&gt;"",0,$C76/$C$162)</f>
        <v>0</v>
      </c>
      <c r="F76" s="316">
        <f>SUMPRODUCT(N(MOD(ROW($B$63:$B$74),2)=0),$B$63:$B$74,F$63:F$74)</f>
        <v>0</v>
      </c>
      <c r="G76" s="317"/>
      <c r="H76" s="316">
        <f>SUMPRODUCT(N(MOD(ROW($B$63:$B$74),2)=0),$B$63:$B$74,H$63:H$74)</f>
        <v>0</v>
      </c>
      <c r="I76" s="317"/>
      <c r="J76" s="316">
        <f>SUMPRODUCT(N(MOD(ROW($B$63:$B$74),2)=0),$B$63:$B$74,J$63:J$74)</f>
        <v>0</v>
      </c>
      <c r="K76" s="317"/>
      <c r="L76" s="316">
        <f>SUMPRODUCT(N(MOD(ROW($B$63:$B$74),2)=0),$B$63:$B$74,L$63:L$74)</f>
        <v>0</v>
      </c>
      <c r="M76" s="317"/>
      <c r="N76" s="316">
        <f>SUMPRODUCT(N(MOD(ROW($B$63:$B$74),2)=0),$B$63:$B$74,N$63:N$74)</f>
        <v>0</v>
      </c>
      <c r="O76" s="317"/>
      <c r="P76" s="316">
        <f>SUMPRODUCT(N(MOD(ROW($B$63:$B$74),2)=0),$B$63:$B$74,P$63:P$74)</f>
        <v>0</v>
      </c>
      <c r="Q76" s="317"/>
      <c r="R76" s="316">
        <f>SUMPRODUCT(N(MOD(ROW($B$63:$B$74),2)=0),$B$63:$B$74,R$63:R$74)</f>
        <v>0</v>
      </c>
      <c r="S76" s="317"/>
      <c r="T76" s="316">
        <f>SUMPRODUCT(N(MOD(ROW($B$63:$B$74),2)=0),$B$63:$B$74,T$63:T$74)</f>
        <v>0</v>
      </c>
      <c r="U76" s="317"/>
      <c r="V76" s="316">
        <f>SUMPRODUCT(N(MOD(ROW($B$63:$B$74),2)=0),$B$63:$B$74,V$63:V$74)</f>
        <v>0</v>
      </c>
      <c r="W76" s="317"/>
      <c r="X76" s="316">
        <f>SUMPRODUCT(N(MOD(ROW($B$63:$B$74),2)=0),$B$63:$B$74,X$63:X$74)</f>
        <v>0</v>
      </c>
      <c r="Y76" s="317"/>
      <c r="Z76" s="316">
        <f>SUMPRODUCT(N(MOD(ROW($B$63:$B$74),2)=0),$B$63:$B$74,Z$63:Z$74)</f>
        <v>0</v>
      </c>
      <c r="AA76" s="317"/>
      <c r="AB76" s="316">
        <f>SUMPRODUCT(N(MOD(ROW($B$63:$B$74),2)=0),$B$63:$B$74,AB$63:AB$74)</f>
        <v>0</v>
      </c>
      <c r="AC76" s="317"/>
      <c r="AD76" s="316">
        <f>SUMPRODUCT(N(MOD(ROW($B$63:$B$74),2)=0),$B$63:$B$74,AD$63:AD$74)</f>
        <v>0</v>
      </c>
      <c r="AE76" s="317"/>
      <c r="AF76" s="316">
        <f>SUMPRODUCT(N(MOD(ROW($B$63:$B$74),2)=0),$B$63:$B$74,AF$63:AF$74)</f>
        <v>0</v>
      </c>
      <c r="AG76" s="317"/>
      <c r="AH76" s="316">
        <f>SUMPRODUCT(N(MOD(ROW($B$63:$B$74),2)=0),$B$63:$B$74,AH$63:AH$74)</f>
        <v>0</v>
      </c>
      <c r="AI76" s="317"/>
      <c r="AJ76" s="316">
        <f>SUMPRODUCT(N(MOD(ROW($B$63:$B$74),2)=0),$B$63:$B$74,AJ$63:AJ$74)</f>
        <v>0</v>
      </c>
      <c r="AK76" s="317"/>
      <c r="AL76" s="316">
        <f>SUMPRODUCT(N(MOD(ROW($B$63:$B$74),2)=0),$B$63:$B$74,AL$63:AL$74)</f>
        <v>0</v>
      </c>
      <c r="AM76" s="317"/>
      <c r="AN76" s="316">
        <f>SUMPRODUCT(N(MOD(ROW($B$63:$B$74),2)=0),$B$63:$B$74,AN$63:AN$74)</f>
        <v>0</v>
      </c>
      <c r="AO76" s="317"/>
      <c r="AP76" s="316">
        <f>SUMPRODUCT(N(MOD(ROW($B$63:$B$74),2)=0),$B$63:$B$74,AP$63:AP$74)</f>
        <v>0</v>
      </c>
      <c r="AQ76" s="317"/>
      <c r="AR76" s="316">
        <f>SUMPRODUCT(N(MOD(ROW($B$63:$B$74),2)=0),$B$63:$B$74,AR$63:AR$74)</f>
        <v>0</v>
      </c>
      <c r="AS76" s="317"/>
      <c r="AT76" s="316">
        <f>SUMPRODUCT(N(MOD(ROW($B$63:$B$74),2)=0),$B$63:$B$74,AT$63:AT$74)</f>
        <v>0</v>
      </c>
      <c r="AU76" s="317"/>
      <c r="AV76" s="316">
        <f>SUMPRODUCT(N(MOD(ROW($B$63:$B$74),2)=0),$B$63:$B$74,AV$63:AV$74)</f>
        <v>0</v>
      </c>
      <c r="AW76" s="317"/>
      <c r="AX76" s="316">
        <f>SUMPRODUCT(N(MOD(ROW($B$63:$B$74),2)=0),$B$63:$B$74,AX$63:AX$74)</f>
        <v>0</v>
      </c>
      <c r="AY76" s="317"/>
      <c r="AZ76" s="316">
        <f>SUMPRODUCT(N(MOD(ROW($B$63:$B$74),2)=0),$B$63:$B$74,AZ$63:AZ$74)</f>
        <v>0</v>
      </c>
      <c r="BA76" s="317"/>
      <c r="BB76" s="316">
        <f>SUMPRODUCT(N(MOD(ROW($B$63:$B$74),2)=0),$B$63:$B$74,BB$63:BB$74)</f>
        <v>0</v>
      </c>
      <c r="BC76" s="317"/>
      <c r="BD76" s="316">
        <f>SUMPRODUCT(N(MOD(ROW($B$63:$B$74),2)=0),$B$63:$B$74,BD$63:BD$74)</f>
        <v>0</v>
      </c>
      <c r="BE76" s="317"/>
      <c r="BF76" s="316">
        <f>SUMPRODUCT(N(MOD(ROW($B$63:$B$74),2)=0),$B$63:$B$74,BF$63:BF$74)</f>
        <v>0</v>
      </c>
      <c r="BG76" s="317"/>
      <c r="BH76" s="316">
        <f>SUMPRODUCT(N(MOD(ROW($B$63:$B$74),2)=0),$B$63:$B$74,BH$63:BH$74)</f>
        <v>0</v>
      </c>
      <c r="BI76" s="317"/>
      <c r="BJ76" s="316">
        <f>SUMPRODUCT(N(MOD(ROW($B$63:$B$74),2)=0),$B$63:$B$74,BJ$63:BJ$74)</f>
        <v>0</v>
      </c>
      <c r="BK76" s="317"/>
      <c r="BL76" s="316">
        <f>SUMPRODUCT(N(MOD(ROW($B$63:$B$74),2)=0),$B$63:$B$74,BL$63:BL$74)</f>
        <v>0</v>
      </c>
      <c r="BM76" s="317"/>
      <c r="BN76" s="316">
        <f>SUMPRODUCT(N(MOD(ROW($B$63:$B$74),2)=0),$B$63:$B$74,BN$63:BN$74)</f>
        <v>0</v>
      </c>
      <c r="BO76" s="317"/>
      <c r="BP76" s="316">
        <f>SUMPRODUCT(N(MOD(ROW($B$63:$B$74),2)=0),$B$63:$B$74,BP$63:BP$74)</f>
        <v>0</v>
      </c>
      <c r="BQ76" s="317"/>
      <c r="BR76" s="316">
        <f>SUMPRODUCT(N(MOD(ROW($B$63:$B$74),2)=0),$B$63:$B$74,BR$63:BR$74)</f>
        <v>0</v>
      </c>
      <c r="BS76" s="317"/>
      <c r="BT76" s="316">
        <f>SUMPRODUCT(N(MOD(ROW($B$63:$B$74),2)=0),$B$63:$B$74,BT$63:BT$74)</f>
        <v>0</v>
      </c>
      <c r="BU76" s="317"/>
      <c r="BV76" s="316">
        <f>SUMPRODUCT(N(MOD(ROW($B$63:$B$74),2)=0),$B$63:$B$74,BV$63:BV$74)</f>
        <v>0</v>
      </c>
      <c r="BW76" s="317"/>
      <c r="BX76" s="316">
        <f>SUMPRODUCT(N(MOD(ROW($B$63:$B$74),2)=0),$B$63:$B$74,BX$63:BX$74)</f>
        <v>0</v>
      </c>
      <c r="BY76" s="317"/>
      <c r="BZ76" s="316">
        <f>SUMPRODUCT(N(MOD(ROW($B$63:$B$74),2)=0),$B$63:$B$74,BZ$63:BZ$74)</f>
        <v>0</v>
      </c>
      <c r="CA76" s="317"/>
      <c r="CB76" s="316">
        <f>SUMPRODUCT(N(MOD(ROW($B$63:$B$74),2)=0),$B$63:$B$74,CB$63:CB$74)</f>
        <v>0</v>
      </c>
      <c r="CC76" s="317"/>
      <c r="CD76" s="316">
        <f>SUMPRODUCT(N(MOD(ROW($B$63:$B$74),2)=0),$B$63:$B$74,CD$63:CD$74)</f>
        <v>0</v>
      </c>
      <c r="CE76" s="317"/>
      <c r="CF76" s="316">
        <f>SUMPRODUCT(N(MOD(ROW($B$63:$B$74),2)=0),$B$63:$B$74,CF$63:CF$74)</f>
        <v>0</v>
      </c>
      <c r="CG76" s="317"/>
      <c r="CH76" s="316">
        <f>SUMPRODUCT(N(MOD(ROW($B$63:$B$74),2)=0),$B$63:$B$74,CH$63:CH$74)</f>
        <v>0</v>
      </c>
      <c r="CI76" s="317"/>
      <c r="CJ76" s="316">
        <f>SUMPRODUCT(N(MOD(ROW($B$63:$B$74),2)=0),$B$63:$B$74,CJ$63:CJ$74)</f>
        <v>0</v>
      </c>
      <c r="CK76" s="317"/>
      <c r="CL76" s="316">
        <f>SUMPRODUCT(N(MOD(ROW($B$63:$B$74),2)=0),$B$63:$B$74,CL$63:CL$74)</f>
        <v>0</v>
      </c>
      <c r="CM76" s="317"/>
      <c r="CN76" s="316">
        <f>SUMPRODUCT(N(MOD(ROW($B$63:$B$74),2)=0),$B$63:$B$74,CN$63:CN$74)</f>
        <v>0</v>
      </c>
      <c r="CO76" s="317"/>
      <c r="CP76" s="316">
        <f>SUMPRODUCT(N(MOD(ROW($B$63:$B$74),2)=0),$B$63:$B$74,CP$63:CP$74)</f>
        <v>0</v>
      </c>
      <c r="CQ76" s="317"/>
      <c r="CR76" s="316">
        <f>SUMPRODUCT(N(MOD(ROW($B$63:$B$74),2)=0),$B$63:$B$74,CR$63:CR$74)</f>
        <v>0</v>
      </c>
      <c r="CS76" s="317"/>
      <c r="CT76" s="316">
        <f>SUMPRODUCT(N(MOD(ROW($B$63:$B$74),2)=0),$B$63:$B$74,CT$63:CT$74)</f>
        <v>0</v>
      </c>
      <c r="CU76" s="317"/>
      <c r="CV76" s="316">
        <f>SUMPRODUCT(N(MOD(ROW($B$63:$B$74),2)=0),$B$63:$B$74,CV$63:CV$74)</f>
        <v>0</v>
      </c>
      <c r="CW76" s="317"/>
      <c r="CX76" s="316">
        <f>SUMPRODUCT(N(MOD(ROW($B$63:$B$74),2)=0),$B$63:$B$74,CX$63:CX$74)</f>
        <v>0</v>
      </c>
      <c r="CY76" s="317"/>
      <c r="CZ76" s="316">
        <f>SUMPRODUCT(N(MOD(ROW($B$63:$B$74),2)=0),$B$63:$B$74,CZ$63:CZ$74)</f>
        <v>0</v>
      </c>
      <c r="DA76" s="317"/>
      <c r="DB76" s="316">
        <f>SUMPRODUCT(N(MOD(ROW($B$63:$B$74),2)=0),$B$63:$B$74,DB$63:DB$74)</f>
        <v>0</v>
      </c>
      <c r="DC76" s="317"/>
      <c r="DD76" s="316">
        <f>SUMPRODUCT(N(MOD(ROW($B$63:$B$74),2)=0),$B$63:$B$74,DD$63:DD$74)</f>
        <v>0</v>
      </c>
      <c r="DE76" s="317"/>
      <c r="DF76" s="316">
        <f>SUMPRODUCT(N(MOD(ROW($B$63:$B$74),2)=0),$B$63:$B$74,DF$63:DF$74)</f>
        <v>0</v>
      </c>
      <c r="DG76" s="317"/>
      <c r="DH76" s="316">
        <f>SUMPRODUCT(N(MOD(ROW($B$63:$B$74),2)=0),$B$63:$B$74,DH$63:DH$74)</f>
        <v>0</v>
      </c>
      <c r="DI76" s="317"/>
      <c r="DJ76" s="316">
        <f>SUMPRODUCT(N(MOD(ROW($B$63:$B$74),2)=0),$B$63:$B$74,DJ$63:DJ$74)</f>
        <v>0</v>
      </c>
      <c r="DK76" s="317"/>
      <c r="DL76" s="316">
        <f>SUMPRODUCT(N(MOD(ROW($B$63:$B$74),2)=0),$B$63:$B$74,DL$63:DL$74)</f>
        <v>0</v>
      </c>
      <c r="DM76" s="317"/>
      <c r="DN76" s="316">
        <f>SUMPRODUCT(N(MOD(ROW($B$63:$B$74),2)=0),$B$63:$B$74,DN$63:DN$74)</f>
        <v>0</v>
      </c>
      <c r="DO76" s="317"/>
      <c r="DP76" s="316">
        <f>SUMPRODUCT(N(MOD(ROW($B$63:$B$74),2)=0),$B$63:$B$74,DP$63:DP$74)</f>
        <v>0</v>
      </c>
      <c r="DQ76" s="317"/>
      <c r="DR76" s="316">
        <f>SUMPRODUCT(N(MOD(ROW($B$63:$B$74),2)=0),$B$63:$B$74,DR$63:DR$74)</f>
        <v>0</v>
      </c>
      <c r="DS76" s="317"/>
      <c r="DT76" s="316">
        <f>SUMPRODUCT(N(MOD(ROW($B$63:$B$74),2)=0),$B$63:$B$74,DT$63:DT$74)</f>
        <v>0</v>
      </c>
      <c r="DU76" s="317"/>
      <c r="DV76" s="316">
        <f>SUMPRODUCT(N(MOD(ROW($B$63:$B$74),2)=0),$B$63:$B$74,DV$63:DV$74)</f>
        <v>0</v>
      </c>
      <c r="DW76" s="317"/>
      <c r="DX76" s="316">
        <f>SUMPRODUCT(N(MOD(ROW($B$63:$B$74),2)=0),$B$63:$B$74,DX$63:DX$74)</f>
        <v>0</v>
      </c>
      <c r="DY76" s="317"/>
      <c r="DZ76" s="316">
        <f>SUMPRODUCT(N(MOD(ROW($B$63:$B$74),2)=0),$B$63:$B$74,DZ$63:DZ$74)</f>
        <v>0</v>
      </c>
      <c r="EA76" s="317"/>
      <c r="EB76" s="316">
        <f>SUMPRODUCT(N(MOD(ROW($B$63:$B$74),2)=0),$B$63:$B$74,EB$63:EB$74)</f>
        <v>0</v>
      </c>
      <c r="EC76" s="317"/>
      <c r="ED76" s="316">
        <f>SUMPRODUCT(N(MOD(ROW($B$63:$B$74),2)=0),$B$63:$B$74,ED$63:ED$74)</f>
        <v>0</v>
      </c>
      <c r="EE76" s="317"/>
      <c r="EF76" s="316">
        <f>SUMPRODUCT(N(MOD(ROW($B$63:$B$74),2)=0),$B$63:$B$74,EF$63:EF$74)</f>
        <v>0</v>
      </c>
      <c r="EG76" s="317"/>
      <c r="EH76" s="316">
        <f>SUMPRODUCT(N(MOD(ROW($B$63:$B$74),2)=0),$B$63:$B$74,EH$63:EH$74)</f>
        <v>0</v>
      </c>
      <c r="EI76" s="317"/>
      <c r="EJ76" s="316">
        <f>SUMPRODUCT(N(MOD(ROW($B$63:$B$74),2)=0),$B$63:$B$74,EJ$63:EJ$74)</f>
        <v>0</v>
      </c>
      <c r="EK76" s="317"/>
      <c r="EL76" s="316">
        <f>SUMPRODUCT(N(MOD(ROW($B$63:$B$74),2)=0),$B$63:$B$74,EL$63:EL$74)</f>
        <v>0</v>
      </c>
      <c r="EM76" s="317"/>
      <c r="EN76" s="316">
        <f>SUMPRODUCT(N(MOD(ROW($B$63:$B$74),2)=0),$B$63:$B$74,EN$63:EN$74)</f>
        <v>0</v>
      </c>
      <c r="EO76" s="317"/>
      <c r="EP76" s="316">
        <f>SUMPRODUCT(N(MOD(ROW($B$63:$B$74),2)=0),$B$63:$B$74,EP$63:EP$74)</f>
        <v>0</v>
      </c>
      <c r="EQ76" s="317"/>
      <c r="ER76" s="316">
        <f>SUMPRODUCT(N(MOD(ROW($B$63:$B$74),2)=0),$B$63:$B$74,ER$63:ER$74)</f>
        <v>0</v>
      </c>
      <c r="ES76" s="317"/>
      <c r="ET76" s="316">
        <f>SUMPRODUCT(N(MOD(ROW($B$63:$B$74),2)=0),$B$63:$B$74,ET$63:ET$74)</f>
        <v>0</v>
      </c>
      <c r="EU76" s="317"/>
      <c r="EV76" s="316">
        <f>SUMPRODUCT(N(MOD(ROW($B$63:$B$74),2)=0),$B$63:$B$74,EV$63:EV$74)</f>
        <v>0</v>
      </c>
      <c r="EW76" s="317"/>
      <c r="EX76" s="316">
        <f>SUMPRODUCT(N(MOD(ROW($B$63:$B$74),2)=0),$B$63:$B$74,EX$63:EX$74)</f>
        <v>0</v>
      </c>
      <c r="EY76" s="317"/>
      <c r="EZ76" s="316">
        <f>SUMPRODUCT(N(MOD(ROW($B$63:$B$74),2)=0),$B$63:$B$74,EZ$63:EZ$74)</f>
        <v>0</v>
      </c>
      <c r="FA76" s="317"/>
      <c r="FB76" s="316">
        <f>SUMPRODUCT(N(MOD(ROW($B$63:$B$74),2)=0),$B$63:$B$74,FB$63:FB$74)</f>
        <v>0</v>
      </c>
      <c r="FC76" s="317"/>
      <c r="FD76" s="316">
        <f>SUMPRODUCT(N(MOD(ROW($B$63:$B$74),2)=0),$B$63:$B$74,FD$63:FD$74)</f>
        <v>0</v>
      </c>
      <c r="FE76" s="317"/>
      <c r="FF76" s="316">
        <f>SUMPRODUCT(N(MOD(ROW($B$63:$B$74),2)=0),$B$63:$B$74,FF$63:FF$74)</f>
        <v>0</v>
      </c>
      <c r="FG76" s="317"/>
      <c r="FH76" s="316">
        <f>SUMPRODUCT(N(MOD(ROW($B$63:$B$74),2)=0),$B$63:$B$74,FH$63:FH$74)</f>
        <v>0</v>
      </c>
      <c r="FI76" s="317"/>
    </row>
    <row r="77" spans="1:191" ht="40.15" customHeight="1" outlineLevel="1" x14ac:dyDescent="0.2">
      <c r="A77" s="322" t="s">
        <v>37</v>
      </c>
      <c r="B77" s="323"/>
      <c r="C77" s="105">
        <f>SUM($F77:$FI77)</f>
        <v>-500</v>
      </c>
      <c r="D77" s="106"/>
      <c r="E77" s="107"/>
      <c r="F77" s="320">
        <f>F$76-F$75</f>
        <v>-100</v>
      </c>
      <c r="G77" s="321"/>
      <c r="H77" s="320">
        <f>H$76-H$75</f>
        <v>-100</v>
      </c>
      <c r="I77" s="321"/>
      <c r="J77" s="320">
        <f>J$76-J$75</f>
        <v>-100</v>
      </c>
      <c r="K77" s="321"/>
      <c r="L77" s="320">
        <f>L$76-L$75</f>
        <v>-100</v>
      </c>
      <c r="M77" s="321"/>
      <c r="N77" s="320">
        <f>N$76-N$75</f>
        <v>-100</v>
      </c>
      <c r="O77" s="321"/>
      <c r="P77" s="320">
        <f>P$76-P$75</f>
        <v>0</v>
      </c>
      <c r="Q77" s="321"/>
      <c r="R77" s="320">
        <f>R$76-R$75</f>
        <v>0</v>
      </c>
      <c r="S77" s="321"/>
      <c r="T77" s="320">
        <f>T$76-T$75</f>
        <v>0</v>
      </c>
      <c r="U77" s="321"/>
      <c r="V77" s="320">
        <f>V$76-V$75</f>
        <v>0</v>
      </c>
      <c r="W77" s="321"/>
      <c r="X77" s="320">
        <f>X$76-X$75</f>
        <v>0</v>
      </c>
      <c r="Y77" s="321"/>
      <c r="Z77" s="320">
        <f>Z$76-Z$75</f>
        <v>0</v>
      </c>
      <c r="AA77" s="321"/>
      <c r="AB77" s="320">
        <f>AB$76-AB$75</f>
        <v>0</v>
      </c>
      <c r="AC77" s="321"/>
      <c r="AD77" s="320">
        <f>AD$76-AD$75</f>
        <v>0</v>
      </c>
      <c r="AE77" s="321"/>
      <c r="AF77" s="320">
        <f>AF$76-AF$75</f>
        <v>0</v>
      </c>
      <c r="AG77" s="321"/>
      <c r="AH77" s="320">
        <f>AH$76-AH$75</f>
        <v>0</v>
      </c>
      <c r="AI77" s="321"/>
      <c r="AJ77" s="320">
        <f>AJ$76-AJ$75</f>
        <v>0</v>
      </c>
      <c r="AK77" s="321"/>
      <c r="AL77" s="320">
        <f>AL$76-AL$75</f>
        <v>0</v>
      </c>
      <c r="AM77" s="321"/>
      <c r="AN77" s="320">
        <f>AN$76-AN$75</f>
        <v>0</v>
      </c>
      <c r="AO77" s="321"/>
      <c r="AP77" s="320">
        <f>AP$76-AP$75</f>
        <v>0</v>
      </c>
      <c r="AQ77" s="321"/>
      <c r="AR77" s="320">
        <f>AR$76-AR$75</f>
        <v>0</v>
      </c>
      <c r="AS77" s="321"/>
      <c r="AT77" s="320">
        <f>AT$76-AT$75</f>
        <v>0</v>
      </c>
      <c r="AU77" s="321"/>
      <c r="AV77" s="320">
        <f>AV$76-AV$75</f>
        <v>0</v>
      </c>
      <c r="AW77" s="321"/>
      <c r="AX77" s="320">
        <f>AX$76-AX$75</f>
        <v>0</v>
      </c>
      <c r="AY77" s="321"/>
      <c r="AZ77" s="320">
        <f>AZ$76-AZ$75</f>
        <v>0</v>
      </c>
      <c r="BA77" s="321"/>
      <c r="BB77" s="320">
        <f>BB$76-BB$75</f>
        <v>0</v>
      </c>
      <c r="BC77" s="321"/>
      <c r="BD77" s="320">
        <f>BD$76-BD$75</f>
        <v>0</v>
      </c>
      <c r="BE77" s="321"/>
      <c r="BF77" s="320">
        <f>BF$76-BF$75</f>
        <v>0</v>
      </c>
      <c r="BG77" s="321"/>
      <c r="BH77" s="320">
        <f>BH$76-BH$75</f>
        <v>0</v>
      </c>
      <c r="BI77" s="321"/>
      <c r="BJ77" s="320">
        <f>BJ$76-BJ$75</f>
        <v>0</v>
      </c>
      <c r="BK77" s="321"/>
      <c r="BL77" s="320">
        <f>BL$76-BL$75</f>
        <v>0</v>
      </c>
      <c r="BM77" s="321"/>
      <c r="BN77" s="320">
        <f>BN$76-BN$75</f>
        <v>0</v>
      </c>
      <c r="BO77" s="321"/>
      <c r="BP77" s="320">
        <f>BP$76-BP$75</f>
        <v>0</v>
      </c>
      <c r="BQ77" s="321"/>
      <c r="BR77" s="320">
        <f>BR$76-BR$75</f>
        <v>0</v>
      </c>
      <c r="BS77" s="321"/>
      <c r="BT77" s="320">
        <f>BT$76-BT$75</f>
        <v>0</v>
      </c>
      <c r="BU77" s="321"/>
      <c r="BV77" s="320">
        <f>BV$76-BV$75</f>
        <v>0</v>
      </c>
      <c r="BW77" s="321"/>
      <c r="BX77" s="320">
        <f>BX$76-BX$75</f>
        <v>0</v>
      </c>
      <c r="BY77" s="321"/>
      <c r="BZ77" s="320">
        <f>BZ$76-BZ$75</f>
        <v>0</v>
      </c>
      <c r="CA77" s="321"/>
      <c r="CB77" s="320">
        <f>CB$76-CB$75</f>
        <v>0</v>
      </c>
      <c r="CC77" s="321"/>
      <c r="CD77" s="320">
        <f>CD$76-CD$75</f>
        <v>0</v>
      </c>
      <c r="CE77" s="321"/>
      <c r="CF77" s="320">
        <f>CF$76-CF$75</f>
        <v>0</v>
      </c>
      <c r="CG77" s="321"/>
      <c r="CH77" s="320">
        <f>CH$76-CH$75</f>
        <v>0</v>
      </c>
      <c r="CI77" s="321"/>
      <c r="CJ77" s="320">
        <f>CJ$76-CJ$75</f>
        <v>0</v>
      </c>
      <c r="CK77" s="321"/>
      <c r="CL77" s="320">
        <f>CL$76-CL$75</f>
        <v>0</v>
      </c>
      <c r="CM77" s="321"/>
      <c r="CN77" s="320">
        <f>CN$76-CN$75</f>
        <v>0</v>
      </c>
      <c r="CO77" s="321"/>
      <c r="CP77" s="320">
        <f>CP$76-CP$75</f>
        <v>0</v>
      </c>
      <c r="CQ77" s="321"/>
      <c r="CR77" s="320">
        <f>CR$76-CR$75</f>
        <v>0</v>
      </c>
      <c r="CS77" s="321"/>
      <c r="CT77" s="320">
        <f>CT$76-CT$75</f>
        <v>0</v>
      </c>
      <c r="CU77" s="321"/>
      <c r="CV77" s="320">
        <f>CV$76-CV$75</f>
        <v>0</v>
      </c>
      <c r="CW77" s="321"/>
      <c r="CX77" s="320">
        <f>CX$76-CX$75</f>
        <v>0</v>
      </c>
      <c r="CY77" s="321"/>
      <c r="CZ77" s="320">
        <f>CZ$76-CZ$75</f>
        <v>0</v>
      </c>
      <c r="DA77" s="321"/>
      <c r="DB77" s="320">
        <f>DB$76-DB$75</f>
        <v>0</v>
      </c>
      <c r="DC77" s="321"/>
      <c r="DD77" s="320">
        <f>DD$76-DD$75</f>
        <v>0</v>
      </c>
      <c r="DE77" s="321"/>
      <c r="DF77" s="320">
        <f>DF$76-DF$75</f>
        <v>0</v>
      </c>
      <c r="DG77" s="321"/>
      <c r="DH77" s="320">
        <f>DH$76-DH$75</f>
        <v>0</v>
      </c>
      <c r="DI77" s="321"/>
      <c r="DJ77" s="320">
        <f>DJ$76-DJ$75</f>
        <v>0</v>
      </c>
      <c r="DK77" s="321"/>
      <c r="DL77" s="320">
        <f>DL$76-DL$75</f>
        <v>0</v>
      </c>
      <c r="DM77" s="321"/>
      <c r="DN77" s="320">
        <f>DN$76-DN$75</f>
        <v>0</v>
      </c>
      <c r="DO77" s="321"/>
      <c r="DP77" s="320">
        <f>DP$76-DP$75</f>
        <v>0</v>
      </c>
      <c r="DQ77" s="321"/>
      <c r="DR77" s="320">
        <f>DR$76-DR$75</f>
        <v>0</v>
      </c>
      <c r="DS77" s="321"/>
      <c r="DT77" s="320">
        <f>DT$76-DT$75</f>
        <v>0</v>
      </c>
      <c r="DU77" s="321"/>
      <c r="DV77" s="320">
        <f>DV$76-DV$75</f>
        <v>0</v>
      </c>
      <c r="DW77" s="321"/>
      <c r="DX77" s="320">
        <f>DX$76-DX$75</f>
        <v>0</v>
      </c>
      <c r="DY77" s="321"/>
      <c r="DZ77" s="320">
        <f>DZ$76-DZ$75</f>
        <v>0</v>
      </c>
      <c r="EA77" s="321"/>
      <c r="EB77" s="320">
        <f>EB$76-EB$75</f>
        <v>0</v>
      </c>
      <c r="EC77" s="321"/>
      <c r="ED77" s="320">
        <f>ED$76-ED$75</f>
        <v>0</v>
      </c>
      <c r="EE77" s="321"/>
      <c r="EF77" s="320">
        <f>EF$76-EF$75</f>
        <v>0</v>
      </c>
      <c r="EG77" s="321"/>
      <c r="EH77" s="320">
        <f>EH$76-EH$75</f>
        <v>0</v>
      </c>
      <c r="EI77" s="321"/>
      <c r="EJ77" s="320">
        <f>EJ$76-EJ$75</f>
        <v>0</v>
      </c>
      <c r="EK77" s="321"/>
      <c r="EL77" s="320">
        <f>EL$76-EL$75</f>
        <v>0</v>
      </c>
      <c r="EM77" s="321"/>
      <c r="EN77" s="320">
        <f>EN$76-EN$75</f>
        <v>0</v>
      </c>
      <c r="EO77" s="321"/>
      <c r="EP77" s="320">
        <f>EP$76-EP$75</f>
        <v>0</v>
      </c>
      <c r="EQ77" s="321"/>
      <c r="ER77" s="320">
        <f>ER$76-ER$75</f>
        <v>0</v>
      </c>
      <c r="ES77" s="321"/>
      <c r="ET77" s="320">
        <f>ET$76-ET$75</f>
        <v>0</v>
      </c>
      <c r="EU77" s="321"/>
      <c r="EV77" s="320">
        <f>EV$76-EV$75</f>
        <v>0</v>
      </c>
      <c r="EW77" s="321"/>
      <c r="EX77" s="320">
        <f>EX$76-EX$75</f>
        <v>0</v>
      </c>
      <c r="EY77" s="321"/>
      <c r="EZ77" s="320">
        <f>EZ$76-EZ$75</f>
        <v>0</v>
      </c>
      <c r="FA77" s="321"/>
      <c r="FB77" s="320">
        <f>FB$76-FB$75</f>
        <v>0</v>
      </c>
      <c r="FC77" s="321"/>
      <c r="FD77" s="320">
        <f>FD$76-FD$75</f>
        <v>0</v>
      </c>
      <c r="FE77" s="321"/>
      <c r="FF77" s="320">
        <f>FF$76-FF$75</f>
        <v>0</v>
      </c>
      <c r="FG77" s="321"/>
      <c r="FH77" s="320">
        <f>FH$76-FH$75</f>
        <v>0</v>
      </c>
      <c r="FI77" s="321"/>
      <c r="GI77" s="82"/>
    </row>
    <row r="78" spans="1:191" ht="40.15" customHeight="1" outlineLevel="1" x14ac:dyDescent="0.2">
      <c r="A78" s="324" t="s">
        <v>38</v>
      </c>
      <c r="B78" s="325"/>
      <c r="C78" s="105">
        <f>SUM($F78:$FI78)</f>
        <v>-500</v>
      </c>
      <c r="D78" s="108"/>
      <c r="E78" s="109"/>
      <c r="F78" s="326">
        <f>SUM(F$77:O$77)</f>
        <v>-500</v>
      </c>
      <c r="G78" s="327"/>
      <c r="H78" s="327"/>
      <c r="I78" s="327"/>
      <c r="J78" s="327"/>
      <c r="K78" s="327"/>
      <c r="L78" s="327"/>
      <c r="M78" s="327"/>
      <c r="N78" s="327"/>
      <c r="O78" s="328"/>
      <c r="P78" s="326">
        <f>SUM(P$77:Y$77)</f>
        <v>0</v>
      </c>
      <c r="Q78" s="327"/>
      <c r="R78" s="327"/>
      <c r="S78" s="327"/>
      <c r="T78" s="327"/>
      <c r="U78" s="327"/>
      <c r="V78" s="327"/>
      <c r="W78" s="327"/>
      <c r="X78" s="327"/>
      <c r="Y78" s="328"/>
      <c r="Z78" s="326">
        <f>SUM(Z$77:AI$77)</f>
        <v>0</v>
      </c>
      <c r="AA78" s="327"/>
      <c r="AB78" s="327"/>
      <c r="AC78" s="327"/>
      <c r="AD78" s="327"/>
      <c r="AE78" s="327"/>
      <c r="AF78" s="327"/>
      <c r="AG78" s="327"/>
      <c r="AH78" s="327"/>
      <c r="AI78" s="328"/>
      <c r="AJ78" s="326">
        <f>SUM(AJ$77:AS$77)</f>
        <v>0</v>
      </c>
      <c r="AK78" s="327"/>
      <c r="AL78" s="327"/>
      <c r="AM78" s="327"/>
      <c r="AN78" s="327"/>
      <c r="AO78" s="327"/>
      <c r="AP78" s="327"/>
      <c r="AQ78" s="327"/>
      <c r="AR78" s="327"/>
      <c r="AS78" s="328"/>
      <c r="AT78" s="326">
        <f>SUM(AT$77:BC$77)</f>
        <v>0</v>
      </c>
      <c r="AU78" s="327"/>
      <c r="AV78" s="327"/>
      <c r="AW78" s="327"/>
      <c r="AX78" s="327"/>
      <c r="AY78" s="327"/>
      <c r="AZ78" s="327"/>
      <c r="BA78" s="327"/>
      <c r="BB78" s="327"/>
      <c r="BC78" s="328"/>
      <c r="BD78" s="326">
        <f>SUM(BD$77:BM$77)</f>
        <v>0</v>
      </c>
      <c r="BE78" s="327"/>
      <c r="BF78" s="327"/>
      <c r="BG78" s="327"/>
      <c r="BH78" s="327"/>
      <c r="BI78" s="327"/>
      <c r="BJ78" s="327"/>
      <c r="BK78" s="327"/>
      <c r="BL78" s="327"/>
      <c r="BM78" s="328"/>
      <c r="BN78" s="326">
        <f>SUM(BN$77:BW$77)</f>
        <v>0</v>
      </c>
      <c r="BO78" s="327"/>
      <c r="BP78" s="327"/>
      <c r="BQ78" s="327"/>
      <c r="BR78" s="327"/>
      <c r="BS78" s="327"/>
      <c r="BT78" s="327"/>
      <c r="BU78" s="327"/>
      <c r="BV78" s="327"/>
      <c r="BW78" s="328"/>
      <c r="BX78" s="326">
        <f>SUM(BX$77:CG$77)</f>
        <v>0</v>
      </c>
      <c r="BY78" s="327"/>
      <c r="BZ78" s="327"/>
      <c r="CA78" s="327"/>
      <c r="CB78" s="327"/>
      <c r="CC78" s="327"/>
      <c r="CD78" s="327"/>
      <c r="CE78" s="327"/>
      <c r="CF78" s="327"/>
      <c r="CG78" s="328"/>
      <c r="CH78" s="326">
        <f>SUM(CH$77:CQ$77)</f>
        <v>0</v>
      </c>
      <c r="CI78" s="327"/>
      <c r="CJ78" s="327"/>
      <c r="CK78" s="327"/>
      <c r="CL78" s="327"/>
      <c r="CM78" s="327"/>
      <c r="CN78" s="327"/>
      <c r="CO78" s="327"/>
      <c r="CP78" s="327"/>
      <c r="CQ78" s="328"/>
      <c r="CR78" s="326">
        <f>SUM(CR$77:DA$77)</f>
        <v>0</v>
      </c>
      <c r="CS78" s="327"/>
      <c r="CT78" s="327"/>
      <c r="CU78" s="327"/>
      <c r="CV78" s="327"/>
      <c r="CW78" s="327"/>
      <c r="CX78" s="327"/>
      <c r="CY78" s="327"/>
      <c r="CZ78" s="327"/>
      <c r="DA78" s="328"/>
      <c r="DB78" s="326">
        <f>SUM(DB$77:DK$77)</f>
        <v>0</v>
      </c>
      <c r="DC78" s="327"/>
      <c r="DD78" s="327"/>
      <c r="DE78" s="327"/>
      <c r="DF78" s="327"/>
      <c r="DG78" s="327"/>
      <c r="DH78" s="327"/>
      <c r="DI78" s="327"/>
      <c r="DJ78" s="327"/>
      <c r="DK78" s="328"/>
      <c r="DL78" s="326">
        <f>SUM(DL$77:DU$77)</f>
        <v>0</v>
      </c>
      <c r="DM78" s="327"/>
      <c r="DN78" s="327"/>
      <c r="DO78" s="327"/>
      <c r="DP78" s="327"/>
      <c r="DQ78" s="327"/>
      <c r="DR78" s="327"/>
      <c r="DS78" s="327"/>
      <c r="DT78" s="327"/>
      <c r="DU78" s="328"/>
      <c r="DV78" s="326">
        <f>SUM(DV$77:EE$77)</f>
        <v>0</v>
      </c>
      <c r="DW78" s="327"/>
      <c r="DX78" s="327"/>
      <c r="DY78" s="327"/>
      <c r="DZ78" s="327"/>
      <c r="EA78" s="327"/>
      <c r="EB78" s="327"/>
      <c r="EC78" s="327"/>
      <c r="ED78" s="327"/>
      <c r="EE78" s="328"/>
      <c r="EF78" s="326">
        <f>SUM(EF$77:EO$77)</f>
        <v>0</v>
      </c>
      <c r="EG78" s="327"/>
      <c r="EH78" s="327"/>
      <c r="EI78" s="327"/>
      <c r="EJ78" s="327"/>
      <c r="EK78" s="327"/>
      <c r="EL78" s="327"/>
      <c r="EM78" s="327"/>
      <c r="EN78" s="327"/>
      <c r="EO78" s="328"/>
      <c r="EP78" s="326">
        <f>SUM(EP$77:EY$77)</f>
        <v>0</v>
      </c>
      <c r="EQ78" s="327"/>
      <c r="ER78" s="327"/>
      <c r="ES78" s="327"/>
      <c r="ET78" s="327"/>
      <c r="EU78" s="327"/>
      <c r="EV78" s="327"/>
      <c r="EW78" s="327"/>
      <c r="EX78" s="327"/>
      <c r="EY78" s="328"/>
      <c r="EZ78" s="326">
        <f>SUM(EZ$77:FI$77)</f>
        <v>0</v>
      </c>
      <c r="FA78" s="327"/>
      <c r="FB78" s="327"/>
      <c r="FC78" s="327"/>
      <c r="FD78" s="327"/>
      <c r="FE78" s="327"/>
      <c r="FF78" s="327"/>
      <c r="FG78" s="327"/>
      <c r="FH78" s="327"/>
      <c r="FI78" s="328"/>
      <c r="FJ78" s="335"/>
      <c r="FK78" s="335"/>
      <c r="FL78" s="335"/>
      <c r="FM78" s="335"/>
      <c r="FN78" s="335"/>
      <c r="FO78" s="335"/>
      <c r="FP78" s="335"/>
      <c r="FQ78" s="335"/>
      <c r="FR78" s="335"/>
      <c r="FS78" s="335"/>
      <c r="FT78" s="335"/>
      <c r="FU78" s="335"/>
      <c r="FV78" s="335"/>
      <c r="FW78" s="335"/>
      <c r="FX78" s="335"/>
      <c r="FY78" s="335"/>
      <c r="FZ78" s="335"/>
      <c r="GA78" s="335"/>
      <c r="GB78" s="82"/>
    </row>
    <row r="79" spans="1:191" ht="40.15" customHeight="1" outlineLevel="1" thickBot="1" x14ac:dyDescent="0.25">
      <c r="A79" s="110"/>
      <c r="B79" s="110"/>
      <c r="C79" s="111"/>
      <c r="D79" s="112"/>
      <c r="E79" s="303" t="s">
        <v>29</v>
      </c>
      <c r="F79" s="303"/>
      <c r="G79" s="303"/>
      <c r="H79" s="303"/>
      <c r="I79" s="303"/>
      <c r="J79" s="303"/>
      <c r="K79" s="303"/>
      <c r="L79" s="303"/>
      <c r="M79" s="303"/>
      <c r="N79" s="303"/>
      <c r="O79" s="303"/>
      <c r="P79" s="303"/>
      <c r="Q79" s="303"/>
      <c r="R79" s="303"/>
      <c r="S79" s="303"/>
      <c r="T79" s="303"/>
      <c r="U79" s="303"/>
      <c r="V79" s="303"/>
      <c r="W79" s="303"/>
      <c r="X79" s="303"/>
      <c r="Y79" s="303"/>
      <c r="Z79" s="303"/>
      <c r="AA79" s="303"/>
      <c r="AB79" s="303"/>
      <c r="AC79" s="303"/>
      <c r="AD79" s="303"/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3"/>
      <c r="AP79" s="303"/>
      <c r="AQ79" s="303"/>
      <c r="AR79" s="303"/>
      <c r="AS79" s="303"/>
      <c r="AT79" s="303"/>
      <c r="AU79" s="113"/>
      <c r="AV79" s="113"/>
      <c r="AW79" s="113"/>
      <c r="AX79" s="113"/>
      <c r="AY79" s="113"/>
      <c r="AZ79" s="113"/>
      <c r="BA79" s="113"/>
      <c r="BB79" s="113"/>
      <c r="BC79" s="113"/>
      <c r="BD79" s="113"/>
      <c r="BE79" s="113"/>
      <c r="BF79" s="113"/>
      <c r="BG79" s="113"/>
      <c r="BH79" s="113"/>
      <c r="BI79" s="113"/>
      <c r="BJ79" s="113"/>
      <c r="BK79" s="113"/>
      <c r="BL79" s="113"/>
      <c r="BM79" s="113"/>
      <c r="BN79" s="113"/>
      <c r="BO79" s="113"/>
      <c r="BP79" s="113"/>
      <c r="BQ79" s="113"/>
      <c r="BR79" s="113"/>
      <c r="BS79" s="113"/>
      <c r="BT79" s="113"/>
      <c r="BU79" s="113"/>
      <c r="BV79" s="113"/>
      <c r="BW79" s="113"/>
      <c r="BX79" s="113"/>
      <c r="BY79" s="113"/>
      <c r="BZ79" s="113"/>
      <c r="CA79" s="113"/>
      <c r="CB79" s="113"/>
      <c r="CC79" s="113"/>
      <c r="CD79" s="113"/>
      <c r="CE79" s="113"/>
      <c r="CF79" s="113"/>
      <c r="CG79" s="113"/>
      <c r="CH79" s="113"/>
      <c r="CI79" s="113"/>
      <c r="CJ79" s="113"/>
      <c r="CK79" s="113"/>
      <c r="CL79" s="113"/>
      <c r="CM79" s="113"/>
      <c r="CN79" s="113"/>
      <c r="CO79" s="113"/>
      <c r="CP79" s="113"/>
      <c r="CQ79" s="113"/>
      <c r="CR79" s="113"/>
      <c r="CS79" s="113"/>
      <c r="CT79" s="113"/>
      <c r="CU79" s="113"/>
      <c r="CV79" s="113"/>
      <c r="CW79" s="113"/>
      <c r="CX79" s="113"/>
      <c r="CY79" s="113"/>
      <c r="CZ79" s="113"/>
      <c r="DA79" s="113"/>
      <c r="DB79" s="113"/>
      <c r="DC79" s="113"/>
      <c r="DD79" s="113"/>
      <c r="DE79" s="113"/>
      <c r="DF79" s="113"/>
      <c r="DG79" s="113"/>
      <c r="DH79" s="113"/>
      <c r="DI79" s="113"/>
      <c r="DJ79" s="113"/>
      <c r="DK79" s="113"/>
      <c r="DL79" s="113"/>
      <c r="DM79" s="113"/>
      <c r="DN79" s="113"/>
      <c r="DO79" s="113"/>
      <c r="DP79" s="113"/>
      <c r="DQ79" s="113"/>
      <c r="DR79" s="113"/>
      <c r="DS79" s="113"/>
      <c r="DT79" s="113"/>
      <c r="DU79" s="113"/>
      <c r="DV79" s="113"/>
      <c r="DW79" s="113"/>
      <c r="DX79" s="113"/>
      <c r="DY79" s="113"/>
      <c r="DZ79" s="113"/>
      <c r="EA79" s="113"/>
      <c r="EB79" s="113"/>
      <c r="EC79" s="113"/>
      <c r="ED79" s="113"/>
      <c r="EE79" s="113"/>
      <c r="EF79" s="113"/>
      <c r="EG79" s="113"/>
      <c r="EH79" s="113"/>
      <c r="EI79" s="113"/>
      <c r="EJ79" s="113"/>
      <c r="EK79" s="113"/>
      <c r="EL79" s="113"/>
      <c r="EM79" s="113"/>
      <c r="EN79" s="113"/>
      <c r="EO79" s="113"/>
      <c r="EP79" s="113"/>
      <c r="EQ79" s="113"/>
      <c r="ER79" s="113"/>
      <c r="ES79" s="113"/>
      <c r="ET79" s="113"/>
      <c r="EU79" s="113"/>
      <c r="EV79" s="113"/>
      <c r="EW79" s="113"/>
      <c r="EX79" s="113"/>
      <c r="EY79" s="113"/>
      <c r="EZ79" s="113"/>
      <c r="FA79" s="113"/>
      <c r="FB79" s="113"/>
      <c r="FC79" s="113"/>
      <c r="FD79" s="113"/>
      <c r="FE79" s="113"/>
      <c r="FF79" s="113"/>
      <c r="FG79" s="113"/>
      <c r="FH79" s="113"/>
      <c r="FI79" s="113"/>
      <c r="FJ79" s="114"/>
      <c r="FK79" s="114"/>
      <c r="FL79" s="114"/>
      <c r="FM79" s="114"/>
      <c r="FN79" s="114"/>
      <c r="FO79" s="114"/>
      <c r="FP79" s="114"/>
      <c r="FQ79" s="114"/>
      <c r="FR79" s="114"/>
      <c r="FS79" s="114"/>
      <c r="FT79" s="114"/>
      <c r="FU79" s="114"/>
      <c r="FV79" s="114"/>
      <c r="FW79" s="114"/>
      <c r="FX79" s="114"/>
      <c r="FY79" s="114"/>
      <c r="FZ79" s="114"/>
      <c r="GA79" s="114"/>
      <c r="GB79" s="82"/>
    </row>
    <row r="80" spans="1:191" ht="20.100000000000001" customHeight="1" thickBot="1" x14ac:dyDescent="0.25">
      <c r="A80" s="115" t="s">
        <v>39</v>
      </c>
      <c r="B80" s="116" t="s">
        <v>31</v>
      </c>
      <c r="C80" s="117" t="s">
        <v>24</v>
      </c>
      <c r="D80" s="118" t="s">
        <v>32</v>
      </c>
      <c r="E80" s="119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120"/>
      <c r="AH80" s="120"/>
      <c r="AI80" s="120"/>
      <c r="AJ80" s="120"/>
      <c r="AK80" s="120"/>
      <c r="AL80" s="120"/>
      <c r="AM80" s="120"/>
      <c r="AN80" s="120"/>
      <c r="AO80" s="120"/>
      <c r="AP80" s="120"/>
      <c r="AQ80" s="120"/>
      <c r="AR80" s="120"/>
      <c r="AS80" s="120"/>
      <c r="AT80" s="120"/>
      <c r="AU80" s="120"/>
      <c r="AV80" s="120"/>
      <c r="AW80" s="120"/>
      <c r="AX80" s="120"/>
      <c r="AY80" s="120"/>
      <c r="AZ80" s="120"/>
      <c r="BA80" s="120"/>
      <c r="BB80" s="120"/>
      <c r="BC80" s="120"/>
      <c r="BD80" s="120"/>
      <c r="BE80" s="120"/>
      <c r="BF80" s="120"/>
      <c r="BG80" s="120"/>
      <c r="BH80" s="120"/>
      <c r="BI80" s="120"/>
      <c r="BJ80" s="120"/>
      <c r="BK80" s="120"/>
      <c r="BL80" s="120"/>
      <c r="BM80" s="120"/>
      <c r="BN80" s="120"/>
      <c r="BO80" s="120"/>
      <c r="BP80" s="120"/>
      <c r="BQ80" s="120"/>
      <c r="BR80" s="120"/>
      <c r="BS80" s="120"/>
      <c r="BT80" s="120"/>
      <c r="BU80" s="120"/>
      <c r="BV80" s="120"/>
      <c r="BW80" s="120"/>
      <c r="BX80" s="120"/>
      <c r="BY80" s="120"/>
      <c r="BZ80" s="120"/>
      <c r="CA80" s="120"/>
      <c r="CB80" s="120"/>
      <c r="CC80" s="120"/>
      <c r="CD80" s="120"/>
      <c r="CE80" s="120"/>
      <c r="CF80" s="120"/>
      <c r="CG80" s="120"/>
      <c r="CH80" s="120"/>
      <c r="CI80" s="120"/>
      <c r="CJ80" s="120"/>
      <c r="CK80" s="120"/>
      <c r="CL80" s="120"/>
      <c r="CM80" s="120"/>
      <c r="CN80" s="120"/>
      <c r="CO80" s="120"/>
      <c r="CP80" s="120"/>
      <c r="CQ80" s="120"/>
      <c r="CR80" s="120"/>
      <c r="CS80" s="120"/>
      <c r="CT80" s="120"/>
      <c r="CU80" s="120"/>
      <c r="CV80" s="120"/>
      <c r="CW80" s="120"/>
      <c r="CX80" s="120"/>
      <c r="CY80" s="120"/>
      <c r="CZ80" s="120"/>
      <c r="DA80" s="120"/>
      <c r="DB80" s="120"/>
      <c r="DC80" s="120"/>
      <c r="DD80" s="120"/>
      <c r="DE80" s="120"/>
      <c r="DF80" s="120"/>
      <c r="DG80" s="120"/>
      <c r="DH80" s="120"/>
      <c r="DI80" s="120"/>
      <c r="DJ80" s="120"/>
      <c r="DK80" s="120"/>
      <c r="DL80" s="120"/>
      <c r="DM80" s="120"/>
      <c r="DN80" s="120"/>
      <c r="DO80" s="120"/>
      <c r="DP80" s="120"/>
      <c r="DQ80" s="120"/>
      <c r="DR80" s="120"/>
      <c r="DS80" s="120"/>
      <c r="DT80" s="120"/>
      <c r="DU80" s="120"/>
      <c r="DV80" s="120"/>
      <c r="DW80" s="120"/>
      <c r="DX80" s="120"/>
      <c r="DY80" s="120"/>
      <c r="DZ80" s="120"/>
      <c r="EA80" s="120"/>
      <c r="EB80" s="120"/>
      <c r="EC80" s="120"/>
      <c r="ED80" s="120"/>
      <c r="EE80" s="120"/>
      <c r="EF80" s="120"/>
      <c r="EG80" s="120"/>
      <c r="EH80" s="120"/>
      <c r="EI80" s="120"/>
      <c r="EJ80" s="120"/>
      <c r="EK80" s="120"/>
      <c r="EL80" s="120"/>
      <c r="EM80" s="120"/>
      <c r="EN80" s="120"/>
      <c r="EO80" s="120"/>
      <c r="EP80" s="120"/>
      <c r="EQ80" s="120"/>
      <c r="ER80" s="120"/>
      <c r="ES80" s="120"/>
      <c r="ET80" s="120"/>
      <c r="EU80" s="120"/>
      <c r="EV80" s="120"/>
      <c r="EW80" s="120"/>
      <c r="EX80" s="120"/>
      <c r="EY80" s="120"/>
      <c r="EZ80" s="120"/>
      <c r="FA80" s="120"/>
      <c r="FB80" s="120"/>
      <c r="FC80" s="120"/>
      <c r="FD80" s="120"/>
      <c r="FE80" s="120"/>
      <c r="FF80" s="120"/>
      <c r="FG80" s="120"/>
      <c r="FH80" s="120"/>
      <c r="FI80" s="121"/>
    </row>
    <row r="81" spans="1:165" s="3" customFormat="1" ht="11.25" customHeight="1" outlineLevel="1" x14ac:dyDescent="0.2">
      <c r="A81" s="122"/>
      <c r="B81" s="122" t="str">
        <f>IF($A81&lt;&gt;"",LOOKUP($A81,[1]bibpers!$A$1:$B$20),"")</f>
        <v/>
      </c>
      <c r="C81" s="123">
        <f t="shared" ref="C81:C82" si="3">SUM($F81:$FI81)</f>
        <v>5</v>
      </c>
      <c r="D81" s="124" t="str">
        <f t="shared" ref="D81:D82" si="4">IF($B81&lt;&gt;"",$B81*$C81,"")</f>
        <v/>
      </c>
      <c r="E81" s="125"/>
      <c r="F81" s="329">
        <v>1</v>
      </c>
      <c r="G81" s="330"/>
      <c r="H81" s="331">
        <v>1</v>
      </c>
      <c r="I81" s="330"/>
      <c r="J81" s="331">
        <v>1</v>
      </c>
      <c r="K81" s="330"/>
      <c r="L81" s="331">
        <v>1</v>
      </c>
      <c r="M81" s="330"/>
      <c r="N81" s="331">
        <v>1</v>
      </c>
      <c r="O81" s="332"/>
      <c r="P81" s="333"/>
      <c r="Q81" s="334"/>
      <c r="R81" s="340"/>
      <c r="S81" s="334"/>
      <c r="T81" s="340"/>
      <c r="U81" s="334"/>
      <c r="V81" s="340"/>
      <c r="W81" s="334"/>
      <c r="X81" s="340"/>
      <c r="Y81" s="338"/>
      <c r="Z81" s="339"/>
      <c r="AA81" s="337"/>
      <c r="AB81" s="336"/>
      <c r="AC81" s="337"/>
      <c r="AD81" s="336"/>
      <c r="AE81" s="337"/>
      <c r="AF81" s="336"/>
      <c r="AG81" s="337"/>
      <c r="AH81" s="336"/>
      <c r="AI81" s="338"/>
      <c r="AJ81" s="339"/>
      <c r="AK81" s="337"/>
      <c r="AL81" s="336"/>
      <c r="AM81" s="337"/>
      <c r="AN81" s="336"/>
      <c r="AO81" s="337"/>
      <c r="AP81" s="336"/>
      <c r="AQ81" s="337"/>
      <c r="AR81" s="336"/>
      <c r="AS81" s="338"/>
      <c r="AT81" s="339"/>
      <c r="AU81" s="337"/>
      <c r="AV81" s="336"/>
      <c r="AW81" s="337"/>
      <c r="AX81" s="336"/>
      <c r="AY81" s="337"/>
      <c r="AZ81" s="336"/>
      <c r="BA81" s="337"/>
      <c r="BB81" s="336"/>
      <c r="BC81" s="338"/>
      <c r="BD81" s="339"/>
      <c r="BE81" s="337"/>
      <c r="BF81" s="336"/>
      <c r="BG81" s="337"/>
      <c r="BH81" s="336"/>
      <c r="BI81" s="337"/>
      <c r="BJ81" s="336"/>
      <c r="BK81" s="337"/>
      <c r="BL81" s="336"/>
      <c r="BM81" s="338"/>
      <c r="BN81" s="339"/>
      <c r="BO81" s="337"/>
      <c r="BP81" s="336"/>
      <c r="BQ81" s="337"/>
      <c r="BR81" s="336"/>
      <c r="BS81" s="337"/>
      <c r="BT81" s="336"/>
      <c r="BU81" s="337"/>
      <c r="BV81" s="336"/>
      <c r="BW81" s="338"/>
      <c r="BX81" s="339"/>
      <c r="BY81" s="337"/>
      <c r="BZ81" s="336"/>
      <c r="CA81" s="337"/>
      <c r="CB81" s="336"/>
      <c r="CC81" s="337"/>
      <c r="CD81" s="336"/>
      <c r="CE81" s="337"/>
      <c r="CF81" s="336"/>
      <c r="CG81" s="338"/>
      <c r="CH81" s="339"/>
      <c r="CI81" s="337"/>
      <c r="CJ81" s="336"/>
      <c r="CK81" s="337"/>
      <c r="CL81" s="336"/>
      <c r="CM81" s="337"/>
      <c r="CN81" s="336"/>
      <c r="CO81" s="337"/>
      <c r="CP81" s="336"/>
      <c r="CQ81" s="338"/>
      <c r="CR81" s="339"/>
      <c r="CS81" s="337"/>
      <c r="CT81" s="336"/>
      <c r="CU81" s="337"/>
      <c r="CV81" s="336"/>
      <c r="CW81" s="337"/>
      <c r="CX81" s="336"/>
      <c r="CY81" s="337"/>
      <c r="CZ81" s="336"/>
      <c r="DA81" s="338"/>
      <c r="DB81" s="339"/>
      <c r="DC81" s="337"/>
      <c r="DD81" s="336"/>
      <c r="DE81" s="337"/>
      <c r="DF81" s="336"/>
      <c r="DG81" s="337"/>
      <c r="DH81" s="336"/>
      <c r="DI81" s="337"/>
      <c r="DJ81" s="336"/>
      <c r="DK81" s="338"/>
      <c r="DL81" s="339"/>
      <c r="DM81" s="337"/>
      <c r="DN81" s="336"/>
      <c r="DO81" s="337"/>
      <c r="DP81" s="336"/>
      <c r="DQ81" s="337"/>
      <c r="DR81" s="336"/>
      <c r="DS81" s="337"/>
      <c r="DT81" s="336"/>
      <c r="DU81" s="338"/>
      <c r="DV81" s="339"/>
      <c r="DW81" s="337"/>
      <c r="DX81" s="336"/>
      <c r="DY81" s="337"/>
      <c r="DZ81" s="336"/>
      <c r="EA81" s="337"/>
      <c r="EB81" s="336"/>
      <c r="EC81" s="337"/>
      <c r="ED81" s="336"/>
      <c r="EE81" s="338"/>
      <c r="EF81" s="339"/>
      <c r="EG81" s="337"/>
      <c r="EH81" s="336"/>
      <c r="EI81" s="337"/>
      <c r="EJ81" s="336"/>
      <c r="EK81" s="337"/>
      <c r="EL81" s="336"/>
      <c r="EM81" s="337"/>
      <c r="EN81" s="336"/>
      <c r="EO81" s="338"/>
      <c r="EP81" s="339"/>
      <c r="EQ81" s="337"/>
      <c r="ER81" s="336"/>
      <c r="ES81" s="337"/>
      <c r="ET81" s="336"/>
      <c r="EU81" s="337"/>
      <c r="EV81" s="336"/>
      <c r="EW81" s="337"/>
      <c r="EX81" s="336"/>
      <c r="EY81" s="338"/>
      <c r="EZ81" s="339"/>
      <c r="FA81" s="337"/>
      <c r="FB81" s="336"/>
      <c r="FC81" s="337"/>
      <c r="FD81" s="336"/>
      <c r="FE81" s="337"/>
      <c r="FF81" s="336"/>
      <c r="FG81" s="337"/>
      <c r="FH81" s="336"/>
      <c r="FI81" s="338"/>
    </row>
    <row r="82" spans="1:165" s="131" customFormat="1" ht="11.25" customHeight="1" outlineLevel="1" x14ac:dyDescent="0.2">
      <c r="A82" s="126"/>
      <c r="B82" s="127" t="str">
        <f>IF($A82&lt;&gt;"",LOOKUP($A82,[1]bibpers!$A$1:$B$20),"")</f>
        <v/>
      </c>
      <c r="C82" s="128">
        <f t="shared" si="3"/>
        <v>0</v>
      </c>
      <c r="D82" s="129" t="str">
        <f t="shared" si="4"/>
        <v/>
      </c>
      <c r="E82" s="130"/>
      <c r="F82" s="347"/>
      <c r="G82" s="348"/>
      <c r="H82" s="349"/>
      <c r="I82" s="348"/>
      <c r="J82" s="349"/>
      <c r="K82" s="348"/>
      <c r="L82" s="349"/>
      <c r="M82" s="348"/>
      <c r="N82" s="349"/>
      <c r="O82" s="350"/>
      <c r="P82" s="351"/>
      <c r="Q82" s="342"/>
      <c r="R82" s="341"/>
      <c r="S82" s="342"/>
      <c r="T82" s="341"/>
      <c r="U82" s="342"/>
      <c r="V82" s="341"/>
      <c r="W82" s="342"/>
      <c r="X82" s="341"/>
      <c r="Y82" s="343"/>
      <c r="Z82" s="344"/>
      <c r="AA82" s="345"/>
      <c r="AB82" s="346"/>
      <c r="AC82" s="345"/>
      <c r="AD82" s="346"/>
      <c r="AE82" s="345"/>
      <c r="AF82" s="346"/>
      <c r="AG82" s="345"/>
      <c r="AH82" s="346"/>
      <c r="AI82" s="343"/>
      <c r="AJ82" s="344"/>
      <c r="AK82" s="345"/>
      <c r="AL82" s="346"/>
      <c r="AM82" s="345"/>
      <c r="AN82" s="346"/>
      <c r="AO82" s="345"/>
      <c r="AP82" s="346"/>
      <c r="AQ82" s="345"/>
      <c r="AR82" s="346"/>
      <c r="AS82" s="343"/>
      <c r="AT82" s="344"/>
      <c r="AU82" s="345"/>
      <c r="AV82" s="346"/>
      <c r="AW82" s="345"/>
      <c r="AX82" s="346"/>
      <c r="AY82" s="345"/>
      <c r="AZ82" s="346"/>
      <c r="BA82" s="345"/>
      <c r="BB82" s="346"/>
      <c r="BC82" s="343"/>
      <c r="BD82" s="344"/>
      <c r="BE82" s="345"/>
      <c r="BF82" s="346"/>
      <c r="BG82" s="345"/>
      <c r="BH82" s="346"/>
      <c r="BI82" s="345"/>
      <c r="BJ82" s="346"/>
      <c r="BK82" s="345"/>
      <c r="BL82" s="346"/>
      <c r="BM82" s="343"/>
      <c r="BN82" s="344"/>
      <c r="BO82" s="345"/>
      <c r="BP82" s="346"/>
      <c r="BQ82" s="345"/>
      <c r="BR82" s="346"/>
      <c r="BS82" s="345"/>
      <c r="BT82" s="346"/>
      <c r="BU82" s="345"/>
      <c r="BV82" s="346"/>
      <c r="BW82" s="343"/>
      <c r="BX82" s="344"/>
      <c r="BY82" s="345"/>
      <c r="BZ82" s="346"/>
      <c r="CA82" s="345"/>
      <c r="CB82" s="346"/>
      <c r="CC82" s="345"/>
      <c r="CD82" s="346"/>
      <c r="CE82" s="345"/>
      <c r="CF82" s="346"/>
      <c r="CG82" s="343"/>
      <c r="CH82" s="344"/>
      <c r="CI82" s="345"/>
      <c r="CJ82" s="346"/>
      <c r="CK82" s="345"/>
      <c r="CL82" s="346"/>
      <c r="CM82" s="345"/>
      <c r="CN82" s="346"/>
      <c r="CO82" s="345"/>
      <c r="CP82" s="346"/>
      <c r="CQ82" s="343"/>
      <c r="CR82" s="344"/>
      <c r="CS82" s="345"/>
      <c r="CT82" s="346"/>
      <c r="CU82" s="345"/>
      <c r="CV82" s="346"/>
      <c r="CW82" s="345"/>
      <c r="CX82" s="346"/>
      <c r="CY82" s="345"/>
      <c r="CZ82" s="346"/>
      <c r="DA82" s="343"/>
      <c r="DB82" s="344"/>
      <c r="DC82" s="345"/>
      <c r="DD82" s="346"/>
      <c r="DE82" s="345"/>
      <c r="DF82" s="346"/>
      <c r="DG82" s="345"/>
      <c r="DH82" s="346"/>
      <c r="DI82" s="345"/>
      <c r="DJ82" s="346"/>
      <c r="DK82" s="343"/>
      <c r="DL82" s="344"/>
      <c r="DM82" s="345"/>
      <c r="DN82" s="346"/>
      <c r="DO82" s="345"/>
      <c r="DP82" s="346"/>
      <c r="DQ82" s="345"/>
      <c r="DR82" s="346"/>
      <c r="DS82" s="345"/>
      <c r="DT82" s="346"/>
      <c r="DU82" s="343"/>
      <c r="DV82" s="344"/>
      <c r="DW82" s="345"/>
      <c r="DX82" s="346"/>
      <c r="DY82" s="345"/>
      <c r="DZ82" s="346"/>
      <c r="EA82" s="345"/>
      <c r="EB82" s="346"/>
      <c r="EC82" s="345"/>
      <c r="ED82" s="346"/>
      <c r="EE82" s="343"/>
      <c r="EF82" s="344"/>
      <c r="EG82" s="345"/>
      <c r="EH82" s="346"/>
      <c r="EI82" s="345"/>
      <c r="EJ82" s="346"/>
      <c r="EK82" s="345"/>
      <c r="EL82" s="346"/>
      <c r="EM82" s="345"/>
      <c r="EN82" s="346"/>
      <c r="EO82" s="343"/>
      <c r="EP82" s="344"/>
      <c r="EQ82" s="345"/>
      <c r="ER82" s="346"/>
      <c r="ES82" s="345"/>
      <c r="ET82" s="346"/>
      <c r="EU82" s="345"/>
      <c r="EV82" s="346"/>
      <c r="EW82" s="345"/>
      <c r="EX82" s="346"/>
      <c r="EY82" s="343"/>
      <c r="EZ82" s="344"/>
      <c r="FA82" s="345"/>
      <c r="FB82" s="346"/>
      <c r="FC82" s="345"/>
      <c r="FD82" s="346"/>
      <c r="FE82" s="345"/>
      <c r="FF82" s="346"/>
      <c r="FG82" s="345"/>
      <c r="FH82" s="346"/>
      <c r="FI82" s="343"/>
    </row>
    <row r="83" spans="1:165" s="131" customFormat="1" ht="11.25" customHeight="1" outlineLevel="1" x14ac:dyDescent="0.2">
      <c r="A83" s="122"/>
      <c r="B83" s="132" t="str">
        <f>IF($A83&lt;&gt;"",LOOKUP($A83,[1]bibpers!$A$1:$B$20),"")</f>
        <v/>
      </c>
      <c r="C83" s="133">
        <f>SUM($F83:$FI83)</f>
        <v>6</v>
      </c>
      <c r="D83" s="134" t="str">
        <f>IF($B83&lt;&gt;"",$B83*$C83,"")</f>
        <v/>
      </c>
      <c r="E83" s="135"/>
      <c r="F83" s="329">
        <v>1</v>
      </c>
      <c r="G83" s="330"/>
      <c r="H83" s="331">
        <v>1</v>
      </c>
      <c r="I83" s="330"/>
      <c r="J83" s="331">
        <v>2</v>
      </c>
      <c r="K83" s="330"/>
      <c r="L83" s="331">
        <v>1</v>
      </c>
      <c r="M83" s="330"/>
      <c r="N83" s="331">
        <v>1</v>
      </c>
      <c r="O83" s="332"/>
      <c r="P83" s="333"/>
      <c r="Q83" s="334"/>
      <c r="R83" s="340"/>
      <c r="S83" s="334"/>
      <c r="T83" s="340"/>
      <c r="U83" s="334"/>
      <c r="V83" s="340"/>
      <c r="W83" s="334"/>
      <c r="X83" s="340"/>
      <c r="Y83" s="338"/>
      <c r="Z83" s="339"/>
      <c r="AA83" s="337"/>
      <c r="AB83" s="336"/>
      <c r="AC83" s="337"/>
      <c r="AD83" s="336"/>
      <c r="AE83" s="337"/>
      <c r="AF83" s="336"/>
      <c r="AG83" s="337"/>
      <c r="AH83" s="336"/>
      <c r="AI83" s="338"/>
      <c r="AJ83" s="339"/>
      <c r="AK83" s="337"/>
      <c r="AL83" s="336"/>
      <c r="AM83" s="337"/>
      <c r="AN83" s="336"/>
      <c r="AO83" s="337"/>
      <c r="AP83" s="336"/>
      <c r="AQ83" s="337"/>
      <c r="AR83" s="336"/>
      <c r="AS83" s="338"/>
      <c r="AT83" s="339"/>
      <c r="AU83" s="337"/>
      <c r="AV83" s="336"/>
      <c r="AW83" s="337"/>
      <c r="AX83" s="336"/>
      <c r="AY83" s="337"/>
      <c r="AZ83" s="336"/>
      <c r="BA83" s="337"/>
      <c r="BB83" s="336"/>
      <c r="BC83" s="338"/>
      <c r="BD83" s="339"/>
      <c r="BE83" s="337"/>
      <c r="BF83" s="336"/>
      <c r="BG83" s="337"/>
      <c r="BH83" s="336"/>
      <c r="BI83" s="337"/>
      <c r="BJ83" s="336"/>
      <c r="BK83" s="337"/>
      <c r="BL83" s="336"/>
      <c r="BM83" s="338"/>
      <c r="BN83" s="339"/>
      <c r="BO83" s="337"/>
      <c r="BP83" s="336"/>
      <c r="BQ83" s="337"/>
      <c r="BR83" s="336"/>
      <c r="BS83" s="337"/>
      <c r="BT83" s="336"/>
      <c r="BU83" s="337"/>
      <c r="BV83" s="336"/>
      <c r="BW83" s="338"/>
      <c r="BX83" s="339"/>
      <c r="BY83" s="337"/>
      <c r="BZ83" s="336"/>
      <c r="CA83" s="337"/>
      <c r="CB83" s="336"/>
      <c r="CC83" s="337"/>
      <c r="CD83" s="336"/>
      <c r="CE83" s="337"/>
      <c r="CF83" s="336"/>
      <c r="CG83" s="338"/>
      <c r="CH83" s="339"/>
      <c r="CI83" s="337"/>
      <c r="CJ83" s="336"/>
      <c r="CK83" s="337"/>
      <c r="CL83" s="336"/>
      <c r="CM83" s="337"/>
      <c r="CN83" s="336"/>
      <c r="CO83" s="337"/>
      <c r="CP83" s="336"/>
      <c r="CQ83" s="338"/>
      <c r="CR83" s="339"/>
      <c r="CS83" s="337"/>
      <c r="CT83" s="336"/>
      <c r="CU83" s="337"/>
      <c r="CV83" s="336"/>
      <c r="CW83" s="337"/>
      <c r="CX83" s="336"/>
      <c r="CY83" s="337"/>
      <c r="CZ83" s="336"/>
      <c r="DA83" s="338"/>
      <c r="DB83" s="339"/>
      <c r="DC83" s="337"/>
      <c r="DD83" s="336"/>
      <c r="DE83" s="337"/>
      <c r="DF83" s="336"/>
      <c r="DG83" s="337"/>
      <c r="DH83" s="336"/>
      <c r="DI83" s="337"/>
      <c r="DJ83" s="336"/>
      <c r="DK83" s="338"/>
      <c r="DL83" s="339"/>
      <c r="DM83" s="337"/>
      <c r="DN83" s="336"/>
      <c r="DO83" s="337"/>
      <c r="DP83" s="336"/>
      <c r="DQ83" s="337"/>
      <c r="DR83" s="336"/>
      <c r="DS83" s="337"/>
      <c r="DT83" s="336"/>
      <c r="DU83" s="338"/>
      <c r="DV83" s="339"/>
      <c r="DW83" s="337"/>
      <c r="DX83" s="336"/>
      <c r="DY83" s="337"/>
      <c r="DZ83" s="336"/>
      <c r="EA83" s="337"/>
      <c r="EB83" s="336"/>
      <c r="EC83" s="337"/>
      <c r="ED83" s="336"/>
      <c r="EE83" s="338"/>
      <c r="EF83" s="339"/>
      <c r="EG83" s="337"/>
      <c r="EH83" s="336"/>
      <c r="EI83" s="337"/>
      <c r="EJ83" s="336"/>
      <c r="EK83" s="337"/>
      <c r="EL83" s="336"/>
      <c r="EM83" s="337"/>
      <c r="EN83" s="336"/>
      <c r="EO83" s="338"/>
      <c r="EP83" s="339"/>
      <c r="EQ83" s="337"/>
      <c r="ER83" s="336"/>
      <c r="ES83" s="337"/>
      <c r="ET83" s="336"/>
      <c r="EU83" s="337"/>
      <c r="EV83" s="336"/>
      <c r="EW83" s="337"/>
      <c r="EX83" s="336"/>
      <c r="EY83" s="338"/>
      <c r="EZ83" s="339"/>
      <c r="FA83" s="337"/>
      <c r="FB83" s="336"/>
      <c r="FC83" s="337"/>
      <c r="FD83" s="336"/>
      <c r="FE83" s="337"/>
      <c r="FF83" s="336"/>
      <c r="FG83" s="337"/>
      <c r="FH83" s="336"/>
      <c r="FI83" s="338"/>
    </row>
    <row r="84" spans="1:165" s="131" customFormat="1" ht="12.75" customHeight="1" outlineLevel="1" x14ac:dyDescent="0.2">
      <c r="A84" s="136"/>
      <c r="B84" s="132" t="str">
        <f>IF($A84&lt;&gt;"",LOOKUP($A84,[1]bibpers!$A$1:$B$20),"")</f>
        <v/>
      </c>
      <c r="C84" s="133">
        <f t="shared" ref="C84:C98" si="5">SUM($F84:$FI84)</f>
        <v>9</v>
      </c>
      <c r="D84" s="134" t="str">
        <f t="shared" ref="D84:D98" si="6">IF($B84&lt;&gt;"",$B84*$C84,"")</f>
        <v/>
      </c>
      <c r="E84" s="135"/>
      <c r="F84" s="358">
        <v>1</v>
      </c>
      <c r="G84" s="359"/>
      <c r="H84" s="360">
        <v>1</v>
      </c>
      <c r="I84" s="359"/>
      <c r="J84" s="360">
        <v>1</v>
      </c>
      <c r="K84" s="359"/>
      <c r="L84" s="360">
        <v>3</v>
      </c>
      <c r="M84" s="359"/>
      <c r="N84" s="360">
        <v>3</v>
      </c>
      <c r="O84" s="361"/>
      <c r="P84" s="362"/>
      <c r="Q84" s="353"/>
      <c r="R84" s="352"/>
      <c r="S84" s="353"/>
      <c r="T84" s="352"/>
      <c r="U84" s="353"/>
      <c r="V84" s="352"/>
      <c r="W84" s="353"/>
      <c r="X84" s="352"/>
      <c r="Y84" s="354"/>
      <c r="Z84" s="355"/>
      <c r="AA84" s="356"/>
      <c r="AB84" s="357"/>
      <c r="AC84" s="356"/>
      <c r="AD84" s="357"/>
      <c r="AE84" s="356"/>
      <c r="AF84" s="357"/>
      <c r="AG84" s="356"/>
      <c r="AH84" s="357"/>
      <c r="AI84" s="354"/>
      <c r="AJ84" s="355"/>
      <c r="AK84" s="356"/>
      <c r="AL84" s="357"/>
      <c r="AM84" s="356"/>
      <c r="AN84" s="357"/>
      <c r="AO84" s="356"/>
      <c r="AP84" s="357"/>
      <c r="AQ84" s="356"/>
      <c r="AR84" s="357"/>
      <c r="AS84" s="354"/>
      <c r="AT84" s="355"/>
      <c r="AU84" s="356"/>
      <c r="AV84" s="357"/>
      <c r="AW84" s="356"/>
      <c r="AX84" s="357"/>
      <c r="AY84" s="356"/>
      <c r="AZ84" s="357"/>
      <c r="BA84" s="356"/>
      <c r="BB84" s="357"/>
      <c r="BC84" s="354"/>
      <c r="BD84" s="355"/>
      <c r="BE84" s="356"/>
      <c r="BF84" s="357"/>
      <c r="BG84" s="356"/>
      <c r="BH84" s="357"/>
      <c r="BI84" s="356"/>
      <c r="BJ84" s="357"/>
      <c r="BK84" s="356"/>
      <c r="BL84" s="357"/>
      <c r="BM84" s="354"/>
      <c r="BN84" s="355"/>
      <c r="BO84" s="356"/>
      <c r="BP84" s="357"/>
      <c r="BQ84" s="356"/>
      <c r="BR84" s="357"/>
      <c r="BS84" s="356"/>
      <c r="BT84" s="357"/>
      <c r="BU84" s="356"/>
      <c r="BV84" s="357"/>
      <c r="BW84" s="354"/>
      <c r="BX84" s="355"/>
      <c r="BY84" s="356"/>
      <c r="BZ84" s="357"/>
      <c r="CA84" s="356"/>
      <c r="CB84" s="357"/>
      <c r="CC84" s="356"/>
      <c r="CD84" s="357"/>
      <c r="CE84" s="356"/>
      <c r="CF84" s="357"/>
      <c r="CG84" s="354"/>
      <c r="CH84" s="355"/>
      <c r="CI84" s="356"/>
      <c r="CJ84" s="357"/>
      <c r="CK84" s="356"/>
      <c r="CL84" s="357"/>
      <c r="CM84" s="356"/>
      <c r="CN84" s="357"/>
      <c r="CO84" s="356"/>
      <c r="CP84" s="357"/>
      <c r="CQ84" s="354"/>
      <c r="CR84" s="355"/>
      <c r="CS84" s="356"/>
      <c r="CT84" s="357"/>
      <c r="CU84" s="356"/>
      <c r="CV84" s="357"/>
      <c r="CW84" s="356"/>
      <c r="CX84" s="357"/>
      <c r="CY84" s="356"/>
      <c r="CZ84" s="357"/>
      <c r="DA84" s="354"/>
      <c r="DB84" s="355"/>
      <c r="DC84" s="356"/>
      <c r="DD84" s="357"/>
      <c r="DE84" s="356"/>
      <c r="DF84" s="357"/>
      <c r="DG84" s="356"/>
      <c r="DH84" s="357"/>
      <c r="DI84" s="356"/>
      <c r="DJ84" s="357"/>
      <c r="DK84" s="354"/>
      <c r="DL84" s="355"/>
      <c r="DM84" s="356"/>
      <c r="DN84" s="357"/>
      <c r="DO84" s="356"/>
      <c r="DP84" s="357"/>
      <c r="DQ84" s="356"/>
      <c r="DR84" s="357"/>
      <c r="DS84" s="356"/>
      <c r="DT84" s="357"/>
      <c r="DU84" s="354"/>
      <c r="DV84" s="355"/>
      <c r="DW84" s="356"/>
      <c r="DX84" s="357"/>
      <c r="DY84" s="356"/>
      <c r="DZ84" s="357"/>
      <c r="EA84" s="356"/>
      <c r="EB84" s="357"/>
      <c r="EC84" s="356"/>
      <c r="ED84" s="357"/>
      <c r="EE84" s="354"/>
      <c r="EF84" s="355"/>
      <c r="EG84" s="356"/>
      <c r="EH84" s="357"/>
      <c r="EI84" s="356"/>
      <c r="EJ84" s="357"/>
      <c r="EK84" s="356"/>
      <c r="EL84" s="357"/>
      <c r="EM84" s="356"/>
      <c r="EN84" s="357"/>
      <c r="EO84" s="354"/>
      <c r="EP84" s="355"/>
      <c r="EQ84" s="356"/>
      <c r="ER84" s="357"/>
      <c r="ES84" s="356"/>
      <c r="ET84" s="357"/>
      <c r="EU84" s="356"/>
      <c r="EV84" s="357"/>
      <c r="EW84" s="356"/>
      <c r="EX84" s="357"/>
      <c r="EY84" s="354"/>
      <c r="EZ84" s="355"/>
      <c r="FA84" s="356"/>
      <c r="FB84" s="357"/>
      <c r="FC84" s="356"/>
      <c r="FD84" s="357"/>
      <c r="FE84" s="356"/>
      <c r="FF84" s="357"/>
      <c r="FG84" s="356"/>
      <c r="FH84" s="357"/>
      <c r="FI84" s="354"/>
    </row>
    <row r="85" spans="1:165" s="131" customFormat="1" ht="12.75" customHeight="1" outlineLevel="1" x14ac:dyDescent="0.2">
      <c r="A85" s="126"/>
      <c r="B85" s="127" t="str">
        <f>IF($A85&lt;&gt;"",LOOKUP($A85,[1]bibpers!$A$1:$B$20),"")</f>
        <v/>
      </c>
      <c r="C85" s="128">
        <f t="shared" si="5"/>
        <v>0</v>
      </c>
      <c r="D85" s="129" t="str">
        <f t="shared" si="6"/>
        <v/>
      </c>
      <c r="E85" s="130"/>
      <c r="F85" s="363"/>
      <c r="G85" s="364"/>
      <c r="H85" s="365"/>
      <c r="I85" s="364"/>
      <c r="J85" s="365"/>
      <c r="K85" s="364"/>
      <c r="L85" s="365"/>
      <c r="M85" s="364"/>
      <c r="N85" s="365"/>
      <c r="O85" s="366"/>
      <c r="P85" s="367"/>
      <c r="Q85" s="368"/>
      <c r="R85" s="373"/>
      <c r="S85" s="368"/>
      <c r="T85" s="373"/>
      <c r="U85" s="368"/>
      <c r="V85" s="373"/>
      <c r="W85" s="368"/>
      <c r="X85" s="373"/>
      <c r="Y85" s="371"/>
      <c r="Z85" s="372"/>
      <c r="AA85" s="370"/>
      <c r="AB85" s="369"/>
      <c r="AC85" s="370"/>
      <c r="AD85" s="369"/>
      <c r="AE85" s="370"/>
      <c r="AF85" s="369"/>
      <c r="AG85" s="370"/>
      <c r="AH85" s="369"/>
      <c r="AI85" s="371"/>
      <c r="AJ85" s="372"/>
      <c r="AK85" s="370"/>
      <c r="AL85" s="369"/>
      <c r="AM85" s="370"/>
      <c r="AN85" s="369"/>
      <c r="AO85" s="370"/>
      <c r="AP85" s="369"/>
      <c r="AQ85" s="370"/>
      <c r="AR85" s="369"/>
      <c r="AS85" s="371"/>
      <c r="AT85" s="372"/>
      <c r="AU85" s="370"/>
      <c r="AV85" s="369"/>
      <c r="AW85" s="370"/>
      <c r="AX85" s="369"/>
      <c r="AY85" s="370"/>
      <c r="AZ85" s="369"/>
      <c r="BA85" s="370"/>
      <c r="BB85" s="369"/>
      <c r="BC85" s="371"/>
      <c r="BD85" s="372"/>
      <c r="BE85" s="370"/>
      <c r="BF85" s="369"/>
      <c r="BG85" s="370"/>
      <c r="BH85" s="369"/>
      <c r="BI85" s="370"/>
      <c r="BJ85" s="369"/>
      <c r="BK85" s="370"/>
      <c r="BL85" s="369"/>
      <c r="BM85" s="371"/>
      <c r="BN85" s="372"/>
      <c r="BO85" s="370"/>
      <c r="BP85" s="369"/>
      <c r="BQ85" s="370"/>
      <c r="BR85" s="369"/>
      <c r="BS85" s="370"/>
      <c r="BT85" s="369"/>
      <c r="BU85" s="370"/>
      <c r="BV85" s="369"/>
      <c r="BW85" s="371"/>
      <c r="BX85" s="372"/>
      <c r="BY85" s="370"/>
      <c r="BZ85" s="369"/>
      <c r="CA85" s="370"/>
      <c r="CB85" s="369"/>
      <c r="CC85" s="370"/>
      <c r="CD85" s="369"/>
      <c r="CE85" s="370"/>
      <c r="CF85" s="369"/>
      <c r="CG85" s="371"/>
      <c r="CH85" s="372"/>
      <c r="CI85" s="370"/>
      <c r="CJ85" s="369"/>
      <c r="CK85" s="370"/>
      <c r="CL85" s="369"/>
      <c r="CM85" s="370"/>
      <c r="CN85" s="369"/>
      <c r="CO85" s="370"/>
      <c r="CP85" s="369"/>
      <c r="CQ85" s="371"/>
      <c r="CR85" s="372"/>
      <c r="CS85" s="370"/>
      <c r="CT85" s="369"/>
      <c r="CU85" s="370"/>
      <c r="CV85" s="369"/>
      <c r="CW85" s="370"/>
      <c r="CX85" s="369"/>
      <c r="CY85" s="370"/>
      <c r="CZ85" s="369"/>
      <c r="DA85" s="371"/>
      <c r="DB85" s="372"/>
      <c r="DC85" s="370"/>
      <c r="DD85" s="369"/>
      <c r="DE85" s="370"/>
      <c r="DF85" s="369"/>
      <c r="DG85" s="370"/>
      <c r="DH85" s="369"/>
      <c r="DI85" s="370"/>
      <c r="DJ85" s="369"/>
      <c r="DK85" s="371"/>
      <c r="DL85" s="372"/>
      <c r="DM85" s="370"/>
      <c r="DN85" s="369"/>
      <c r="DO85" s="370"/>
      <c r="DP85" s="369"/>
      <c r="DQ85" s="370"/>
      <c r="DR85" s="369"/>
      <c r="DS85" s="370"/>
      <c r="DT85" s="369"/>
      <c r="DU85" s="371"/>
      <c r="DV85" s="372"/>
      <c r="DW85" s="370"/>
      <c r="DX85" s="369"/>
      <c r="DY85" s="370"/>
      <c r="DZ85" s="369"/>
      <c r="EA85" s="370"/>
      <c r="EB85" s="369"/>
      <c r="EC85" s="370"/>
      <c r="ED85" s="369"/>
      <c r="EE85" s="371"/>
      <c r="EF85" s="372"/>
      <c r="EG85" s="370"/>
      <c r="EH85" s="369"/>
      <c r="EI85" s="370"/>
      <c r="EJ85" s="369"/>
      <c r="EK85" s="370"/>
      <c r="EL85" s="369"/>
      <c r="EM85" s="370"/>
      <c r="EN85" s="369"/>
      <c r="EO85" s="371"/>
      <c r="EP85" s="372"/>
      <c r="EQ85" s="370"/>
      <c r="ER85" s="369"/>
      <c r="ES85" s="370"/>
      <c r="ET85" s="369"/>
      <c r="EU85" s="370"/>
      <c r="EV85" s="369"/>
      <c r="EW85" s="370"/>
      <c r="EX85" s="369"/>
      <c r="EY85" s="371"/>
      <c r="EZ85" s="372"/>
      <c r="FA85" s="370"/>
      <c r="FB85" s="369"/>
      <c r="FC85" s="370"/>
      <c r="FD85" s="369"/>
      <c r="FE85" s="370"/>
      <c r="FF85" s="369"/>
      <c r="FG85" s="370"/>
      <c r="FH85" s="369"/>
      <c r="FI85" s="371"/>
    </row>
    <row r="86" spans="1:165" s="131" customFormat="1" ht="12.75" customHeight="1" outlineLevel="1" x14ac:dyDescent="0.2">
      <c r="A86" s="136"/>
      <c r="B86" s="132" t="str">
        <f>IF($A86&lt;&gt;"",LOOKUP($A86,[1]bibpers!$A$1:$B$20),"")</f>
        <v/>
      </c>
      <c r="C86" s="133">
        <f t="shared" si="5"/>
        <v>0</v>
      </c>
      <c r="D86" s="134" t="str">
        <f t="shared" si="6"/>
        <v/>
      </c>
      <c r="E86" s="135"/>
      <c r="F86" s="358"/>
      <c r="G86" s="359"/>
      <c r="H86" s="360"/>
      <c r="I86" s="359"/>
      <c r="J86" s="360"/>
      <c r="K86" s="359"/>
      <c r="L86" s="360"/>
      <c r="M86" s="359"/>
      <c r="N86" s="360"/>
      <c r="O86" s="361"/>
      <c r="P86" s="362"/>
      <c r="Q86" s="353"/>
      <c r="R86" s="352"/>
      <c r="S86" s="353"/>
      <c r="T86" s="352"/>
      <c r="U86" s="353"/>
      <c r="V86" s="352"/>
      <c r="W86" s="353"/>
      <c r="X86" s="352"/>
      <c r="Y86" s="354"/>
      <c r="Z86" s="355"/>
      <c r="AA86" s="356"/>
      <c r="AB86" s="357"/>
      <c r="AC86" s="356"/>
      <c r="AD86" s="357"/>
      <c r="AE86" s="356"/>
      <c r="AF86" s="357"/>
      <c r="AG86" s="356"/>
      <c r="AH86" s="357"/>
      <c r="AI86" s="354"/>
      <c r="AJ86" s="355"/>
      <c r="AK86" s="356"/>
      <c r="AL86" s="357"/>
      <c r="AM86" s="356"/>
      <c r="AN86" s="357"/>
      <c r="AO86" s="356"/>
      <c r="AP86" s="357"/>
      <c r="AQ86" s="356"/>
      <c r="AR86" s="357"/>
      <c r="AS86" s="354"/>
      <c r="AT86" s="355"/>
      <c r="AU86" s="356"/>
      <c r="AV86" s="357"/>
      <c r="AW86" s="356"/>
      <c r="AX86" s="357"/>
      <c r="AY86" s="356"/>
      <c r="AZ86" s="357"/>
      <c r="BA86" s="356"/>
      <c r="BB86" s="357"/>
      <c r="BC86" s="354"/>
      <c r="BD86" s="355"/>
      <c r="BE86" s="356"/>
      <c r="BF86" s="357"/>
      <c r="BG86" s="356"/>
      <c r="BH86" s="357"/>
      <c r="BI86" s="356"/>
      <c r="BJ86" s="357"/>
      <c r="BK86" s="356"/>
      <c r="BL86" s="357"/>
      <c r="BM86" s="354"/>
      <c r="BN86" s="355"/>
      <c r="BO86" s="356"/>
      <c r="BP86" s="357"/>
      <c r="BQ86" s="356"/>
      <c r="BR86" s="357"/>
      <c r="BS86" s="356"/>
      <c r="BT86" s="357"/>
      <c r="BU86" s="356"/>
      <c r="BV86" s="357"/>
      <c r="BW86" s="354"/>
      <c r="BX86" s="355"/>
      <c r="BY86" s="356"/>
      <c r="BZ86" s="357"/>
      <c r="CA86" s="356"/>
      <c r="CB86" s="357"/>
      <c r="CC86" s="356"/>
      <c r="CD86" s="357"/>
      <c r="CE86" s="356"/>
      <c r="CF86" s="357"/>
      <c r="CG86" s="354"/>
      <c r="CH86" s="355"/>
      <c r="CI86" s="356"/>
      <c r="CJ86" s="357"/>
      <c r="CK86" s="356"/>
      <c r="CL86" s="357"/>
      <c r="CM86" s="356"/>
      <c r="CN86" s="357"/>
      <c r="CO86" s="356"/>
      <c r="CP86" s="357"/>
      <c r="CQ86" s="354"/>
      <c r="CR86" s="355"/>
      <c r="CS86" s="356"/>
      <c r="CT86" s="357"/>
      <c r="CU86" s="356"/>
      <c r="CV86" s="357"/>
      <c r="CW86" s="356"/>
      <c r="CX86" s="357"/>
      <c r="CY86" s="356"/>
      <c r="CZ86" s="357"/>
      <c r="DA86" s="354"/>
      <c r="DB86" s="355"/>
      <c r="DC86" s="356"/>
      <c r="DD86" s="357"/>
      <c r="DE86" s="356"/>
      <c r="DF86" s="357"/>
      <c r="DG86" s="356"/>
      <c r="DH86" s="357"/>
      <c r="DI86" s="356"/>
      <c r="DJ86" s="357"/>
      <c r="DK86" s="354"/>
      <c r="DL86" s="355"/>
      <c r="DM86" s="356"/>
      <c r="DN86" s="357"/>
      <c r="DO86" s="356"/>
      <c r="DP86" s="357"/>
      <c r="DQ86" s="356"/>
      <c r="DR86" s="357"/>
      <c r="DS86" s="356"/>
      <c r="DT86" s="357"/>
      <c r="DU86" s="354"/>
      <c r="DV86" s="355"/>
      <c r="DW86" s="356"/>
      <c r="DX86" s="357"/>
      <c r="DY86" s="356"/>
      <c r="DZ86" s="357"/>
      <c r="EA86" s="356"/>
      <c r="EB86" s="357"/>
      <c r="EC86" s="356"/>
      <c r="ED86" s="357"/>
      <c r="EE86" s="354"/>
      <c r="EF86" s="355"/>
      <c r="EG86" s="356"/>
      <c r="EH86" s="357"/>
      <c r="EI86" s="356"/>
      <c r="EJ86" s="357"/>
      <c r="EK86" s="356"/>
      <c r="EL86" s="357"/>
      <c r="EM86" s="356"/>
      <c r="EN86" s="357"/>
      <c r="EO86" s="354"/>
      <c r="EP86" s="355"/>
      <c r="EQ86" s="356"/>
      <c r="ER86" s="357"/>
      <c r="ES86" s="356"/>
      <c r="ET86" s="357"/>
      <c r="EU86" s="356"/>
      <c r="EV86" s="357"/>
      <c r="EW86" s="356"/>
      <c r="EX86" s="357"/>
      <c r="EY86" s="354"/>
      <c r="EZ86" s="355"/>
      <c r="FA86" s="356"/>
      <c r="FB86" s="357"/>
      <c r="FC86" s="356"/>
      <c r="FD86" s="357"/>
      <c r="FE86" s="356"/>
      <c r="FF86" s="357"/>
      <c r="FG86" s="356"/>
      <c r="FH86" s="357"/>
      <c r="FI86" s="354"/>
    </row>
    <row r="87" spans="1:165" s="131" customFormat="1" ht="12.75" customHeight="1" outlineLevel="1" x14ac:dyDescent="0.2">
      <c r="A87" s="126"/>
      <c r="B87" s="127" t="str">
        <f>IF($A87&lt;&gt;"",LOOKUP($A87,[1]bibpers!$A$1:$B$20),"")</f>
        <v/>
      </c>
      <c r="C87" s="128">
        <f t="shared" si="5"/>
        <v>0</v>
      </c>
      <c r="D87" s="129" t="str">
        <f t="shared" si="6"/>
        <v/>
      </c>
      <c r="E87" s="130"/>
      <c r="F87" s="363"/>
      <c r="G87" s="364"/>
      <c r="H87" s="365"/>
      <c r="I87" s="364"/>
      <c r="J87" s="365"/>
      <c r="K87" s="364"/>
      <c r="L87" s="365"/>
      <c r="M87" s="364"/>
      <c r="N87" s="365"/>
      <c r="O87" s="366"/>
      <c r="P87" s="367"/>
      <c r="Q87" s="368"/>
      <c r="R87" s="373"/>
      <c r="S87" s="368"/>
      <c r="T87" s="373"/>
      <c r="U87" s="368"/>
      <c r="V87" s="373"/>
      <c r="W87" s="368"/>
      <c r="X87" s="373"/>
      <c r="Y87" s="371"/>
      <c r="Z87" s="372"/>
      <c r="AA87" s="370"/>
      <c r="AB87" s="369"/>
      <c r="AC87" s="370"/>
      <c r="AD87" s="369"/>
      <c r="AE87" s="370"/>
      <c r="AF87" s="369"/>
      <c r="AG87" s="370"/>
      <c r="AH87" s="369"/>
      <c r="AI87" s="371"/>
      <c r="AJ87" s="372"/>
      <c r="AK87" s="370"/>
      <c r="AL87" s="369"/>
      <c r="AM87" s="370"/>
      <c r="AN87" s="369"/>
      <c r="AO87" s="370"/>
      <c r="AP87" s="369"/>
      <c r="AQ87" s="370"/>
      <c r="AR87" s="369"/>
      <c r="AS87" s="371"/>
      <c r="AT87" s="372"/>
      <c r="AU87" s="370"/>
      <c r="AV87" s="369"/>
      <c r="AW87" s="370"/>
      <c r="AX87" s="369"/>
      <c r="AY87" s="370"/>
      <c r="AZ87" s="369"/>
      <c r="BA87" s="370"/>
      <c r="BB87" s="369"/>
      <c r="BC87" s="371"/>
      <c r="BD87" s="372"/>
      <c r="BE87" s="370"/>
      <c r="BF87" s="369"/>
      <c r="BG87" s="370"/>
      <c r="BH87" s="369"/>
      <c r="BI87" s="370"/>
      <c r="BJ87" s="369"/>
      <c r="BK87" s="370"/>
      <c r="BL87" s="369"/>
      <c r="BM87" s="371"/>
      <c r="BN87" s="372"/>
      <c r="BO87" s="370"/>
      <c r="BP87" s="369"/>
      <c r="BQ87" s="370"/>
      <c r="BR87" s="369"/>
      <c r="BS87" s="370"/>
      <c r="BT87" s="369"/>
      <c r="BU87" s="370"/>
      <c r="BV87" s="369"/>
      <c r="BW87" s="371"/>
      <c r="BX87" s="372"/>
      <c r="BY87" s="370"/>
      <c r="BZ87" s="369"/>
      <c r="CA87" s="370"/>
      <c r="CB87" s="369"/>
      <c r="CC87" s="370"/>
      <c r="CD87" s="369"/>
      <c r="CE87" s="370"/>
      <c r="CF87" s="369"/>
      <c r="CG87" s="371"/>
      <c r="CH87" s="372"/>
      <c r="CI87" s="370"/>
      <c r="CJ87" s="369"/>
      <c r="CK87" s="370"/>
      <c r="CL87" s="369"/>
      <c r="CM87" s="370"/>
      <c r="CN87" s="369"/>
      <c r="CO87" s="370"/>
      <c r="CP87" s="369"/>
      <c r="CQ87" s="371"/>
      <c r="CR87" s="372"/>
      <c r="CS87" s="370"/>
      <c r="CT87" s="369"/>
      <c r="CU87" s="370"/>
      <c r="CV87" s="369"/>
      <c r="CW87" s="370"/>
      <c r="CX87" s="369"/>
      <c r="CY87" s="370"/>
      <c r="CZ87" s="369"/>
      <c r="DA87" s="371"/>
      <c r="DB87" s="372"/>
      <c r="DC87" s="370"/>
      <c r="DD87" s="369"/>
      <c r="DE87" s="370"/>
      <c r="DF87" s="369"/>
      <c r="DG87" s="370"/>
      <c r="DH87" s="369"/>
      <c r="DI87" s="370"/>
      <c r="DJ87" s="369"/>
      <c r="DK87" s="371"/>
      <c r="DL87" s="372"/>
      <c r="DM87" s="370"/>
      <c r="DN87" s="369"/>
      <c r="DO87" s="370"/>
      <c r="DP87" s="369"/>
      <c r="DQ87" s="370"/>
      <c r="DR87" s="369"/>
      <c r="DS87" s="370"/>
      <c r="DT87" s="369"/>
      <c r="DU87" s="371"/>
      <c r="DV87" s="372"/>
      <c r="DW87" s="370"/>
      <c r="DX87" s="369"/>
      <c r="DY87" s="370"/>
      <c r="DZ87" s="369"/>
      <c r="EA87" s="370"/>
      <c r="EB87" s="369"/>
      <c r="EC87" s="370"/>
      <c r="ED87" s="369"/>
      <c r="EE87" s="371"/>
      <c r="EF87" s="372"/>
      <c r="EG87" s="370"/>
      <c r="EH87" s="369"/>
      <c r="EI87" s="370"/>
      <c r="EJ87" s="369"/>
      <c r="EK87" s="370"/>
      <c r="EL87" s="369"/>
      <c r="EM87" s="370"/>
      <c r="EN87" s="369"/>
      <c r="EO87" s="371"/>
      <c r="EP87" s="372"/>
      <c r="EQ87" s="370"/>
      <c r="ER87" s="369"/>
      <c r="ES87" s="370"/>
      <c r="ET87" s="369"/>
      <c r="EU87" s="370"/>
      <c r="EV87" s="369"/>
      <c r="EW87" s="370"/>
      <c r="EX87" s="369"/>
      <c r="EY87" s="371"/>
      <c r="EZ87" s="372"/>
      <c r="FA87" s="370"/>
      <c r="FB87" s="369"/>
      <c r="FC87" s="370"/>
      <c r="FD87" s="369"/>
      <c r="FE87" s="370"/>
      <c r="FF87" s="369"/>
      <c r="FG87" s="370"/>
      <c r="FH87" s="369"/>
      <c r="FI87" s="371"/>
    </row>
    <row r="88" spans="1:165" s="131" customFormat="1" ht="12.75" customHeight="1" outlineLevel="1" x14ac:dyDescent="0.2">
      <c r="A88" s="136"/>
      <c r="B88" s="132" t="str">
        <f>IF($A88&lt;&gt;"",LOOKUP($A88,[1]bibpers!$A$1:$B$20),"")</f>
        <v/>
      </c>
      <c r="C88" s="133">
        <f t="shared" si="5"/>
        <v>0</v>
      </c>
      <c r="D88" s="134" t="str">
        <f t="shared" si="6"/>
        <v/>
      </c>
      <c r="E88" s="135"/>
      <c r="F88" s="358"/>
      <c r="G88" s="359"/>
      <c r="H88" s="360"/>
      <c r="I88" s="359"/>
      <c r="J88" s="360"/>
      <c r="K88" s="359"/>
      <c r="L88" s="360"/>
      <c r="M88" s="359"/>
      <c r="N88" s="360"/>
      <c r="O88" s="361"/>
      <c r="P88" s="362"/>
      <c r="Q88" s="353"/>
      <c r="R88" s="352"/>
      <c r="S88" s="353"/>
      <c r="T88" s="352"/>
      <c r="U88" s="353"/>
      <c r="V88" s="352"/>
      <c r="W88" s="353"/>
      <c r="X88" s="352"/>
      <c r="Y88" s="354"/>
      <c r="Z88" s="355"/>
      <c r="AA88" s="356"/>
      <c r="AB88" s="357"/>
      <c r="AC88" s="356"/>
      <c r="AD88" s="357"/>
      <c r="AE88" s="356"/>
      <c r="AF88" s="357"/>
      <c r="AG88" s="356"/>
      <c r="AH88" s="357"/>
      <c r="AI88" s="354"/>
      <c r="AJ88" s="355"/>
      <c r="AK88" s="356"/>
      <c r="AL88" s="357"/>
      <c r="AM88" s="356"/>
      <c r="AN88" s="357"/>
      <c r="AO88" s="356"/>
      <c r="AP88" s="357"/>
      <c r="AQ88" s="356"/>
      <c r="AR88" s="357"/>
      <c r="AS88" s="354"/>
      <c r="AT88" s="355"/>
      <c r="AU88" s="356"/>
      <c r="AV88" s="357"/>
      <c r="AW88" s="356"/>
      <c r="AX88" s="357"/>
      <c r="AY88" s="356"/>
      <c r="AZ88" s="357"/>
      <c r="BA88" s="356"/>
      <c r="BB88" s="357"/>
      <c r="BC88" s="354"/>
      <c r="BD88" s="355"/>
      <c r="BE88" s="356"/>
      <c r="BF88" s="357"/>
      <c r="BG88" s="356"/>
      <c r="BH88" s="357"/>
      <c r="BI88" s="356"/>
      <c r="BJ88" s="357"/>
      <c r="BK88" s="356"/>
      <c r="BL88" s="357"/>
      <c r="BM88" s="354"/>
      <c r="BN88" s="355"/>
      <c r="BO88" s="356"/>
      <c r="BP88" s="357"/>
      <c r="BQ88" s="356"/>
      <c r="BR88" s="357"/>
      <c r="BS88" s="356"/>
      <c r="BT88" s="357"/>
      <c r="BU88" s="356"/>
      <c r="BV88" s="357"/>
      <c r="BW88" s="354"/>
      <c r="BX88" s="355"/>
      <c r="BY88" s="356"/>
      <c r="BZ88" s="357"/>
      <c r="CA88" s="356"/>
      <c r="CB88" s="357"/>
      <c r="CC88" s="356"/>
      <c r="CD88" s="357"/>
      <c r="CE88" s="356"/>
      <c r="CF88" s="357"/>
      <c r="CG88" s="354"/>
      <c r="CH88" s="355"/>
      <c r="CI88" s="356"/>
      <c r="CJ88" s="357"/>
      <c r="CK88" s="356"/>
      <c r="CL88" s="357"/>
      <c r="CM88" s="356"/>
      <c r="CN88" s="357"/>
      <c r="CO88" s="356"/>
      <c r="CP88" s="357"/>
      <c r="CQ88" s="354"/>
      <c r="CR88" s="355"/>
      <c r="CS88" s="356"/>
      <c r="CT88" s="357"/>
      <c r="CU88" s="356"/>
      <c r="CV88" s="357"/>
      <c r="CW88" s="356"/>
      <c r="CX88" s="357"/>
      <c r="CY88" s="356"/>
      <c r="CZ88" s="357"/>
      <c r="DA88" s="354"/>
      <c r="DB88" s="355"/>
      <c r="DC88" s="356"/>
      <c r="DD88" s="357"/>
      <c r="DE88" s="356"/>
      <c r="DF88" s="357"/>
      <c r="DG88" s="356"/>
      <c r="DH88" s="357"/>
      <c r="DI88" s="356"/>
      <c r="DJ88" s="357"/>
      <c r="DK88" s="354"/>
      <c r="DL88" s="355"/>
      <c r="DM88" s="356"/>
      <c r="DN88" s="357"/>
      <c r="DO88" s="356"/>
      <c r="DP88" s="357"/>
      <c r="DQ88" s="356"/>
      <c r="DR88" s="357"/>
      <c r="DS88" s="356"/>
      <c r="DT88" s="357"/>
      <c r="DU88" s="354"/>
      <c r="DV88" s="355"/>
      <c r="DW88" s="356"/>
      <c r="DX88" s="357"/>
      <c r="DY88" s="356"/>
      <c r="DZ88" s="357"/>
      <c r="EA88" s="356"/>
      <c r="EB88" s="357"/>
      <c r="EC88" s="356"/>
      <c r="ED88" s="357"/>
      <c r="EE88" s="354"/>
      <c r="EF88" s="355"/>
      <c r="EG88" s="356"/>
      <c r="EH88" s="357"/>
      <c r="EI88" s="356"/>
      <c r="EJ88" s="357"/>
      <c r="EK88" s="356"/>
      <c r="EL88" s="357"/>
      <c r="EM88" s="356"/>
      <c r="EN88" s="357"/>
      <c r="EO88" s="354"/>
      <c r="EP88" s="355"/>
      <c r="EQ88" s="356"/>
      <c r="ER88" s="357"/>
      <c r="ES88" s="356"/>
      <c r="ET88" s="357"/>
      <c r="EU88" s="356"/>
      <c r="EV88" s="357"/>
      <c r="EW88" s="356"/>
      <c r="EX88" s="357"/>
      <c r="EY88" s="354"/>
      <c r="EZ88" s="355"/>
      <c r="FA88" s="356"/>
      <c r="FB88" s="357"/>
      <c r="FC88" s="356"/>
      <c r="FD88" s="357"/>
      <c r="FE88" s="356"/>
      <c r="FF88" s="357"/>
      <c r="FG88" s="356"/>
      <c r="FH88" s="357"/>
      <c r="FI88" s="354"/>
    </row>
    <row r="89" spans="1:165" s="131" customFormat="1" ht="12.75" customHeight="1" outlineLevel="1" x14ac:dyDescent="0.2">
      <c r="A89" s="126"/>
      <c r="B89" s="127" t="str">
        <f>IF($A89&lt;&gt;"",LOOKUP($A89,[1]bibpers!$A$1:$B$20),"")</f>
        <v/>
      </c>
      <c r="C89" s="128">
        <f t="shared" si="5"/>
        <v>0</v>
      </c>
      <c r="D89" s="129" t="str">
        <f t="shared" si="6"/>
        <v/>
      </c>
      <c r="E89" s="130"/>
      <c r="F89" s="363"/>
      <c r="G89" s="364"/>
      <c r="H89" s="365"/>
      <c r="I89" s="364"/>
      <c r="J89" s="365"/>
      <c r="K89" s="364"/>
      <c r="L89" s="365"/>
      <c r="M89" s="364"/>
      <c r="N89" s="365"/>
      <c r="O89" s="366"/>
      <c r="P89" s="367"/>
      <c r="Q89" s="368"/>
      <c r="R89" s="373"/>
      <c r="S89" s="368"/>
      <c r="T89" s="373"/>
      <c r="U89" s="368"/>
      <c r="V89" s="373"/>
      <c r="W89" s="368"/>
      <c r="X89" s="373"/>
      <c r="Y89" s="371"/>
      <c r="Z89" s="372"/>
      <c r="AA89" s="370"/>
      <c r="AB89" s="369"/>
      <c r="AC89" s="370"/>
      <c r="AD89" s="369"/>
      <c r="AE89" s="370"/>
      <c r="AF89" s="369"/>
      <c r="AG89" s="370"/>
      <c r="AH89" s="369"/>
      <c r="AI89" s="371"/>
      <c r="AJ89" s="372"/>
      <c r="AK89" s="370"/>
      <c r="AL89" s="369"/>
      <c r="AM89" s="370"/>
      <c r="AN89" s="369"/>
      <c r="AO89" s="370"/>
      <c r="AP89" s="369"/>
      <c r="AQ89" s="370"/>
      <c r="AR89" s="369"/>
      <c r="AS89" s="371"/>
      <c r="AT89" s="372"/>
      <c r="AU89" s="370"/>
      <c r="AV89" s="369"/>
      <c r="AW89" s="370"/>
      <c r="AX89" s="369"/>
      <c r="AY89" s="370"/>
      <c r="AZ89" s="369"/>
      <c r="BA89" s="370"/>
      <c r="BB89" s="369"/>
      <c r="BC89" s="371"/>
      <c r="BD89" s="372"/>
      <c r="BE89" s="370"/>
      <c r="BF89" s="369"/>
      <c r="BG89" s="370"/>
      <c r="BH89" s="369"/>
      <c r="BI89" s="370"/>
      <c r="BJ89" s="369"/>
      <c r="BK89" s="370"/>
      <c r="BL89" s="369"/>
      <c r="BM89" s="371"/>
      <c r="BN89" s="372"/>
      <c r="BO89" s="370"/>
      <c r="BP89" s="369"/>
      <c r="BQ89" s="370"/>
      <c r="BR89" s="369"/>
      <c r="BS89" s="370"/>
      <c r="BT89" s="369"/>
      <c r="BU89" s="370"/>
      <c r="BV89" s="369"/>
      <c r="BW89" s="371"/>
      <c r="BX89" s="372"/>
      <c r="BY89" s="370"/>
      <c r="BZ89" s="369"/>
      <c r="CA89" s="370"/>
      <c r="CB89" s="369"/>
      <c r="CC89" s="370"/>
      <c r="CD89" s="369"/>
      <c r="CE89" s="370"/>
      <c r="CF89" s="369"/>
      <c r="CG89" s="371"/>
      <c r="CH89" s="372"/>
      <c r="CI89" s="370"/>
      <c r="CJ89" s="369"/>
      <c r="CK89" s="370"/>
      <c r="CL89" s="369"/>
      <c r="CM89" s="370"/>
      <c r="CN89" s="369"/>
      <c r="CO89" s="370"/>
      <c r="CP89" s="369"/>
      <c r="CQ89" s="371"/>
      <c r="CR89" s="372"/>
      <c r="CS89" s="370"/>
      <c r="CT89" s="369"/>
      <c r="CU89" s="370"/>
      <c r="CV89" s="369"/>
      <c r="CW89" s="370"/>
      <c r="CX89" s="369"/>
      <c r="CY89" s="370"/>
      <c r="CZ89" s="369"/>
      <c r="DA89" s="371"/>
      <c r="DB89" s="372"/>
      <c r="DC89" s="370"/>
      <c r="DD89" s="369"/>
      <c r="DE89" s="370"/>
      <c r="DF89" s="369"/>
      <c r="DG89" s="370"/>
      <c r="DH89" s="369"/>
      <c r="DI89" s="370"/>
      <c r="DJ89" s="369"/>
      <c r="DK89" s="371"/>
      <c r="DL89" s="372"/>
      <c r="DM89" s="370"/>
      <c r="DN89" s="369"/>
      <c r="DO89" s="370"/>
      <c r="DP89" s="369"/>
      <c r="DQ89" s="370"/>
      <c r="DR89" s="369"/>
      <c r="DS89" s="370"/>
      <c r="DT89" s="369"/>
      <c r="DU89" s="371"/>
      <c r="DV89" s="372"/>
      <c r="DW89" s="370"/>
      <c r="DX89" s="369"/>
      <c r="DY89" s="370"/>
      <c r="DZ89" s="369"/>
      <c r="EA89" s="370"/>
      <c r="EB89" s="369"/>
      <c r="EC89" s="370"/>
      <c r="ED89" s="369"/>
      <c r="EE89" s="371"/>
      <c r="EF89" s="372"/>
      <c r="EG89" s="370"/>
      <c r="EH89" s="369"/>
      <c r="EI89" s="370"/>
      <c r="EJ89" s="369"/>
      <c r="EK89" s="370"/>
      <c r="EL89" s="369"/>
      <c r="EM89" s="370"/>
      <c r="EN89" s="369"/>
      <c r="EO89" s="371"/>
      <c r="EP89" s="372"/>
      <c r="EQ89" s="370"/>
      <c r="ER89" s="369"/>
      <c r="ES89" s="370"/>
      <c r="ET89" s="369"/>
      <c r="EU89" s="370"/>
      <c r="EV89" s="369"/>
      <c r="EW89" s="370"/>
      <c r="EX89" s="369"/>
      <c r="EY89" s="371"/>
      <c r="EZ89" s="372"/>
      <c r="FA89" s="370"/>
      <c r="FB89" s="369"/>
      <c r="FC89" s="370"/>
      <c r="FD89" s="369"/>
      <c r="FE89" s="370"/>
      <c r="FF89" s="369"/>
      <c r="FG89" s="370"/>
      <c r="FH89" s="369"/>
      <c r="FI89" s="371"/>
    </row>
    <row r="90" spans="1:165" ht="11.25" customHeight="1" outlineLevel="1" x14ac:dyDescent="0.2">
      <c r="A90" s="136"/>
      <c r="B90" s="132" t="str">
        <f>IF($A90&lt;&gt;"",LOOKUP($A90,[1]bibpers!$A$1:$B$20),"")</f>
        <v/>
      </c>
      <c r="C90" s="133">
        <f t="shared" si="5"/>
        <v>0</v>
      </c>
      <c r="D90" s="134" t="str">
        <f t="shared" si="6"/>
        <v/>
      </c>
      <c r="E90" s="137"/>
      <c r="F90" s="380"/>
      <c r="G90" s="381"/>
      <c r="H90" s="382"/>
      <c r="I90" s="381"/>
      <c r="J90" s="382"/>
      <c r="K90" s="381"/>
      <c r="L90" s="382"/>
      <c r="M90" s="381"/>
      <c r="N90" s="382"/>
      <c r="O90" s="383"/>
      <c r="P90" s="384"/>
      <c r="Q90" s="375"/>
      <c r="R90" s="374"/>
      <c r="S90" s="375"/>
      <c r="T90" s="374"/>
      <c r="U90" s="375"/>
      <c r="V90" s="374"/>
      <c r="W90" s="375"/>
      <c r="X90" s="374"/>
      <c r="Y90" s="376"/>
      <c r="Z90" s="377"/>
      <c r="AA90" s="378"/>
      <c r="AB90" s="379"/>
      <c r="AC90" s="378"/>
      <c r="AD90" s="379"/>
      <c r="AE90" s="378"/>
      <c r="AF90" s="379"/>
      <c r="AG90" s="378"/>
      <c r="AH90" s="379"/>
      <c r="AI90" s="385"/>
      <c r="AJ90" s="377"/>
      <c r="AK90" s="378"/>
      <c r="AL90" s="379"/>
      <c r="AM90" s="378"/>
      <c r="AN90" s="379"/>
      <c r="AO90" s="378"/>
      <c r="AP90" s="379"/>
      <c r="AQ90" s="378"/>
      <c r="AR90" s="379"/>
      <c r="AS90" s="385"/>
      <c r="AT90" s="377"/>
      <c r="AU90" s="378"/>
      <c r="AV90" s="379"/>
      <c r="AW90" s="378"/>
      <c r="AX90" s="379"/>
      <c r="AY90" s="378"/>
      <c r="AZ90" s="379"/>
      <c r="BA90" s="378"/>
      <c r="BB90" s="379"/>
      <c r="BC90" s="385"/>
      <c r="BD90" s="377"/>
      <c r="BE90" s="378"/>
      <c r="BF90" s="379"/>
      <c r="BG90" s="378"/>
      <c r="BH90" s="379"/>
      <c r="BI90" s="378"/>
      <c r="BJ90" s="379"/>
      <c r="BK90" s="378"/>
      <c r="BL90" s="379"/>
      <c r="BM90" s="385"/>
      <c r="BN90" s="377"/>
      <c r="BO90" s="378"/>
      <c r="BP90" s="379"/>
      <c r="BQ90" s="378"/>
      <c r="BR90" s="379"/>
      <c r="BS90" s="378"/>
      <c r="BT90" s="379"/>
      <c r="BU90" s="378"/>
      <c r="BV90" s="379"/>
      <c r="BW90" s="385"/>
      <c r="BX90" s="377"/>
      <c r="BY90" s="378"/>
      <c r="BZ90" s="379"/>
      <c r="CA90" s="378"/>
      <c r="CB90" s="379"/>
      <c r="CC90" s="378"/>
      <c r="CD90" s="379"/>
      <c r="CE90" s="378"/>
      <c r="CF90" s="379"/>
      <c r="CG90" s="385"/>
      <c r="CH90" s="377"/>
      <c r="CI90" s="378"/>
      <c r="CJ90" s="379"/>
      <c r="CK90" s="378"/>
      <c r="CL90" s="379"/>
      <c r="CM90" s="378"/>
      <c r="CN90" s="379"/>
      <c r="CO90" s="378"/>
      <c r="CP90" s="379"/>
      <c r="CQ90" s="385"/>
      <c r="CR90" s="377"/>
      <c r="CS90" s="378"/>
      <c r="CT90" s="379"/>
      <c r="CU90" s="378"/>
      <c r="CV90" s="379"/>
      <c r="CW90" s="378"/>
      <c r="CX90" s="379"/>
      <c r="CY90" s="378"/>
      <c r="CZ90" s="379"/>
      <c r="DA90" s="385"/>
      <c r="DB90" s="377"/>
      <c r="DC90" s="378"/>
      <c r="DD90" s="379"/>
      <c r="DE90" s="378"/>
      <c r="DF90" s="379"/>
      <c r="DG90" s="378"/>
      <c r="DH90" s="379"/>
      <c r="DI90" s="378"/>
      <c r="DJ90" s="379"/>
      <c r="DK90" s="385"/>
      <c r="DL90" s="377"/>
      <c r="DM90" s="378"/>
      <c r="DN90" s="379"/>
      <c r="DO90" s="378"/>
      <c r="DP90" s="379"/>
      <c r="DQ90" s="378"/>
      <c r="DR90" s="379"/>
      <c r="DS90" s="378"/>
      <c r="DT90" s="379"/>
      <c r="DU90" s="385"/>
      <c r="DV90" s="377"/>
      <c r="DW90" s="378"/>
      <c r="DX90" s="379"/>
      <c r="DY90" s="378"/>
      <c r="DZ90" s="379"/>
      <c r="EA90" s="378"/>
      <c r="EB90" s="379"/>
      <c r="EC90" s="378"/>
      <c r="ED90" s="379"/>
      <c r="EE90" s="385"/>
      <c r="EF90" s="377"/>
      <c r="EG90" s="378"/>
      <c r="EH90" s="379"/>
      <c r="EI90" s="378"/>
      <c r="EJ90" s="379"/>
      <c r="EK90" s="378"/>
      <c r="EL90" s="379"/>
      <c r="EM90" s="378"/>
      <c r="EN90" s="379"/>
      <c r="EO90" s="385"/>
      <c r="EP90" s="377"/>
      <c r="EQ90" s="378"/>
      <c r="ER90" s="379"/>
      <c r="ES90" s="378"/>
      <c r="ET90" s="379"/>
      <c r="EU90" s="378"/>
      <c r="EV90" s="379"/>
      <c r="EW90" s="378"/>
      <c r="EX90" s="379"/>
      <c r="EY90" s="385"/>
      <c r="EZ90" s="377"/>
      <c r="FA90" s="378"/>
      <c r="FB90" s="379"/>
      <c r="FC90" s="378"/>
      <c r="FD90" s="379"/>
      <c r="FE90" s="378"/>
      <c r="FF90" s="379"/>
      <c r="FG90" s="378"/>
      <c r="FH90" s="379"/>
      <c r="FI90" s="385"/>
    </row>
    <row r="91" spans="1:165" x14ac:dyDescent="0.2">
      <c r="A91" s="126"/>
      <c r="B91" s="127" t="str">
        <f>IF($A91&lt;&gt;"",LOOKUP($A91,[1]bibpers!$A$1:$B$20),"")</f>
        <v/>
      </c>
      <c r="C91" s="128">
        <f t="shared" si="5"/>
        <v>0</v>
      </c>
      <c r="D91" s="129" t="str">
        <f t="shared" si="6"/>
        <v/>
      </c>
      <c r="E91" s="138"/>
      <c r="F91" s="363"/>
      <c r="G91" s="364"/>
      <c r="H91" s="365"/>
      <c r="I91" s="364"/>
      <c r="J91" s="365"/>
      <c r="K91" s="364"/>
      <c r="L91" s="365"/>
      <c r="M91" s="364"/>
      <c r="N91" s="365"/>
      <c r="O91" s="366"/>
      <c r="P91" s="367"/>
      <c r="Q91" s="368"/>
      <c r="R91" s="373"/>
      <c r="S91" s="368"/>
      <c r="T91" s="373"/>
      <c r="U91" s="368"/>
      <c r="V91" s="373"/>
      <c r="W91" s="368"/>
      <c r="X91" s="373"/>
      <c r="Y91" s="371"/>
      <c r="Z91" s="372"/>
      <c r="AA91" s="370"/>
      <c r="AB91" s="369"/>
      <c r="AC91" s="370"/>
      <c r="AD91" s="369"/>
      <c r="AE91" s="370"/>
      <c r="AF91" s="369"/>
      <c r="AG91" s="370"/>
      <c r="AH91" s="369"/>
      <c r="AI91" s="371"/>
      <c r="AJ91" s="372"/>
      <c r="AK91" s="370"/>
      <c r="AL91" s="369"/>
      <c r="AM91" s="370"/>
      <c r="AN91" s="369"/>
      <c r="AO91" s="370"/>
      <c r="AP91" s="369"/>
      <c r="AQ91" s="370"/>
      <c r="AR91" s="369"/>
      <c r="AS91" s="371"/>
      <c r="AT91" s="372"/>
      <c r="AU91" s="370"/>
      <c r="AV91" s="369"/>
      <c r="AW91" s="370"/>
      <c r="AX91" s="369"/>
      <c r="AY91" s="370"/>
      <c r="AZ91" s="369"/>
      <c r="BA91" s="370"/>
      <c r="BB91" s="369"/>
      <c r="BC91" s="371"/>
      <c r="BD91" s="372"/>
      <c r="BE91" s="370"/>
      <c r="BF91" s="369"/>
      <c r="BG91" s="370"/>
      <c r="BH91" s="369"/>
      <c r="BI91" s="370"/>
      <c r="BJ91" s="369"/>
      <c r="BK91" s="370"/>
      <c r="BL91" s="369"/>
      <c r="BM91" s="371"/>
      <c r="BN91" s="372"/>
      <c r="BO91" s="370"/>
      <c r="BP91" s="369"/>
      <c r="BQ91" s="370"/>
      <c r="BR91" s="369"/>
      <c r="BS91" s="370"/>
      <c r="BT91" s="369"/>
      <c r="BU91" s="370"/>
      <c r="BV91" s="369"/>
      <c r="BW91" s="371"/>
      <c r="BX91" s="372"/>
      <c r="BY91" s="370"/>
      <c r="BZ91" s="369"/>
      <c r="CA91" s="370"/>
      <c r="CB91" s="369"/>
      <c r="CC91" s="370"/>
      <c r="CD91" s="369"/>
      <c r="CE91" s="370"/>
      <c r="CF91" s="369"/>
      <c r="CG91" s="371"/>
      <c r="CH91" s="372"/>
      <c r="CI91" s="370"/>
      <c r="CJ91" s="369"/>
      <c r="CK91" s="370"/>
      <c r="CL91" s="369"/>
      <c r="CM91" s="370"/>
      <c r="CN91" s="369"/>
      <c r="CO91" s="370"/>
      <c r="CP91" s="369"/>
      <c r="CQ91" s="371"/>
      <c r="CR91" s="372"/>
      <c r="CS91" s="370"/>
      <c r="CT91" s="369"/>
      <c r="CU91" s="370"/>
      <c r="CV91" s="369"/>
      <c r="CW91" s="370"/>
      <c r="CX91" s="369"/>
      <c r="CY91" s="370"/>
      <c r="CZ91" s="369"/>
      <c r="DA91" s="371"/>
      <c r="DB91" s="372"/>
      <c r="DC91" s="370"/>
      <c r="DD91" s="369"/>
      <c r="DE91" s="370"/>
      <c r="DF91" s="369"/>
      <c r="DG91" s="370"/>
      <c r="DH91" s="369"/>
      <c r="DI91" s="370"/>
      <c r="DJ91" s="369"/>
      <c r="DK91" s="371"/>
      <c r="DL91" s="372"/>
      <c r="DM91" s="370"/>
      <c r="DN91" s="369"/>
      <c r="DO91" s="370"/>
      <c r="DP91" s="369"/>
      <c r="DQ91" s="370"/>
      <c r="DR91" s="369"/>
      <c r="DS91" s="370"/>
      <c r="DT91" s="369"/>
      <c r="DU91" s="371"/>
      <c r="DV91" s="372"/>
      <c r="DW91" s="370"/>
      <c r="DX91" s="369"/>
      <c r="DY91" s="370"/>
      <c r="DZ91" s="369"/>
      <c r="EA91" s="370"/>
      <c r="EB91" s="369"/>
      <c r="EC91" s="370"/>
      <c r="ED91" s="369"/>
      <c r="EE91" s="371"/>
      <c r="EF91" s="372"/>
      <c r="EG91" s="370"/>
      <c r="EH91" s="369"/>
      <c r="EI91" s="370"/>
      <c r="EJ91" s="369"/>
      <c r="EK91" s="370"/>
      <c r="EL91" s="369"/>
      <c r="EM91" s="370"/>
      <c r="EN91" s="369"/>
      <c r="EO91" s="371"/>
      <c r="EP91" s="372"/>
      <c r="EQ91" s="370"/>
      <c r="ER91" s="369"/>
      <c r="ES91" s="370"/>
      <c r="ET91" s="369"/>
      <c r="EU91" s="370"/>
      <c r="EV91" s="369"/>
      <c r="EW91" s="370"/>
      <c r="EX91" s="369"/>
      <c r="EY91" s="371"/>
      <c r="EZ91" s="372"/>
      <c r="FA91" s="370"/>
      <c r="FB91" s="369"/>
      <c r="FC91" s="370"/>
      <c r="FD91" s="369"/>
      <c r="FE91" s="370"/>
      <c r="FF91" s="369"/>
      <c r="FG91" s="370"/>
      <c r="FH91" s="369"/>
      <c r="FI91" s="371"/>
    </row>
    <row r="92" spans="1:165" s="131" customFormat="1" x14ac:dyDescent="0.2">
      <c r="A92" s="136"/>
      <c r="B92" s="132" t="str">
        <f>IF($A92&lt;&gt;"",LOOKUP($A92,[1]bibpers!$A$1:$B$20),"")</f>
        <v/>
      </c>
      <c r="C92" s="133">
        <f t="shared" si="5"/>
        <v>0</v>
      </c>
      <c r="D92" s="134" t="str">
        <f t="shared" si="6"/>
        <v/>
      </c>
      <c r="E92" s="135"/>
      <c r="F92" s="392"/>
      <c r="G92" s="393"/>
      <c r="H92" s="394"/>
      <c r="I92" s="393"/>
      <c r="J92" s="394"/>
      <c r="K92" s="393"/>
      <c r="L92" s="394"/>
      <c r="M92" s="393"/>
      <c r="N92" s="394"/>
      <c r="O92" s="395"/>
      <c r="P92" s="396"/>
      <c r="Q92" s="387"/>
      <c r="R92" s="386"/>
      <c r="S92" s="387"/>
      <c r="T92" s="386"/>
      <c r="U92" s="387"/>
      <c r="V92" s="386"/>
      <c r="W92" s="387"/>
      <c r="X92" s="386"/>
      <c r="Y92" s="388"/>
      <c r="Z92" s="389"/>
      <c r="AA92" s="390"/>
      <c r="AB92" s="391"/>
      <c r="AC92" s="390"/>
      <c r="AD92" s="391"/>
      <c r="AE92" s="390"/>
      <c r="AF92" s="391"/>
      <c r="AG92" s="390"/>
      <c r="AH92" s="391"/>
      <c r="AI92" s="388"/>
      <c r="AJ92" s="389"/>
      <c r="AK92" s="390"/>
      <c r="AL92" s="391"/>
      <c r="AM92" s="390"/>
      <c r="AN92" s="391"/>
      <c r="AO92" s="390"/>
      <c r="AP92" s="391"/>
      <c r="AQ92" s="390"/>
      <c r="AR92" s="391"/>
      <c r="AS92" s="388"/>
      <c r="AT92" s="389"/>
      <c r="AU92" s="390"/>
      <c r="AV92" s="391"/>
      <c r="AW92" s="390"/>
      <c r="AX92" s="391"/>
      <c r="AY92" s="390"/>
      <c r="AZ92" s="391"/>
      <c r="BA92" s="390"/>
      <c r="BB92" s="391"/>
      <c r="BC92" s="388"/>
      <c r="BD92" s="389"/>
      <c r="BE92" s="390"/>
      <c r="BF92" s="391"/>
      <c r="BG92" s="390"/>
      <c r="BH92" s="391"/>
      <c r="BI92" s="390"/>
      <c r="BJ92" s="391"/>
      <c r="BK92" s="390"/>
      <c r="BL92" s="391"/>
      <c r="BM92" s="388"/>
      <c r="BN92" s="389"/>
      <c r="BO92" s="390"/>
      <c r="BP92" s="391"/>
      <c r="BQ92" s="390"/>
      <c r="BR92" s="391"/>
      <c r="BS92" s="390"/>
      <c r="BT92" s="391"/>
      <c r="BU92" s="390"/>
      <c r="BV92" s="391"/>
      <c r="BW92" s="388"/>
      <c r="BX92" s="389"/>
      <c r="BY92" s="390"/>
      <c r="BZ92" s="391"/>
      <c r="CA92" s="390"/>
      <c r="CB92" s="391"/>
      <c r="CC92" s="390"/>
      <c r="CD92" s="391"/>
      <c r="CE92" s="390"/>
      <c r="CF92" s="391"/>
      <c r="CG92" s="388"/>
      <c r="CH92" s="389"/>
      <c r="CI92" s="390"/>
      <c r="CJ92" s="391"/>
      <c r="CK92" s="390"/>
      <c r="CL92" s="391"/>
      <c r="CM92" s="390"/>
      <c r="CN92" s="391"/>
      <c r="CO92" s="390"/>
      <c r="CP92" s="391"/>
      <c r="CQ92" s="388"/>
      <c r="CR92" s="389"/>
      <c r="CS92" s="390"/>
      <c r="CT92" s="391"/>
      <c r="CU92" s="390"/>
      <c r="CV92" s="391"/>
      <c r="CW92" s="390"/>
      <c r="CX92" s="391"/>
      <c r="CY92" s="390"/>
      <c r="CZ92" s="391"/>
      <c r="DA92" s="388"/>
      <c r="DB92" s="389"/>
      <c r="DC92" s="390"/>
      <c r="DD92" s="391"/>
      <c r="DE92" s="390"/>
      <c r="DF92" s="391"/>
      <c r="DG92" s="390"/>
      <c r="DH92" s="391"/>
      <c r="DI92" s="390"/>
      <c r="DJ92" s="391"/>
      <c r="DK92" s="388"/>
      <c r="DL92" s="389"/>
      <c r="DM92" s="390"/>
      <c r="DN92" s="391"/>
      <c r="DO92" s="390"/>
      <c r="DP92" s="391"/>
      <c r="DQ92" s="390"/>
      <c r="DR92" s="391"/>
      <c r="DS92" s="390"/>
      <c r="DT92" s="391"/>
      <c r="DU92" s="388"/>
      <c r="DV92" s="389"/>
      <c r="DW92" s="390"/>
      <c r="DX92" s="391"/>
      <c r="DY92" s="390"/>
      <c r="DZ92" s="391"/>
      <c r="EA92" s="390"/>
      <c r="EB92" s="391"/>
      <c r="EC92" s="390"/>
      <c r="ED92" s="391"/>
      <c r="EE92" s="388"/>
      <c r="EF92" s="389"/>
      <c r="EG92" s="390"/>
      <c r="EH92" s="391"/>
      <c r="EI92" s="390"/>
      <c r="EJ92" s="391"/>
      <c r="EK92" s="390"/>
      <c r="EL92" s="391"/>
      <c r="EM92" s="390"/>
      <c r="EN92" s="391"/>
      <c r="EO92" s="388"/>
      <c r="EP92" s="389"/>
      <c r="EQ92" s="390"/>
      <c r="ER92" s="391"/>
      <c r="ES92" s="390"/>
      <c r="ET92" s="391"/>
      <c r="EU92" s="390"/>
      <c r="EV92" s="391"/>
      <c r="EW92" s="390"/>
      <c r="EX92" s="391"/>
      <c r="EY92" s="388"/>
      <c r="EZ92" s="389"/>
      <c r="FA92" s="390"/>
      <c r="FB92" s="391"/>
      <c r="FC92" s="390"/>
      <c r="FD92" s="391"/>
      <c r="FE92" s="390"/>
      <c r="FF92" s="391"/>
      <c r="FG92" s="390"/>
      <c r="FH92" s="391"/>
      <c r="FI92" s="388"/>
    </row>
    <row r="93" spans="1:165" x14ac:dyDescent="0.2">
      <c r="A93" s="126"/>
      <c r="B93" s="127" t="str">
        <f>IF($A93&lt;&gt;"",LOOKUP($A93,[1]bibpers!$A$1:$B$20),"")</f>
        <v/>
      </c>
      <c r="C93" s="128">
        <f t="shared" si="5"/>
        <v>0</v>
      </c>
      <c r="D93" s="129" t="str">
        <f t="shared" si="6"/>
        <v/>
      </c>
      <c r="E93" s="138"/>
      <c r="F93" s="363"/>
      <c r="G93" s="364"/>
      <c r="H93" s="365"/>
      <c r="I93" s="364"/>
      <c r="J93" s="365"/>
      <c r="K93" s="364"/>
      <c r="L93" s="365"/>
      <c r="M93" s="364"/>
      <c r="N93" s="365"/>
      <c r="O93" s="366"/>
      <c r="P93" s="367"/>
      <c r="Q93" s="368"/>
      <c r="R93" s="373"/>
      <c r="S93" s="368"/>
      <c r="T93" s="373"/>
      <c r="U93" s="368"/>
      <c r="V93" s="373"/>
      <c r="W93" s="368"/>
      <c r="X93" s="373"/>
      <c r="Y93" s="371"/>
      <c r="Z93" s="372"/>
      <c r="AA93" s="370"/>
      <c r="AB93" s="369"/>
      <c r="AC93" s="370"/>
      <c r="AD93" s="369"/>
      <c r="AE93" s="370"/>
      <c r="AF93" s="369"/>
      <c r="AG93" s="370"/>
      <c r="AH93" s="369"/>
      <c r="AI93" s="371"/>
      <c r="AJ93" s="372"/>
      <c r="AK93" s="370"/>
      <c r="AL93" s="369"/>
      <c r="AM93" s="370"/>
      <c r="AN93" s="369"/>
      <c r="AO93" s="370"/>
      <c r="AP93" s="369"/>
      <c r="AQ93" s="370"/>
      <c r="AR93" s="369"/>
      <c r="AS93" s="371"/>
      <c r="AT93" s="372"/>
      <c r="AU93" s="370"/>
      <c r="AV93" s="369"/>
      <c r="AW93" s="370"/>
      <c r="AX93" s="369"/>
      <c r="AY93" s="370"/>
      <c r="AZ93" s="369"/>
      <c r="BA93" s="370"/>
      <c r="BB93" s="369"/>
      <c r="BC93" s="371"/>
      <c r="BD93" s="372"/>
      <c r="BE93" s="370"/>
      <c r="BF93" s="369"/>
      <c r="BG93" s="370"/>
      <c r="BH93" s="369"/>
      <c r="BI93" s="370"/>
      <c r="BJ93" s="369"/>
      <c r="BK93" s="370"/>
      <c r="BL93" s="369"/>
      <c r="BM93" s="371"/>
      <c r="BN93" s="372"/>
      <c r="BO93" s="370"/>
      <c r="BP93" s="369"/>
      <c r="BQ93" s="370"/>
      <c r="BR93" s="369"/>
      <c r="BS93" s="370"/>
      <c r="BT93" s="369"/>
      <c r="BU93" s="370"/>
      <c r="BV93" s="369"/>
      <c r="BW93" s="371"/>
      <c r="BX93" s="372"/>
      <c r="BY93" s="370"/>
      <c r="BZ93" s="369"/>
      <c r="CA93" s="370"/>
      <c r="CB93" s="369"/>
      <c r="CC93" s="370"/>
      <c r="CD93" s="369"/>
      <c r="CE93" s="370"/>
      <c r="CF93" s="369"/>
      <c r="CG93" s="371"/>
      <c r="CH93" s="372"/>
      <c r="CI93" s="370"/>
      <c r="CJ93" s="369"/>
      <c r="CK93" s="370"/>
      <c r="CL93" s="369"/>
      <c r="CM93" s="370"/>
      <c r="CN93" s="369"/>
      <c r="CO93" s="370"/>
      <c r="CP93" s="369"/>
      <c r="CQ93" s="371"/>
      <c r="CR93" s="372"/>
      <c r="CS93" s="370"/>
      <c r="CT93" s="369"/>
      <c r="CU93" s="370"/>
      <c r="CV93" s="369"/>
      <c r="CW93" s="370"/>
      <c r="CX93" s="369"/>
      <c r="CY93" s="370"/>
      <c r="CZ93" s="369"/>
      <c r="DA93" s="371"/>
      <c r="DB93" s="372"/>
      <c r="DC93" s="370"/>
      <c r="DD93" s="369"/>
      <c r="DE93" s="370"/>
      <c r="DF93" s="369"/>
      <c r="DG93" s="370"/>
      <c r="DH93" s="369"/>
      <c r="DI93" s="370"/>
      <c r="DJ93" s="369"/>
      <c r="DK93" s="371"/>
      <c r="DL93" s="372"/>
      <c r="DM93" s="370"/>
      <c r="DN93" s="369"/>
      <c r="DO93" s="370"/>
      <c r="DP93" s="369"/>
      <c r="DQ93" s="370"/>
      <c r="DR93" s="369"/>
      <c r="DS93" s="370"/>
      <c r="DT93" s="369"/>
      <c r="DU93" s="371"/>
      <c r="DV93" s="372"/>
      <c r="DW93" s="370"/>
      <c r="DX93" s="369"/>
      <c r="DY93" s="370"/>
      <c r="DZ93" s="369"/>
      <c r="EA93" s="370"/>
      <c r="EB93" s="369"/>
      <c r="EC93" s="370"/>
      <c r="ED93" s="369"/>
      <c r="EE93" s="371"/>
      <c r="EF93" s="372"/>
      <c r="EG93" s="370"/>
      <c r="EH93" s="369"/>
      <c r="EI93" s="370"/>
      <c r="EJ93" s="369"/>
      <c r="EK93" s="370"/>
      <c r="EL93" s="369"/>
      <c r="EM93" s="370"/>
      <c r="EN93" s="369"/>
      <c r="EO93" s="371"/>
      <c r="EP93" s="372"/>
      <c r="EQ93" s="370"/>
      <c r="ER93" s="369"/>
      <c r="ES93" s="370"/>
      <c r="ET93" s="369"/>
      <c r="EU93" s="370"/>
      <c r="EV93" s="369"/>
      <c r="EW93" s="370"/>
      <c r="EX93" s="369"/>
      <c r="EY93" s="371"/>
      <c r="EZ93" s="372"/>
      <c r="FA93" s="370"/>
      <c r="FB93" s="369"/>
      <c r="FC93" s="370"/>
      <c r="FD93" s="369"/>
      <c r="FE93" s="370"/>
      <c r="FF93" s="369"/>
      <c r="FG93" s="370"/>
      <c r="FH93" s="369"/>
      <c r="FI93" s="371"/>
    </row>
    <row r="94" spans="1:165" s="131" customFormat="1" x14ac:dyDescent="0.2">
      <c r="A94" s="136"/>
      <c r="B94" s="132" t="str">
        <f>IF($A94&lt;&gt;"",LOOKUP($A94,[1]bibpers!$A$1:$B$20),"")</f>
        <v/>
      </c>
      <c r="C94" s="133">
        <f t="shared" si="5"/>
        <v>0</v>
      </c>
      <c r="D94" s="134" t="str">
        <f t="shared" si="6"/>
        <v/>
      </c>
      <c r="E94" s="135"/>
      <c r="F94" s="392"/>
      <c r="G94" s="393"/>
      <c r="H94" s="394"/>
      <c r="I94" s="393"/>
      <c r="J94" s="394"/>
      <c r="K94" s="393"/>
      <c r="L94" s="394"/>
      <c r="M94" s="393"/>
      <c r="N94" s="394"/>
      <c r="O94" s="395"/>
      <c r="P94" s="396"/>
      <c r="Q94" s="387"/>
      <c r="R94" s="386"/>
      <c r="S94" s="387"/>
      <c r="T94" s="386"/>
      <c r="U94" s="387"/>
      <c r="V94" s="386"/>
      <c r="W94" s="387"/>
      <c r="X94" s="386"/>
      <c r="Y94" s="388"/>
      <c r="Z94" s="389"/>
      <c r="AA94" s="390"/>
      <c r="AB94" s="391"/>
      <c r="AC94" s="390"/>
      <c r="AD94" s="391"/>
      <c r="AE94" s="390"/>
      <c r="AF94" s="391"/>
      <c r="AG94" s="390"/>
      <c r="AH94" s="391"/>
      <c r="AI94" s="388"/>
      <c r="AJ94" s="389"/>
      <c r="AK94" s="390"/>
      <c r="AL94" s="391"/>
      <c r="AM94" s="390"/>
      <c r="AN94" s="391"/>
      <c r="AO94" s="390"/>
      <c r="AP94" s="391"/>
      <c r="AQ94" s="390"/>
      <c r="AR94" s="391"/>
      <c r="AS94" s="388"/>
      <c r="AT94" s="389"/>
      <c r="AU94" s="390"/>
      <c r="AV94" s="391"/>
      <c r="AW94" s="390"/>
      <c r="AX94" s="391"/>
      <c r="AY94" s="390"/>
      <c r="AZ94" s="391"/>
      <c r="BA94" s="390"/>
      <c r="BB94" s="391"/>
      <c r="BC94" s="388"/>
      <c r="BD94" s="389"/>
      <c r="BE94" s="390"/>
      <c r="BF94" s="391"/>
      <c r="BG94" s="390"/>
      <c r="BH94" s="391"/>
      <c r="BI94" s="390"/>
      <c r="BJ94" s="391"/>
      <c r="BK94" s="390"/>
      <c r="BL94" s="391"/>
      <c r="BM94" s="388"/>
      <c r="BN94" s="389"/>
      <c r="BO94" s="390"/>
      <c r="BP94" s="391"/>
      <c r="BQ94" s="390"/>
      <c r="BR94" s="391"/>
      <c r="BS94" s="390"/>
      <c r="BT94" s="391"/>
      <c r="BU94" s="390"/>
      <c r="BV94" s="391"/>
      <c r="BW94" s="388"/>
      <c r="BX94" s="389"/>
      <c r="BY94" s="390"/>
      <c r="BZ94" s="391"/>
      <c r="CA94" s="390"/>
      <c r="CB94" s="391"/>
      <c r="CC94" s="390"/>
      <c r="CD94" s="391"/>
      <c r="CE94" s="390"/>
      <c r="CF94" s="391"/>
      <c r="CG94" s="388"/>
      <c r="CH94" s="389"/>
      <c r="CI94" s="390"/>
      <c r="CJ94" s="391"/>
      <c r="CK94" s="390"/>
      <c r="CL94" s="391"/>
      <c r="CM94" s="390"/>
      <c r="CN94" s="391"/>
      <c r="CO94" s="390"/>
      <c r="CP94" s="391"/>
      <c r="CQ94" s="388"/>
      <c r="CR94" s="389"/>
      <c r="CS94" s="390"/>
      <c r="CT94" s="391"/>
      <c r="CU94" s="390"/>
      <c r="CV94" s="391"/>
      <c r="CW94" s="390"/>
      <c r="CX94" s="391"/>
      <c r="CY94" s="390"/>
      <c r="CZ94" s="391"/>
      <c r="DA94" s="388"/>
      <c r="DB94" s="389"/>
      <c r="DC94" s="390"/>
      <c r="DD94" s="391"/>
      <c r="DE94" s="390"/>
      <c r="DF94" s="391"/>
      <c r="DG94" s="390"/>
      <c r="DH94" s="391"/>
      <c r="DI94" s="390"/>
      <c r="DJ94" s="391"/>
      <c r="DK94" s="388"/>
      <c r="DL94" s="389"/>
      <c r="DM94" s="390"/>
      <c r="DN94" s="391"/>
      <c r="DO94" s="390"/>
      <c r="DP94" s="391"/>
      <c r="DQ94" s="390"/>
      <c r="DR94" s="391"/>
      <c r="DS94" s="390"/>
      <c r="DT94" s="391"/>
      <c r="DU94" s="388"/>
      <c r="DV94" s="389"/>
      <c r="DW94" s="390"/>
      <c r="DX94" s="391"/>
      <c r="DY94" s="390"/>
      <c r="DZ94" s="391"/>
      <c r="EA94" s="390"/>
      <c r="EB94" s="391"/>
      <c r="EC94" s="390"/>
      <c r="ED94" s="391"/>
      <c r="EE94" s="388"/>
      <c r="EF94" s="389"/>
      <c r="EG94" s="390"/>
      <c r="EH94" s="391"/>
      <c r="EI94" s="390"/>
      <c r="EJ94" s="391"/>
      <c r="EK94" s="390"/>
      <c r="EL94" s="391"/>
      <c r="EM94" s="390"/>
      <c r="EN94" s="391"/>
      <c r="EO94" s="388"/>
      <c r="EP94" s="389"/>
      <c r="EQ94" s="390"/>
      <c r="ER94" s="391"/>
      <c r="ES94" s="390"/>
      <c r="ET94" s="391"/>
      <c r="EU94" s="390"/>
      <c r="EV94" s="391"/>
      <c r="EW94" s="390"/>
      <c r="EX94" s="391"/>
      <c r="EY94" s="388"/>
      <c r="EZ94" s="389"/>
      <c r="FA94" s="390"/>
      <c r="FB94" s="391"/>
      <c r="FC94" s="390"/>
      <c r="FD94" s="391"/>
      <c r="FE94" s="390"/>
      <c r="FF94" s="391"/>
      <c r="FG94" s="390"/>
      <c r="FH94" s="391"/>
      <c r="FI94" s="388"/>
    </row>
    <row r="95" spans="1:165" x14ac:dyDescent="0.2">
      <c r="A95" s="126"/>
      <c r="B95" s="127" t="str">
        <f>IF($A95&lt;&gt;"",LOOKUP($A95,[1]bibpers!$A$1:$B$20),"")</f>
        <v/>
      </c>
      <c r="C95" s="128">
        <f t="shared" si="5"/>
        <v>0</v>
      </c>
      <c r="D95" s="129" t="str">
        <f t="shared" si="6"/>
        <v/>
      </c>
      <c r="E95" s="138"/>
      <c r="F95" s="363"/>
      <c r="G95" s="364"/>
      <c r="H95" s="365"/>
      <c r="I95" s="364"/>
      <c r="J95" s="365"/>
      <c r="K95" s="364"/>
      <c r="L95" s="365"/>
      <c r="M95" s="364"/>
      <c r="N95" s="365"/>
      <c r="O95" s="366"/>
      <c r="P95" s="367"/>
      <c r="Q95" s="368"/>
      <c r="R95" s="373"/>
      <c r="S95" s="368"/>
      <c r="T95" s="373"/>
      <c r="U95" s="368"/>
      <c r="V95" s="373"/>
      <c r="W95" s="368"/>
      <c r="X95" s="373"/>
      <c r="Y95" s="371"/>
      <c r="Z95" s="372"/>
      <c r="AA95" s="370"/>
      <c r="AB95" s="369"/>
      <c r="AC95" s="370"/>
      <c r="AD95" s="369"/>
      <c r="AE95" s="370"/>
      <c r="AF95" s="369"/>
      <c r="AG95" s="370"/>
      <c r="AH95" s="369"/>
      <c r="AI95" s="371"/>
      <c r="AJ95" s="372"/>
      <c r="AK95" s="370"/>
      <c r="AL95" s="369"/>
      <c r="AM95" s="370"/>
      <c r="AN95" s="369"/>
      <c r="AO95" s="370"/>
      <c r="AP95" s="369"/>
      <c r="AQ95" s="370"/>
      <c r="AR95" s="369"/>
      <c r="AS95" s="371"/>
      <c r="AT95" s="372"/>
      <c r="AU95" s="370"/>
      <c r="AV95" s="369"/>
      <c r="AW95" s="370"/>
      <c r="AX95" s="369"/>
      <c r="AY95" s="370"/>
      <c r="AZ95" s="369"/>
      <c r="BA95" s="370"/>
      <c r="BB95" s="369"/>
      <c r="BC95" s="371"/>
      <c r="BD95" s="372"/>
      <c r="BE95" s="370"/>
      <c r="BF95" s="369"/>
      <c r="BG95" s="370"/>
      <c r="BH95" s="369"/>
      <c r="BI95" s="370"/>
      <c r="BJ95" s="369"/>
      <c r="BK95" s="370"/>
      <c r="BL95" s="369"/>
      <c r="BM95" s="371"/>
      <c r="BN95" s="372"/>
      <c r="BO95" s="370"/>
      <c r="BP95" s="369"/>
      <c r="BQ95" s="370"/>
      <c r="BR95" s="369"/>
      <c r="BS95" s="370"/>
      <c r="BT95" s="369"/>
      <c r="BU95" s="370"/>
      <c r="BV95" s="369"/>
      <c r="BW95" s="371"/>
      <c r="BX95" s="372"/>
      <c r="BY95" s="370"/>
      <c r="BZ95" s="369"/>
      <c r="CA95" s="370"/>
      <c r="CB95" s="369"/>
      <c r="CC95" s="370"/>
      <c r="CD95" s="369"/>
      <c r="CE95" s="370"/>
      <c r="CF95" s="369"/>
      <c r="CG95" s="371"/>
      <c r="CH95" s="372"/>
      <c r="CI95" s="370"/>
      <c r="CJ95" s="369"/>
      <c r="CK95" s="370"/>
      <c r="CL95" s="369"/>
      <c r="CM95" s="370"/>
      <c r="CN95" s="369"/>
      <c r="CO95" s="370"/>
      <c r="CP95" s="369"/>
      <c r="CQ95" s="371"/>
      <c r="CR95" s="372"/>
      <c r="CS95" s="370"/>
      <c r="CT95" s="369"/>
      <c r="CU95" s="370"/>
      <c r="CV95" s="369"/>
      <c r="CW95" s="370"/>
      <c r="CX95" s="369"/>
      <c r="CY95" s="370"/>
      <c r="CZ95" s="369"/>
      <c r="DA95" s="371"/>
      <c r="DB95" s="372"/>
      <c r="DC95" s="370"/>
      <c r="DD95" s="369"/>
      <c r="DE95" s="370"/>
      <c r="DF95" s="369"/>
      <c r="DG95" s="370"/>
      <c r="DH95" s="369"/>
      <c r="DI95" s="370"/>
      <c r="DJ95" s="369"/>
      <c r="DK95" s="371"/>
      <c r="DL95" s="372"/>
      <c r="DM95" s="370"/>
      <c r="DN95" s="369"/>
      <c r="DO95" s="370"/>
      <c r="DP95" s="369"/>
      <c r="DQ95" s="370"/>
      <c r="DR95" s="369"/>
      <c r="DS95" s="370"/>
      <c r="DT95" s="369"/>
      <c r="DU95" s="371"/>
      <c r="DV95" s="372"/>
      <c r="DW95" s="370"/>
      <c r="DX95" s="369"/>
      <c r="DY95" s="370"/>
      <c r="DZ95" s="369"/>
      <c r="EA95" s="370"/>
      <c r="EB95" s="369"/>
      <c r="EC95" s="370"/>
      <c r="ED95" s="369"/>
      <c r="EE95" s="371"/>
      <c r="EF95" s="372"/>
      <c r="EG95" s="370"/>
      <c r="EH95" s="369"/>
      <c r="EI95" s="370"/>
      <c r="EJ95" s="369"/>
      <c r="EK95" s="370"/>
      <c r="EL95" s="369"/>
      <c r="EM95" s="370"/>
      <c r="EN95" s="369"/>
      <c r="EO95" s="371"/>
      <c r="EP95" s="372"/>
      <c r="EQ95" s="370"/>
      <c r="ER95" s="369"/>
      <c r="ES95" s="370"/>
      <c r="ET95" s="369"/>
      <c r="EU95" s="370"/>
      <c r="EV95" s="369"/>
      <c r="EW95" s="370"/>
      <c r="EX95" s="369"/>
      <c r="EY95" s="371"/>
      <c r="EZ95" s="372"/>
      <c r="FA95" s="370"/>
      <c r="FB95" s="369"/>
      <c r="FC95" s="370"/>
      <c r="FD95" s="369"/>
      <c r="FE95" s="370"/>
      <c r="FF95" s="369"/>
      <c r="FG95" s="370"/>
      <c r="FH95" s="369"/>
      <c r="FI95" s="371"/>
    </row>
    <row r="96" spans="1:165" s="131" customFormat="1" x14ac:dyDescent="0.2">
      <c r="A96" s="136"/>
      <c r="B96" s="132" t="str">
        <f>IF($A96&lt;&gt;"",LOOKUP($A96,[1]bibpers!$A$1:$B$20),"")</f>
        <v/>
      </c>
      <c r="C96" s="133">
        <f t="shared" si="5"/>
        <v>0</v>
      </c>
      <c r="D96" s="134" t="str">
        <f t="shared" si="6"/>
        <v/>
      </c>
      <c r="E96" s="135"/>
      <c r="F96" s="392"/>
      <c r="G96" s="393"/>
      <c r="H96" s="394"/>
      <c r="I96" s="393"/>
      <c r="J96" s="394"/>
      <c r="K96" s="393"/>
      <c r="L96" s="394"/>
      <c r="M96" s="393"/>
      <c r="N96" s="394"/>
      <c r="O96" s="395"/>
      <c r="P96" s="396"/>
      <c r="Q96" s="387"/>
      <c r="R96" s="386"/>
      <c r="S96" s="387"/>
      <c r="T96" s="386"/>
      <c r="U96" s="387"/>
      <c r="V96" s="386"/>
      <c r="W96" s="387"/>
      <c r="X96" s="386"/>
      <c r="Y96" s="388"/>
      <c r="Z96" s="389"/>
      <c r="AA96" s="390"/>
      <c r="AB96" s="391"/>
      <c r="AC96" s="390"/>
      <c r="AD96" s="391"/>
      <c r="AE96" s="390"/>
      <c r="AF96" s="391"/>
      <c r="AG96" s="390"/>
      <c r="AH96" s="391"/>
      <c r="AI96" s="388"/>
      <c r="AJ96" s="389"/>
      <c r="AK96" s="390"/>
      <c r="AL96" s="391"/>
      <c r="AM96" s="390"/>
      <c r="AN96" s="391"/>
      <c r="AO96" s="390"/>
      <c r="AP96" s="391"/>
      <c r="AQ96" s="390"/>
      <c r="AR96" s="391"/>
      <c r="AS96" s="388"/>
      <c r="AT96" s="389"/>
      <c r="AU96" s="390"/>
      <c r="AV96" s="391"/>
      <c r="AW96" s="390"/>
      <c r="AX96" s="391"/>
      <c r="AY96" s="390"/>
      <c r="AZ96" s="391"/>
      <c r="BA96" s="390"/>
      <c r="BB96" s="391"/>
      <c r="BC96" s="388"/>
      <c r="BD96" s="389"/>
      <c r="BE96" s="390"/>
      <c r="BF96" s="391"/>
      <c r="BG96" s="390"/>
      <c r="BH96" s="391"/>
      <c r="BI96" s="390"/>
      <c r="BJ96" s="391"/>
      <c r="BK96" s="390"/>
      <c r="BL96" s="391"/>
      <c r="BM96" s="388"/>
      <c r="BN96" s="389"/>
      <c r="BO96" s="390"/>
      <c r="BP96" s="391"/>
      <c r="BQ96" s="390"/>
      <c r="BR96" s="391"/>
      <c r="BS96" s="390"/>
      <c r="BT96" s="391"/>
      <c r="BU96" s="390"/>
      <c r="BV96" s="391"/>
      <c r="BW96" s="388"/>
      <c r="BX96" s="389"/>
      <c r="BY96" s="390"/>
      <c r="BZ96" s="391"/>
      <c r="CA96" s="390"/>
      <c r="CB96" s="391"/>
      <c r="CC96" s="390"/>
      <c r="CD96" s="391"/>
      <c r="CE96" s="390"/>
      <c r="CF96" s="391"/>
      <c r="CG96" s="388"/>
      <c r="CH96" s="389"/>
      <c r="CI96" s="390"/>
      <c r="CJ96" s="391"/>
      <c r="CK96" s="390"/>
      <c r="CL96" s="391"/>
      <c r="CM96" s="390"/>
      <c r="CN96" s="391"/>
      <c r="CO96" s="390"/>
      <c r="CP96" s="391"/>
      <c r="CQ96" s="388"/>
      <c r="CR96" s="389"/>
      <c r="CS96" s="390"/>
      <c r="CT96" s="391"/>
      <c r="CU96" s="390"/>
      <c r="CV96" s="391"/>
      <c r="CW96" s="390"/>
      <c r="CX96" s="391"/>
      <c r="CY96" s="390"/>
      <c r="CZ96" s="391"/>
      <c r="DA96" s="388"/>
      <c r="DB96" s="389"/>
      <c r="DC96" s="390"/>
      <c r="DD96" s="391"/>
      <c r="DE96" s="390"/>
      <c r="DF96" s="391"/>
      <c r="DG96" s="390"/>
      <c r="DH96" s="391"/>
      <c r="DI96" s="390"/>
      <c r="DJ96" s="391"/>
      <c r="DK96" s="388"/>
      <c r="DL96" s="389"/>
      <c r="DM96" s="390"/>
      <c r="DN96" s="391"/>
      <c r="DO96" s="390"/>
      <c r="DP96" s="391"/>
      <c r="DQ96" s="390"/>
      <c r="DR96" s="391"/>
      <c r="DS96" s="390"/>
      <c r="DT96" s="391"/>
      <c r="DU96" s="388"/>
      <c r="DV96" s="389"/>
      <c r="DW96" s="390"/>
      <c r="DX96" s="391"/>
      <c r="DY96" s="390"/>
      <c r="DZ96" s="391"/>
      <c r="EA96" s="390"/>
      <c r="EB96" s="391"/>
      <c r="EC96" s="390"/>
      <c r="ED96" s="391"/>
      <c r="EE96" s="388"/>
      <c r="EF96" s="389"/>
      <c r="EG96" s="390"/>
      <c r="EH96" s="391"/>
      <c r="EI96" s="390"/>
      <c r="EJ96" s="391"/>
      <c r="EK96" s="390"/>
      <c r="EL96" s="391"/>
      <c r="EM96" s="390"/>
      <c r="EN96" s="391"/>
      <c r="EO96" s="388"/>
      <c r="EP96" s="389"/>
      <c r="EQ96" s="390"/>
      <c r="ER96" s="391"/>
      <c r="ES96" s="390"/>
      <c r="ET96" s="391"/>
      <c r="EU96" s="390"/>
      <c r="EV96" s="391"/>
      <c r="EW96" s="390"/>
      <c r="EX96" s="391"/>
      <c r="EY96" s="388"/>
      <c r="EZ96" s="389"/>
      <c r="FA96" s="390"/>
      <c r="FB96" s="391"/>
      <c r="FC96" s="390"/>
      <c r="FD96" s="391"/>
      <c r="FE96" s="390"/>
      <c r="FF96" s="391"/>
      <c r="FG96" s="390"/>
      <c r="FH96" s="391"/>
      <c r="FI96" s="388"/>
    </row>
    <row r="97" spans="1:184" x14ac:dyDescent="0.2">
      <c r="A97" s="126"/>
      <c r="B97" s="127" t="str">
        <f>IF($A97&lt;&gt;"",LOOKUP($A97,[1]bibpers!$A$1:$B$20),"")</f>
        <v/>
      </c>
      <c r="C97" s="128">
        <f t="shared" si="5"/>
        <v>0</v>
      </c>
      <c r="D97" s="129" t="str">
        <f t="shared" si="6"/>
        <v/>
      </c>
      <c r="E97" s="138"/>
      <c r="F97" s="363"/>
      <c r="G97" s="364"/>
      <c r="H97" s="365"/>
      <c r="I97" s="364"/>
      <c r="J97" s="365"/>
      <c r="K97" s="364"/>
      <c r="L97" s="365"/>
      <c r="M97" s="364"/>
      <c r="N97" s="365"/>
      <c r="O97" s="366"/>
      <c r="P97" s="367"/>
      <c r="Q97" s="368"/>
      <c r="R97" s="373"/>
      <c r="S97" s="368"/>
      <c r="T97" s="373"/>
      <c r="U97" s="368"/>
      <c r="V97" s="373"/>
      <c r="W97" s="368"/>
      <c r="X97" s="373"/>
      <c r="Y97" s="371"/>
      <c r="Z97" s="372"/>
      <c r="AA97" s="370"/>
      <c r="AB97" s="369"/>
      <c r="AC97" s="370"/>
      <c r="AD97" s="369"/>
      <c r="AE97" s="370"/>
      <c r="AF97" s="369"/>
      <c r="AG97" s="370"/>
      <c r="AH97" s="369"/>
      <c r="AI97" s="371"/>
      <c r="AJ97" s="372"/>
      <c r="AK97" s="370"/>
      <c r="AL97" s="369"/>
      <c r="AM97" s="370"/>
      <c r="AN97" s="369"/>
      <c r="AO97" s="370"/>
      <c r="AP97" s="369"/>
      <c r="AQ97" s="370"/>
      <c r="AR97" s="369"/>
      <c r="AS97" s="371"/>
      <c r="AT97" s="372"/>
      <c r="AU97" s="370"/>
      <c r="AV97" s="369"/>
      <c r="AW97" s="370"/>
      <c r="AX97" s="369"/>
      <c r="AY97" s="370"/>
      <c r="AZ97" s="369"/>
      <c r="BA97" s="370"/>
      <c r="BB97" s="369"/>
      <c r="BC97" s="371"/>
      <c r="BD97" s="372"/>
      <c r="BE97" s="370"/>
      <c r="BF97" s="369"/>
      <c r="BG97" s="370"/>
      <c r="BH97" s="369"/>
      <c r="BI97" s="370"/>
      <c r="BJ97" s="369"/>
      <c r="BK97" s="370"/>
      <c r="BL97" s="369"/>
      <c r="BM97" s="371"/>
      <c r="BN97" s="372"/>
      <c r="BO97" s="370"/>
      <c r="BP97" s="369"/>
      <c r="BQ97" s="370"/>
      <c r="BR97" s="369"/>
      <c r="BS97" s="370"/>
      <c r="BT97" s="369"/>
      <c r="BU97" s="370"/>
      <c r="BV97" s="369"/>
      <c r="BW97" s="371"/>
      <c r="BX97" s="372"/>
      <c r="BY97" s="370"/>
      <c r="BZ97" s="369"/>
      <c r="CA97" s="370"/>
      <c r="CB97" s="369"/>
      <c r="CC97" s="370"/>
      <c r="CD97" s="369"/>
      <c r="CE97" s="370"/>
      <c r="CF97" s="369"/>
      <c r="CG97" s="371"/>
      <c r="CH97" s="372"/>
      <c r="CI97" s="370"/>
      <c r="CJ97" s="369"/>
      <c r="CK97" s="370"/>
      <c r="CL97" s="369"/>
      <c r="CM97" s="370"/>
      <c r="CN97" s="369"/>
      <c r="CO97" s="370"/>
      <c r="CP97" s="369"/>
      <c r="CQ97" s="371"/>
      <c r="CR97" s="372"/>
      <c r="CS97" s="370"/>
      <c r="CT97" s="369"/>
      <c r="CU97" s="370"/>
      <c r="CV97" s="369"/>
      <c r="CW97" s="370"/>
      <c r="CX97" s="369"/>
      <c r="CY97" s="370"/>
      <c r="CZ97" s="369"/>
      <c r="DA97" s="371"/>
      <c r="DB97" s="372"/>
      <c r="DC97" s="370"/>
      <c r="DD97" s="369"/>
      <c r="DE97" s="370"/>
      <c r="DF97" s="369"/>
      <c r="DG97" s="370"/>
      <c r="DH97" s="369"/>
      <c r="DI97" s="370"/>
      <c r="DJ97" s="369"/>
      <c r="DK97" s="371"/>
      <c r="DL97" s="372"/>
      <c r="DM97" s="370"/>
      <c r="DN97" s="369"/>
      <c r="DO97" s="370"/>
      <c r="DP97" s="369"/>
      <c r="DQ97" s="370"/>
      <c r="DR97" s="369"/>
      <c r="DS97" s="370"/>
      <c r="DT97" s="369"/>
      <c r="DU97" s="371"/>
      <c r="DV97" s="372"/>
      <c r="DW97" s="370"/>
      <c r="DX97" s="369"/>
      <c r="DY97" s="370"/>
      <c r="DZ97" s="369"/>
      <c r="EA97" s="370"/>
      <c r="EB97" s="369"/>
      <c r="EC97" s="370"/>
      <c r="ED97" s="369"/>
      <c r="EE97" s="371"/>
      <c r="EF97" s="372"/>
      <c r="EG97" s="370"/>
      <c r="EH97" s="369"/>
      <c r="EI97" s="370"/>
      <c r="EJ97" s="369"/>
      <c r="EK97" s="370"/>
      <c r="EL97" s="369"/>
      <c r="EM97" s="370"/>
      <c r="EN97" s="369"/>
      <c r="EO97" s="371"/>
      <c r="EP97" s="372"/>
      <c r="EQ97" s="370"/>
      <c r="ER97" s="369"/>
      <c r="ES97" s="370"/>
      <c r="ET97" s="369"/>
      <c r="EU97" s="370"/>
      <c r="EV97" s="369"/>
      <c r="EW97" s="370"/>
      <c r="EX97" s="369"/>
      <c r="EY97" s="371"/>
      <c r="EZ97" s="372"/>
      <c r="FA97" s="370"/>
      <c r="FB97" s="369"/>
      <c r="FC97" s="370"/>
      <c r="FD97" s="369"/>
      <c r="FE97" s="370"/>
      <c r="FF97" s="369"/>
      <c r="FG97" s="370"/>
      <c r="FH97" s="369"/>
      <c r="FI97" s="371"/>
    </row>
    <row r="98" spans="1:184" s="131" customFormat="1" x14ac:dyDescent="0.2">
      <c r="A98" s="136"/>
      <c r="B98" s="132" t="str">
        <f>IF($A98&lt;&gt;"",LOOKUP($A98,[1]bibpers!$A$1:$B$20),"")</f>
        <v/>
      </c>
      <c r="C98" s="133">
        <f t="shared" si="5"/>
        <v>0</v>
      </c>
      <c r="D98" s="134" t="str">
        <f t="shared" si="6"/>
        <v/>
      </c>
      <c r="E98" s="139"/>
      <c r="F98" s="392"/>
      <c r="G98" s="393"/>
      <c r="H98" s="394"/>
      <c r="I98" s="393"/>
      <c r="J98" s="394"/>
      <c r="K98" s="393"/>
      <c r="L98" s="394"/>
      <c r="M98" s="393"/>
      <c r="N98" s="394"/>
      <c r="O98" s="395"/>
      <c r="P98" s="403"/>
      <c r="Q98" s="398"/>
      <c r="R98" s="397"/>
      <c r="S98" s="398"/>
      <c r="T98" s="397"/>
      <c r="U98" s="398"/>
      <c r="V98" s="397"/>
      <c r="W98" s="398"/>
      <c r="X98" s="397"/>
      <c r="Y98" s="399"/>
      <c r="Z98" s="400"/>
      <c r="AA98" s="401"/>
      <c r="AB98" s="402"/>
      <c r="AC98" s="401"/>
      <c r="AD98" s="402"/>
      <c r="AE98" s="401"/>
      <c r="AF98" s="402"/>
      <c r="AG98" s="401"/>
      <c r="AH98" s="402"/>
      <c r="AI98" s="399"/>
      <c r="AJ98" s="400"/>
      <c r="AK98" s="401"/>
      <c r="AL98" s="402"/>
      <c r="AM98" s="401"/>
      <c r="AN98" s="402"/>
      <c r="AO98" s="401"/>
      <c r="AP98" s="402"/>
      <c r="AQ98" s="401"/>
      <c r="AR98" s="402"/>
      <c r="AS98" s="399"/>
      <c r="AT98" s="400"/>
      <c r="AU98" s="401"/>
      <c r="AV98" s="402"/>
      <c r="AW98" s="401"/>
      <c r="AX98" s="402"/>
      <c r="AY98" s="401"/>
      <c r="AZ98" s="402"/>
      <c r="BA98" s="401"/>
      <c r="BB98" s="402"/>
      <c r="BC98" s="399"/>
      <c r="BD98" s="400"/>
      <c r="BE98" s="401"/>
      <c r="BF98" s="402"/>
      <c r="BG98" s="401"/>
      <c r="BH98" s="402"/>
      <c r="BI98" s="401"/>
      <c r="BJ98" s="402"/>
      <c r="BK98" s="401"/>
      <c r="BL98" s="402"/>
      <c r="BM98" s="399"/>
      <c r="BN98" s="400"/>
      <c r="BO98" s="401"/>
      <c r="BP98" s="402"/>
      <c r="BQ98" s="401"/>
      <c r="BR98" s="402"/>
      <c r="BS98" s="401"/>
      <c r="BT98" s="402"/>
      <c r="BU98" s="401"/>
      <c r="BV98" s="402"/>
      <c r="BW98" s="399"/>
      <c r="BX98" s="400"/>
      <c r="BY98" s="401"/>
      <c r="BZ98" s="402"/>
      <c r="CA98" s="401"/>
      <c r="CB98" s="402"/>
      <c r="CC98" s="401"/>
      <c r="CD98" s="402"/>
      <c r="CE98" s="401"/>
      <c r="CF98" s="402"/>
      <c r="CG98" s="399"/>
      <c r="CH98" s="400"/>
      <c r="CI98" s="401"/>
      <c r="CJ98" s="402"/>
      <c r="CK98" s="401"/>
      <c r="CL98" s="402"/>
      <c r="CM98" s="401"/>
      <c r="CN98" s="402"/>
      <c r="CO98" s="401"/>
      <c r="CP98" s="402"/>
      <c r="CQ98" s="399"/>
      <c r="CR98" s="400"/>
      <c r="CS98" s="401"/>
      <c r="CT98" s="402"/>
      <c r="CU98" s="401"/>
      <c r="CV98" s="402"/>
      <c r="CW98" s="401"/>
      <c r="CX98" s="402"/>
      <c r="CY98" s="401"/>
      <c r="CZ98" s="402"/>
      <c r="DA98" s="399"/>
      <c r="DB98" s="400"/>
      <c r="DC98" s="401"/>
      <c r="DD98" s="402"/>
      <c r="DE98" s="401"/>
      <c r="DF98" s="402"/>
      <c r="DG98" s="401"/>
      <c r="DH98" s="402"/>
      <c r="DI98" s="401"/>
      <c r="DJ98" s="402"/>
      <c r="DK98" s="399"/>
      <c r="DL98" s="400"/>
      <c r="DM98" s="401"/>
      <c r="DN98" s="402"/>
      <c r="DO98" s="401"/>
      <c r="DP98" s="402"/>
      <c r="DQ98" s="401"/>
      <c r="DR98" s="402"/>
      <c r="DS98" s="401"/>
      <c r="DT98" s="402"/>
      <c r="DU98" s="399"/>
      <c r="DV98" s="400"/>
      <c r="DW98" s="401"/>
      <c r="DX98" s="402"/>
      <c r="DY98" s="401"/>
      <c r="DZ98" s="402"/>
      <c r="EA98" s="401"/>
      <c r="EB98" s="402"/>
      <c r="EC98" s="401"/>
      <c r="ED98" s="402"/>
      <c r="EE98" s="399"/>
      <c r="EF98" s="400"/>
      <c r="EG98" s="401"/>
      <c r="EH98" s="402"/>
      <c r="EI98" s="401"/>
      <c r="EJ98" s="402"/>
      <c r="EK98" s="401"/>
      <c r="EL98" s="402"/>
      <c r="EM98" s="401"/>
      <c r="EN98" s="402"/>
      <c r="EO98" s="399"/>
      <c r="EP98" s="400"/>
      <c r="EQ98" s="401"/>
      <c r="ER98" s="402"/>
      <c r="ES98" s="401"/>
      <c r="ET98" s="402"/>
      <c r="EU98" s="401"/>
      <c r="EV98" s="402"/>
      <c r="EW98" s="401"/>
      <c r="EX98" s="402"/>
      <c r="EY98" s="399"/>
      <c r="EZ98" s="400"/>
      <c r="FA98" s="401"/>
      <c r="FB98" s="402"/>
      <c r="FC98" s="401"/>
      <c r="FD98" s="402"/>
      <c r="FE98" s="401"/>
      <c r="FF98" s="402"/>
      <c r="FG98" s="401"/>
      <c r="FH98" s="402"/>
      <c r="FI98" s="399"/>
    </row>
    <row r="99" spans="1:184" s="131" customFormat="1" ht="33.75" x14ac:dyDescent="0.2">
      <c r="A99" s="404"/>
      <c r="B99" s="404"/>
      <c r="C99" s="140">
        <f>SUM($F99:$FI99)</f>
        <v>0</v>
      </c>
      <c r="D99" s="102" t="s">
        <v>40</v>
      </c>
      <c r="E99" s="141">
        <f>IF($C$157=0,"",$C99/$C$157)</f>
        <v>0</v>
      </c>
      <c r="F99" s="405">
        <f>SUMPRODUCT(N(MOD(ROW($B$81:$B$98),2)=1),$B$81:$B$98,F$81:F$98)</f>
        <v>0</v>
      </c>
      <c r="G99" s="406"/>
      <c r="H99" s="405">
        <f>SUMPRODUCT(N(MOD(ROW($B$81:$B$98),2)=1),$B$81:$B$98,H$81:H$98)</f>
        <v>0</v>
      </c>
      <c r="I99" s="406"/>
      <c r="J99" s="405">
        <f>SUMPRODUCT(N(MOD(ROW($B$81:$B$98),2)=1),$B$81:$B$98,J$81:J$98)</f>
        <v>0</v>
      </c>
      <c r="K99" s="406"/>
      <c r="L99" s="405">
        <f>SUMPRODUCT(N(MOD(ROW($B$81:$B$98),2)=1),$B$81:$B$98,L$81:L$98)</f>
        <v>0</v>
      </c>
      <c r="M99" s="406"/>
      <c r="N99" s="405">
        <f>SUMPRODUCT(N(MOD(ROW($B$81:$B$98),2)=1),$B$81:$B$98,N$81:N$98)</f>
        <v>0</v>
      </c>
      <c r="O99" s="406"/>
      <c r="P99" s="405">
        <f>SUMPRODUCT(N(MOD(ROW($B$81:$B$98),2)=1),$B$81:$B$98,P$81:P$98)</f>
        <v>0</v>
      </c>
      <c r="Q99" s="406"/>
      <c r="R99" s="405">
        <f>SUMPRODUCT(N(MOD(ROW($B$81:$B$98),2)=1),$B$81:$B$98,R$81:R$98)</f>
        <v>0</v>
      </c>
      <c r="S99" s="406"/>
      <c r="T99" s="405">
        <f>SUMPRODUCT(N(MOD(ROW($B$81:$B$98),2)=1),$B$81:$B$98,T$81:T$98)</f>
        <v>0</v>
      </c>
      <c r="U99" s="406"/>
      <c r="V99" s="405">
        <f>SUMPRODUCT(N(MOD(ROW($B$81:$B$98),2)=1),$B$81:$B$98,V$81:V$98)</f>
        <v>0</v>
      </c>
      <c r="W99" s="406"/>
      <c r="X99" s="405">
        <f>SUMPRODUCT(N(MOD(ROW($B$81:$B$98),2)=1),$B$81:$B$98,X$81:X$98)</f>
        <v>0</v>
      </c>
      <c r="Y99" s="406"/>
      <c r="Z99" s="405">
        <f>SUMPRODUCT(N(MOD(ROW($B$81:$B$98),2)=1),$B$81:$B$98,Z$81:Z$98)</f>
        <v>0</v>
      </c>
      <c r="AA99" s="406"/>
      <c r="AB99" s="405">
        <f>SUMPRODUCT(N(MOD(ROW($B$81:$B$98),2)=1),$B$81:$B$98,AB$81:AB$98)</f>
        <v>0</v>
      </c>
      <c r="AC99" s="406"/>
      <c r="AD99" s="405">
        <f>SUMPRODUCT(N(MOD(ROW($B$81:$B$98),2)=1),$B$81:$B$98,AD$81:AD$98)</f>
        <v>0</v>
      </c>
      <c r="AE99" s="406"/>
      <c r="AF99" s="405">
        <f>SUMPRODUCT(N(MOD(ROW($B$81:$B$98),2)=1),$B$81:$B$98,AF$81:AF$98)</f>
        <v>0</v>
      </c>
      <c r="AG99" s="406"/>
      <c r="AH99" s="405">
        <f>SUMPRODUCT(N(MOD(ROW($B$81:$B$98),2)=1),$B$81:$B$98,AH$81:AH$98)</f>
        <v>0</v>
      </c>
      <c r="AI99" s="406"/>
      <c r="AJ99" s="405">
        <f>SUMPRODUCT(N(MOD(ROW($B$81:$B$98),2)=1),$B$81:$B$98,AJ$81:AJ$98)</f>
        <v>0</v>
      </c>
      <c r="AK99" s="406"/>
      <c r="AL99" s="405">
        <f>SUMPRODUCT(N(MOD(ROW($B$81:$B$98),2)=1),$B$81:$B$98,AL$81:AL$98)</f>
        <v>0</v>
      </c>
      <c r="AM99" s="406"/>
      <c r="AN99" s="405">
        <f>SUMPRODUCT(N(MOD(ROW($B$81:$B$98),2)=1),$B$81:$B$98,AN$81:AN$98)</f>
        <v>0</v>
      </c>
      <c r="AO99" s="406"/>
      <c r="AP99" s="405">
        <f>SUMPRODUCT(N(MOD(ROW($B$81:$B$98),2)=1),$B$81:$B$98,AP$81:AP$98)</f>
        <v>0</v>
      </c>
      <c r="AQ99" s="406"/>
      <c r="AR99" s="405">
        <f>SUMPRODUCT(N(MOD(ROW($B$81:$B$98),2)=1),$B$81:$B$98,AR$81:AR$98)</f>
        <v>0</v>
      </c>
      <c r="AS99" s="406"/>
      <c r="AT99" s="405">
        <f>SUMPRODUCT(N(MOD(ROW($B$81:$B$98),2)=1),$B$81:$B$98,AT$81:AT$98)</f>
        <v>0</v>
      </c>
      <c r="AU99" s="406"/>
      <c r="AV99" s="405">
        <f>SUMPRODUCT(N(MOD(ROW($B$81:$B$98),2)=1),$B$81:$B$98,AV$81:AV$98)</f>
        <v>0</v>
      </c>
      <c r="AW99" s="406"/>
      <c r="AX99" s="405">
        <f>SUMPRODUCT(N(MOD(ROW($B$81:$B$98),2)=1),$B$81:$B$98,AX$81:AX$98)</f>
        <v>0</v>
      </c>
      <c r="AY99" s="406"/>
      <c r="AZ99" s="405">
        <f>SUMPRODUCT(N(MOD(ROW($B$81:$B$98),2)=1),$B$81:$B$98,AZ$81:AZ$98)</f>
        <v>0</v>
      </c>
      <c r="BA99" s="406"/>
      <c r="BB99" s="405">
        <f>SUMPRODUCT(N(MOD(ROW($B$81:$B$98),2)=1),$B$81:$B$98,BB$81:BB$98)</f>
        <v>0</v>
      </c>
      <c r="BC99" s="406"/>
      <c r="BD99" s="405">
        <f>SUMPRODUCT(N(MOD(ROW($B$81:$B$98),2)=1),$B$81:$B$98,BD$81:BD$98)</f>
        <v>0</v>
      </c>
      <c r="BE99" s="406"/>
      <c r="BF99" s="405">
        <f>SUMPRODUCT(N(MOD(ROW($B$81:$B$98),2)=1),$B$81:$B$98,BF$81:BF$98)</f>
        <v>0</v>
      </c>
      <c r="BG99" s="406"/>
      <c r="BH99" s="405">
        <f>SUMPRODUCT(N(MOD(ROW($B$81:$B$98),2)=1),$B$81:$B$98,BH$81:BH$98)</f>
        <v>0</v>
      </c>
      <c r="BI99" s="406"/>
      <c r="BJ99" s="405">
        <f>SUMPRODUCT(N(MOD(ROW($B$81:$B$98),2)=1),$B$81:$B$98,BJ$81:BJ$98)</f>
        <v>0</v>
      </c>
      <c r="BK99" s="406"/>
      <c r="BL99" s="405">
        <f>SUMPRODUCT(N(MOD(ROW($B$81:$B$98),2)=1),$B$81:$B$98,BL$81:BL$98)</f>
        <v>0</v>
      </c>
      <c r="BM99" s="406"/>
      <c r="BN99" s="405">
        <f>SUMPRODUCT(N(MOD(ROW($B$81:$B$98),2)=1),$B$81:$B$98,BN$81:BN$98)</f>
        <v>0</v>
      </c>
      <c r="BO99" s="406"/>
      <c r="BP99" s="405">
        <f>SUMPRODUCT(N(MOD(ROW($B$81:$B$98),2)=1),$B$81:$B$98,BP$81:BP$98)</f>
        <v>0</v>
      </c>
      <c r="BQ99" s="406"/>
      <c r="BR99" s="405">
        <f>SUMPRODUCT(N(MOD(ROW($B$81:$B$98),2)=1),$B$81:$B$98,BR$81:BR$98)</f>
        <v>0</v>
      </c>
      <c r="BS99" s="406"/>
      <c r="BT99" s="405">
        <f>SUMPRODUCT(N(MOD(ROW($B$81:$B$98),2)=1),$B$81:$B$98,BT$81:BT$98)</f>
        <v>0</v>
      </c>
      <c r="BU99" s="406"/>
      <c r="BV99" s="405">
        <f>SUMPRODUCT(N(MOD(ROW($B$81:$B$98),2)=1),$B$81:$B$98,BV$81:BV$98)</f>
        <v>0</v>
      </c>
      <c r="BW99" s="406"/>
      <c r="BX99" s="405">
        <f>SUMPRODUCT(N(MOD(ROW($B$81:$B$98),2)=1),$B$81:$B$98,BX$81:BX$98)</f>
        <v>0</v>
      </c>
      <c r="BY99" s="406"/>
      <c r="BZ99" s="405">
        <f>SUMPRODUCT(N(MOD(ROW($B$81:$B$98),2)=1),$B$81:$B$98,BZ$81:BZ$98)</f>
        <v>0</v>
      </c>
      <c r="CA99" s="406"/>
      <c r="CB99" s="405">
        <f>SUMPRODUCT(N(MOD(ROW($B$81:$B$98),2)=1),$B$81:$B$98,CB$81:CB$98)</f>
        <v>0</v>
      </c>
      <c r="CC99" s="406"/>
      <c r="CD99" s="405">
        <f>SUMPRODUCT(N(MOD(ROW($B$81:$B$98),2)=1),$B$81:$B$98,CD$81:CD$98)</f>
        <v>0</v>
      </c>
      <c r="CE99" s="406"/>
      <c r="CF99" s="405">
        <f>SUMPRODUCT(N(MOD(ROW($B$81:$B$98),2)=1),$B$81:$B$98,CF$81:CF$98)</f>
        <v>0</v>
      </c>
      <c r="CG99" s="406"/>
      <c r="CH99" s="405">
        <f>SUMPRODUCT(N(MOD(ROW($B$81:$B$98),2)=1),$B$81:$B$98,CH$81:CH$98)</f>
        <v>0</v>
      </c>
      <c r="CI99" s="406"/>
      <c r="CJ99" s="405">
        <f>SUMPRODUCT(N(MOD(ROW($B$81:$B$98),2)=1),$B$81:$B$98,CJ$81:CJ$98)</f>
        <v>0</v>
      </c>
      <c r="CK99" s="406"/>
      <c r="CL99" s="405">
        <f>SUMPRODUCT(N(MOD(ROW($B$81:$B$98),2)=1),$B$81:$B$98,CL$81:CL$98)</f>
        <v>0</v>
      </c>
      <c r="CM99" s="406"/>
      <c r="CN99" s="405">
        <f>SUMPRODUCT(N(MOD(ROW($B$81:$B$98),2)=1),$B$81:$B$98,CN$81:CN$98)</f>
        <v>0</v>
      </c>
      <c r="CO99" s="406"/>
      <c r="CP99" s="405">
        <f>SUMPRODUCT(N(MOD(ROW($B$81:$B$98),2)=1),$B$81:$B$98,CP$81:CP$98)</f>
        <v>0</v>
      </c>
      <c r="CQ99" s="406"/>
      <c r="CR99" s="405">
        <f>SUMPRODUCT(N(MOD(ROW($B$81:$B$98),2)=1),$B$81:$B$98,CR$81:CR$98)</f>
        <v>0</v>
      </c>
      <c r="CS99" s="406"/>
      <c r="CT99" s="405">
        <f>SUMPRODUCT(N(MOD(ROW($B$81:$B$98),2)=1),$B$81:$B$98,CT$81:CT$98)</f>
        <v>0</v>
      </c>
      <c r="CU99" s="406"/>
      <c r="CV99" s="405">
        <f>SUMPRODUCT(N(MOD(ROW($B$81:$B$98),2)=1),$B$81:$B$98,CV$81:CV$98)</f>
        <v>0</v>
      </c>
      <c r="CW99" s="406"/>
      <c r="CX99" s="405">
        <f>SUMPRODUCT(N(MOD(ROW($B$81:$B$98),2)=1),$B$81:$B$98,CX$81:CX$98)</f>
        <v>0</v>
      </c>
      <c r="CY99" s="406"/>
      <c r="CZ99" s="405">
        <f>SUMPRODUCT(N(MOD(ROW($B$81:$B$98),2)=1),$B$81:$B$98,CZ$81:CZ$98)</f>
        <v>0</v>
      </c>
      <c r="DA99" s="406"/>
      <c r="DB99" s="405">
        <f>SUMPRODUCT(N(MOD(ROW($B$81:$B$98),2)=1),$B$81:$B$98,DB$81:DB$98)</f>
        <v>0</v>
      </c>
      <c r="DC99" s="406"/>
      <c r="DD99" s="405">
        <f>SUMPRODUCT(N(MOD(ROW($B$81:$B$98),2)=1),$B$81:$B$98,DD$81:DD$98)</f>
        <v>0</v>
      </c>
      <c r="DE99" s="406"/>
      <c r="DF99" s="405">
        <f>SUMPRODUCT(N(MOD(ROW($B$81:$B$98),2)=1),$B$81:$B$98,DF$81:DF$98)</f>
        <v>0</v>
      </c>
      <c r="DG99" s="406"/>
      <c r="DH99" s="405">
        <f>SUMPRODUCT(N(MOD(ROW($B$81:$B$98),2)=1),$B$81:$B$98,DH$81:DH$98)</f>
        <v>0</v>
      </c>
      <c r="DI99" s="406"/>
      <c r="DJ99" s="405">
        <f>SUMPRODUCT(N(MOD(ROW($B$81:$B$98),2)=1),$B$81:$B$98,DJ$81:DJ$98)</f>
        <v>0</v>
      </c>
      <c r="DK99" s="406"/>
      <c r="DL99" s="405">
        <f>SUMPRODUCT(N(MOD(ROW($B$81:$B$98),2)=1),$B$81:$B$98,DL$81:DL$98)</f>
        <v>0</v>
      </c>
      <c r="DM99" s="406"/>
      <c r="DN99" s="405">
        <f>SUMPRODUCT(N(MOD(ROW($B$81:$B$98),2)=1),$B$81:$B$98,DN$81:DN$98)</f>
        <v>0</v>
      </c>
      <c r="DO99" s="406"/>
      <c r="DP99" s="405">
        <f>SUMPRODUCT(N(MOD(ROW($B$81:$B$98),2)=1),$B$81:$B$98,DP$81:DP$98)</f>
        <v>0</v>
      </c>
      <c r="DQ99" s="406"/>
      <c r="DR99" s="405">
        <f>SUMPRODUCT(N(MOD(ROW($B$81:$B$98),2)=1),$B$81:$B$98,DR$81:DR$98)</f>
        <v>0</v>
      </c>
      <c r="DS99" s="406"/>
      <c r="DT99" s="405">
        <f>SUMPRODUCT(N(MOD(ROW($B$81:$B$98),2)=1),$B$81:$B$98,DT$81:DT$98)</f>
        <v>0</v>
      </c>
      <c r="DU99" s="406"/>
      <c r="DV99" s="405">
        <f>SUMPRODUCT(N(MOD(ROW($B$81:$B$98),2)=1),$B$81:$B$98,DV$81:DV$98)</f>
        <v>0</v>
      </c>
      <c r="DW99" s="406"/>
      <c r="DX99" s="405">
        <f>SUMPRODUCT(N(MOD(ROW($B$81:$B$98),2)=1),$B$81:$B$98,DX$81:DX$98)</f>
        <v>0</v>
      </c>
      <c r="DY99" s="406"/>
      <c r="DZ99" s="405">
        <f>SUMPRODUCT(N(MOD(ROW($B$81:$B$98),2)=1),$B$81:$B$98,DZ$81:DZ$98)</f>
        <v>0</v>
      </c>
      <c r="EA99" s="406"/>
      <c r="EB99" s="405">
        <f>SUMPRODUCT(N(MOD(ROW($B$81:$B$98),2)=1),$B$81:$B$98,EB$81:EB$98)</f>
        <v>0</v>
      </c>
      <c r="EC99" s="406"/>
      <c r="ED99" s="405">
        <f>SUMPRODUCT(N(MOD(ROW($B$81:$B$98),2)=1),$B$81:$B$98,ED$81:ED$98)</f>
        <v>0</v>
      </c>
      <c r="EE99" s="406"/>
      <c r="EF99" s="405">
        <f>SUMPRODUCT(N(MOD(ROW($B$81:$B$98),2)=1),$B$81:$B$98,EF$81:EF$98)</f>
        <v>0</v>
      </c>
      <c r="EG99" s="406"/>
      <c r="EH99" s="405">
        <f>SUMPRODUCT(N(MOD(ROW($B$81:$B$98),2)=1),$B$81:$B$98,EH$81:EH$98)</f>
        <v>0</v>
      </c>
      <c r="EI99" s="406"/>
      <c r="EJ99" s="405">
        <f>SUMPRODUCT(N(MOD(ROW($B$81:$B$98),2)=1),$B$81:$B$98,EJ$81:EJ$98)</f>
        <v>0</v>
      </c>
      <c r="EK99" s="406"/>
      <c r="EL99" s="405">
        <f>SUMPRODUCT(N(MOD(ROW($B$81:$B$98),2)=1),$B$81:$B$98,EL$81:EL$98)</f>
        <v>0</v>
      </c>
      <c r="EM99" s="406"/>
      <c r="EN99" s="405">
        <f>SUMPRODUCT(N(MOD(ROW($B$81:$B$98),2)=1),$B$81:$B$98,EN$81:EN$98)</f>
        <v>0</v>
      </c>
      <c r="EO99" s="406"/>
      <c r="EP99" s="405">
        <f>SUMPRODUCT(N(MOD(ROW($B$81:$B$98),2)=1),$B$81:$B$98,EP$81:EP$98)</f>
        <v>0</v>
      </c>
      <c r="EQ99" s="406"/>
      <c r="ER99" s="405">
        <f>SUMPRODUCT(N(MOD(ROW($B$81:$B$98),2)=1),$B$81:$B$98,ER$81:ER$98)</f>
        <v>0</v>
      </c>
      <c r="ES99" s="406"/>
      <c r="ET99" s="405">
        <f>SUMPRODUCT(N(MOD(ROW($B$81:$B$98),2)=1),$B$81:$B$98,ET$81:ET$98)</f>
        <v>0</v>
      </c>
      <c r="EU99" s="406"/>
      <c r="EV99" s="405">
        <f>SUMPRODUCT(N(MOD(ROW($B$81:$B$98),2)=1),$B$81:$B$98,EV$81:EV$98)</f>
        <v>0</v>
      </c>
      <c r="EW99" s="406"/>
      <c r="EX99" s="405">
        <f>SUMPRODUCT(N(MOD(ROW($B$81:$B$98),2)=1),$B$81:$B$98,EX$81:EX$98)</f>
        <v>0</v>
      </c>
      <c r="EY99" s="406"/>
      <c r="EZ99" s="405">
        <f>SUMPRODUCT(N(MOD(ROW($B$81:$B$98),2)=1),$B$81:$B$98,EZ$81:EZ$98)</f>
        <v>0</v>
      </c>
      <c r="FA99" s="406"/>
      <c r="FB99" s="405">
        <f>SUMPRODUCT(N(MOD(ROW($B$81:$B$98),2)=1),$B$81:$B$98,FB$81:FB$98)</f>
        <v>0</v>
      </c>
      <c r="FC99" s="406"/>
      <c r="FD99" s="405">
        <f>SUMPRODUCT(N(MOD(ROW($B$81:$B$98),2)=1),$B$81:$B$98,FD$81:FD$98)</f>
        <v>0</v>
      </c>
      <c r="FE99" s="406"/>
      <c r="FF99" s="405">
        <f>SUMPRODUCT(N(MOD(ROW($B$81:$B$98),2)=1),$B$81:$B$98,FF$81:FF$98)</f>
        <v>0</v>
      </c>
      <c r="FG99" s="406"/>
      <c r="FH99" s="405">
        <f>SUMPRODUCT(N(MOD(ROW($B$81:$B$98),2)=1),$B$81:$B$98,FH$81:FH$98)</f>
        <v>0</v>
      </c>
      <c r="FI99" s="406"/>
    </row>
    <row r="100" spans="1:184" s="131" customFormat="1" ht="33.75" x14ac:dyDescent="0.2">
      <c r="A100" s="409"/>
      <c r="B100" s="409"/>
      <c r="C100" s="142">
        <f>SUM($F100:$FI100)</f>
        <v>0</v>
      </c>
      <c r="D100" s="102" t="s">
        <v>41</v>
      </c>
      <c r="E100" s="103">
        <f>IF($C$157&lt;&gt;"",0,$C100/$C$162)</f>
        <v>0</v>
      </c>
      <c r="F100" s="407">
        <f>SUMPRODUCT(N(MOD(ROW($B$81:$B$98),2)=0),$B$81:$B$98,F$81:F$98)</f>
        <v>0</v>
      </c>
      <c r="G100" s="408"/>
      <c r="H100" s="407">
        <f>SUMPRODUCT(N(MOD(ROW($B$81:$B$98),2)=0),$B$81:$B$98,H$81:H$98)</f>
        <v>0</v>
      </c>
      <c r="I100" s="408"/>
      <c r="J100" s="407">
        <f>SUMPRODUCT(N(MOD(ROW($B$81:$B$98),2)=0),$B$81:$B$98,J$81:J$98)</f>
        <v>0</v>
      </c>
      <c r="K100" s="408"/>
      <c r="L100" s="407">
        <f>SUMPRODUCT(N(MOD(ROW($B$81:$B$98),2)=0),$B$81:$B$98,L$81:L$98)</f>
        <v>0</v>
      </c>
      <c r="M100" s="408"/>
      <c r="N100" s="407">
        <f>SUMPRODUCT(N(MOD(ROW($B$81:$B$98),2)=0),$B$81:$B$98,N$81:N$98)</f>
        <v>0</v>
      </c>
      <c r="O100" s="408"/>
      <c r="P100" s="407">
        <f>SUMPRODUCT(N(MOD(ROW($B$81:$B$98),2)=0),$B$81:$B$98,P$81:P$98)</f>
        <v>0</v>
      </c>
      <c r="Q100" s="408"/>
      <c r="R100" s="407">
        <f>SUMPRODUCT(N(MOD(ROW($B$81:$B$98),2)=0),$B$81:$B$98,R$81:R$98)</f>
        <v>0</v>
      </c>
      <c r="S100" s="408"/>
      <c r="T100" s="407">
        <f>SUMPRODUCT(N(MOD(ROW($B$81:$B$98),2)=0),$B$81:$B$98,T$81:T$98)</f>
        <v>0</v>
      </c>
      <c r="U100" s="408"/>
      <c r="V100" s="407">
        <f>SUMPRODUCT(N(MOD(ROW($B$81:$B$98),2)=0),$B$81:$B$98,V$81:V$98)</f>
        <v>0</v>
      </c>
      <c r="W100" s="408"/>
      <c r="X100" s="407">
        <f>SUMPRODUCT(N(MOD(ROW($B$81:$B$98),2)=0),$B$81:$B$98,X$81:X$98)</f>
        <v>0</v>
      </c>
      <c r="Y100" s="408"/>
      <c r="Z100" s="407">
        <f>SUMPRODUCT(N(MOD(ROW($B$81:$B$98),2)=0),$B$81:$B$98,Z$81:Z$98)</f>
        <v>0</v>
      </c>
      <c r="AA100" s="408"/>
      <c r="AB100" s="407">
        <f>SUMPRODUCT(N(MOD(ROW($B$81:$B$98),2)=0),$B$81:$B$98,AB$81:AB$98)</f>
        <v>0</v>
      </c>
      <c r="AC100" s="408"/>
      <c r="AD100" s="407">
        <f>SUMPRODUCT(N(MOD(ROW($B$81:$B$98),2)=0),$B$81:$B$98,AD$81:AD$98)</f>
        <v>0</v>
      </c>
      <c r="AE100" s="408"/>
      <c r="AF100" s="407">
        <f>SUMPRODUCT(N(MOD(ROW($B$81:$B$98),2)=0),$B$81:$B$98,AF$81:AF$98)</f>
        <v>0</v>
      </c>
      <c r="AG100" s="408"/>
      <c r="AH100" s="407">
        <f>SUMPRODUCT(N(MOD(ROW($B$81:$B$98),2)=0),$B$81:$B$98,AH$81:AH$98)</f>
        <v>0</v>
      </c>
      <c r="AI100" s="408"/>
      <c r="AJ100" s="407">
        <f>SUMPRODUCT(N(MOD(ROW($B$81:$B$98),2)=0),$B$81:$B$98,AJ$81:AJ$98)</f>
        <v>0</v>
      </c>
      <c r="AK100" s="408"/>
      <c r="AL100" s="407">
        <f>SUMPRODUCT(N(MOD(ROW($B$81:$B$98),2)=0),$B$81:$B$98,AL$81:AL$98)</f>
        <v>0</v>
      </c>
      <c r="AM100" s="408"/>
      <c r="AN100" s="407">
        <f>SUMPRODUCT(N(MOD(ROW($B$81:$B$98),2)=0),$B$81:$B$98,AN$81:AN$98)</f>
        <v>0</v>
      </c>
      <c r="AO100" s="408"/>
      <c r="AP100" s="407">
        <f>SUMPRODUCT(N(MOD(ROW($B$81:$B$98),2)=0),$B$81:$B$98,AP$81:AP$98)</f>
        <v>0</v>
      </c>
      <c r="AQ100" s="408"/>
      <c r="AR100" s="407">
        <f>SUMPRODUCT(N(MOD(ROW($B$81:$B$98),2)=0),$B$81:$B$98,AR$81:AR$98)</f>
        <v>0</v>
      </c>
      <c r="AS100" s="408"/>
      <c r="AT100" s="407">
        <f>SUMPRODUCT(N(MOD(ROW($B$81:$B$98),2)=0),$B$81:$B$98,AT$81:AT$98)</f>
        <v>0</v>
      </c>
      <c r="AU100" s="408"/>
      <c r="AV100" s="407">
        <f>SUMPRODUCT(N(MOD(ROW($B$81:$B$98),2)=0),$B$81:$B$98,AV$81:AV$98)</f>
        <v>0</v>
      </c>
      <c r="AW100" s="408"/>
      <c r="AX100" s="407">
        <f>SUMPRODUCT(N(MOD(ROW($B$81:$B$98),2)=0),$B$81:$B$98,AX$81:AX$98)</f>
        <v>0</v>
      </c>
      <c r="AY100" s="408"/>
      <c r="AZ100" s="407">
        <f>SUMPRODUCT(N(MOD(ROW($B$81:$B$98),2)=0),$B$81:$B$98,AZ$81:AZ$98)</f>
        <v>0</v>
      </c>
      <c r="BA100" s="408"/>
      <c r="BB100" s="407">
        <f>SUMPRODUCT(N(MOD(ROW($B$81:$B$98),2)=0),$B$81:$B$98,BB$81:BB$98)</f>
        <v>0</v>
      </c>
      <c r="BC100" s="408"/>
      <c r="BD100" s="407">
        <f>SUMPRODUCT(N(MOD(ROW($B$81:$B$98),2)=0),$B$81:$B$98,BD$81:BD$98)</f>
        <v>0</v>
      </c>
      <c r="BE100" s="408"/>
      <c r="BF100" s="407">
        <f>SUMPRODUCT(N(MOD(ROW($B$81:$B$98),2)=0),$B$81:$B$98,BF$81:BF$98)</f>
        <v>0</v>
      </c>
      <c r="BG100" s="408"/>
      <c r="BH100" s="407">
        <f>SUMPRODUCT(N(MOD(ROW($B$81:$B$98),2)=0),$B$81:$B$98,BH$81:BH$98)</f>
        <v>0</v>
      </c>
      <c r="BI100" s="408"/>
      <c r="BJ100" s="407">
        <f>SUMPRODUCT(N(MOD(ROW($B$81:$B$98),2)=0),$B$81:$B$98,BJ$81:BJ$98)</f>
        <v>0</v>
      </c>
      <c r="BK100" s="408"/>
      <c r="BL100" s="407">
        <f>SUMPRODUCT(N(MOD(ROW($B$81:$B$98),2)=0),$B$81:$B$98,BL$81:BL$98)</f>
        <v>0</v>
      </c>
      <c r="BM100" s="408"/>
      <c r="BN100" s="407">
        <f>SUMPRODUCT(N(MOD(ROW($B$81:$B$98),2)=0),$B$81:$B$98,BN$81:BN$98)</f>
        <v>0</v>
      </c>
      <c r="BO100" s="408"/>
      <c r="BP100" s="407">
        <f>SUMPRODUCT(N(MOD(ROW($B$81:$B$98),2)=0),$B$81:$B$98,BP$81:BP$98)</f>
        <v>0</v>
      </c>
      <c r="BQ100" s="408"/>
      <c r="BR100" s="407">
        <f>SUMPRODUCT(N(MOD(ROW($B$81:$B$98),2)=0),$B$81:$B$98,BR$81:BR$98)</f>
        <v>0</v>
      </c>
      <c r="BS100" s="408"/>
      <c r="BT100" s="407">
        <f>SUMPRODUCT(N(MOD(ROW($B$81:$B$98),2)=0),$B$81:$B$98,BT$81:BT$98)</f>
        <v>0</v>
      </c>
      <c r="BU100" s="408"/>
      <c r="BV100" s="407">
        <f>SUMPRODUCT(N(MOD(ROW($B$81:$B$98),2)=0),$B$81:$B$98,BV$81:BV$98)</f>
        <v>0</v>
      </c>
      <c r="BW100" s="408"/>
      <c r="BX100" s="407">
        <f>SUMPRODUCT(N(MOD(ROW($B$81:$B$98),2)=0),$B$81:$B$98,BX$81:BX$98)</f>
        <v>0</v>
      </c>
      <c r="BY100" s="408"/>
      <c r="BZ100" s="407">
        <f>SUMPRODUCT(N(MOD(ROW($B$81:$B$98),2)=0),$B$81:$B$98,BZ$81:BZ$98)</f>
        <v>0</v>
      </c>
      <c r="CA100" s="408"/>
      <c r="CB100" s="407">
        <f>SUMPRODUCT(N(MOD(ROW($B$81:$B$98),2)=0),$B$81:$B$98,CB$81:CB$98)</f>
        <v>0</v>
      </c>
      <c r="CC100" s="408"/>
      <c r="CD100" s="407">
        <f>SUMPRODUCT(N(MOD(ROW($B$81:$B$98),2)=0),$B$81:$B$98,CD$81:CD$98)</f>
        <v>0</v>
      </c>
      <c r="CE100" s="408"/>
      <c r="CF100" s="407">
        <f>SUMPRODUCT(N(MOD(ROW($B$81:$B$98),2)=0),$B$81:$B$98,CF$81:CF$98)</f>
        <v>0</v>
      </c>
      <c r="CG100" s="408"/>
      <c r="CH100" s="407">
        <f>SUMPRODUCT(N(MOD(ROW($B$81:$B$98),2)=0),$B$81:$B$98,CH$81:CH$98)</f>
        <v>0</v>
      </c>
      <c r="CI100" s="408"/>
      <c r="CJ100" s="407">
        <f>SUMPRODUCT(N(MOD(ROW($B$81:$B$98),2)=0),$B$81:$B$98,CJ$81:CJ$98)</f>
        <v>0</v>
      </c>
      <c r="CK100" s="408"/>
      <c r="CL100" s="407">
        <f>SUMPRODUCT(N(MOD(ROW($B$81:$B$98),2)=0),$B$81:$B$98,CL$81:CL$98)</f>
        <v>0</v>
      </c>
      <c r="CM100" s="408"/>
      <c r="CN100" s="407">
        <f>SUMPRODUCT(N(MOD(ROW($B$81:$B$98),2)=0),$B$81:$B$98,CN$81:CN$98)</f>
        <v>0</v>
      </c>
      <c r="CO100" s="408"/>
      <c r="CP100" s="407">
        <f>SUMPRODUCT(N(MOD(ROW($B$81:$B$98),2)=0),$B$81:$B$98,CP$81:CP$98)</f>
        <v>0</v>
      </c>
      <c r="CQ100" s="408"/>
      <c r="CR100" s="407">
        <f>SUMPRODUCT(N(MOD(ROW($B$81:$B$98),2)=0),$B$81:$B$98,CR$81:CR$98)</f>
        <v>0</v>
      </c>
      <c r="CS100" s="408"/>
      <c r="CT100" s="407">
        <f>SUMPRODUCT(N(MOD(ROW($B$81:$B$98),2)=0),$B$81:$B$98,CT$81:CT$98)</f>
        <v>0</v>
      </c>
      <c r="CU100" s="408"/>
      <c r="CV100" s="407">
        <f>SUMPRODUCT(N(MOD(ROW($B$81:$B$98),2)=0),$B$81:$B$98,CV$81:CV$98)</f>
        <v>0</v>
      </c>
      <c r="CW100" s="408"/>
      <c r="CX100" s="407">
        <f>SUMPRODUCT(N(MOD(ROW($B$81:$B$98),2)=0),$B$81:$B$98,CX$81:CX$98)</f>
        <v>0</v>
      </c>
      <c r="CY100" s="408"/>
      <c r="CZ100" s="407">
        <f>SUMPRODUCT(N(MOD(ROW($B$81:$B$98),2)=0),$B$81:$B$98,CZ$81:CZ$98)</f>
        <v>0</v>
      </c>
      <c r="DA100" s="408"/>
      <c r="DB100" s="407">
        <f>SUMPRODUCT(N(MOD(ROW($B$81:$B$98),2)=0),$B$81:$B$98,DB$81:DB$98)</f>
        <v>0</v>
      </c>
      <c r="DC100" s="408"/>
      <c r="DD100" s="407">
        <f>SUMPRODUCT(N(MOD(ROW($B$81:$B$98),2)=0),$B$81:$B$98,DD$81:DD$98)</f>
        <v>0</v>
      </c>
      <c r="DE100" s="408"/>
      <c r="DF100" s="407">
        <f>SUMPRODUCT(N(MOD(ROW($B$81:$B$98),2)=0),$B$81:$B$98,DF$81:DF$98)</f>
        <v>0</v>
      </c>
      <c r="DG100" s="408"/>
      <c r="DH100" s="407">
        <f>SUMPRODUCT(N(MOD(ROW($B$81:$B$98),2)=0),$B$81:$B$98,DH$81:DH$98)</f>
        <v>0</v>
      </c>
      <c r="DI100" s="408"/>
      <c r="DJ100" s="407">
        <f>SUMPRODUCT(N(MOD(ROW($B$81:$B$98),2)=0),$B$81:$B$98,DJ$81:DJ$98)</f>
        <v>0</v>
      </c>
      <c r="DK100" s="408"/>
      <c r="DL100" s="407">
        <f>SUMPRODUCT(N(MOD(ROW($B$81:$B$98),2)=0),$B$81:$B$98,DL$81:DL$98)</f>
        <v>0</v>
      </c>
      <c r="DM100" s="408"/>
      <c r="DN100" s="407">
        <f>SUMPRODUCT(N(MOD(ROW($B$81:$B$98),2)=0),$B$81:$B$98,DN$81:DN$98)</f>
        <v>0</v>
      </c>
      <c r="DO100" s="408"/>
      <c r="DP100" s="407">
        <f>SUMPRODUCT(N(MOD(ROW($B$81:$B$98),2)=0),$B$81:$B$98,DP$81:DP$98)</f>
        <v>0</v>
      </c>
      <c r="DQ100" s="408"/>
      <c r="DR100" s="407">
        <f>SUMPRODUCT(N(MOD(ROW($B$81:$B$98),2)=0),$B$81:$B$98,DR$81:DR$98)</f>
        <v>0</v>
      </c>
      <c r="DS100" s="408"/>
      <c r="DT100" s="407">
        <f>SUMPRODUCT(N(MOD(ROW($B$81:$B$98),2)=0),$B$81:$B$98,DT$81:DT$98)</f>
        <v>0</v>
      </c>
      <c r="DU100" s="408"/>
      <c r="DV100" s="407">
        <f>SUMPRODUCT(N(MOD(ROW($B$81:$B$98),2)=0),$B$81:$B$98,DV$81:DV$98)</f>
        <v>0</v>
      </c>
      <c r="DW100" s="408"/>
      <c r="DX100" s="407">
        <f>SUMPRODUCT(N(MOD(ROW($B$81:$B$98),2)=0),$B$81:$B$98,DX$81:DX$98)</f>
        <v>0</v>
      </c>
      <c r="DY100" s="408"/>
      <c r="DZ100" s="407">
        <f>SUMPRODUCT(N(MOD(ROW($B$81:$B$98),2)=0),$B$81:$B$98,DZ$81:DZ$98)</f>
        <v>0</v>
      </c>
      <c r="EA100" s="408"/>
      <c r="EB100" s="407">
        <f>SUMPRODUCT(N(MOD(ROW($B$81:$B$98),2)=0),$B$81:$B$98,EB$81:EB$98)</f>
        <v>0</v>
      </c>
      <c r="EC100" s="408"/>
      <c r="ED100" s="407">
        <f>SUMPRODUCT(N(MOD(ROW($B$81:$B$98),2)=0),$B$81:$B$98,ED$81:ED$98)</f>
        <v>0</v>
      </c>
      <c r="EE100" s="408"/>
      <c r="EF100" s="407">
        <f>SUMPRODUCT(N(MOD(ROW($B$81:$B$98),2)=0),$B$81:$B$98,EF$81:EF$98)</f>
        <v>0</v>
      </c>
      <c r="EG100" s="408"/>
      <c r="EH100" s="407">
        <f>SUMPRODUCT(N(MOD(ROW($B$81:$B$98),2)=0),$B$81:$B$98,EH$81:EH$98)</f>
        <v>0</v>
      </c>
      <c r="EI100" s="408"/>
      <c r="EJ100" s="407">
        <f>SUMPRODUCT(N(MOD(ROW($B$81:$B$98),2)=0),$B$81:$B$98,EJ$81:EJ$98)</f>
        <v>0</v>
      </c>
      <c r="EK100" s="408"/>
      <c r="EL100" s="407">
        <f>SUMPRODUCT(N(MOD(ROW($B$81:$B$98),2)=0),$B$81:$B$98,EL$81:EL$98)</f>
        <v>0</v>
      </c>
      <c r="EM100" s="408"/>
      <c r="EN100" s="407">
        <f>SUMPRODUCT(N(MOD(ROW($B$81:$B$98),2)=0),$B$81:$B$98,EN$81:EN$98)</f>
        <v>0</v>
      </c>
      <c r="EO100" s="408"/>
      <c r="EP100" s="407">
        <f>SUMPRODUCT(N(MOD(ROW($B$81:$B$98),2)=0),$B$81:$B$98,EP$81:EP$98)</f>
        <v>0</v>
      </c>
      <c r="EQ100" s="408"/>
      <c r="ER100" s="407">
        <f>SUMPRODUCT(N(MOD(ROW($B$81:$B$98),2)=0),$B$81:$B$98,ER$81:ER$98)</f>
        <v>0</v>
      </c>
      <c r="ES100" s="408"/>
      <c r="ET100" s="407">
        <f>SUMPRODUCT(N(MOD(ROW($B$81:$B$98),2)=0),$B$81:$B$98,ET$81:ET$98)</f>
        <v>0</v>
      </c>
      <c r="EU100" s="408"/>
      <c r="EV100" s="407">
        <f>SUMPRODUCT(N(MOD(ROW($B$81:$B$98),2)=0),$B$81:$B$98,EV$81:EV$98)</f>
        <v>0</v>
      </c>
      <c r="EW100" s="408"/>
      <c r="EX100" s="407">
        <f>SUMPRODUCT(N(MOD(ROW($B$81:$B$98),2)=0),$B$81:$B$98,EX$81:EX$98)</f>
        <v>0</v>
      </c>
      <c r="EY100" s="408"/>
      <c r="EZ100" s="407">
        <f>SUMPRODUCT(N(MOD(ROW($B$81:$B$98),2)=0),$B$81:$B$98,EZ$81:EZ$98)</f>
        <v>0</v>
      </c>
      <c r="FA100" s="408"/>
      <c r="FB100" s="407">
        <f>SUMPRODUCT(N(MOD(ROW($B$81:$B$98),2)=0),$B$81:$B$98,FB$81:FB$98)</f>
        <v>0</v>
      </c>
      <c r="FC100" s="408"/>
      <c r="FD100" s="407">
        <f>SUMPRODUCT(N(MOD(ROW($B$81:$B$98),2)=0),$B$81:$B$98,FD$81:FD$98)</f>
        <v>0</v>
      </c>
      <c r="FE100" s="408"/>
      <c r="FF100" s="407">
        <f>SUMPRODUCT(N(MOD(ROW($B$81:$B$98),2)=0),$B$81:$B$98,FF$81:FF$98)</f>
        <v>0</v>
      </c>
      <c r="FG100" s="408"/>
      <c r="FH100" s="407">
        <f>SUMPRODUCT(N(MOD(ROW($B$81:$B$98),2)=0),$B$81:$B$98,FH$81:FH$98)</f>
        <v>0</v>
      </c>
      <c r="FI100" s="408"/>
    </row>
    <row r="101" spans="1:184" s="131" customFormat="1" x14ac:dyDescent="0.2">
      <c r="A101" s="410" t="s">
        <v>37</v>
      </c>
      <c r="B101" s="410"/>
      <c r="C101" s="140">
        <f>SUM($F101:$FI101)</f>
        <v>0</v>
      </c>
      <c r="D101" s="143"/>
      <c r="E101" s="144"/>
      <c r="F101" s="320">
        <f>F$100-F$99</f>
        <v>0</v>
      </c>
      <c r="G101" s="321"/>
      <c r="H101" s="320">
        <f>H$100-H$99</f>
        <v>0</v>
      </c>
      <c r="I101" s="321"/>
      <c r="J101" s="320">
        <f>J$100-J$99</f>
        <v>0</v>
      </c>
      <c r="K101" s="321"/>
      <c r="L101" s="320">
        <f>L$100-L$99</f>
        <v>0</v>
      </c>
      <c r="M101" s="321"/>
      <c r="N101" s="320">
        <f>N$100-N$99</f>
        <v>0</v>
      </c>
      <c r="O101" s="321"/>
      <c r="P101" s="320">
        <f>P$100-P$99</f>
        <v>0</v>
      </c>
      <c r="Q101" s="321"/>
      <c r="R101" s="320">
        <f>R$100-R$99</f>
        <v>0</v>
      </c>
      <c r="S101" s="321"/>
      <c r="T101" s="320">
        <f>T$100-T$99</f>
        <v>0</v>
      </c>
      <c r="U101" s="321"/>
      <c r="V101" s="320">
        <f>V$100-V$99</f>
        <v>0</v>
      </c>
      <c r="W101" s="321"/>
      <c r="X101" s="320">
        <f>X$100-X$99</f>
        <v>0</v>
      </c>
      <c r="Y101" s="321"/>
      <c r="Z101" s="320">
        <f>Z$100-Z$99</f>
        <v>0</v>
      </c>
      <c r="AA101" s="321"/>
      <c r="AB101" s="320">
        <f>AB$100-AB$99</f>
        <v>0</v>
      </c>
      <c r="AC101" s="321"/>
      <c r="AD101" s="320">
        <f>AD$100-AD$99</f>
        <v>0</v>
      </c>
      <c r="AE101" s="321"/>
      <c r="AF101" s="320">
        <f>AF$100-AF$99</f>
        <v>0</v>
      </c>
      <c r="AG101" s="321"/>
      <c r="AH101" s="320">
        <f>AH$100-AH$99</f>
        <v>0</v>
      </c>
      <c r="AI101" s="321"/>
      <c r="AJ101" s="320">
        <f>AJ$100-AJ$99</f>
        <v>0</v>
      </c>
      <c r="AK101" s="321"/>
      <c r="AL101" s="320">
        <f>AL$100-AL$99</f>
        <v>0</v>
      </c>
      <c r="AM101" s="321"/>
      <c r="AN101" s="320">
        <f>AN$100-AN$99</f>
        <v>0</v>
      </c>
      <c r="AO101" s="321"/>
      <c r="AP101" s="320">
        <f>AP$100-AP$99</f>
        <v>0</v>
      </c>
      <c r="AQ101" s="321"/>
      <c r="AR101" s="320">
        <f>AR$100-AR$99</f>
        <v>0</v>
      </c>
      <c r="AS101" s="321"/>
      <c r="AT101" s="320">
        <f>AT$100-AT$99</f>
        <v>0</v>
      </c>
      <c r="AU101" s="321"/>
      <c r="AV101" s="320">
        <f>AV$100-AV$99</f>
        <v>0</v>
      </c>
      <c r="AW101" s="321"/>
      <c r="AX101" s="320">
        <f>AX$100-AX$99</f>
        <v>0</v>
      </c>
      <c r="AY101" s="321"/>
      <c r="AZ101" s="320">
        <f>AZ$100-AZ$99</f>
        <v>0</v>
      </c>
      <c r="BA101" s="321"/>
      <c r="BB101" s="320">
        <f>BB$100-BB$99</f>
        <v>0</v>
      </c>
      <c r="BC101" s="321"/>
      <c r="BD101" s="320">
        <f>BD$100-BD$99</f>
        <v>0</v>
      </c>
      <c r="BE101" s="321"/>
      <c r="BF101" s="320">
        <f>BF$100-BF$99</f>
        <v>0</v>
      </c>
      <c r="BG101" s="321"/>
      <c r="BH101" s="320">
        <f>BH$100-BH$99</f>
        <v>0</v>
      </c>
      <c r="BI101" s="321"/>
      <c r="BJ101" s="320">
        <f>BJ$100-BJ$99</f>
        <v>0</v>
      </c>
      <c r="BK101" s="321"/>
      <c r="BL101" s="320">
        <f>BL$100-BL$99</f>
        <v>0</v>
      </c>
      <c r="BM101" s="321"/>
      <c r="BN101" s="320">
        <f>BN$100-BN$99</f>
        <v>0</v>
      </c>
      <c r="BO101" s="321"/>
      <c r="BP101" s="320">
        <f>BP$100-BP$99</f>
        <v>0</v>
      </c>
      <c r="BQ101" s="321"/>
      <c r="BR101" s="320">
        <f>BR$100-BR$99</f>
        <v>0</v>
      </c>
      <c r="BS101" s="321"/>
      <c r="BT101" s="320">
        <f>BT$100-BT$99</f>
        <v>0</v>
      </c>
      <c r="BU101" s="321"/>
      <c r="BV101" s="320">
        <f>BV$100-BV$99</f>
        <v>0</v>
      </c>
      <c r="BW101" s="321"/>
      <c r="BX101" s="320">
        <f>BX$100-BX$99</f>
        <v>0</v>
      </c>
      <c r="BY101" s="321"/>
      <c r="BZ101" s="320">
        <f>BZ$100-BZ$99</f>
        <v>0</v>
      </c>
      <c r="CA101" s="321"/>
      <c r="CB101" s="320">
        <f>CB$100-CB$99</f>
        <v>0</v>
      </c>
      <c r="CC101" s="321"/>
      <c r="CD101" s="320">
        <f>CD$100-CD$99</f>
        <v>0</v>
      </c>
      <c r="CE101" s="321"/>
      <c r="CF101" s="320">
        <f>CF$100-CF$99</f>
        <v>0</v>
      </c>
      <c r="CG101" s="321"/>
      <c r="CH101" s="320">
        <f>CH$100-CH$99</f>
        <v>0</v>
      </c>
      <c r="CI101" s="321"/>
      <c r="CJ101" s="320">
        <f>CJ$100-CJ$99</f>
        <v>0</v>
      </c>
      <c r="CK101" s="321"/>
      <c r="CL101" s="320">
        <f>CL$100-CL$99</f>
        <v>0</v>
      </c>
      <c r="CM101" s="321"/>
      <c r="CN101" s="320">
        <f>CN$100-CN$99</f>
        <v>0</v>
      </c>
      <c r="CO101" s="321"/>
      <c r="CP101" s="320">
        <f>CP$100-CP$99</f>
        <v>0</v>
      </c>
      <c r="CQ101" s="321"/>
      <c r="CR101" s="320">
        <f>CR$100-CR$99</f>
        <v>0</v>
      </c>
      <c r="CS101" s="321"/>
      <c r="CT101" s="320">
        <f>CT$100-CT$99</f>
        <v>0</v>
      </c>
      <c r="CU101" s="321"/>
      <c r="CV101" s="320">
        <f>CV$100-CV$99</f>
        <v>0</v>
      </c>
      <c r="CW101" s="321"/>
      <c r="CX101" s="320">
        <f>CX$100-CX$99</f>
        <v>0</v>
      </c>
      <c r="CY101" s="321"/>
      <c r="CZ101" s="320">
        <f>CZ$100-CZ$99</f>
        <v>0</v>
      </c>
      <c r="DA101" s="321"/>
      <c r="DB101" s="320">
        <f>DB$100-DB$99</f>
        <v>0</v>
      </c>
      <c r="DC101" s="321"/>
      <c r="DD101" s="320">
        <f>DD$100-DD$99</f>
        <v>0</v>
      </c>
      <c r="DE101" s="321"/>
      <c r="DF101" s="320">
        <f>DF$100-DF$99</f>
        <v>0</v>
      </c>
      <c r="DG101" s="321"/>
      <c r="DH101" s="320">
        <f>DH$100-DH$99</f>
        <v>0</v>
      </c>
      <c r="DI101" s="321"/>
      <c r="DJ101" s="320">
        <f>DJ$100-DJ$99</f>
        <v>0</v>
      </c>
      <c r="DK101" s="321"/>
      <c r="DL101" s="320">
        <f>DL$100-DL$99</f>
        <v>0</v>
      </c>
      <c r="DM101" s="321"/>
      <c r="DN101" s="320">
        <f>DN$100-DN$99</f>
        <v>0</v>
      </c>
      <c r="DO101" s="321"/>
      <c r="DP101" s="320">
        <f>DP$100-DP$99</f>
        <v>0</v>
      </c>
      <c r="DQ101" s="321"/>
      <c r="DR101" s="320">
        <f>DR$100-DR$99</f>
        <v>0</v>
      </c>
      <c r="DS101" s="321"/>
      <c r="DT101" s="320">
        <f>DT$100-DT$99</f>
        <v>0</v>
      </c>
      <c r="DU101" s="321"/>
      <c r="DV101" s="320">
        <f>DV$100-DV$99</f>
        <v>0</v>
      </c>
      <c r="DW101" s="321"/>
      <c r="DX101" s="320">
        <f>DX$100-DX$99</f>
        <v>0</v>
      </c>
      <c r="DY101" s="321"/>
      <c r="DZ101" s="320">
        <f>DZ$100-DZ$99</f>
        <v>0</v>
      </c>
      <c r="EA101" s="321"/>
      <c r="EB101" s="320">
        <f>EB$100-EB$99</f>
        <v>0</v>
      </c>
      <c r="EC101" s="321"/>
      <c r="ED101" s="320">
        <f>ED$100-ED$99</f>
        <v>0</v>
      </c>
      <c r="EE101" s="321"/>
      <c r="EF101" s="320">
        <f>EF$100-EF$99</f>
        <v>0</v>
      </c>
      <c r="EG101" s="321"/>
      <c r="EH101" s="320">
        <f>EH$100-EH$99</f>
        <v>0</v>
      </c>
      <c r="EI101" s="321"/>
      <c r="EJ101" s="320">
        <f>EJ$100-EJ$99</f>
        <v>0</v>
      </c>
      <c r="EK101" s="321"/>
      <c r="EL101" s="320">
        <f>EL$100-EL$99</f>
        <v>0</v>
      </c>
      <c r="EM101" s="321"/>
      <c r="EN101" s="320">
        <f>EN$100-EN$99</f>
        <v>0</v>
      </c>
      <c r="EO101" s="321"/>
      <c r="EP101" s="320">
        <f>EP$100-EP$99</f>
        <v>0</v>
      </c>
      <c r="EQ101" s="321"/>
      <c r="ER101" s="320">
        <f>ER$100-ER$99</f>
        <v>0</v>
      </c>
      <c r="ES101" s="321"/>
      <c r="ET101" s="320">
        <f>ET$100-ET$99</f>
        <v>0</v>
      </c>
      <c r="EU101" s="321"/>
      <c r="EV101" s="320">
        <f>EV$100-EV$99</f>
        <v>0</v>
      </c>
      <c r="EW101" s="321"/>
      <c r="EX101" s="320">
        <f>EX$100-EX$99</f>
        <v>0</v>
      </c>
      <c r="EY101" s="321"/>
      <c r="EZ101" s="320">
        <f>EZ$100-EZ$99</f>
        <v>0</v>
      </c>
      <c r="FA101" s="321"/>
      <c r="FB101" s="320">
        <f>FB$100-FB$99</f>
        <v>0</v>
      </c>
      <c r="FC101" s="321"/>
      <c r="FD101" s="320">
        <f>FD$100-FD$99</f>
        <v>0</v>
      </c>
      <c r="FE101" s="321"/>
      <c r="FF101" s="320">
        <f>FF$100-FF$99</f>
        <v>0</v>
      </c>
      <c r="FG101" s="321"/>
      <c r="FH101" s="320">
        <f>FH$100-FH$99</f>
        <v>0</v>
      </c>
      <c r="FI101" s="321"/>
    </row>
    <row r="102" spans="1:184" x14ac:dyDescent="0.2">
      <c r="A102" s="411" t="s">
        <v>38</v>
      </c>
      <c r="B102" s="411"/>
      <c r="C102" s="105">
        <f>SUM(F$102:FI$102)</f>
        <v>0</v>
      </c>
      <c r="D102" s="108"/>
      <c r="E102" s="109"/>
      <c r="F102" s="326">
        <f>SUM(F$101:O$101)</f>
        <v>0</v>
      </c>
      <c r="G102" s="327"/>
      <c r="H102" s="327"/>
      <c r="I102" s="327"/>
      <c r="J102" s="327"/>
      <c r="K102" s="327"/>
      <c r="L102" s="327"/>
      <c r="M102" s="327"/>
      <c r="N102" s="327"/>
      <c r="O102" s="328"/>
      <c r="P102" s="326">
        <f>SUM(P$101:Y$101)</f>
        <v>0</v>
      </c>
      <c r="Q102" s="327"/>
      <c r="R102" s="327"/>
      <c r="S102" s="327"/>
      <c r="T102" s="327"/>
      <c r="U102" s="327"/>
      <c r="V102" s="327"/>
      <c r="W102" s="327"/>
      <c r="X102" s="327"/>
      <c r="Y102" s="328"/>
      <c r="Z102" s="326">
        <f>SUM(Z$101:AI$101)</f>
        <v>0</v>
      </c>
      <c r="AA102" s="327"/>
      <c r="AB102" s="327"/>
      <c r="AC102" s="327"/>
      <c r="AD102" s="327"/>
      <c r="AE102" s="327"/>
      <c r="AF102" s="327"/>
      <c r="AG102" s="327"/>
      <c r="AH102" s="327"/>
      <c r="AI102" s="328"/>
      <c r="AJ102" s="326">
        <f>SUM(AJ$101:AS$101)</f>
        <v>0</v>
      </c>
      <c r="AK102" s="327"/>
      <c r="AL102" s="327"/>
      <c r="AM102" s="327"/>
      <c r="AN102" s="327"/>
      <c r="AO102" s="327"/>
      <c r="AP102" s="327"/>
      <c r="AQ102" s="327"/>
      <c r="AR102" s="327"/>
      <c r="AS102" s="328"/>
      <c r="AT102" s="326">
        <f>SUM(AT$101:BC$101)</f>
        <v>0</v>
      </c>
      <c r="AU102" s="327"/>
      <c r="AV102" s="327"/>
      <c r="AW102" s="327"/>
      <c r="AX102" s="327"/>
      <c r="AY102" s="327"/>
      <c r="AZ102" s="327"/>
      <c r="BA102" s="327"/>
      <c r="BB102" s="327"/>
      <c r="BC102" s="328"/>
      <c r="BD102" s="326">
        <f>SUM(BD$101:BM$101)</f>
        <v>0</v>
      </c>
      <c r="BE102" s="327"/>
      <c r="BF102" s="327"/>
      <c r="BG102" s="327"/>
      <c r="BH102" s="327"/>
      <c r="BI102" s="327"/>
      <c r="BJ102" s="327"/>
      <c r="BK102" s="327"/>
      <c r="BL102" s="327"/>
      <c r="BM102" s="328"/>
      <c r="BN102" s="326">
        <f>SUM(BN$101:BW$101)</f>
        <v>0</v>
      </c>
      <c r="BO102" s="327"/>
      <c r="BP102" s="327"/>
      <c r="BQ102" s="327"/>
      <c r="BR102" s="327"/>
      <c r="BS102" s="327"/>
      <c r="BT102" s="327"/>
      <c r="BU102" s="327"/>
      <c r="BV102" s="327"/>
      <c r="BW102" s="328"/>
      <c r="BX102" s="326">
        <f>SUM(BX$101:CG$101)</f>
        <v>0</v>
      </c>
      <c r="BY102" s="327"/>
      <c r="BZ102" s="327"/>
      <c r="CA102" s="327"/>
      <c r="CB102" s="327"/>
      <c r="CC102" s="327"/>
      <c r="CD102" s="327"/>
      <c r="CE102" s="327"/>
      <c r="CF102" s="327"/>
      <c r="CG102" s="328"/>
      <c r="CH102" s="326">
        <f>SUM(CH$101:CQ$101)</f>
        <v>0</v>
      </c>
      <c r="CI102" s="327"/>
      <c r="CJ102" s="327"/>
      <c r="CK102" s="327"/>
      <c r="CL102" s="327"/>
      <c r="CM102" s="327"/>
      <c r="CN102" s="327"/>
      <c r="CO102" s="327"/>
      <c r="CP102" s="327"/>
      <c r="CQ102" s="328"/>
      <c r="CR102" s="326">
        <f>SUM(CR$101:DA$101)</f>
        <v>0</v>
      </c>
      <c r="CS102" s="327"/>
      <c r="CT102" s="327"/>
      <c r="CU102" s="327"/>
      <c r="CV102" s="327"/>
      <c r="CW102" s="327"/>
      <c r="CX102" s="327"/>
      <c r="CY102" s="327"/>
      <c r="CZ102" s="327"/>
      <c r="DA102" s="328"/>
      <c r="DB102" s="326">
        <f>SUM(DB$101:DK$101)</f>
        <v>0</v>
      </c>
      <c r="DC102" s="327"/>
      <c r="DD102" s="327"/>
      <c r="DE102" s="327"/>
      <c r="DF102" s="327"/>
      <c r="DG102" s="327"/>
      <c r="DH102" s="327"/>
      <c r="DI102" s="327"/>
      <c r="DJ102" s="327"/>
      <c r="DK102" s="328"/>
      <c r="DL102" s="326">
        <f>SUM(DL$101:DU$101)</f>
        <v>0</v>
      </c>
      <c r="DM102" s="327"/>
      <c r="DN102" s="327"/>
      <c r="DO102" s="327"/>
      <c r="DP102" s="327"/>
      <c r="DQ102" s="327"/>
      <c r="DR102" s="327"/>
      <c r="DS102" s="327"/>
      <c r="DT102" s="327"/>
      <c r="DU102" s="328"/>
      <c r="DV102" s="326">
        <f>SUM(DV$101:EE$101)</f>
        <v>0</v>
      </c>
      <c r="DW102" s="327"/>
      <c r="DX102" s="327"/>
      <c r="DY102" s="327"/>
      <c r="DZ102" s="327"/>
      <c r="EA102" s="327"/>
      <c r="EB102" s="327"/>
      <c r="EC102" s="327"/>
      <c r="ED102" s="327"/>
      <c r="EE102" s="328"/>
      <c r="EF102" s="326">
        <f>SUM(EF$101:EO$101)</f>
        <v>0</v>
      </c>
      <c r="EG102" s="327"/>
      <c r="EH102" s="327"/>
      <c r="EI102" s="327"/>
      <c r="EJ102" s="327"/>
      <c r="EK102" s="327"/>
      <c r="EL102" s="327"/>
      <c r="EM102" s="327"/>
      <c r="EN102" s="327"/>
      <c r="EO102" s="328"/>
      <c r="EP102" s="326">
        <f>SUM(EP$101:EY$101)</f>
        <v>0</v>
      </c>
      <c r="EQ102" s="327"/>
      <c r="ER102" s="327"/>
      <c r="ES102" s="327"/>
      <c r="ET102" s="327"/>
      <c r="EU102" s="327"/>
      <c r="EV102" s="327"/>
      <c r="EW102" s="327"/>
      <c r="EX102" s="327"/>
      <c r="EY102" s="328"/>
      <c r="EZ102" s="326">
        <f>SUM(EZ$101:FI$101)</f>
        <v>0</v>
      </c>
      <c r="FA102" s="327"/>
      <c r="FB102" s="327"/>
      <c r="FC102" s="327"/>
      <c r="FD102" s="327"/>
      <c r="FE102" s="327"/>
      <c r="FF102" s="327"/>
      <c r="FG102" s="327"/>
      <c r="FH102" s="327"/>
      <c r="FI102" s="328"/>
      <c r="FJ102" s="335"/>
      <c r="FK102" s="335"/>
      <c r="FL102" s="335"/>
      <c r="FM102" s="335"/>
      <c r="FN102" s="335"/>
      <c r="FO102" s="335"/>
      <c r="FP102" s="335"/>
      <c r="FQ102" s="335"/>
      <c r="FR102" s="335"/>
      <c r="FS102" s="335"/>
      <c r="FT102" s="335"/>
      <c r="FU102" s="335"/>
      <c r="FV102" s="335"/>
      <c r="FW102" s="335"/>
      <c r="FX102" s="335"/>
      <c r="FY102" s="335"/>
      <c r="FZ102" s="335"/>
      <c r="GA102" s="335"/>
      <c r="GB102" s="82"/>
    </row>
    <row r="103" spans="1:184" x14ac:dyDescent="0.2">
      <c r="A103" s="110"/>
      <c r="B103" s="110"/>
      <c r="C103" s="111"/>
      <c r="D103" s="112"/>
      <c r="E103" s="112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  <c r="AO103" s="145"/>
      <c r="AP103" s="145"/>
      <c r="AQ103" s="145"/>
      <c r="AR103" s="145"/>
      <c r="AS103" s="145"/>
      <c r="AT103" s="145"/>
      <c r="AU103" s="145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B103" s="113"/>
      <c r="CC103" s="113"/>
      <c r="CD103" s="113"/>
      <c r="CE103" s="113"/>
      <c r="CF103" s="113"/>
      <c r="CG103" s="113"/>
      <c r="CH103" s="113"/>
      <c r="CI103" s="113"/>
      <c r="CJ103" s="113"/>
      <c r="CK103" s="113"/>
      <c r="CL103" s="113"/>
      <c r="CM103" s="113"/>
      <c r="CN103" s="113"/>
      <c r="CO103" s="113"/>
      <c r="CP103" s="113"/>
      <c r="CQ103" s="113"/>
      <c r="CR103" s="113"/>
      <c r="CS103" s="113"/>
      <c r="CT103" s="113"/>
      <c r="CU103" s="113"/>
      <c r="CV103" s="113"/>
      <c r="CW103" s="113"/>
      <c r="CX103" s="113"/>
      <c r="CY103" s="113"/>
      <c r="CZ103" s="113"/>
      <c r="DA103" s="113"/>
      <c r="DB103" s="113"/>
      <c r="DC103" s="113"/>
      <c r="DD103" s="113"/>
      <c r="DE103" s="113"/>
      <c r="DF103" s="113"/>
      <c r="DG103" s="113"/>
      <c r="DH103" s="113"/>
      <c r="DI103" s="113"/>
      <c r="DJ103" s="113"/>
      <c r="DK103" s="113"/>
      <c r="DL103" s="113"/>
      <c r="DM103" s="113"/>
      <c r="DN103" s="113"/>
      <c r="DO103" s="113"/>
      <c r="DP103" s="113"/>
      <c r="DQ103" s="113"/>
      <c r="DR103" s="113"/>
      <c r="DS103" s="113"/>
      <c r="DT103" s="113"/>
      <c r="DU103" s="113"/>
      <c r="DV103" s="113"/>
      <c r="DW103" s="113"/>
      <c r="DX103" s="113"/>
      <c r="DY103" s="113"/>
      <c r="DZ103" s="113"/>
      <c r="EA103" s="113"/>
      <c r="EB103" s="113"/>
      <c r="EC103" s="113"/>
      <c r="ED103" s="113"/>
      <c r="EE103" s="113"/>
      <c r="EF103" s="113"/>
      <c r="EG103" s="113"/>
      <c r="EH103" s="113"/>
      <c r="EI103" s="113"/>
      <c r="EJ103" s="113"/>
      <c r="EK103" s="113"/>
      <c r="EL103" s="113"/>
      <c r="EM103" s="113"/>
      <c r="EN103" s="113"/>
      <c r="EO103" s="113"/>
      <c r="EP103" s="113"/>
      <c r="EQ103" s="113"/>
      <c r="ER103" s="113"/>
      <c r="ES103" s="113"/>
      <c r="ET103" s="113"/>
      <c r="EU103" s="113"/>
      <c r="EV103" s="113"/>
      <c r="EW103" s="113"/>
      <c r="EX103" s="113"/>
      <c r="EY103" s="113"/>
      <c r="EZ103" s="113"/>
      <c r="FA103" s="113"/>
      <c r="FB103" s="113"/>
      <c r="FC103" s="113"/>
      <c r="FD103" s="113"/>
      <c r="FE103" s="113"/>
      <c r="FF103" s="113"/>
      <c r="FG103" s="113"/>
      <c r="FH103" s="113"/>
      <c r="FI103" s="113"/>
      <c r="FJ103" s="114"/>
      <c r="FK103" s="114"/>
      <c r="FL103" s="114"/>
      <c r="FM103" s="114"/>
      <c r="FN103" s="114"/>
      <c r="FO103" s="114"/>
      <c r="FP103" s="114"/>
      <c r="FQ103" s="114"/>
      <c r="FR103" s="114"/>
      <c r="FS103" s="114"/>
      <c r="FT103" s="114"/>
      <c r="FU103" s="114"/>
      <c r="FV103" s="114"/>
      <c r="FW103" s="114"/>
      <c r="FX103" s="114"/>
      <c r="FY103" s="114"/>
      <c r="FZ103" s="114"/>
      <c r="GA103" s="114"/>
      <c r="GB103" s="82"/>
    </row>
    <row r="104" spans="1:184" x14ac:dyDescent="0.2">
      <c r="A104" s="146"/>
      <c r="B104" s="146"/>
      <c r="C104" s="147"/>
      <c r="D104" s="148"/>
      <c r="E104" s="146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49"/>
      <c r="AI104" s="149"/>
      <c r="AJ104" s="149"/>
      <c r="AK104" s="149"/>
      <c r="AL104" s="149"/>
      <c r="AM104" s="149"/>
      <c r="AN104" s="149"/>
      <c r="AO104" s="149"/>
      <c r="AP104" s="149"/>
      <c r="AQ104" s="149"/>
      <c r="AR104" s="149"/>
      <c r="AS104" s="149"/>
      <c r="AT104" s="149"/>
      <c r="AU104" s="149"/>
      <c r="AV104" s="150"/>
      <c r="AW104" s="150"/>
      <c r="AX104" s="150"/>
      <c r="AY104" s="150"/>
      <c r="AZ104" s="150"/>
      <c r="BA104" s="150"/>
      <c r="BB104" s="150"/>
      <c r="BC104" s="150"/>
      <c r="BD104" s="150"/>
      <c r="BE104" s="150"/>
      <c r="BF104" s="150"/>
      <c r="BG104" s="150"/>
      <c r="BH104" s="150"/>
      <c r="BI104" s="150"/>
      <c r="BJ104" s="150"/>
      <c r="BK104" s="150"/>
      <c r="BL104" s="150"/>
      <c r="BM104" s="150"/>
      <c r="BN104" s="150"/>
      <c r="BO104" s="150"/>
      <c r="BP104" s="150"/>
      <c r="BQ104" s="150"/>
      <c r="BR104" s="150"/>
      <c r="BS104" s="150"/>
      <c r="BT104" s="150"/>
      <c r="BU104" s="150"/>
      <c r="BV104" s="150"/>
      <c r="BW104" s="150"/>
      <c r="BX104" s="150"/>
      <c r="BY104" s="150"/>
      <c r="BZ104" s="150"/>
      <c r="CA104" s="150"/>
      <c r="CB104" s="150"/>
      <c r="CC104" s="150"/>
      <c r="CD104" s="150"/>
      <c r="CE104" s="150"/>
      <c r="CF104" s="150"/>
      <c r="CG104" s="150"/>
      <c r="CH104" s="150"/>
      <c r="CI104" s="150"/>
      <c r="CJ104" s="150"/>
      <c r="CK104" s="150"/>
      <c r="CL104" s="150"/>
      <c r="CM104" s="150"/>
      <c r="CN104" s="150"/>
      <c r="CO104" s="150"/>
      <c r="CP104" s="150"/>
      <c r="CQ104" s="150"/>
      <c r="CR104" s="150"/>
      <c r="CS104" s="150"/>
      <c r="CT104" s="150"/>
      <c r="CU104" s="150"/>
      <c r="CV104" s="150"/>
      <c r="CW104" s="150"/>
      <c r="CX104" s="150"/>
      <c r="CY104" s="150"/>
      <c r="CZ104" s="150"/>
      <c r="DA104" s="150"/>
      <c r="DB104" s="150"/>
      <c r="DC104" s="150"/>
      <c r="DD104" s="150"/>
      <c r="DE104" s="150"/>
      <c r="DF104" s="150"/>
      <c r="DG104" s="150"/>
      <c r="DH104" s="150"/>
      <c r="DI104" s="150"/>
      <c r="DJ104" s="150"/>
      <c r="DK104" s="150"/>
      <c r="DL104" s="150"/>
      <c r="DM104" s="150"/>
      <c r="DN104" s="150"/>
      <c r="DO104" s="150"/>
      <c r="DP104" s="150"/>
      <c r="DQ104" s="150"/>
      <c r="DR104" s="150"/>
      <c r="DS104" s="150"/>
      <c r="DT104" s="150"/>
      <c r="DU104" s="150"/>
      <c r="DV104" s="150"/>
      <c r="DW104" s="150"/>
      <c r="DX104" s="150"/>
      <c r="DY104" s="150"/>
      <c r="DZ104" s="150"/>
      <c r="EA104" s="150"/>
      <c r="EB104" s="150"/>
      <c r="EC104" s="150"/>
      <c r="ED104" s="150"/>
      <c r="EE104" s="150"/>
      <c r="EF104" s="150"/>
      <c r="EG104" s="150"/>
      <c r="EH104" s="150"/>
      <c r="EI104" s="150"/>
      <c r="EJ104" s="150"/>
      <c r="EK104" s="150"/>
      <c r="EL104" s="150"/>
      <c r="EM104" s="150"/>
      <c r="EN104" s="150"/>
      <c r="EO104" s="150"/>
      <c r="EP104" s="150"/>
      <c r="EQ104" s="150"/>
      <c r="ER104" s="150"/>
      <c r="ES104" s="150"/>
      <c r="ET104" s="150"/>
      <c r="EU104" s="150"/>
      <c r="EV104" s="150"/>
      <c r="EW104" s="150"/>
      <c r="EX104" s="150"/>
      <c r="EY104" s="150"/>
      <c r="EZ104" s="150"/>
      <c r="FA104" s="150"/>
      <c r="FB104" s="150"/>
      <c r="FC104" s="150"/>
      <c r="FD104" s="150"/>
      <c r="FE104" s="150"/>
      <c r="FF104" s="150"/>
      <c r="FG104" s="88"/>
      <c r="FH104" s="88"/>
      <c r="FI104" s="151"/>
      <c r="FJ104" s="416" t="s">
        <v>42</v>
      </c>
      <c r="FK104" s="416" t="s">
        <v>43</v>
      </c>
    </row>
    <row r="105" spans="1:184" ht="18" x14ac:dyDescent="0.2">
      <c r="A105" s="152" t="s">
        <v>44</v>
      </c>
      <c r="B105" s="153" t="s">
        <v>31</v>
      </c>
      <c r="C105" s="154" t="s">
        <v>45</v>
      </c>
      <c r="D105" s="155" t="s">
        <v>32</v>
      </c>
      <c r="E105" s="156" t="s">
        <v>46</v>
      </c>
      <c r="F105" s="157"/>
      <c r="G105" s="158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58"/>
      <c r="Z105" s="158"/>
      <c r="AA105" s="158"/>
      <c r="AB105" s="158"/>
      <c r="AC105" s="158"/>
      <c r="AD105" s="158"/>
      <c r="AE105" s="158"/>
      <c r="AF105" s="158"/>
      <c r="AG105" s="158"/>
      <c r="AH105" s="158"/>
      <c r="AI105" s="158"/>
      <c r="AJ105" s="158"/>
      <c r="AK105" s="158"/>
      <c r="AL105" s="158"/>
      <c r="AM105" s="158"/>
      <c r="AN105" s="158"/>
      <c r="AO105" s="158"/>
      <c r="AP105" s="158"/>
      <c r="AQ105" s="158"/>
      <c r="AR105" s="158"/>
      <c r="AS105" s="158"/>
      <c r="AT105" s="158"/>
      <c r="AU105" s="158"/>
      <c r="AV105" s="158"/>
      <c r="AW105" s="158"/>
      <c r="AX105" s="158"/>
      <c r="AY105" s="158"/>
      <c r="AZ105" s="158"/>
      <c r="BA105" s="158"/>
      <c r="BB105" s="158"/>
      <c r="BC105" s="158"/>
      <c r="BD105" s="158"/>
      <c r="BE105" s="158"/>
      <c r="BF105" s="158"/>
      <c r="BG105" s="158"/>
      <c r="BH105" s="158"/>
      <c r="BI105" s="158"/>
      <c r="BJ105" s="158"/>
      <c r="BK105" s="158"/>
      <c r="BL105" s="158"/>
      <c r="BM105" s="158"/>
      <c r="BN105" s="158"/>
      <c r="BO105" s="158"/>
      <c r="BP105" s="158"/>
      <c r="BQ105" s="158"/>
      <c r="BR105" s="158"/>
      <c r="BS105" s="158"/>
      <c r="BT105" s="158"/>
      <c r="BU105" s="158"/>
      <c r="BV105" s="158"/>
      <c r="BW105" s="158"/>
      <c r="BX105" s="158"/>
      <c r="BY105" s="158"/>
      <c r="BZ105" s="158"/>
      <c r="CA105" s="158"/>
      <c r="CB105" s="158"/>
      <c r="CC105" s="158"/>
      <c r="CD105" s="158"/>
      <c r="CE105" s="158"/>
      <c r="CF105" s="158"/>
      <c r="CG105" s="158"/>
      <c r="CH105" s="158"/>
      <c r="CI105" s="158"/>
      <c r="CJ105" s="158"/>
      <c r="CK105" s="158"/>
      <c r="CL105" s="158"/>
      <c r="CM105" s="158"/>
      <c r="CN105" s="158"/>
      <c r="CO105" s="158"/>
      <c r="CP105" s="158"/>
      <c r="CQ105" s="158"/>
      <c r="CR105" s="158"/>
      <c r="CS105" s="158"/>
      <c r="CT105" s="158"/>
      <c r="CU105" s="158"/>
      <c r="CV105" s="158"/>
      <c r="CW105" s="158"/>
      <c r="CX105" s="158"/>
      <c r="CY105" s="158"/>
      <c r="CZ105" s="158"/>
      <c r="DA105" s="158"/>
      <c r="DB105" s="158"/>
      <c r="DC105" s="158"/>
      <c r="DD105" s="158"/>
      <c r="DE105" s="158"/>
      <c r="DF105" s="158"/>
      <c r="DG105" s="158"/>
      <c r="DH105" s="158"/>
      <c r="DI105" s="158"/>
      <c r="DJ105" s="158"/>
      <c r="DK105" s="158"/>
      <c r="DL105" s="158"/>
      <c r="DM105" s="158"/>
      <c r="DN105" s="158"/>
      <c r="DO105" s="158"/>
      <c r="DP105" s="158"/>
      <c r="DQ105" s="158"/>
      <c r="DR105" s="158"/>
      <c r="DS105" s="158"/>
      <c r="DT105" s="158"/>
      <c r="DU105" s="158"/>
      <c r="DV105" s="158"/>
      <c r="DW105" s="158"/>
      <c r="DX105" s="158"/>
      <c r="DY105" s="158"/>
      <c r="DZ105" s="158"/>
      <c r="EA105" s="158"/>
      <c r="EB105" s="158"/>
      <c r="EC105" s="158"/>
      <c r="ED105" s="158"/>
      <c r="EE105" s="158"/>
      <c r="EF105" s="158"/>
      <c r="EG105" s="158"/>
      <c r="EH105" s="158"/>
      <c r="EI105" s="158"/>
      <c r="EJ105" s="158"/>
      <c r="EK105" s="158"/>
      <c r="EL105" s="158"/>
      <c r="EM105" s="158"/>
      <c r="EN105" s="158"/>
      <c r="EO105" s="158"/>
      <c r="EP105" s="158"/>
      <c r="EQ105" s="158"/>
      <c r="ER105" s="158"/>
      <c r="ES105" s="158"/>
      <c r="ET105" s="158"/>
      <c r="EU105" s="158"/>
      <c r="EV105" s="158"/>
      <c r="EW105" s="158"/>
      <c r="EX105" s="158"/>
      <c r="EY105" s="158"/>
      <c r="EZ105" s="158"/>
      <c r="FA105" s="158"/>
      <c r="FB105" s="158"/>
      <c r="FC105" s="158"/>
      <c r="FD105" s="158"/>
      <c r="FE105" s="158"/>
      <c r="FF105" s="158"/>
      <c r="FG105" s="158"/>
      <c r="FH105" s="158"/>
      <c r="FI105" s="159"/>
      <c r="FJ105" s="417"/>
      <c r="FK105" s="418"/>
    </row>
    <row r="106" spans="1:184" x14ac:dyDescent="0.2">
      <c r="A106" s="160"/>
      <c r="B106" s="161">
        <f>IF($A106&lt;&gt;"",VLOOKUP($A106,'[1]comparatif prix'!A:D,4,0),0)</f>
        <v>0</v>
      </c>
      <c r="C106" s="162">
        <f t="shared" ref="C106:C117" si="7">SUM($F106:$FI106)</f>
        <v>120</v>
      </c>
      <c r="D106" s="163">
        <f t="shared" ref="D106:D147" si="8">IF($C106&lt;&gt;"",$C106*$B106,"")</f>
        <v>0</v>
      </c>
      <c r="E106" s="414">
        <f>IF($C106=0,"",$C107/$C106)</f>
        <v>0</v>
      </c>
      <c r="F106" s="412"/>
      <c r="G106" s="413"/>
      <c r="H106" s="412"/>
      <c r="I106" s="413"/>
      <c r="J106" s="412">
        <v>100</v>
      </c>
      <c r="K106" s="413"/>
      <c r="L106" s="412">
        <v>20</v>
      </c>
      <c r="M106" s="413"/>
      <c r="N106" s="412"/>
      <c r="O106" s="413"/>
      <c r="P106" s="412"/>
      <c r="Q106" s="413"/>
      <c r="R106" s="412"/>
      <c r="S106" s="413"/>
      <c r="T106" s="412"/>
      <c r="U106" s="413"/>
      <c r="V106" s="412"/>
      <c r="W106" s="413"/>
      <c r="X106" s="412"/>
      <c r="Y106" s="413"/>
      <c r="Z106" s="412"/>
      <c r="AA106" s="413"/>
      <c r="AB106" s="412"/>
      <c r="AC106" s="413"/>
      <c r="AD106" s="412"/>
      <c r="AE106" s="413"/>
      <c r="AF106" s="412"/>
      <c r="AG106" s="413"/>
      <c r="AH106" s="412"/>
      <c r="AI106" s="413"/>
      <c r="AJ106" s="412"/>
      <c r="AK106" s="413"/>
      <c r="AL106" s="412"/>
      <c r="AM106" s="413"/>
      <c r="AN106" s="412"/>
      <c r="AO106" s="413"/>
      <c r="AP106" s="412"/>
      <c r="AQ106" s="413"/>
      <c r="AR106" s="412"/>
      <c r="AS106" s="413"/>
      <c r="AT106" s="412"/>
      <c r="AU106" s="413"/>
      <c r="AV106" s="412"/>
      <c r="AW106" s="413"/>
      <c r="AX106" s="412"/>
      <c r="AY106" s="413"/>
      <c r="AZ106" s="412"/>
      <c r="BA106" s="413"/>
      <c r="BB106" s="412"/>
      <c r="BC106" s="413"/>
      <c r="BD106" s="412"/>
      <c r="BE106" s="413"/>
      <c r="BF106" s="412"/>
      <c r="BG106" s="413"/>
      <c r="BH106" s="412"/>
      <c r="BI106" s="413"/>
      <c r="BJ106" s="412"/>
      <c r="BK106" s="413"/>
      <c r="BL106" s="412"/>
      <c r="BM106" s="413"/>
      <c r="BN106" s="412"/>
      <c r="BO106" s="413"/>
      <c r="BP106" s="412"/>
      <c r="BQ106" s="413"/>
      <c r="BR106" s="412"/>
      <c r="BS106" s="413"/>
      <c r="BT106" s="412"/>
      <c r="BU106" s="413"/>
      <c r="BV106" s="412"/>
      <c r="BW106" s="413"/>
      <c r="BX106" s="412"/>
      <c r="BY106" s="413"/>
      <c r="BZ106" s="412"/>
      <c r="CA106" s="413"/>
      <c r="CB106" s="412"/>
      <c r="CC106" s="413"/>
      <c r="CD106" s="412"/>
      <c r="CE106" s="413"/>
      <c r="CF106" s="412"/>
      <c r="CG106" s="413"/>
      <c r="CH106" s="412"/>
      <c r="CI106" s="413"/>
      <c r="CJ106" s="412"/>
      <c r="CK106" s="413"/>
      <c r="CL106" s="412"/>
      <c r="CM106" s="413"/>
      <c r="CN106" s="412"/>
      <c r="CO106" s="413"/>
      <c r="CP106" s="412"/>
      <c r="CQ106" s="413"/>
      <c r="CR106" s="412"/>
      <c r="CS106" s="413"/>
      <c r="CT106" s="412"/>
      <c r="CU106" s="413"/>
      <c r="CV106" s="412"/>
      <c r="CW106" s="413"/>
      <c r="CX106" s="412"/>
      <c r="CY106" s="413"/>
      <c r="CZ106" s="412"/>
      <c r="DA106" s="413"/>
      <c r="DB106" s="412"/>
      <c r="DC106" s="413"/>
      <c r="DD106" s="412"/>
      <c r="DE106" s="413"/>
      <c r="DF106" s="412"/>
      <c r="DG106" s="413"/>
      <c r="DH106" s="412"/>
      <c r="DI106" s="413"/>
      <c r="DJ106" s="412"/>
      <c r="DK106" s="413"/>
      <c r="DL106" s="412"/>
      <c r="DM106" s="413"/>
      <c r="DN106" s="412"/>
      <c r="DO106" s="413"/>
      <c r="DP106" s="412"/>
      <c r="DQ106" s="413"/>
      <c r="DR106" s="412"/>
      <c r="DS106" s="413"/>
      <c r="DT106" s="412"/>
      <c r="DU106" s="413"/>
      <c r="DV106" s="412"/>
      <c r="DW106" s="413"/>
      <c r="DX106" s="412"/>
      <c r="DY106" s="413"/>
      <c r="DZ106" s="412"/>
      <c r="EA106" s="413"/>
      <c r="EB106" s="412"/>
      <c r="EC106" s="413"/>
      <c r="ED106" s="412"/>
      <c r="EE106" s="413"/>
      <c r="EF106" s="412"/>
      <c r="EG106" s="413"/>
      <c r="EH106" s="412"/>
      <c r="EI106" s="413"/>
      <c r="EJ106" s="412"/>
      <c r="EK106" s="413"/>
      <c r="EL106" s="412"/>
      <c r="EM106" s="413"/>
      <c r="EN106" s="412"/>
      <c r="EO106" s="413"/>
      <c r="EP106" s="412"/>
      <c r="EQ106" s="413"/>
      <c r="ER106" s="412"/>
      <c r="ES106" s="413"/>
      <c r="ET106" s="412"/>
      <c r="EU106" s="413"/>
      <c r="EV106" s="412"/>
      <c r="EW106" s="413"/>
      <c r="EX106" s="412"/>
      <c r="EY106" s="413"/>
      <c r="EZ106" s="412"/>
      <c r="FA106" s="413"/>
      <c r="FB106" s="412"/>
      <c r="FC106" s="413"/>
      <c r="FD106" s="412">
        <v>0</v>
      </c>
      <c r="FE106" s="413"/>
      <c r="FF106" s="412"/>
      <c r="FG106" s="413"/>
      <c r="FH106" s="412"/>
      <c r="FI106" s="413"/>
      <c r="FJ106" s="164">
        <f>$C106</f>
        <v>120</v>
      </c>
      <c r="FK106" s="420">
        <f t="shared" ref="FK106" si="9">$FJ107-$FJ106</f>
        <v>-120</v>
      </c>
    </row>
    <row r="107" spans="1:184" x14ac:dyDescent="0.2">
      <c r="A107" s="165"/>
      <c r="B107" s="166">
        <f>IF($A107&lt;&gt;"",VLOOKUP($A107,'[1]comparatif prix'!A:D,4,0),0)</f>
        <v>0</v>
      </c>
      <c r="C107" s="167">
        <f t="shared" si="7"/>
        <v>0</v>
      </c>
      <c r="D107" s="168">
        <f t="shared" si="8"/>
        <v>0</v>
      </c>
      <c r="E107" s="415"/>
      <c r="F107" s="419"/>
      <c r="G107" s="419"/>
      <c r="H107" s="419"/>
      <c r="I107" s="419"/>
      <c r="J107" s="419"/>
      <c r="K107" s="419"/>
      <c r="L107" s="419"/>
      <c r="M107" s="419"/>
      <c r="N107" s="419"/>
      <c r="O107" s="419"/>
      <c r="P107" s="419"/>
      <c r="Q107" s="419"/>
      <c r="R107" s="419"/>
      <c r="S107" s="419"/>
      <c r="T107" s="419"/>
      <c r="U107" s="419"/>
      <c r="V107" s="419"/>
      <c r="W107" s="419"/>
      <c r="X107" s="419"/>
      <c r="Y107" s="419"/>
      <c r="Z107" s="419"/>
      <c r="AA107" s="419"/>
      <c r="AB107" s="419"/>
      <c r="AC107" s="419"/>
      <c r="AD107" s="419"/>
      <c r="AE107" s="419"/>
      <c r="AF107" s="419"/>
      <c r="AG107" s="419"/>
      <c r="AH107" s="419"/>
      <c r="AI107" s="419"/>
      <c r="AJ107" s="419"/>
      <c r="AK107" s="419"/>
      <c r="AL107" s="419"/>
      <c r="AM107" s="419"/>
      <c r="AN107" s="419"/>
      <c r="AO107" s="419"/>
      <c r="AP107" s="419"/>
      <c r="AQ107" s="419"/>
      <c r="AR107" s="419"/>
      <c r="AS107" s="419"/>
      <c r="AT107" s="419"/>
      <c r="AU107" s="419"/>
      <c r="AV107" s="419"/>
      <c r="AW107" s="419"/>
      <c r="AX107" s="419"/>
      <c r="AY107" s="419"/>
      <c r="AZ107" s="419"/>
      <c r="BA107" s="419"/>
      <c r="BB107" s="419"/>
      <c r="BC107" s="419"/>
      <c r="BD107" s="419"/>
      <c r="BE107" s="419"/>
      <c r="BF107" s="419"/>
      <c r="BG107" s="419"/>
      <c r="BH107" s="419"/>
      <c r="BI107" s="419"/>
      <c r="BJ107" s="419"/>
      <c r="BK107" s="419"/>
      <c r="BL107" s="419"/>
      <c r="BM107" s="419"/>
      <c r="BN107" s="419"/>
      <c r="BO107" s="419"/>
      <c r="BP107" s="419"/>
      <c r="BQ107" s="419"/>
      <c r="BR107" s="419"/>
      <c r="BS107" s="419"/>
      <c r="BT107" s="419"/>
      <c r="BU107" s="419"/>
      <c r="BV107" s="419"/>
      <c r="BW107" s="419"/>
      <c r="BX107" s="419"/>
      <c r="BY107" s="419"/>
      <c r="BZ107" s="419"/>
      <c r="CA107" s="419"/>
      <c r="CB107" s="419"/>
      <c r="CC107" s="419"/>
      <c r="CD107" s="419"/>
      <c r="CE107" s="419"/>
      <c r="CF107" s="419"/>
      <c r="CG107" s="419"/>
      <c r="CH107" s="419"/>
      <c r="CI107" s="419"/>
      <c r="CJ107" s="419"/>
      <c r="CK107" s="419"/>
      <c r="CL107" s="419"/>
      <c r="CM107" s="419"/>
      <c r="CN107" s="419"/>
      <c r="CO107" s="419"/>
      <c r="CP107" s="419"/>
      <c r="CQ107" s="419"/>
      <c r="CR107" s="419"/>
      <c r="CS107" s="419"/>
      <c r="CT107" s="419"/>
      <c r="CU107" s="419"/>
      <c r="CV107" s="419"/>
      <c r="CW107" s="419"/>
      <c r="CX107" s="419"/>
      <c r="CY107" s="419"/>
      <c r="CZ107" s="419"/>
      <c r="DA107" s="419"/>
      <c r="DB107" s="419"/>
      <c r="DC107" s="419"/>
      <c r="DD107" s="419"/>
      <c r="DE107" s="419"/>
      <c r="DF107" s="419"/>
      <c r="DG107" s="419"/>
      <c r="DH107" s="419"/>
      <c r="DI107" s="419"/>
      <c r="DJ107" s="419"/>
      <c r="DK107" s="419"/>
      <c r="DL107" s="419"/>
      <c r="DM107" s="419"/>
      <c r="DN107" s="419"/>
      <c r="DO107" s="419"/>
      <c r="DP107" s="419"/>
      <c r="DQ107" s="419"/>
      <c r="DR107" s="419"/>
      <c r="DS107" s="419"/>
      <c r="DT107" s="419"/>
      <c r="DU107" s="419"/>
      <c r="DV107" s="419"/>
      <c r="DW107" s="419"/>
      <c r="DX107" s="419"/>
      <c r="DY107" s="419"/>
      <c r="DZ107" s="419"/>
      <c r="EA107" s="419"/>
      <c r="EB107" s="419"/>
      <c r="EC107" s="419"/>
      <c r="ED107" s="419"/>
      <c r="EE107" s="419"/>
      <c r="EF107" s="419"/>
      <c r="EG107" s="419"/>
      <c r="EH107" s="419"/>
      <c r="EI107" s="419"/>
      <c r="EJ107" s="419"/>
      <c r="EK107" s="419"/>
      <c r="EL107" s="419"/>
      <c r="EM107" s="419"/>
      <c r="EN107" s="419"/>
      <c r="EO107" s="419"/>
      <c r="EP107" s="419"/>
      <c r="EQ107" s="419"/>
      <c r="ER107" s="419"/>
      <c r="ES107" s="419"/>
      <c r="ET107" s="419"/>
      <c r="EU107" s="419"/>
      <c r="EV107" s="419"/>
      <c r="EW107" s="419"/>
      <c r="EX107" s="419"/>
      <c r="EY107" s="419"/>
      <c r="EZ107" s="419"/>
      <c r="FA107" s="419"/>
      <c r="FB107" s="419"/>
      <c r="FC107" s="419"/>
      <c r="FD107" s="419"/>
      <c r="FE107" s="419"/>
      <c r="FF107" s="419"/>
      <c r="FG107" s="419"/>
      <c r="FH107" s="419"/>
      <c r="FI107" s="419"/>
      <c r="FJ107" s="169">
        <f>SUM($F107:$FI107)</f>
        <v>0</v>
      </c>
      <c r="FK107" s="421"/>
    </row>
    <row r="108" spans="1:184" x14ac:dyDescent="0.2">
      <c r="A108" s="160"/>
      <c r="B108" s="161">
        <f>IF($A108&lt;&gt;"",VLOOKUP($A108,'[1]comparatif prix'!A:D,4,0),0)</f>
        <v>0</v>
      </c>
      <c r="C108" s="162">
        <f t="shared" si="7"/>
        <v>240</v>
      </c>
      <c r="D108" s="163">
        <f t="shared" si="8"/>
        <v>0</v>
      </c>
      <c r="E108" s="414">
        <f>IF($C108=0,"",$C109/$C108)</f>
        <v>0</v>
      </c>
      <c r="F108" s="412"/>
      <c r="G108" s="413"/>
      <c r="H108" s="412"/>
      <c r="I108" s="413"/>
      <c r="J108" s="412">
        <v>200</v>
      </c>
      <c r="K108" s="413"/>
      <c r="L108" s="412">
        <v>40</v>
      </c>
      <c r="M108" s="413"/>
      <c r="N108" s="412"/>
      <c r="O108" s="413"/>
      <c r="P108" s="412"/>
      <c r="Q108" s="413"/>
      <c r="R108" s="412"/>
      <c r="S108" s="413"/>
      <c r="T108" s="412"/>
      <c r="U108" s="413"/>
      <c r="V108" s="412"/>
      <c r="W108" s="413"/>
      <c r="X108" s="412"/>
      <c r="Y108" s="413"/>
      <c r="Z108" s="412"/>
      <c r="AA108" s="413"/>
      <c r="AB108" s="412"/>
      <c r="AC108" s="413"/>
      <c r="AD108" s="412"/>
      <c r="AE108" s="413"/>
      <c r="AF108" s="412"/>
      <c r="AG108" s="413"/>
      <c r="AH108" s="412"/>
      <c r="AI108" s="413"/>
      <c r="AJ108" s="412"/>
      <c r="AK108" s="413"/>
      <c r="AL108" s="412"/>
      <c r="AM108" s="413"/>
      <c r="AN108" s="412"/>
      <c r="AO108" s="413"/>
      <c r="AP108" s="412"/>
      <c r="AQ108" s="413"/>
      <c r="AR108" s="412"/>
      <c r="AS108" s="413"/>
      <c r="AT108" s="412"/>
      <c r="AU108" s="413"/>
      <c r="AV108" s="412"/>
      <c r="AW108" s="413"/>
      <c r="AX108" s="412"/>
      <c r="AY108" s="413"/>
      <c r="AZ108" s="412"/>
      <c r="BA108" s="413"/>
      <c r="BB108" s="412"/>
      <c r="BC108" s="413"/>
      <c r="BD108" s="412"/>
      <c r="BE108" s="413"/>
      <c r="BF108" s="412"/>
      <c r="BG108" s="413"/>
      <c r="BH108" s="412"/>
      <c r="BI108" s="413"/>
      <c r="BJ108" s="412"/>
      <c r="BK108" s="413"/>
      <c r="BL108" s="412"/>
      <c r="BM108" s="413"/>
      <c r="BN108" s="412"/>
      <c r="BO108" s="413"/>
      <c r="BP108" s="412"/>
      <c r="BQ108" s="413"/>
      <c r="BR108" s="412"/>
      <c r="BS108" s="413"/>
      <c r="BT108" s="412"/>
      <c r="BU108" s="413"/>
      <c r="BV108" s="412"/>
      <c r="BW108" s="413"/>
      <c r="BX108" s="412"/>
      <c r="BY108" s="413"/>
      <c r="BZ108" s="412"/>
      <c r="CA108" s="413"/>
      <c r="CB108" s="412"/>
      <c r="CC108" s="413"/>
      <c r="CD108" s="412"/>
      <c r="CE108" s="413"/>
      <c r="CF108" s="412"/>
      <c r="CG108" s="413"/>
      <c r="CH108" s="412"/>
      <c r="CI108" s="413"/>
      <c r="CJ108" s="412"/>
      <c r="CK108" s="413"/>
      <c r="CL108" s="412"/>
      <c r="CM108" s="413"/>
      <c r="CN108" s="412"/>
      <c r="CO108" s="413"/>
      <c r="CP108" s="412"/>
      <c r="CQ108" s="413"/>
      <c r="CR108" s="412"/>
      <c r="CS108" s="413"/>
      <c r="CT108" s="412"/>
      <c r="CU108" s="413"/>
      <c r="CV108" s="412"/>
      <c r="CW108" s="413"/>
      <c r="CX108" s="412"/>
      <c r="CY108" s="413"/>
      <c r="CZ108" s="412"/>
      <c r="DA108" s="413"/>
      <c r="DB108" s="412"/>
      <c r="DC108" s="413"/>
      <c r="DD108" s="412"/>
      <c r="DE108" s="413"/>
      <c r="DF108" s="412"/>
      <c r="DG108" s="413"/>
      <c r="DH108" s="412"/>
      <c r="DI108" s="413"/>
      <c r="DJ108" s="412"/>
      <c r="DK108" s="413"/>
      <c r="DL108" s="412"/>
      <c r="DM108" s="413"/>
      <c r="DN108" s="412"/>
      <c r="DO108" s="413"/>
      <c r="DP108" s="412"/>
      <c r="DQ108" s="413"/>
      <c r="DR108" s="412"/>
      <c r="DS108" s="413"/>
      <c r="DT108" s="412"/>
      <c r="DU108" s="413"/>
      <c r="DV108" s="412"/>
      <c r="DW108" s="413"/>
      <c r="DX108" s="412"/>
      <c r="DY108" s="413"/>
      <c r="DZ108" s="412"/>
      <c r="EA108" s="413"/>
      <c r="EB108" s="412"/>
      <c r="EC108" s="413"/>
      <c r="ED108" s="412"/>
      <c r="EE108" s="413"/>
      <c r="EF108" s="412"/>
      <c r="EG108" s="413"/>
      <c r="EH108" s="412"/>
      <c r="EI108" s="413"/>
      <c r="EJ108" s="412"/>
      <c r="EK108" s="413"/>
      <c r="EL108" s="412"/>
      <c r="EM108" s="413"/>
      <c r="EN108" s="412"/>
      <c r="EO108" s="413"/>
      <c r="EP108" s="412"/>
      <c r="EQ108" s="413"/>
      <c r="ER108" s="412"/>
      <c r="ES108" s="413"/>
      <c r="ET108" s="412"/>
      <c r="EU108" s="413"/>
      <c r="EV108" s="412"/>
      <c r="EW108" s="413"/>
      <c r="EX108" s="412"/>
      <c r="EY108" s="413"/>
      <c r="EZ108" s="412"/>
      <c r="FA108" s="413"/>
      <c r="FB108" s="412"/>
      <c r="FC108" s="413"/>
      <c r="FD108" s="412"/>
      <c r="FE108" s="413"/>
      <c r="FF108" s="412"/>
      <c r="FG108" s="413"/>
      <c r="FH108" s="412"/>
      <c r="FI108" s="413"/>
      <c r="FJ108" s="164">
        <f>$C108</f>
        <v>240</v>
      </c>
      <c r="FK108" s="420">
        <f t="shared" ref="FK108" si="10">$FJ109-$FJ108</f>
        <v>-240</v>
      </c>
    </row>
    <row r="109" spans="1:184" x14ac:dyDescent="0.2">
      <c r="A109" s="165"/>
      <c r="B109" s="166">
        <f>IF($A109&lt;&gt;"",VLOOKUP($A109,'[1]comparatif prix'!A:D,4,0),0)</f>
        <v>0</v>
      </c>
      <c r="C109" s="167">
        <f t="shared" si="7"/>
        <v>0</v>
      </c>
      <c r="D109" s="168">
        <f t="shared" si="8"/>
        <v>0</v>
      </c>
      <c r="E109" s="415"/>
      <c r="F109" s="419"/>
      <c r="G109" s="419"/>
      <c r="H109" s="419"/>
      <c r="I109" s="419"/>
      <c r="J109" s="419"/>
      <c r="K109" s="419"/>
      <c r="L109" s="419"/>
      <c r="M109" s="419"/>
      <c r="N109" s="419"/>
      <c r="O109" s="419"/>
      <c r="P109" s="419"/>
      <c r="Q109" s="419"/>
      <c r="R109" s="419"/>
      <c r="S109" s="419"/>
      <c r="T109" s="419"/>
      <c r="U109" s="419"/>
      <c r="V109" s="419"/>
      <c r="W109" s="419"/>
      <c r="X109" s="419"/>
      <c r="Y109" s="419"/>
      <c r="Z109" s="419"/>
      <c r="AA109" s="419"/>
      <c r="AB109" s="419"/>
      <c r="AC109" s="419"/>
      <c r="AD109" s="419"/>
      <c r="AE109" s="419"/>
      <c r="AF109" s="419"/>
      <c r="AG109" s="419"/>
      <c r="AH109" s="419"/>
      <c r="AI109" s="419"/>
      <c r="AJ109" s="419"/>
      <c r="AK109" s="419"/>
      <c r="AL109" s="419"/>
      <c r="AM109" s="419"/>
      <c r="AN109" s="419"/>
      <c r="AO109" s="419"/>
      <c r="AP109" s="419"/>
      <c r="AQ109" s="419"/>
      <c r="AR109" s="419"/>
      <c r="AS109" s="419"/>
      <c r="AT109" s="419"/>
      <c r="AU109" s="419"/>
      <c r="AV109" s="419"/>
      <c r="AW109" s="419"/>
      <c r="AX109" s="419"/>
      <c r="AY109" s="419"/>
      <c r="AZ109" s="419"/>
      <c r="BA109" s="419"/>
      <c r="BB109" s="419"/>
      <c r="BC109" s="419"/>
      <c r="BD109" s="419"/>
      <c r="BE109" s="419"/>
      <c r="BF109" s="419"/>
      <c r="BG109" s="419"/>
      <c r="BH109" s="419"/>
      <c r="BI109" s="419"/>
      <c r="BJ109" s="419"/>
      <c r="BK109" s="419"/>
      <c r="BL109" s="419"/>
      <c r="BM109" s="419"/>
      <c r="BN109" s="419"/>
      <c r="BO109" s="419"/>
      <c r="BP109" s="419"/>
      <c r="BQ109" s="419"/>
      <c r="BR109" s="419"/>
      <c r="BS109" s="419"/>
      <c r="BT109" s="419"/>
      <c r="BU109" s="419"/>
      <c r="BV109" s="419"/>
      <c r="BW109" s="419"/>
      <c r="BX109" s="419"/>
      <c r="BY109" s="419"/>
      <c r="BZ109" s="419"/>
      <c r="CA109" s="419"/>
      <c r="CB109" s="419"/>
      <c r="CC109" s="419"/>
      <c r="CD109" s="419"/>
      <c r="CE109" s="419"/>
      <c r="CF109" s="419"/>
      <c r="CG109" s="419"/>
      <c r="CH109" s="419"/>
      <c r="CI109" s="419"/>
      <c r="CJ109" s="419"/>
      <c r="CK109" s="419"/>
      <c r="CL109" s="419"/>
      <c r="CM109" s="419"/>
      <c r="CN109" s="419"/>
      <c r="CO109" s="419"/>
      <c r="CP109" s="419"/>
      <c r="CQ109" s="419"/>
      <c r="CR109" s="419"/>
      <c r="CS109" s="419"/>
      <c r="CT109" s="419"/>
      <c r="CU109" s="419"/>
      <c r="CV109" s="419"/>
      <c r="CW109" s="419"/>
      <c r="CX109" s="419"/>
      <c r="CY109" s="419"/>
      <c r="CZ109" s="419"/>
      <c r="DA109" s="419"/>
      <c r="DB109" s="419"/>
      <c r="DC109" s="419"/>
      <c r="DD109" s="419"/>
      <c r="DE109" s="419"/>
      <c r="DF109" s="419"/>
      <c r="DG109" s="419"/>
      <c r="DH109" s="419"/>
      <c r="DI109" s="419"/>
      <c r="DJ109" s="419"/>
      <c r="DK109" s="419"/>
      <c r="DL109" s="419"/>
      <c r="DM109" s="419"/>
      <c r="DN109" s="419"/>
      <c r="DO109" s="419"/>
      <c r="DP109" s="419"/>
      <c r="DQ109" s="419"/>
      <c r="DR109" s="419"/>
      <c r="DS109" s="419"/>
      <c r="DT109" s="419"/>
      <c r="DU109" s="419"/>
      <c r="DV109" s="419"/>
      <c r="DW109" s="419"/>
      <c r="DX109" s="419"/>
      <c r="DY109" s="419"/>
      <c r="DZ109" s="419"/>
      <c r="EA109" s="419"/>
      <c r="EB109" s="419"/>
      <c r="EC109" s="419"/>
      <c r="ED109" s="419"/>
      <c r="EE109" s="419"/>
      <c r="EF109" s="419"/>
      <c r="EG109" s="419"/>
      <c r="EH109" s="419"/>
      <c r="EI109" s="419"/>
      <c r="EJ109" s="419"/>
      <c r="EK109" s="419"/>
      <c r="EL109" s="419"/>
      <c r="EM109" s="419"/>
      <c r="EN109" s="419"/>
      <c r="EO109" s="419"/>
      <c r="EP109" s="419"/>
      <c r="EQ109" s="419"/>
      <c r="ER109" s="419"/>
      <c r="ES109" s="419"/>
      <c r="ET109" s="419"/>
      <c r="EU109" s="419"/>
      <c r="EV109" s="419"/>
      <c r="EW109" s="419"/>
      <c r="EX109" s="419"/>
      <c r="EY109" s="419"/>
      <c r="EZ109" s="419"/>
      <c r="FA109" s="419"/>
      <c r="FB109" s="419"/>
      <c r="FC109" s="419"/>
      <c r="FD109" s="419"/>
      <c r="FE109" s="419"/>
      <c r="FF109" s="419"/>
      <c r="FG109" s="419"/>
      <c r="FH109" s="419"/>
      <c r="FI109" s="419"/>
      <c r="FJ109" s="169">
        <f>SUM($F109:$FI109)</f>
        <v>0</v>
      </c>
      <c r="FK109" s="421"/>
    </row>
    <row r="110" spans="1:184" x14ac:dyDescent="0.2">
      <c r="A110" s="160"/>
      <c r="B110" s="161">
        <f>IF($A110&lt;&gt;"",VLOOKUP($A110,'[1]comparatif prix'!A:D,4,0),0)</f>
        <v>0</v>
      </c>
      <c r="C110" s="162">
        <f t="shared" si="7"/>
        <v>100</v>
      </c>
      <c r="D110" s="163">
        <f t="shared" si="8"/>
        <v>0</v>
      </c>
      <c r="E110" s="414">
        <f>IF($C110=0,"",$C111/$C110)</f>
        <v>0</v>
      </c>
      <c r="F110" s="412"/>
      <c r="G110" s="413"/>
      <c r="H110" s="412"/>
      <c r="I110" s="413"/>
      <c r="J110" s="412">
        <v>100</v>
      </c>
      <c r="K110" s="413"/>
      <c r="L110" s="412"/>
      <c r="M110" s="413"/>
      <c r="N110" s="412"/>
      <c r="O110" s="413"/>
      <c r="P110" s="412"/>
      <c r="Q110" s="413"/>
      <c r="R110" s="412"/>
      <c r="S110" s="413"/>
      <c r="T110" s="412"/>
      <c r="U110" s="413"/>
      <c r="V110" s="412"/>
      <c r="W110" s="413"/>
      <c r="X110" s="412"/>
      <c r="Y110" s="413"/>
      <c r="Z110" s="412"/>
      <c r="AA110" s="413"/>
      <c r="AB110" s="412"/>
      <c r="AC110" s="413"/>
      <c r="AD110" s="412"/>
      <c r="AE110" s="413"/>
      <c r="AF110" s="412"/>
      <c r="AG110" s="413"/>
      <c r="AH110" s="412"/>
      <c r="AI110" s="413"/>
      <c r="AJ110" s="412"/>
      <c r="AK110" s="413"/>
      <c r="AL110" s="412"/>
      <c r="AM110" s="413"/>
      <c r="AN110" s="412"/>
      <c r="AO110" s="413"/>
      <c r="AP110" s="412"/>
      <c r="AQ110" s="413"/>
      <c r="AR110" s="412"/>
      <c r="AS110" s="413"/>
      <c r="AT110" s="412"/>
      <c r="AU110" s="413"/>
      <c r="AV110" s="412"/>
      <c r="AW110" s="413"/>
      <c r="AX110" s="412"/>
      <c r="AY110" s="413"/>
      <c r="AZ110" s="412"/>
      <c r="BA110" s="413"/>
      <c r="BB110" s="412"/>
      <c r="BC110" s="413"/>
      <c r="BD110" s="412"/>
      <c r="BE110" s="413"/>
      <c r="BF110" s="412"/>
      <c r="BG110" s="413"/>
      <c r="BH110" s="412"/>
      <c r="BI110" s="413"/>
      <c r="BJ110" s="412"/>
      <c r="BK110" s="413"/>
      <c r="BL110" s="412"/>
      <c r="BM110" s="413"/>
      <c r="BN110" s="412"/>
      <c r="BO110" s="413"/>
      <c r="BP110" s="412"/>
      <c r="BQ110" s="413"/>
      <c r="BR110" s="412"/>
      <c r="BS110" s="413"/>
      <c r="BT110" s="412"/>
      <c r="BU110" s="413"/>
      <c r="BV110" s="412"/>
      <c r="BW110" s="413"/>
      <c r="BX110" s="412"/>
      <c r="BY110" s="413"/>
      <c r="BZ110" s="412"/>
      <c r="CA110" s="413"/>
      <c r="CB110" s="412"/>
      <c r="CC110" s="413"/>
      <c r="CD110" s="412"/>
      <c r="CE110" s="413"/>
      <c r="CF110" s="412"/>
      <c r="CG110" s="413"/>
      <c r="CH110" s="412"/>
      <c r="CI110" s="413"/>
      <c r="CJ110" s="412"/>
      <c r="CK110" s="413"/>
      <c r="CL110" s="412"/>
      <c r="CM110" s="413"/>
      <c r="CN110" s="412"/>
      <c r="CO110" s="413"/>
      <c r="CP110" s="412"/>
      <c r="CQ110" s="413"/>
      <c r="CR110" s="412"/>
      <c r="CS110" s="413"/>
      <c r="CT110" s="412"/>
      <c r="CU110" s="413"/>
      <c r="CV110" s="412"/>
      <c r="CW110" s="413"/>
      <c r="CX110" s="412"/>
      <c r="CY110" s="413"/>
      <c r="CZ110" s="412"/>
      <c r="DA110" s="413"/>
      <c r="DB110" s="412"/>
      <c r="DC110" s="413"/>
      <c r="DD110" s="412"/>
      <c r="DE110" s="413"/>
      <c r="DF110" s="412"/>
      <c r="DG110" s="413"/>
      <c r="DH110" s="412"/>
      <c r="DI110" s="413"/>
      <c r="DJ110" s="412"/>
      <c r="DK110" s="413"/>
      <c r="DL110" s="412"/>
      <c r="DM110" s="413"/>
      <c r="DN110" s="412"/>
      <c r="DO110" s="413"/>
      <c r="DP110" s="412"/>
      <c r="DQ110" s="413"/>
      <c r="DR110" s="412"/>
      <c r="DS110" s="413"/>
      <c r="DT110" s="412"/>
      <c r="DU110" s="413"/>
      <c r="DV110" s="412"/>
      <c r="DW110" s="413"/>
      <c r="DX110" s="412"/>
      <c r="DY110" s="413"/>
      <c r="DZ110" s="412"/>
      <c r="EA110" s="413"/>
      <c r="EB110" s="412"/>
      <c r="EC110" s="413"/>
      <c r="ED110" s="412"/>
      <c r="EE110" s="413"/>
      <c r="EF110" s="412"/>
      <c r="EG110" s="413"/>
      <c r="EH110" s="412"/>
      <c r="EI110" s="413"/>
      <c r="EJ110" s="412"/>
      <c r="EK110" s="413"/>
      <c r="EL110" s="412"/>
      <c r="EM110" s="413"/>
      <c r="EN110" s="412"/>
      <c r="EO110" s="413"/>
      <c r="EP110" s="412"/>
      <c r="EQ110" s="413"/>
      <c r="ER110" s="412"/>
      <c r="ES110" s="413"/>
      <c r="ET110" s="412"/>
      <c r="EU110" s="413"/>
      <c r="EV110" s="412"/>
      <c r="EW110" s="413"/>
      <c r="EX110" s="412"/>
      <c r="EY110" s="413"/>
      <c r="EZ110" s="412"/>
      <c r="FA110" s="413"/>
      <c r="FB110" s="412"/>
      <c r="FC110" s="413"/>
      <c r="FD110" s="412"/>
      <c r="FE110" s="413"/>
      <c r="FF110" s="412"/>
      <c r="FG110" s="413"/>
      <c r="FH110" s="412"/>
      <c r="FI110" s="413"/>
      <c r="FJ110" s="164">
        <f>$C110</f>
        <v>100</v>
      </c>
      <c r="FK110" s="420">
        <f t="shared" ref="FK110" si="11">$FJ111-$FJ110</f>
        <v>-100</v>
      </c>
    </row>
    <row r="111" spans="1:184" x14ac:dyDescent="0.2">
      <c r="A111" s="165"/>
      <c r="B111" s="166">
        <f>IF($A111&lt;&gt;"",VLOOKUP($A111,'[1]comparatif prix'!A:D,4,0),0)</f>
        <v>0</v>
      </c>
      <c r="C111" s="167">
        <f t="shared" si="7"/>
        <v>0</v>
      </c>
      <c r="D111" s="168">
        <f t="shared" si="8"/>
        <v>0</v>
      </c>
      <c r="E111" s="415"/>
      <c r="F111" s="419"/>
      <c r="G111" s="419"/>
      <c r="H111" s="419"/>
      <c r="I111" s="419"/>
      <c r="J111" s="419"/>
      <c r="K111" s="419"/>
      <c r="L111" s="419"/>
      <c r="M111" s="419"/>
      <c r="N111" s="419"/>
      <c r="O111" s="419"/>
      <c r="P111" s="419"/>
      <c r="Q111" s="419"/>
      <c r="R111" s="419"/>
      <c r="S111" s="419"/>
      <c r="T111" s="419"/>
      <c r="U111" s="419"/>
      <c r="V111" s="419"/>
      <c r="W111" s="419"/>
      <c r="X111" s="419"/>
      <c r="Y111" s="419"/>
      <c r="Z111" s="419"/>
      <c r="AA111" s="419"/>
      <c r="AB111" s="419"/>
      <c r="AC111" s="419"/>
      <c r="AD111" s="419"/>
      <c r="AE111" s="419"/>
      <c r="AF111" s="419"/>
      <c r="AG111" s="419"/>
      <c r="AH111" s="419"/>
      <c r="AI111" s="419"/>
      <c r="AJ111" s="419"/>
      <c r="AK111" s="419"/>
      <c r="AL111" s="419"/>
      <c r="AM111" s="419"/>
      <c r="AN111" s="419"/>
      <c r="AO111" s="419"/>
      <c r="AP111" s="419"/>
      <c r="AQ111" s="419"/>
      <c r="AR111" s="419"/>
      <c r="AS111" s="419"/>
      <c r="AT111" s="419"/>
      <c r="AU111" s="419"/>
      <c r="AV111" s="419"/>
      <c r="AW111" s="419"/>
      <c r="AX111" s="419"/>
      <c r="AY111" s="419"/>
      <c r="AZ111" s="419"/>
      <c r="BA111" s="419"/>
      <c r="BB111" s="419"/>
      <c r="BC111" s="419"/>
      <c r="BD111" s="419"/>
      <c r="BE111" s="419"/>
      <c r="BF111" s="419"/>
      <c r="BG111" s="419"/>
      <c r="BH111" s="419"/>
      <c r="BI111" s="419"/>
      <c r="BJ111" s="419"/>
      <c r="BK111" s="419"/>
      <c r="BL111" s="419"/>
      <c r="BM111" s="419"/>
      <c r="BN111" s="419"/>
      <c r="BO111" s="419"/>
      <c r="BP111" s="419"/>
      <c r="BQ111" s="419"/>
      <c r="BR111" s="419"/>
      <c r="BS111" s="419"/>
      <c r="BT111" s="419"/>
      <c r="BU111" s="419"/>
      <c r="BV111" s="419"/>
      <c r="BW111" s="419"/>
      <c r="BX111" s="419"/>
      <c r="BY111" s="419"/>
      <c r="BZ111" s="419"/>
      <c r="CA111" s="419"/>
      <c r="CB111" s="419"/>
      <c r="CC111" s="419"/>
      <c r="CD111" s="419"/>
      <c r="CE111" s="419"/>
      <c r="CF111" s="419"/>
      <c r="CG111" s="419"/>
      <c r="CH111" s="419"/>
      <c r="CI111" s="419"/>
      <c r="CJ111" s="419"/>
      <c r="CK111" s="419"/>
      <c r="CL111" s="419"/>
      <c r="CM111" s="419"/>
      <c r="CN111" s="419"/>
      <c r="CO111" s="419"/>
      <c r="CP111" s="419"/>
      <c r="CQ111" s="419"/>
      <c r="CR111" s="419"/>
      <c r="CS111" s="419"/>
      <c r="CT111" s="419"/>
      <c r="CU111" s="419"/>
      <c r="CV111" s="419"/>
      <c r="CW111" s="419"/>
      <c r="CX111" s="419"/>
      <c r="CY111" s="419"/>
      <c r="CZ111" s="419"/>
      <c r="DA111" s="419"/>
      <c r="DB111" s="419"/>
      <c r="DC111" s="419"/>
      <c r="DD111" s="419"/>
      <c r="DE111" s="419"/>
      <c r="DF111" s="419"/>
      <c r="DG111" s="419"/>
      <c r="DH111" s="419"/>
      <c r="DI111" s="419"/>
      <c r="DJ111" s="419"/>
      <c r="DK111" s="419"/>
      <c r="DL111" s="419"/>
      <c r="DM111" s="419"/>
      <c r="DN111" s="419"/>
      <c r="DO111" s="419"/>
      <c r="DP111" s="419"/>
      <c r="DQ111" s="419"/>
      <c r="DR111" s="419"/>
      <c r="DS111" s="419"/>
      <c r="DT111" s="419"/>
      <c r="DU111" s="419"/>
      <c r="DV111" s="419"/>
      <c r="DW111" s="419"/>
      <c r="DX111" s="419"/>
      <c r="DY111" s="419"/>
      <c r="DZ111" s="419"/>
      <c r="EA111" s="419"/>
      <c r="EB111" s="419"/>
      <c r="EC111" s="419"/>
      <c r="ED111" s="419"/>
      <c r="EE111" s="419"/>
      <c r="EF111" s="419"/>
      <c r="EG111" s="419"/>
      <c r="EH111" s="419"/>
      <c r="EI111" s="419"/>
      <c r="EJ111" s="419"/>
      <c r="EK111" s="419"/>
      <c r="EL111" s="419"/>
      <c r="EM111" s="419"/>
      <c r="EN111" s="419"/>
      <c r="EO111" s="419"/>
      <c r="EP111" s="419"/>
      <c r="EQ111" s="419"/>
      <c r="ER111" s="419"/>
      <c r="ES111" s="419"/>
      <c r="ET111" s="419"/>
      <c r="EU111" s="419"/>
      <c r="EV111" s="419"/>
      <c r="EW111" s="419"/>
      <c r="EX111" s="419"/>
      <c r="EY111" s="419"/>
      <c r="EZ111" s="419"/>
      <c r="FA111" s="419"/>
      <c r="FB111" s="419"/>
      <c r="FC111" s="419"/>
      <c r="FD111" s="419"/>
      <c r="FE111" s="419"/>
      <c r="FF111" s="419"/>
      <c r="FG111" s="419"/>
      <c r="FH111" s="419"/>
      <c r="FI111" s="419"/>
      <c r="FJ111" s="169">
        <f>SUM($F111:$FI111)</f>
        <v>0</v>
      </c>
      <c r="FK111" s="421"/>
    </row>
    <row r="112" spans="1:184" x14ac:dyDescent="0.2">
      <c r="A112" s="160"/>
      <c r="B112" s="161">
        <f>IF($A112&lt;&gt;"",VLOOKUP($A112,'[1]comparatif prix'!A:D,4,0),0)</f>
        <v>0</v>
      </c>
      <c r="C112" s="162">
        <f t="shared" si="7"/>
        <v>25</v>
      </c>
      <c r="D112" s="163">
        <f t="shared" si="8"/>
        <v>0</v>
      </c>
      <c r="E112" s="414">
        <f>IF($C112=0,"",$C113/$C112)</f>
        <v>0</v>
      </c>
      <c r="F112" s="412"/>
      <c r="G112" s="413"/>
      <c r="H112" s="412"/>
      <c r="I112" s="413"/>
      <c r="J112" s="412"/>
      <c r="K112" s="413"/>
      <c r="L112" s="412">
        <v>25</v>
      </c>
      <c r="M112" s="413"/>
      <c r="N112" s="412"/>
      <c r="O112" s="413"/>
      <c r="P112" s="412"/>
      <c r="Q112" s="413"/>
      <c r="R112" s="412"/>
      <c r="S112" s="413"/>
      <c r="T112" s="412"/>
      <c r="U112" s="413"/>
      <c r="V112" s="412"/>
      <c r="W112" s="413"/>
      <c r="X112" s="412"/>
      <c r="Y112" s="413"/>
      <c r="Z112" s="412"/>
      <c r="AA112" s="413"/>
      <c r="AB112" s="412"/>
      <c r="AC112" s="413"/>
      <c r="AD112" s="412"/>
      <c r="AE112" s="413"/>
      <c r="AF112" s="412"/>
      <c r="AG112" s="413"/>
      <c r="AH112" s="412"/>
      <c r="AI112" s="413"/>
      <c r="AJ112" s="412"/>
      <c r="AK112" s="413"/>
      <c r="AL112" s="412"/>
      <c r="AM112" s="413"/>
      <c r="AN112" s="412"/>
      <c r="AO112" s="413"/>
      <c r="AP112" s="412"/>
      <c r="AQ112" s="413"/>
      <c r="AR112" s="412"/>
      <c r="AS112" s="413"/>
      <c r="AT112" s="412"/>
      <c r="AU112" s="413"/>
      <c r="AV112" s="412"/>
      <c r="AW112" s="413"/>
      <c r="AX112" s="412"/>
      <c r="AY112" s="413"/>
      <c r="AZ112" s="412"/>
      <c r="BA112" s="413"/>
      <c r="BB112" s="412"/>
      <c r="BC112" s="413"/>
      <c r="BD112" s="412"/>
      <c r="BE112" s="413"/>
      <c r="BF112" s="412"/>
      <c r="BG112" s="413"/>
      <c r="BH112" s="412"/>
      <c r="BI112" s="413"/>
      <c r="BJ112" s="412"/>
      <c r="BK112" s="413"/>
      <c r="BL112" s="412"/>
      <c r="BM112" s="413"/>
      <c r="BN112" s="412"/>
      <c r="BO112" s="413"/>
      <c r="BP112" s="412"/>
      <c r="BQ112" s="413"/>
      <c r="BR112" s="412"/>
      <c r="BS112" s="413"/>
      <c r="BT112" s="412"/>
      <c r="BU112" s="413"/>
      <c r="BV112" s="412"/>
      <c r="BW112" s="413"/>
      <c r="BX112" s="412"/>
      <c r="BY112" s="413"/>
      <c r="BZ112" s="412"/>
      <c r="CA112" s="413"/>
      <c r="CB112" s="412"/>
      <c r="CC112" s="413"/>
      <c r="CD112" s="412"/>
      <c r="CE112" s="413"/>
      <c r="CF112" s="412"/>
      <c r="CG112" s="413"/>
      <c r="CH112" s="412"/>
      <c r="CI112" s="413"/>
      <c r="CJ112" s="412"/>
      <c r="CK112" s="413"/>
      <c r="CL112" s="412"/>
      <c r="CM112" s="413"/>
      <c r="CN112" s="412"/>
      <c r="CO112" s="413"/>
      <c r="CP112" s="412"/>
      <c r="CQ112" s="413"/>
      <c r="CR112" s="412"/>
      <c r="CS112" s="413"/>
      <c r="CT112" s="412"/>
      <c r="CU112" s="413"/>
      <c r="CV112" s="412"/>
      <c r="CW112" s="413"/>
      <c r="CX112" s="412"/>
      <c r="CY112" s="413"/>
      <c r="CZ112" s="412"/>
      <c r="DA112" s="413"/>
      <c r="DB112" s="412"/>
      <c r="DC112" s="413"/>
      <c r="DD112" s="412"/>
      <c r="DE112" s="413"/>
      <c r="DF112" s="412"/>
      <c r="DG112" s="413"/>
      <c r="DH112" s="412"/>
      <c r="DI112" s="413"/>
      <c r="DJ112" s="412"/>
      <c r="DK112" s="413"/>
      <c r="DL112" s="412"/>
      <c r="DM112" s="413"/>
      <c r="DN112" s="412"/>
      <c r="DO112" s="413"/>
      <c r="DP112" s="412"/>
      <c r="DQ112" s="413"/>
      <c r="DR112" s="412"/>
      <c r="DS112" s="413"/>
      <c r="DT112" s="412"/>
      <c r="DU112" s="413"/>
      <c r="DV112" s="412"/>
      <c r="DW112" s="413"/>
      <c r="DX112" s="412"/>
      <c r="DY112" s="413"/>
      <c r="DZ112" s="412"/>
      <c r="EA112" s="413"/>
      <c r="EB112" s="412"/>
      <c r="EC112" s="413"/>
      <c r="ED112" s="412"/>
      <c r="EE112" s="413"/>
      <c r="EF112" s="412"/>
      <c r="EG112" s="413"/>
      <c r="EH112" s="412"/>
      <c r="EI112" s="413"/>
      <c r="EJ112" s="412"/>
      <c r="EK112" s="413"/>
      <c r="EL112" s="412"/>
      <c r="EM112" s="413"/>
      <c r="EN112" s="412"/>
      <c r="EO112" s="413"/>
      <c r="EP112" s="412"/>
      <c r="EQ112" s="413"/>
      <c r="ER112" s="412"/>
      <c r="ES112" s="413"/>
      <c r="ET112" s="412"/>
      <c r="EU112" s="413"/>
      <c r="EV112" s="412"/>
      <c r="EW112" s="413"/>
      <c r="EX112" s="412"/>
      <c r="EY112" s="413"/>
      <c r="EZ112" s="412"/>
      <c r="FA112" s="413"/>
      <c r="FB112" s="412"/>
      <c r="FC112" s="413"/>
      <c r="FD112" s="412"/>
      <c r="FE112" s="413"/>
      <c r="FF112" s="412"/>
      <c r="FG112" s="413"/>
      <c r="FH112" s="412"/>
      <c r="FI112" s="413"/>
      <c r="FJ112" s="164">
        <f>$C112</f>
        <v>25</v>
      </c>
      <c r="FK112" s="420">
        <f t="shared" ref="FK112" si="12">$FJ113-$FJ112</f>
        <v>-25</v>
      </c>
    </row>
    <row r="113" spans="1:167" x14ac:dyDescent="0.2">
      <c r="A113" s="165"/>
      <c r="B113" s="166">
        <f>IF($A113&lt;&gt;"",VLOOKUP($A113,'[1]comparatif prix'!A:D,4,0),0)</f>
        <v>0</v>
      </c>
      <c r="C113" s="167">
        <f t="shared" si="7"/>
        <v>0</v>
      </c>
      <c r="D113" s="168">
        <f t="shared" si="8"/>
        <v>0</v>
      </c>
      <c r="E113" s="415"/>
      <c r="F113" s="419"/>
      <c r="G113" s="419"/>
      <c r="H113" s="419"/>
      <c r="I113" s="419"/>
      <c r="J113" s="419"/>
      <c r="K113" s="419"/>
      <c r="L113" s="419"/>
      <c r="M113" s="419"/>
      <c r="N113" s="419"/>
      <c r="O113" s="419"/>
      <c r="P113" s="419"/>
      <c r="Q113" s="419"/>
      <c r="R113" s="419"/>
      <c r="S113" s="419"/>
      <c r="T113" s="419"/>
      <c r="U113" s="419"/>
      <c r="V113" s="419"/>
      <c r="W113" s="419"/>
      <c r="X113" s="419"/>
      <c r="Y113" s="419"/>
      <c r="Z113" s="419"/>
      <c r="AA113" s="419"/>
      <c r="AB113" s="419"/>
      <c r="AC113" s="419"/>
      <c r="AD113" s="419"/>
      <c r="AE113" s="419"/>
      <c r="AF113" s="419"/>
      <c r="AG113" s="419"/>
      <c r="AH113" s="419"/>
      <c r="AI113" s="419"/>
      <c r="AJ113" s="419"/>
      <c r="AK113" s="419"/>
      <c r="AL113" s="419"/>
      <c r="AM113" s="419"/>
      <c r="AN113" s="419"/>
      <c r="AO113" s="419"/>
      <c r="AP113" s="419"/>
      <c r="AQ113" s="419"/>
      <c r="AR113" s="419"/>
      <c r="AS113" s="419"/>
      <c r="AT113" s="419"/>
      <c r="AU113" s="419"/>
      <c r="AV113" s="419"/>
      <c r="AW113" s="419"/>
      <c r="AX113" s="419"/>
      <c r="AY113" s="419"/>
      <c r="AZ113" s="419"/>
      <c r="BA113" s="419"/>
      <c r="BB113" s="419"/>
      <c r="BC113" s="419"/>
      <c r="BD113" s="419"/>
      <c r="BE113" s="419"/>
      <c r="BF113" s="419"/>
      <c r="BG113" s="419"/>
      <c r="BH113" s="419"/>
      <c r="BI113" s="419"/>
      <c r="BJ113" s="419"/>
      <c r="BK113" s="419"/>
      <c r="BL113" s="419"/>
      <c r="BM113" s="419"/>
      <c r="BN113" s="419"/>
      <c r="BO113" s="419"/>
      <c r="BP113" s="419"/>
      <c r="BQ113" s="419"/>
      <c r="BR113" s="419"/>
      <c r="BS113" s="419"/>
      <c r="BT113" s="419"/>
      <c r="BU113" s="419"/>
      <c r="BV113" s="419"/>
      <c r="BW113" s="419"/>
      <c r="BX113" s="419"/>
      <c r="BY113" s="419"/>
      <c r="BZ113" s="419"/>
      <c r="CA113" s="419"/>
      <c r="CB113" s="419"/>
      <c r="CC113" s="419"/>
      <c r="CD113" s="419"/>
      <c r="CE113" s="419"/>
      <c r="CF113" s="419"/>
      <c r="CG113" s="419"/>
      <c r="CH113" s="419"/>
      <c r="CI113" s="419"/>
      <c r="CJ113" s="419"/>
      <c r="CK113" s="419"/>
      <c r="CL113" s="419"/>
      <c r="CM113" s="419"/>
      <c r="CN113" s="419"/>
      <c r="CO113" s="419"/>
      <c r="CP113" s="419"/>
      <c r="CQ113" s="419"/>
      <c r="CR113" s="419"/>
      <c r="CS113" s="419"/>
      <c r="CT113" s="419"/>
      <c r="CU113" s="419"/>
      <c r="CV113" s="419"/>
      <c r="CW113" s="419"/>
      <c r="CX113" s="419"/>
      <c r="CY113" s="419"/>
      <c r="CZ113" s="419"/>
      <c r="DA113" s="419"/>
      <c r="DB113" s="419"/>
      <c r="DC113" s="419"/>
      <c r="DD113" s="419"/>
      <c r="DE113" s="419"/>
      <c r="DF113" s="419"/>
      <c r="DG113" s="419"/>
      <c r="DH113" s="419"/>
      <c r="DI113" s="419"/>
      <c r="DJ113" s="419"/>
      <c r="DK113" s="419"/>
      <c r="DL113" s="419"/>
      <c r="DM113" s="419"/>
      <c r="DN113" s="419"/>
      <c r="DO113" s="419"/>
      <c r="DP113" s="419"/>
      <c r="DQ113" s="419"/>
      <c r="DR113" s="419"/>
      <c r="DS113" s="419"/>
      <c r="DT113" s="419"/>
      <c r="DU113" s="419"/>
      <c r="DV113" s="419"/>
      <c r="DW113" s="419"/>
      <c r="DX113" s="419"/>
      <c r="DY113" s="419"/>
      <c r="DZ113" s="419"/>
      <c r="EA113" s="419"/>
      <c r="EB113" s="419"/>
      <c r="EC113" s="419"/>
      <c r="ED113" s="419"/>
      <c r="EE113" s="419"/>
      <c r="EF113" s="419"/>
      <c r="EG113" s="419"/>
      <c r="EH113" s="419"/>
      <c r="EI113" s="419"/>
      <c r="EJ113" s="419"/>
      <c r="EK113" s="419"/>
      <c r="EL113" s="419"/>
      <c r="EM113" s="419"/>
      <c r="EN113" s="419"/>
      <c r="EO113" s="419"/>
      <c r="EP113" s="419"/>
      <c r="EQ113" s="419"/>
      <c r="ER113" s="419"/>
      <c r="ES113" s="419"/>
      <c r="ET113" s="419"/>
      <c r="EU113" s="419"/>
      <c r="EV113" s="419"/>
      <c r="EW113" s="419"/>
      <c r="EX113" s="419"/>
      <c r="EY113" s="419"/>
      <c r="EZ113" s="419"/>
      <c r="FA113" s="419"/>
      <c r="FB113" s="419"/>
      <c r="FC113" s="419"/>
      <c r="FD113" s="419"/>
      <c r="FE113" s="419"/>
      <c r="FF113" s="419"/>
      <c r="FG113" s="419"/>
      <c r="FH113" s="419"/>
      <c r="FI113" s="419"/>
      <c r="FJ113" s="169">
        <f>SUM($F113:$FI113)</f>
        <v>0</v>
      </c>
      <c r="FK113" s="421"/>
    </row>
    <row r="114" spans="1:167" x14ac:dyDescent="0.2">
      <c r="A114" s="160"/>
      <c r="B114" s="161">
        <f>IF($A114&lt;&gt;"",VLOOKUP($A114,'[1]comparatif prix'!A:D,4,0),0)</f>
        <v>0</v>
      </c>
      <c r="C114" s="162">
        <f t="shared" si="7"/>
        <v>0</v>
      </c>
      <c r="D114" s="163">
        <f t="shared" si="8"/>
        <v>0</v>
      </c>
      <c r="E114" s="414" t="str">
        <f>IF($C114=0,"",$C115/$C114)</f>
        <v/>
      </c>
      <c r="F114" s="412"/>
      <c r="G114" s="413"/>
      <c r="H114" s="412"/>
      <c r="I114" s="413"/>
      <c r="J114" s="412"/>
      <c r="K114" s="413"/>
      <c r="L114" s="412"/>
      <c r="M114" s="413"/>
      <c r="N114" s="412"/>
      <c r="O114" s="413"/>
      <c r="P114" s="412"/>
      <c r="Q114" s="413"/>
      <c r="R114" s="412"/>
      <c r="S114" s="413"/>
      <c r="T114" s="412"/>
      <c r="U114" s="413"/>
      <c r="V114" s="412"/>
      <c r="W114" s="413"/>
      <c r="X114" s="412"/>
      <c r="Y114" s="413"/>
      <c r="Z114" s="412"/>
      <c r="AA114" s="413"/>
      <c r="AB114" s="412"/>
      <c r="AC114" s="413"/>
      <c r="AD114" s="412"/>
      <c r="AE114" s="413"/>
      <c r="AF114" s="412"/>
      <c r="AG114" s="413"/>
      <c r="AH114" s="412"/>
      <c r="AI114" s="413"/>
      <c r="AJ114" s="412"/>
      <c r="AK114" s="413"/>
      <c r="AL114" s="412"/>
      <c r="AM114" s="413"/>
      <c r="AN114" s="412"/>
      <c r="AO114" s="413"/>
      <c r="AP114" s="412"/>
      <c r="AQ114" s="413"/>
      <c r="AR114" s="412"/>
      <c r="AS114" s="413"/>
      <c r="AT114" s="412"/>
      <c r="AU114" s="413"/>
      <c r="AV114" s="412"/>
      <c r="AW114" s="413"/>
      <c r="AX114" s="412"/>
      <c r="AY114" s="413"/>
      <c r="AZ114" s="412"/>
      <c r="BA114" s="413"/>
      <c r="BB114" s="412"/>
      <c r="BC114" s="413"/>
      <c r="BD114" s="412"/>
      <c r="BE114" s="413"/>
      <c r="BF114" s="412"/>
      <c r="BG114" s="413"/>
      <c r="BH114" s="412"/>
      <c r="BI114" s="413"/>
      <c r="BJ114" s="412"/>
      <c r="BK114" s="413"/>
      <c r="BL114" s="412"/>
      <c r="BM114" s="413"/>
      <c r="BN114" s="412"/>
      <c r="BO114" s="413"/>
      <c r="BP114" s="412"/>
      <c r="BQ114" s="413"/>
      <c r="BR114" s="412"/>
      <c r="BS114" s="413"/>
      <c r="BT114" s="412"/>
      <c r="BU114" s="413"/>
      <c r="BV114" s="412"/>
      <c r="BW114" s="413"/>
      <c r="BX114" s="412"/>
      <c r="BY114" s="413"/>
      <c r="BZ114" s="412"/>
      <c r="CA114" s="413"/>
      <c r="CB114" s="412"/>
      <c r="CC114" s="413"/>
      <c r="CD114" s="412"/>
      <c r="CE114" s="413"/>
      <c r="CF114" s="412"/>
      <c r="CG114" s="413"/>
      <c r="CH114" s="412"/>
      <c r="CI114" s="413"/>
      <c r="CJ114" s="412"/>
      <c r="CK114" s="413"/>
      <c r="CL114" s="412"/>
      <c r="CM114" s="413"/>
      <c r="CN114" s="412"/>
      <c r="CO114" s="413"/>
      <c r="CP114" s="412"/>
      <c r="CQ114" s="413"/>
      <c r="CR114" s="412"/>
      <c r="CS114" s="413"/>
      <c r="CT114" s="412"/>
      <c r="CU114" s="413"/>
      <c r="CV114" s="412"/>
      <c r="CW114" s="413"/>
      <c r="CX114" s="412"/>
      <c r="CY114" s="413"/>
      <c r="CZ114" s="412"/>
      <c r="DA114" s="413"/>
      <c r="DB114" s="412"/>
      <c r="DC114" s="413"/>
      <c r="DD114" s="412"/>
      <c r="DE114" s="413"/>
      <c r="DF114" s="412"/>
      <c r="DG114" s="413"/>
      <c r="DH114" s="412"/>
      <c r="DI114" s="413"/>
      <c r="DJ114" s="412"/>
      <c r="DK114" s="413"/>
      <c r="DL114" s="412"/>
      <c r="DM114" s="413"/>
      <c r="DN114" s="412"/>
      <c r="DO114" s="413"/>
      <c r="DP114" s="412"/>
      <c r="DQ114" s="413"/>
      <c r="DR114" s="412"/>
      <c r="DS114" s="413"/>
      <c r="DT114" s="412"/>
      <c r="DU114" s="413"/>
      <c r="DV114" s="412"/>
      <c r="DW114" s="413"/>
      <c r="DX114" s="412"/>
      <c r="DY114" s="413"/>
      <c r="DZ114" s="412"/>
      <c r="EA114" s="413"/>
      <c r="EB114" s="412"/>
      <c r="EC114" s="413"/>
      <c r="ED114" s="412"/>
      <c r="EE114" s="413"/>
      <c r="EF114" s="412"/>
      <c r="EG114" s="413"/>
      <c r="EH114" s="412"/>
      <c r="EI114" s="413"/>
      <c r="EJ114" s="412"/>
      <c r="EK114" s="413"/>
      <c r="EL114" s="412"/>
      <c r="EM114" s="413"/>
      <c r="EN114" s="412"/>
      <c r="EO114" s="413"/>
      <c r="EP114" s="412"/>
      <c r="EQ114" s="413"/>
      <c r="ER114" s="412"/>
      <c r="ES114" s="413"/>
      <c r="ET114" s="412"/>
      <c r="EU114" s="413"/>
      <c r="EV114" s="412"/>
      <c r="EW114" s="413"/>
      <c r="EX114" s="412"/>
      <c r="EY114" s="413"/>
      <c r="EZ114" s="412"/>
      <c r="FA114" s="413"/>
      <c r="FB114" s="412"/>
      <c r="FC114" s="413"/>
      <c r="FD114" s="412"/>
      <c r="FE114" s="413"/>
      <c r="FF114" s="412"/>
      <c r="FG114" s="413"/>
      <c r="FH114" s="412"/>
      <c r="FI114" s="413"/>
      <c r="FJ114" s="164">
        <f>$C114</f>
        <v>0</v>
      </c>
      <c r="FK114" s="420">
        <f t="shared" ref="FK114" si="13">$FJ115-$FJ114</f>
        <v>0</v>
      </c>
    </row>
    <row r="115" spans="1:167" x14ac:dyDescent="0.2">
      <c r="A115" s="165"/>
      <c r="B115" s="166">
        <f>IF($A115&lt;&gt;"",VLOOKUP($A115,'[1]comparatif prix'!A:D,4,0),0)</f>
        <v>0</v>
      </c>
      <c r="C115" s="167">
        <f t="shared" si="7"/>
        <v>0</v>
      </c>
      <c r="D115" s="168">
        <f t="shared" si="8"/>
        <v>0</v>
      </c>
      <c r="E115" s="415"/>
      <c r="F115" s="419"/>
      <c r="G115" s="419"/>
      <c r="H115" s="419"/>
      <c r="I115" s="419"/>
      <c r="J115" s="419"/>
      <c r="K115" s="419"/>
      <c r="L115" s="419"/>
      <c r="M115" s="419"/>
      <c r="N115" s="419"/>
      <c r="O115" s="419"/>
      <c r="P115" s="419"/>
      <c r="Q115" s="419"/>
      <c r="R115" s="419"/>
      <c r="S115" s="419"/>
      <c r="T115" s="419"/>
      <c r="U115" s="419"/>
      <c r="V115" s="419"/>
      <c r="W115" s="419"/>
      <c r="X115" s="419"/>
      <c r="Y115" s="419"/>
      <c r="Z115" s="419"/>
      <c r="AA115" s="419"/>
      <c r="AB115" s="419"/>
      <c r="AC115" s="419"/>
      <c r="AD115" s="419"/>
      <c r="AE115" s="419"/>
      <c r="AF115" s="419"/>
      <c r="AG115" s="419"/>
      <c r="AH115" s="419"/>
      <c r="AI115" s="419"/>
      <c r="AJ115" s="419"/>
      <c r="AK115" s="419"/>
      <c r="AL115" s="419"/>
      <c r="AM115" s="419"/>
      <c r="AN115" s="419"/>
      <c r="AO115" s="419"/>
      <c r="AP115" s="419"/>
      <c r="AQ115" s="419"/>
      <c r="AR115" s="419"/>
      <c r="AS115" s="419"/>
      <c r="AT115" s="419"/>
      <c r="AU115" s="419"/>
      <c r="AV115" s="419"/>
      <c r="AW115" s="419"/>
      <c r="AX115" s="419"/>
      <c r="AY115" s="419"/>
      <c r="AZ115" s="419"/>
      <c r="BA115" s="419"/>
      <c r="BB115" s="419"/>
      <c r="BC115" s="419"/>
      <c r="BD115" s="419"/>
      <c r="BE115" s="419"/>
      <c r="BF115" s="419"/>
      <c r="BG115" s="419"/>
      <c r="BH115" s="419"/>
      <c r="BI115" s="419"/>
      <c r="BJ115" s="419"/>
      <c r="BK115" s="419"/>
      <c r="BL115" s="419"/>
      <c r="BM115" s="419"/>
      <c r="BN115" s="419"/>
      <c r="BO115" s="419"/>
      <c r="BP115" s="419"/>
      <c r="BQ115" s="419"/>
      <c r="BR115" s="419"/>
      <c r="BS115" s="419"/>
      <c r="BT115" s="419"/>
      <c r="BU115" s="419"/>
      <c r="BV115" s="419"/>
      <c r="BW115" s="419"/>
      <c r="BX115" s="419"/>
      <c r="BY115" s="419"/>
      <c r="BZ115" s="419"/>
      <c r="CA115" s="419"/>
      <c r="CB115" s="419"/>
      <c r="CC115" s="419"/>
      <c r="CD115" s="419"/>
      <c r="CE115" s="419"/>
      <c r="CF115" s="419"/>
      <c r="CG115" s="419"/>
      <c r="CH115" s="419"/>
      <c r="CI115" s="419"/>
      <c r="CJ115" s="419"/>
      <c r="CK115" s="419"/>
      <c r="CL115" s="419"/>
      <c r="CM115" s="419"/>
      <c r="CN115" s="419"/>
      <c r="CO115" s="419"/>
      <c r="CP115" s="419"/>
      <c r="CQ115" s="419"/>
      <c r="CR115" s="419"/>
      <c r="CS115" s="419"/>
      <c r="CT115" s="419"/>
      <c r="CU115" s="419"/>
      <c r="CV115" s="419"/>
      <c r="CW115" s="419"/>
      <c r="CX115" s="419"/>
      <c r="CY115" s="419"/>
      <c r="CZ115" s="419"/>
      <c r="DA115" s="419"/>
      <c r="DB115" s="419"/>
      <c r="DC115" s="419"/>
      <c r="DD115" s="419"/>
      <c r="DE115" s="419"/>
      <c r="DF115" s="419"/>
      <c r="DG115" s="419"/>
      <c r="DH115" s="419"/>
      <c r="DI115" s="419"/>
      <c r="DJ115" s="419"/>
      <c r="DK115" s="419"/>
      <c r="DL115" s="419"/>
      <c r="DM115" s="419"/>
      <c r="DN115" s="419"/>
      <c r="DO115" s="419"/>
      <c r="DP115" s="419"/>
      <c r="DQ115" s="419"/>
      <c r="DR115" s="419"/>
      <c r="DS115" s="419"/>
      <c r="DT115" s="419"/>
      <c r="DU115" s="419"/>
      <c r="DV115" s="419"/>
      <c r="DW115" s="419"/>
      <c r="DX115" s="419"/>
      <c r="DY115" s="419"/>
      <c r="DZ115" s="419"/>
      <c r="EA115" s="419"/>
      <c r="EB115" s="419"/>
      <c r="EC115" s="419"/>
      <c r="ED115" s="419"/>
      <c r="EE115" s="419"/>
      <c r="EF115" s="419"/>
      <c r="EG115" s="419"/>
      <c r="EH115" s="419"/>
      <c r="EI115" s="419"/>
      <c r="EJ115" s="419"/>
      <c r="EK115" s="419"/>
      <c r="EL115" s="419"/>
      <c r="EM115" s="419"/>
      <c r="EN115" s="419"/>
      <c r="EO115" s="419"/>
      <c r="EP115" s="419"/>
      <c r="EQ115" s="419"/>
      <c r="ER115" s="419"/>
      <c r="ES115" s="419"/>
      <c r="ET115" s="419"/>
      <c r="EU115" s="419"/>
      <c r="EV115" s="419"/>
      <c r="EW115" s="419"/>
      <c r="EX115" s="419"/>
      <c r="EY115" s="419"/>
      <c r="EZ115" s="419"/>
      <c r="FA115" s="419"/>
      <c r="FB115" s="419"/>
      <c r="FC115" s="419"/>
      <c r="FD115" s="419"/>
      <c r="FE115" s="419"/>
      <c r="FF115" s="419"/>
      <c r="FG115" s="419"/>
      <c r="FH115" s="419"/>
      <c r="FI115" s="419"/>
      <c r="FJ115" s="169">
        <f>SUM($F115:$FI115)</f>
        <v>0</v>
      </c>
      <c r="FK115" s="421"/>
    </row>
    <row r="116" spans="1:167" x14ac:dyDescent="0.2">
      <c r="A116" s="160"/>
      <c r="B116" s="161">
        <f>IF($A116&lt;&gt;"",VLOOKUP($A116,'[1]comparatif prix'!A:D,4,0),0)</f>
        <v>0</v>
      </c>
      <c r="C116" s="162">
        <f t="shared" si="7"/>
        <v>0</v>
      </c>
      <c r="D116" s="163">
        <f t="shared" si="8"/>
        <v>0</v>
      </c>
      <c r="E116" s="414" t="str">
        <f>IF($C116=0,"",$C117/$C116)</f>
        <v/>
      </c>
      <c r="F116" s="170"/>
      <c r="G116" s="171"/>
      <c r="H116" s="170"/>
      <c r="I116" s="171"/>
      <c r="J116" s="170"/>
      <c r="K116" s="171"/>
      <c r="L116" s="170"/>
      <c r="M116" s="171"/>
      <c r="N116" s="170"/>
      <c r="O116" s="171"/>
      <c r="P116" s="170"/>
      <c r="Q116" s="171"/>
      <c r="R116" s="170"/>
      <c r="S116" s="171"/>
      <c r="T116" s="170"/>
      <c r="U116" s="171"/>
      <c r="V116" s="170"/>
      <c r="W116" s="171"/>
      <c r="X116" s="170"/>
      <c r="Y116" s="171"/>
      <c r="Z116" s="170"/>
      <c r="AA116" s="171"/>
      <c r="AB116" s="170"/>
      <c r="AC116" s="171"/>
      <c r="AD116" s="170"/>
      <c r="AE116" s="171"/>
      <c r="AF116" s="170"/>
      <c r="AG116" s="171"/>
      <c r="AH116" s="170"/>
      <c r="AI116" s="171"/>
      <c r="AJ116" s="170"/>
      <c r="AK116" s="171"/>
      <c r="AL116" s="170"/>
      <c r="AM116" s="171"/>
      <c r="AN116" s="170"/>
      <c r="AO116" s="171"/>
      <c r="AP116" s="170"/>
      <c r="AQ116" s="171"/>
      <c r="AR116" s="170"/>
      <c r="AS116" s="171"/>
      <c r="AT116" s="170"/>
      <c r="AU116" s="171"/>
      <c r="AV116" s="170"/>
      <c r="AW116" s="171"/>
      <c r="AX116" s="170"/>
      <c r="AY116" s="171"/>
      <c r="AZ116" s="170"/>
      <c r="BA116" s="171"/>
      <c r="BB116" s="170"/>
      <c r="BC116" s="171"/>
      <c r="BD116" s="170"/>
      <c r="BE116" s="171"/>
      <c r="BF116" s="170"/>
      <c r="BG116" s="171"/>
      <c r="BH116" s="170"/>
      <c r="BI116" s="171"/>
      <c r="BJ116" s="170"/>
      <c r="BK116" s="171"/>
      <c r="BL116" s="170"/>
      <c r="BM116" s="171"/>
      <c r="BN116" s="170"/>
      <c r="BO116" s="171"/>
      <c r="BP116" s="170"/>
      <c r="BQ116" s="171"/>
      <c r="BR116" s="170"/>
      <c r="BS116" s="171"/>
      <c r="BT116" s="170"/>
      <c r="BU116" s="171"/>
      <c r="BV116" s="170"/>
      <c r="BW116" s="171"/>
      <c r="BX116" s="170"/>
      <c r="BY116" s="171"/>
      <c r="BZ116" s="170"/>
      <c r="CA116" s="171"/>
      <c r="CB116" s="170"/>
      <c r="CC116" s="171"/>
      <c r="CD116" s="170"/>
      <c r="CE116" s="171"/>
      <c r="CF116" s="170"/>
      <c r="CG116" s="171"/>
      <c r="CH116" s="170"/>
      <c r="CI116" s="171"/>
      <c r="CJ116" s="170"/>
      <c r="CK116" s="171"/>
      <c r="CL116" s="170"/>
      <c r="CM116" s="171"/>
      <c r="CN116" s="170"/>
      <c r="CO116" s="171"/>
      <c r="CP116" s="170"/>
      <c r="CQ116" s="171"/>
      <c r="CR116" s="170"/>
      <c r="CS116" s="171"/>
      <c r="CT116" s="170"/>
      <c r="CU116" s="171"/>
      <c r="CV116" s="170"/>
      <c r="CW116" s="171"/>
      <c r="CX116" s="170"/>
      <c r="CY116" s="171"/>
      <c r="CZ116" s="170"/>
      <c r="DA116" s="171"/>
      <c r="DB116" s="170"/>
      <c r="DC116" s="171"/>
      <c r="DD116" s="170"/>
      <c r="DE116" s="171"/>
      <c r="DF116" s="170"/>
      <c r="DG116" s="171"/>
      <c r="DH116" s="170"/>
      <c r="DI116" s="171"/>
      <c r="DJ116" s="170"/>
      <c r="DK116" s="171"/>
      <c r="DL116" s="170"/>
      <c r="DM116" s="171"/>
      <c r="DN116" s="170"/>
      <c r="DO116" s="171"/>
      <c r="DP116" s="170"/>
      <c r="DQ116" s="171"/>
      <c r="DR116" s="170"/>
      <c r="DS116" s="171"/>
      <c r="DT116" s="170"/>
      <c r="DU116" s="171"/>
      <c r="DV116" s="170"/>
      <c r="DW116" s="171"/>
      <c r="DX116" s="170"/>
      <c r="DY116" s="171"/>
      <c r="DZ116" s="170"/>
      <c r="EA116" s="171"/>
      <c r="EB116" s="170"/>
      <c r="EC116" s="171"/>
      <c r="ED116" s="170"/>
      <c r="EE116" s="171"/>
      <c r="EF116" s="170"/>
      <c r="EG116" s="171"/>
      <c r="EH116" s="170"/>
      <c r="EI116" s="171"/>
      <c r="EJ116" s="170"/>
      <c r="EK116" s="171"/>
      <c r="EL116" s="170"/>
      <c r="EM116" s="171"/>
      <c r="EN116" s="170"/>
      <c r="EO116" s="171"/>
      <c r="EP116" s="170"/>
      <c r="EQ116" s="171"/>
      <c r="ER116" s="170"/>
      <c r="ES116" s="171"/>
      <c r="ET116" s="170"/>
      <c r="EU116" s="171"/>
      <c r="EV116" s="170"/>
      <c r="EW116" s="171"/>
      <c r="EX116" s="170"/>
      <c r="EY116" s="171"/>
      <c r="EZ116" s="170"/>
      <c r="FA116" s="171"/>
      <c r="FB116" s="170"/>
      <c r="FC116" s="171"/>
      <c r="FD116" s="170"/>
      <c r="FE116" s="171"/>
      <c r="FF116" s="170"/>
      <c r="FG116" s="171"/>
      <c r="FH116" s="170"/>
      <c r="FI116" s="171"/>
      <c r="FJ116" s="164">
        <f>$C116</f>
        <v>0</v>
      </c>
      <c r="FK116" s="420">
        <f t="shared" ref="FK116" si="14">$FJ117-$FJ116</f>
        <v>0</v>
      </c>
    </row>
    <row r="117" spans="1:167" x14ac:dyDescent="0.2">
      <c r="A117" s="165"/>
      <c r="B117" s="166">
        <f>IF($A117&lt;&gt;"",VLOOKUP($A117,'[1]comparatif prix'!A:D,4,0),0)</f>
        <v>0</v>
      </c>
      <c r="C117" s="167">
        <f t="shared" si="7"/>
        <v>0</v>
      </c>
      <c r="D117" s="168">
        <f t="shared" si="8"/>
        <v>0</v>
      </c>
      <c r="E117" s="415"/>
      <c r="F117" s="419"/>
      <c r="G117" s="419"/>
      <c r="H117" s="419"/>
      <c r="I117" s="419"/>
      <c r="J117" s="419"/>
      <c r="K117" s="419"/>
      <c r="L117" s="419"/>
      <c r="M117" s="419"/>
      <c r="N117" s="419"/>
      <c r="O117" s="419"/>
      <c r="P117" s="419"/>
      <c r="Q117" s="419"/>
      <c r="R117" s="419"/>
      <c r="S117" s="419"/>
      <c r="T117" s="419"/>
      <c r="U117" s="419"/>
      <c r="V117" s="419"/>
      <c r="W117" s="419"/>
      <c r="X117" s="419"/>
      <c r="Y117" s="419"/>
      <c r="Z117" s="419"/>
      <c r="AA117" s="419"/>
      <c r="AB117" s="419"/>
      <c r="AC117" s="419"/>
      <c r="AD117" s="419"/>
      <c r="AE117" s="419"/>
      <c r="AF117" s="419"/>
      <c r="AG117" s="419"/>
      <c r="AH117" s="419"/>
      <c r="AI117" s="419"/>
      <c r="AJ117" s="419"/>
      <c r="AK117" s="419"/>
      <c r="AL117" s="419"/>
      <c r="AM117" s="419"/>
      <c r="AN117" s="419"/>
      <c r="AO117" s="419"/>
      <c r="AP117" s="419"/>
      <c r="AQ117" s="419"/>
      <c r="AR117" s="419"/>
      <c r="AS117" s="419"/>
      <c r="AT117" s="419"/>
      <c r="AU117" s="419"/>
      <c r="AV117" s="419"/>
      <c r="AW117" s="419"/>
      <c r="AX117" s="419"/>
      <c r="AY117" s="419"/>
      <c r="AZ117" s="419"/>
      <c r="BA117" s="419"/>
      <c r="BB117" s="419"/>
      <c r="BC117" s="419"/>
      <c r="BD117" s="419"/>
      <c r="BE117" s="419"/>
      <c r="BF117" s="419"/>
      <c r="BG117" s="419"/>
      <c r="BH117" s="419"/>
      <c r="BI117" s="419"/>
      <c r="BJ117" s="419"/>
      <c r="BK117" s="419"/>
      <c r="BL117" s="419"/>
      <c r="BM117" s="419"/>
      <c r="BN117" s="419"/>
      <c r="BO117" s="419"/>
      <c r="BP117" s="419"/>
      <c r="BQ117" s="419"/>
      <c r="BR117" s="419"/>
      <c r="BS117" s="419"/>
      <c r="BT117" s="419"/>
      <c r="BU117" s="419"/>
      <c r="BV117" s="419"/>
      <c r="BW117" s="419"/>
      <c r="BX117" s="419"/>
      <c r="BY117" s="419"/>
      <c r="BZ117" s="419"/>
      <c r="CA117" s="419"/>
      <c r="CB117" s="419"/>
      <c r="CC117" s="419"/>
      <c r="CD117" s="419"/>
      <c r="CE117" s="419"/>
      <c r="CF117" s="419"/>
      <c r="CG117" s="419"/>
      <c r="CH117" s="419"/>
      <c r="CI117" s="419"/>
      <c r="CJ117" s="419"/>
      <c r="CK117" s="419"/>
      <c r="CL117" s="419"/>
      <c r="CM117" s="419"/>
      <c r="CN117" s="419"/>
      <c r="CO117" s="419"/>
      <c r="CP117" s="419"/>
      <c r="CQ117" s="419"/>
      <c r="CR117" s="419"/>
      <c r="CS117" s="419"/>
      <c r="CT117" s="419"/>
      <c r="CU117" s="419"/>
      <c r="CV117" s="419"/>
      <c r="CW117" s="419"/>
      <c r="CX117" s="419"/>
      <c r="CY117" s="419"/>
      <c r="CZ117" s="419"/>
      <c r="DA117" s="419"/>
      <c r="DB117" s="419"/>
      <c r="DC117" s="419"/>
      <c r="DD117" s="419"/>
      <c r="DE117" s="419"/>
      <c r="DF117" s="419"/>
      <c r="DG117" s="419"/>
      <c r="DH117" s="419"/>
      <c r="DI117" s="419"/>
      <c r="DJ117" s="419"/>
      <c r="DK117" s="419"/>
      <c r="DL117" s="419"/>
      <c r="DM117" s="419"/>
      <c r="DN117" s="419"/>
      <c r="DO117" s="419"/>
      <c r="DP117" s="419"/>
      <c r="DQ117" s="419"/>
      <c r="DR117" s="419"/>
      <c r="DS117" s="419"/>
      <c r="DT117" s="419"/>
      <c r="DU117" s="419"/>
      <c r="DV117" s="419"/>
      <c r="DW117" s="419"/>
      <c r="DX117" s="419"/>
      <c r="DY117" s="419"/>
      <c r="DZ117" s="419"/>
      <c r="EA117" s="419"/>
      <c r="EB117" s="419"/>
      <c r="EC117" s="419"/>
      <c r="ED117" s="419"/>
      <c r="EE117" s="419"/>
      <c r="EF117" s="419"/>
      <c r="EG117" s="419"/>
      <c r="EH117" s="419"/>
      <c r="EI117" s="419"/>
      <c r="EJ117" s="419"/>
      <c r="EK117" s="419"/>
      <c r="EL117" s="419"/>
      <c r="EM117" s="419"/>
      <c r="EN117" s="419"/>
      <c r="EO117" s="419"/>
      <c r="EP117" s="419"/>
      <c r="EQ117" s="419"/>
      <c r="ER117" s="419"/>
      <c r="ES117" s="419"/>
      <c r="ET117" s="419"/>
      <c r="EU117" s="419"/>
      <c r="EV117" s="419"/>
      <c r="EW117" s="419"/>
      <c r="EX117" s="419"/>
      <c r="EY117" s="419"/>
      <c r="EZ117" s="419"/>
      <c r="FA117" s="419"/>
      <c r="FB117" s="419"/>
      <c r="FC117" s="419"/>
      <c r="FD117" s="419"/>
      <c r="FE117" s="419"/>
      <c r="FF117" s="419"/>
      <c r="FG117" s="419"/>
      <c r="FH117" s="419"/>
      <c r="FI117" s="419"/>
      <c r="FJ117" s="169">
        <f>SUM($F117:$FI117)</f>
        <v>0</v>
      </c>
      <c r="FK117" s="421"/>
    </row>
    <row r="118" spans="1:167" x14ac:dyDescent="0.2">
      <c r="A118" s="160"/>
      <c r="B118" s="161">
        <f>IF($A118&lt;&gt;"",VLOOKUP($A118,'[1]comparatif prix'!A:D,4,0),0)</f>
        <v>0</v>
      </c>
      <c r="C118" s="162">
        <f t="shared" ref="C118:C149" si="15">SUM($F118:$FI118)</f>
        <v>0</v>
      </c>
      <c r="D118" s="163">
        <f>IF($C118&lt;&gt;"",$C118*$B118,"")</f>
        <v>0</v>
      </c>
      <c r="E118" s="422" t="str">
        <f>IF($C118=0,"",$C119/$C118)</f>
        <v/>
      </c>
      <c r="F118" s="412"/>
      <c r="G118" s="413"/>
      <c r="H118" s="412"/>
      <c r="I118" s="413"/>
      <c r="J118" s="412"/>
      <c r="K118" s="413"/>
      <c r="L118" s="412"/>
      <c r="M118" s="413"/>
      <c r="N118" s="412"/>
      <c r="O118" s="413"/>
      <c r="P118" s="412"/>
      <c r="Q118" s="413"/>
      <c r="R118" s="412"/>
      <c r="S118" s="413"/>
      <c r="T118" s="412"/>
      <c r="U118" s="413"/>
      <c r="V118" s="412"/>
      <c r="W118" s="413"/>
      <c r="X118" s="412"/>
      <c r="Y118" s="413"/>
      <c r="Z118" s="412"/>
      <c r="AA118" s="413"/>
      <c r="AB118" s="412"/>
      <c r="AC118" s="413"/>
      <c r="AD118" s="412"/>
      <c r="AE118" s="413"/>
      <c r="AF118" s="412"/>
      <c r="AG118" s="413"/>
      <c r="AH118" s="412"/>
      <c r="AI118" s="413"/>
      <c r="AJ118" s="412"/>
      <c r="AK118" s="413"/>
      <c r="AL118" s="412"/>
      <c r="AM118" s="413"/>
      <c r="AN118" s="412"/>
      <c r="AO118" s="413"/>
      <c r="AP118" s="412"/>
      <c r="AQ118" s="413"/>
      <c r="AR118" s="412"/>
      <c r="AS118" s="413"/>
      <c r="AT118" s="412"/>
      <c r="AU118" s="413"/>
      <c r="AV118" s="412"/>
      <c r="AW118" s="413"/>
      <c r="AX118" s="412"/>
      <c r="AY118" s="413"/>
      <c r="AZ118" s="412"/>
      <c r="BA118" s="413"/>
      <c r="BB118" s="412"/>
      <c r="BC118" s="413"/>
      <c r="BD118" s="412"/>
      <c r="BE118" s="413"/>
      <c r="BF118" s="412"/>
      <c r="BG118" s="413"/>
      <c r="BH118" s="412"/>
      <c r="BI118" s="413"/>
      <c r="BJ118" s="412"/>
      <c r="BK118" s="413"/>
      <c r="BL118" s="412"/>
      <c r="BM118" s="413"/>
      <c r="BN118" s="412"/>
      <c r="BO118" s="413"/>
      <c r="BP118" s="412"/>
      <c r="BQ118" s="413"/>
      <c r="BR118" s="412"/>
      <c r="BS118" s="413"/>
      <c r="BT118" s="412"/>
      <c r="BU118" s="413"/>
      <c r="BV118" s="412"/>
      <c r="BW118" s="413"/>
      <c r="BX118" s="412"/>
      <c r="BY118" s="413"/>
      <c r="BZ118" s="412"/>
      <c r="CA118" s="413"/>
      <c r="CB118" s="412"/>
      <c r="CC118" s="413"/>
      <c r="CD118" s="412"/>
      <c r="CE118" s="413"/>
      <c r="CF118" s="412"/>
      <c r="CG118" s="413"/>
      <c r="CH118" s="412"/>
      <c r="CI118" s="413"/>
      <c r="CJ118" s="412"/>
      <c r="CK118" s="413"/>
      <c r="CL118" s="412"/>
      <c r="CM118" s="413"/>
      <c r="CN118" s="412"/>
      <c r="CO118" s="413"/>
      <c r="CP118" s="412"/>
      <c r="CQ118" s="413"/>
      <c r="CR118" s="412"/>
      <c r="CS118" s="413"/>
      <c r="CT118" s="412"/>
      <c r="CU118" s="413"/>
      <c r="CV118" s="412"/>
      <c r="CW118" s="413"/>
      <c r="CX118" s="412"/>
      <c r="CY118" s="413"/>
      <c r="CZ118" s="412"/>
      <c r="DA118" s="413"/>
      <c r="DB118" s="412"/>
      <c r="DC118" s="413"/>
      <c r="DD118" s="412"/>
      <c r="DE118" s="413"/>
      <c r="DF118" s="412"/>
      <c r="DG118" s="413"/>
      <c r="DH118" s="412"/>
      <c r="DI118" s="413"/>
      <c r="DJ118" s="412"/>
      <c r="DK118" s="413"/>
      <c r="DL118" s="412"/>
      <c r="DM118" s="413"/>
      <c r="DN118" s="412"/>
      <c r="DO118" s="413"/>
      <c r="DP118" s="412"/>
      <c r="DQ118" s="413"/>
      <c r="DR118" s="412"/>
      <c r="DS118" s="413"/>
      <c r="DT118" s="412"/>
      <c r="DU118" s="413"/>
      <c r="DV118" s="412"/>
      <c r="DW118" s="413"/>
      <c r="DX118" s="412"/>
      <c r="DY118" s="413"/>
      <c r="DZ118" s="412"/>
      <c r="EA118" s="413"/>
      <c r="EB118" s="412"/>
      <c r="EC118" s="413"/>
      <c r="ED118" s="412"/>
      <c r="EE118" s="413"/>
      <c r="EF118" s="412"/>
      <c r="EG118" s="413"/>
      <c r="EH118" s="412"/>
      <c r="EI118" s="413"/>
      <c r="EJ118" s="412"/>
      <c r="EK118" s="413"/>
      <c r="EL118" s="412"/>
      <c r="EM118" s="413"/>
      <c r="EN118" s="412"/>
      <c r="EO118" s="413"/>
      <c r="EP118" s="412"/>
      <c r="EQ118" s="413"/>
      <c r="ER118" s="412"/>
      <c r="ES118" s="413"/>
      <c r="ET118" s="412"/>
      <c r="EU118" s="413"/>
      <c r="EV118" s="412"/>
      <c r="EW118" s="413"/>
      <c r="EX118" s="412"/>
      <c r="EY118" s="413"/>
      <c r="EZ118" s="412"/>
      <c r="FA118" s="413"/>
      <c r="FB118" s="412"/>
      <c r="FC118" s="413"/>
      <c r="FD118" s="412"/>
      <c r="FE118" s="413"/>
      <c r="FF118" s="412"/>
      <c r="FG118" s="413"/>
      <c r="FH118" s="412"/>
      <c r="FI118" s="413"/>
      <c r="FJ118" s="164">
        <f>$C118</f>
        <v>0</v>
      </c>
      <c r="FK118" s="420">
        <f t="shared" ref="FK118:FK142" si="16">$FJ119-$FJ118</f>
        <v>0</v>
      </c>
    </row>
    <row r="119" spans="1:167" x14ac:dyDescent="0.2">
      <c r="A119" s="165"/>
      <c r="B119" s="166">
        <f>IF($A119&lt;&gt;"",VLOOKUP($A119,'[1]comparatif prix'!A:D,4,0),0)</f>
        <v>0</v>
      </c>
      <c r="C119" s="167">
        <f t="shared" si="15"/>
        <v>0</v>
      </c>
      <c r="D119" s="168">
        <f t="shared" si="8"/>
        <v>0</v>
      </c>
      <c r="E119" s="415"/>
      <c r="F119" s="419"/>
      <c r="G119" s="419"/>
      <c r="H119" s="419"/>
      <c r="I119" s="419"/>
      <c r="J119" s="419"/>
      <c r="K119" s="419"/>
      <c r="L119" s="419"/>
      <c r="M119" s="419"/>
      <c r="N119" s="419"/>
      <c r="O119" s="419"/>
      <c r="P119" s="419"/>
      <c r="Q119" s="419"/>
      <c r="R119" s="419"/>
      <c r="S119" s="419"/>
      <c r="T119" s="419"/>
      <c r="U119" s="419"/>
      <c r="V119" s="419"/>
      <c r="W119" s="419"/>
      <c r="X119" s="419"/>
      <c r="Y119" s="419"/>
      <c r="Z119" s="419"/>
      <c r="AA119" s="419"/>
      <c r="AB119" s="419"/>
      <c r="AC119" s="419"/>
      <c r="AD119" s="419"/>
      <c r="AE119" s="419"/>
      <c r="AF119" s="419"/>
      <c r="AG119" s="419"/>
      <c r="AH119" s="419"/>
      <c r="AI119" s="419"/>
      <c r="AJ119" s="419"/>
      <c r="AK119" s="419"/>
      <c r="AL119" s="419"/>
      <c r="AM119" s="419"/>
      <c r="AN119" s="419"/>
      <c r="AO119" s="419"/>
      <c r="AP119" s="419"/>
      <c r="AQ119" s="419"/>
      <c r="AR119" s="419"/>
      <c r="AS119" s="419"/>
      <c r="AT119" s="419"/>
      <c r="AU119" s="419"/>
      <c r="AV119" s="419"/>
      <c r="AW119" s="419"/>
      <c r="AX119" s="419"/>
      <c r="AY119" s="419"/>
      <c r="AZ119" s="419"/>
      <c r="BA119" s="419"/>
      <c r="BB119" s="419"/>
      <c r="BC119" s="419"/>
      <c r="BD119" s="419"/>
      <c r="BE119" s="419"/>
      <c r="BF119" s="419"/>
      <c r="BG119" s="419"/>
      <c r="BH119" s="419"/>
      <c r="BI119" s="419"/>
      <c r="BJ119" s="419"/>
      <c r="BK119" s="419"/>
      <c r="BL119" s="419"/>
      <c r="BM119" s="419"/>
      <c r="BN119" s="419"/>
      <c r="BO119" s="419"/>
      <c r="BP119" s="419"/>
      <c r="BQ119" s="419"/>
      <c r="BR119" s="419"/>
      <c r="BS119" s="419"/>
      <c r="BT119" s="419"/>
      <c r="BU119" s="419"/>
      <c r="BV119" s="419"/>
      <c r="BW119" s="419"/>
      <c r="BX119" s="419"/>
      <c r="BY119" s="419"/>
      <c r="BZ119" s="419"/>
      <c r="CA119" s="419"/>
      <c r="CB119" s="419"/>
      <c r="CC119" s="419"/>
      <c r="CD119" s="419"/>
      <c r="CE119" s="419"/>
      <c r="CF119" s="419"/>
      <c r="CG119" s="419"/>
      <c r="CH119" s="419"/>
      <c r="CI119" s="419"/>
      <c r="CJ119" s="419"/>
      <c r="CK119" s="419"/>
      <c r="CL119" s="419"/>
      <c r="CM119" s="419"/>
      <c r="CN119" s="419"/>
      <c r="CO119" s="419"/>
      <c r="CP119" s="419"/>
      <c r="CQ119" s="419"/>
      <c r="CR119" s="419"/>
      <c r="CS119" s="419"/>
      <c r="CT119" s="419"/>
      <c r="CU119" s="419"/>
      <c r="CV119" s="419"/>
      <c r="CW119" s="419"/>
      <c r="CX119" s="419"/>
      <c r="CY119" s="419"/>
      <c r="CZ119" s="419"/>
      <c r="DA119" s="419"/>
      <c r="DB119" s="419"/>
      <c r="DC119" s="419"/>
      <c r="DD119" s="419"/>
      <c r="DE119" s="419"/>
      <c r="DF119" s="419"/>
      <c r="DG119" s="419"/>
      <c r="DH119" s="419"/>
      <c r="DI119" s="419"/>
      <c r="DJ119" s="419"/>
      <c r="DK119" s="419"/>
      <c r="DL119" s="419"/>
      <c r="DM119" s="419"/>
      <c r="DN119" s="419"/>
      <c r="DO119" s="419"/>
      <c r="DP119" s="419"/>
      <c r="DQ119" s="419"/>
      <c r="DR119" s="419"/>
      <c r="DS119" s="419"/>
      <c r="DT119" s="419"/>
      <c r="DU119" s="419"/>
      <c r="DV119" s="419"/>
      <c r="DW119" s="419"/>
      <c r="DX119" s="419"/>
      <c r="DY119" s="419"/>
      <c r="DZ119" s="419"/>
      <c r="EA119" s="419"/>
      <c r="EB119" s="419"/>
      <c r="EC119" s="419"/>
      <c r="ED119" s="419"/>
      <c r="EE119" s="419"/>
      <c r="EF119" s="419"/>
      <c r="EG119" s="419"/>
      <c r="EH119" s="419"/>
      <c r="EI119" s="419"/>
      <c r="EJ119" s="419"/>
      <c r="EK119" s="419"/>
      <c r="EL119" s="419"/>
      <c r="EM119" s="419"/>
      <c r="EN119" s="419"/>
      <c r="EO119" s="419"/>
      <c r="EP119" s="419"/>
      <c r="EQ119" s="419"/>
      <c r="ER119" s="419"/>
      <c r="ES119" s="419"/>
      <c r="ET119" s="419"/>
      <c r="EU119" s="419"/>
      <c r="EV119" s="419"/>
      <c r="EW119" s="419"/>
      <c r="EX119" s="419"/>
      <c r="EY119" s="419"/>
      <c r="EZ119" s="419"/>
      <c r="FA119" s="419"/>
      <c r="FB119" s="419"/>
      <c r="FC119" s="419"/>
      <c r="FD119" s="419"/>
      <c r="FE119" s="419"/>
      <c r="FF119" s="419"/>
      <c r="FG119" s="419"/>
      <c r="FH119" s="419"/>
      <c r="FI119" s="419"/>
      <c r="FJ119" s="169">
        <f>SUM($F119:$FI119)</f>
        <v>0</v>
      </c>
      <c r="FK119" s="421"/>
    </row>
    <row r="120" spans="1:167" x14ac:dyDescent="0.2">
      <c r="A120" s="160"/>
      <c r="B120" s="161">
        <f>IF($A120&lt;&gt;"",VLOOKUP($A120,'[1]comparatif prix'!A:D,4,0),0)</f>
        <v>0</v>
      </c>
      <c r="C120" s="162">
        <f t="shared" si="15"/>
        <v>0</v>
      </c>
      <c r="D120" s="163">
        <f>IF($C120&lt;&gt;"",$C120*$B120,"")</f>
        <v>0</v>
      </c>
      <c r="E120" s="422" t="str">
        <f>IF($C120=0,"",$C121/$C120)</f>
        <v/>
      </c>
      <c r="F120" s="412"/>
      <c r="G120" s="413"/>
      <c r="H120" s="412"/>
      <c r="I120" s="413"/>
      <c r="J120" s="412"/>
      <c r="K120" s="413"/>
      <c r="L120" s="412"/>
      <c r="M120" s="413"/>
      <c r="N120" s="412"/>
      <c r="O120" s="413"/>
      <c r="P120" s="412"/>
      <c r="Q120" s="413"/>
      <c r="R120" s="412"/>
      <c r="S120" s="413"/>
      <c r="T120" s="412"/>
      <c r="U120" s="413"/>
      <c r="V120" s="412"/>
      <c r="W120" s="413"/>
      <c r="X120" s="412"/>
      <c r="Y120" s="413"/>
      <c r="Z120" s="412"/>
      <c r="AA120" s="413"/>
      <c r="AB120" s="412"/>
      <c r="AC120" s="413"/>
      <c r="AD120" s="412"/>
      <c r="AE120" s="413"/>
      <c r="AF120" s="412"/>
      <c r="AG120" s="413"/>
      <c r="AH120" s="412"/>
      <c r="AI120" s="413"/>
      <c r="AJ120" s="412"/>
      <c r="AK120" s="413"/>
      <c r="AL120" s="412"/>
      <c r="AM120" s="413"/>
      <c r="AN120" s="412"/>
      <c r="AO120" s="413"/>
      <c r="AP120" s="412"/>
      <c r="AQ120" s="413"/>
      <c r="AR120" s="412"/>
      <c r="AS120" s="413"/>
      <c r="AT120" s="412"/>
      <c r="AU120" s="413"/>
      <c r="AV120" s="412"/>
      <c r="AW120" s="413"/>
      <c r="AX120" s="412"/>
      <c r="AY120" s="413"/>
      <c r="AZ120" s="412"/>
      <c r="BA120" s="413"/>
      <c r="BB120" s="412"/>
      <c r="BC120" s="413"/>
      <c r="BD120" s="412"/>
      <c r="BE120" s="413"/>
      <c r="BF120" s="412"/>
      <c r="BG120" s="413"/>
      <c r="BH120" s="412"/>
      <c r="BI120" s="413"/>
      <c r="BJ120" s="412"/>
      <c r="BK120" s="413"/>
      <c r="BL120" s="412"/>
      <c r="BM120" s="413"/>
      <c r="BN120" s="412"/>
      <c r="BO120" s="413"/>
      <c r="BP120" s="412"/>
      <c r="BQ120" s="413"/>
      <c r="BR120" s="412"/>
      <c r="BS120" s="413"/>
      <c r="BT120" s="412"/>
      <c r="BU120" s="413"/>
      <c r="BV120" s="412"/>
      <c r="BW120" s="413"/>
      <c r="BX120" s="412"/>
      <c r="BY120" s="413"/>
      <c r="BZ120" s="412"/>
      <c r="CA120" s="413"/>
      <c r="CB120" s="412"/>
      <c r="CC120" s="413"/>
      <c r="CD120" s="412"/>
      <c r="CE120" s="413"/>
      <c r="CF120" s="412"/>
      <c r="CG120" s="413"/>
      <c r="CH120" s="412"/>
      <c r="CI120" s="413"/>
      <c r="CJ120" s="412"/>
      <c r="CK120" s="413"/>
      <c r="CL120" s="412"/>
      <c r="CM120" s="413"/>
      <c r="CN120" s="412"/>
      <c r="CO120" s="413"/>
      <c r="CP120" s="412"/>
      <c r="CQ120" s="413"/>
      <c r="CR120" s="412"/>
      <c r="CS120" s="413"/>
      <c r="CT120" s="412"/>
      <c r="CU120" s="413"/>
      <c r="CV120" s="412"/>
      <c r="CW120" s="413"/>
      <c r="CX120" s="412"/>
      <c r="CY120" s="413"/>
      <c r="CZ120" s="412"/>
      <c r="DA120" s="413"/>
      <c r="DB120" s="412"/>
      <c r="DC120" s="413"/>
      <c r="DD120" s="412"/>
      <c r="DE120" s="413"/>
      <c r="DF120" s="412"/>
      <c r="DG120" s="413"/>
      <c r="DH120" s="412"/>
      <c r="DI120" s="413"/>
      <c r="DJ120" s="412"/>
      <c r="DK120" s="413"/>
      <c r="DL120" s="412"/>
      <c r="DM120" s="413"/>
      <c r="DN120" s="412"/>
      <c r="DO120" s="413"/>
      <c r="DP120" s="412"/>
      <c r="DQ120" s="413"/>
      <c r="DR120" s="412"/>
      <c r="DS120" s="413"/>
      <c r="DT120" s="412"/>
      <c r="DU120" s="413"/>
      <c r="DV120" s="412"/>
      <c r="DW120" s="413"/>
      <c r="DX120" s="412"/>
      <c r="DY120" s="413"/>
      <c r="DZ120" s="412"/>
      <c r="EA120" s="413"/>
      <c r="EB120" s="412"/>
      <c r="EC120" s="413"/>
      <c r="ED120" s="412"/>
      <c r="EE120" s="413"/>
      <c r="EF120" s="412"/>
      <c r="EG120" s="413"/>
      <c r="EH120" s="412"/>
      <c r="EI120" s="413"/>
      <c r="EJ120" s="412"/>
      <c r="EK120" s="413"/>
      <c r="EL120" s="412"/>
      <c r="EM120" s="413"/>
      <c r="EN120" s="412"/>
      <c r="EO120" s="413"/>
      <c r="EP120" s="412"/>
      <c r="EQ120" s="413"/>
      <c r="ER120" s="412"/>
      <c r="ES120" s="413"/>
      <c r="ET120" s="412"/>
      <c r="EU120" s="413"/>
      <c r="EV120" s="412"/>
      <c r="EW120" s="413"/>
      <c r="EX120" s="412"/>
      <c r="EY120" s="413"/>
      <c r="EZ120" s="412"/>
      <c r="FA120" s="413"/>
      <c r="FB120" s="412"/>
      <c r="FC120" s="413"/>
      <c r="FD120" s="412"/>
      <c r="FE120" s="413"/>
      <c r="FF120" s="412"/>
      <c r="FG120" s="413"/>
      <c r="FH120" s="412"/>
      <c r="FI120" s="413"/>
      <c r="FJ120" s="164">
        <f>$C120</f>
        <v>0</v>
      </c>
      <c r="FK120" s="420">
        <f t="shared" si="16"/>
        <v>0</v>
      </c>
    </row>
    <row r="121" spans="1:167" x14ac:dyDescent="0.2">
      <c r="A121" s="165"/>
      <c r="B121" s="166">
        <f>IF($A121&lt;&gt;"",VLOOKUP($A121,'[1]comparatif prix'!A:D,4,0),0)</f>
        <v>0</v>
      </c>
      <c r="C121" s="167">
        <f t="shared" si="15"/>
        <v>0</v>
      </c>
      <c r="D121" s="168">
        <f t="shared" si="8"/>
        <v>0</v>
      </c>
      <c r="E121" s="415"/>
      <c r="F121" s="419"/>
      <c r="G121" s="419"/>
      <c r="H121" s="419"/>
      <c r="I121" s="419"/>
      <c r="J121" s="419"/>
      <c r="K121" s="419"/>
      <c r="L121" s="419"/>
      <c r="M121" s="419"/>
      <c r="N121" s="419"/>
      <c r="O121" s="419"/>
      <c r="P121" s="419"/>
      <c r="Q121" s="419"/>
      <c r="R121" s="419"/>
      <c r="S121" s="419"/>
      <c r="T121" s="419"/>
      <c r="U121" s="419"/>
      <c r="V121" s="419"/>
      <c r="W121" s="419"/>
      <c r="X121" s="419"/>
      <c r="Y121" s="419"/>
      <c r="Z121" s="419"/>
      <c r="AA121" s="419"/>
      <c r="AB121" s="419"/>
      <c r="AC121" s="419"/>
      <c r="AD121" s="419"/>
      <c r="AE121" s="419"/>
      <c r="AF121" s="419"/>
      <c r="AG121" s="419"/>
      <c r="AH121" s="419"/>
      <c r="AI121" s="419"/>
      <c r="AJ121" s="419"/>
      <c r="AK121" s="419"/>
      <c r="AL121" s="419"/>
      <c r="AM121" s="419"/>
      <c r="AN121" s="419"/>
      <c r="AO121" s="419"/>
      <c r="AP121" s="419"/>
      <c r="AQ121" s="419"/>
      <c r="AR121" s="419"/>
      <c r="AS121" s="419"/>
      <c r="AT121" s="419"/>
      <c r="AU121" s="419"/>
      <c r="AV121" s="419"/>
      <c r="AW121" s="419"/>
      <c r="AX121" s="419"/>
      <c r="AY121" s="419"/>
      <c r="AZ121" s="419"/>
      <c r="BA121" s="419"/>
      <c r="BB121" s="419"/>
      <c r="BC121" s="419"/>
      <c r="BD121" s="419"/>
      <c r="BE121" s="419"/>
      <c r="BF121" s="419"/>
      <c r="BG121" s="419"/>
      <c r="BH121" s="419"/>
      <c r="BI121" s="419"/>
      <c r="BJ121" s="419"/>
      <c r="BK121" s="419"/>
      <c r="BL121" s="419"/>
      <c r="BM121" s="419"/>
      <c r="BN121" s="419"/>
      <c r="BO121" s="419"/>
      <c r="BP121" s="419"/>
      <c r="BQ121" s="419"/>
      <c r="BR121" s="419"/>
      <c r="BS121" s="419"/>
      <c r="BT121" s="419"/>
      <c r="BU121" s="419"/>
      <c r="BV121" s="419"/>
      <c r="BW121" s="419"/>
      <c r="BX121" s="419"/>
      <c r="BY121" s="419"/>
      <c r="BZ121" s="419"/>
      <c r="CA121" s="419"/>
      <c r="CB121" s="419"/>
      <c r="CC121" s="419"/>
      <c r="CD121" s="419"/>
      <c r="CE121" s="419"/>
      <c r="CF121" s="419"/>
      <c r="CG121" s="419"/>
      <c r="CH121" s="419"/>
      <c r="CI121" s="419"/>
      <c r="CJ121" s="419"/>
      <c r="CK121" s="419"/>
      <c r="CL121" s="419"/>
      <c r="CM121" s="419"/>
      <c r="CN121" s="419"/>
      <c r="CO121" s="419"/>
      <c r="CP121" s="419"/>
      <c r="CQ121" s="419"/>
      <c r="CR121" s="419"/>
      <c r="CS121" s="419"/>
      <c r="CT121" s="419"/>
      <c r="CU121" s="419"/>
      <c r="CV121" s="419"/>
      <c r="CW121" s="419"/>
      <c r="CX121" s="419"/>
      <c r="CY121" s="419"/>
      <c r="CZ121" s="419"/>
      <c r="DA121" s="419"/>
      <c r="DB121" s="419"/>
      <c r="DC121" s="419"/>
      <c r="DD121" s="419"/>
      <c r="DE121" s="419"/>
      <c r="DF121" s="419"/>
      <c r="DG121" s="419"/>
      <c r="DH121" s="419"/>
      <c r="DI121" s="419"/>
      <c r="DJ121" s="419"/>
      <c r="DK121" s="419"/>
      <c r="DL121" s="419"/>
      <c r="DM121" s="419"/>
      <c r="DN121" s="419"/>
      <c r="DO121" s="419"/>
      <c r="DP121" s="419"/>
      <c r="DQ121" s="419"/>
      <c r="DR121" s="419"/>
      <c r="DS121" s="419"/>
      <c r="DT121" s="419"/>
      <c r="DU121" s="419"/>
      <c r="DV121" s="419"/>
      <c r="DW121" s="419"/>
      <c r="DX121" s="419"/>
      <c r="DY121" s="419"/>
      <c r="DZ121" s="419"/>
      <c r="EA121" s="419"/>
      <c r="EB121" s="419"/>
      <c r="EC121" s="419"/>
      <c r="ED121" s="419"/>
      <c r="EE121" s="419"/>
      <c r="EF121" s="419"/>
      <c r="EG121" s="419"/>
      <c r="EH121" s="419"/>
      <c r="EI121" s="419"/>
      <c r="EJ121" s="419"/>
      <c r="EK121" s="419"/>
      <c r="EL121" s="419"/>
      <c r="EM121" s="419"/>
      <c r="EN121" s="419"/>
      <c r="EO121" s="419"/>
      <c r="EP121" s="419"/>
      <c r="EQ121" s="419"/>
      <c r="ER121" s="419"/>
      <c r="ES121" s="419"/>
      <c r="ET121" s="419"/>
      <c r="EU121" s="419"/>
      <c r="EV121" s="419"/>
      <c r="EW121" s="419"/>
      <c r="EX121" s="419"/>
      <c r="EY121" s="419"/>
      <c r="EZ121" s="419"/>
      <c r="FA121" s="419"/>
      <c r="FB121" s="419"/>
      <c r="FC121" s="419"/>
      <c r="FD121" s="419"/>
      <c r="FE121" s="419"/>
      <c r="FF121" s="419"/>
      <c r="FG121" s="419"/>
      <c r="FH121" s="419"/>
      <c r="FI121" s="419"/>
      <c r="FJ121" s="169">
        <f>SUM($F121:$FI121)</f>
        <v>0</v>
      </c>
      <c r="FK121" s="421"/>
    </row>
    <row r="122" spans="1:167" x14ac:dyDescent="0.2">
      <c r="A122" s="160"/>
      <c r="B122" s="161">
        <f>IF($A122&lt;&gt;"",VLOOKUP($A122,'[1]comparatif prix'!A:D,4,0),0)</f>
        <v>0</v>
      </c>
      <c r="C122" s="162">
        <f t="shared" si="15"/>
        <v>0</v>
      </c>
      <c r="D122" s="163">
        <f>IF($C122&lt;&gt;"",$C122*$B122,"")</f>
        <v>0</v>
      </c>
      <c r="E122" s="422" t="str">
        <f>IF($C122=0,"",$C123/$C122)</f>
        <v/>
      </c>
      <c r="F122" s="412"/>
      <c r="G122" s="413"/>
      <c r="H122" s="412"/>
      <c r="I122" s="413"/>
      <c r="J122" s="412"/>
      <c r="K122" s="413"/>
      <c r="L122" s="412"/>
      <c r="M122" s="413"/>
      <c r="N122" s="412"/>
      <c r="O122" s="413"/>
      <c r="P122" s="412"/>
      <c r="Q122" s="413"/>
      <c r="R122" s="412"/>
      <c r="S122" s="413"/>
      <c r="T122" s="412"/>
      <c r="U122" s="413"/>
      <c r="V122" s="412"/>
      <c r="W122" s="413"/>
      <c r="X122" s="412"/>
      <c r="Y122" s="413"/>
      <c r="Z122" s="412"/>
      <c r="AA122" s="413"/>
      <c r="AB122" s="412"/>
      <c r="AC122" s="413"/>
      <c r="AD122" s="412"/>
      <c r="AE122" s="413"/>
      <c r="AF122" s="412"/>
      <c r="AG122" s="413"/>
      <c r="AH122" s="412"/>
      <c r="AI122" s="413"/>
      <c r="AJ122" s="412"/>
      <c r="AK122" s="413"/>
      <c r="AL122" s="412"/>
      <c r="AM122" s="413"/>
      <c r="AN122" s="412"/>
      <c r="AO122" s="413"/>
      <c r="AP122" s="412"/>
      <c r="AQ122" s="413"/>
      <c r="AR122" s="412"/>
      <c r="AS122" s="413"/>
      <c r="AT122" s="412"/>
      <c r="AU122" s="413"/>
      <c r="AV122" s="412"/>
      <c r="AW122" s="413"/>
      <c r="AX122" s="412"/>
      <c r="AY122" s="413"/>
      <c r="AZ122" s="412"/>
      <c r="BA122" s="413"/>
      <c r="BB122" s="412"/>
      <c r="BC122" s="413"/>
      <c r="BD122" s="412"/>
      <c r="BE122" s="413"/>
      <c r="BF122" s="412"/>
      <c r="BG122" s="413"/>
      <c r="BH122" s="412"/>
      <c r="BI122" s="413"/>
      <c r="BJ122" s="412"/>
      <c r="BK122" s="413"/>
      <c r="BL122" s="412"/>
      <c r="BM122" s="413"/>
      <c r="BN122" s="412"/>
      <c r="BO122" s="413"/>
      <c r="BP122" s="412"/>
      <c r="BQ122" s="413"/>
      <c r="BR122" s="412"/>
      <c r="BS122" s="413"/>
      <c r="BT122" s="412"/>
      <c r="BU122" s="413"/>
      <c r="BV122" s="412"/>
      <c r="BW122" s="413"/>
      <c r="BX122" s="412"/>
      <c r="BY122" s="413"/>
      <c r="BZ122" s="412"/>
      <c r="CA122" s="413"/>
      <c r="CB122" s="412"/>
      <c r="CC122" s="413"/>
      <c r="CD122" s="412"/>
      <c r="CE122" s="413"/>
      <c r="CF122" s="412"/>
      <c r="CG122" s="413"/>
      <c r="CH122" s="412"/>
      <c r="CI122" s="413"/>
      <c r="CJ122" s="412"/>
      <c r="CK122" s="413"/>
      <c r="CL122" s="412"/>
      <c r="CM122" s="413"/>
      <c r="CN122" s="412"/>
      <c r="CO122" s="413"/>
      <c r="CP122" s="412"/>
      <c r="CQ122" s="413"/>
      <c r="CR122" s="412"/>
      <c r="CS122" s="413"/>
      <c r="CT122" s="412"/>
      <c r="CU122" s="413"/>
      <c r="CV122" s="412"/>
      <c r="CW122" s="413"/>
      <c r="CX122" s="412"/>
      <c r="CY122" s="413"/>
      <c r="CZ122" s="412"/>
      <c r="DA122" s="413"/>
      <c r="DB122" s="412"/>
      <c r="DC122" s="413"/>
      <c r="DD122" s="412"/>
      <c r="DE122" s="413"/>
      <c r="DF122" s="412"/>
      <c r="DG122" s="413"/>
      <c r="DH122" s="412"/>
      <c r="DI122" s="413"/>
      <c r="DJ122" s="412"/>
      <c r="DK122" s="413"/>
      <c r="DL122" s="412"/>
      <c r="DM122" s="413"/>
      <c r="DN122" s="412"/>
      <c r="DO122" s="413"/>
      <c r="DP122" s="412"/>
      <c r="DQ122" s="413"/>
      <c r="DR122" s="412"/>
      <c r="DS122" s="413"/>
      <c r="DT122" s="412"/>
      <c r="DU122" s="413"/>
      <c r="DV122" s="412"/>
      <c r="DW122" s="413"/>
      <c r="DX122" s="412"/>
      <c r="DY122" s="413"/>
      <c r="DZ122" s="412"/>
      <c r="EA122" s="413"/>
      <c r="EB122" s="412"/>
      <c r="EC122" s="413"/>
      <c r="ED122" s="412"/>
      <c r="EE122" s="413"/>
      <c r="EF122" s="412"/>
      <c r="EG122" s="413"/>
      <c r="EH122" s="412"/>
      <c r="EI122" s="413"/>
      <c r="EJ122" s="412"/>
      <c r="EK122" s="413"/>
      <c r="EL122" s="412"/>
      <c r="EM122" s="413"/>
      <c r="EN122" s="412"/>
      <c r="EO122" s="413"/>
      <c r="EP122" s="412"/>
      <c r="EQ122" s="413"/>
      <c r="ER122" s="412"/>
      <c r="ES122" s="413"/>
      <c r="ET122" s="412"/>
      <c r="EU122" s="413"/>
      <c r="EV122" s="412"/>
      <c r="EW122" s="413"/>
      <c r="EX122" s="412"/>
      <c r="EY122" s="413"/>
      <c r="EZ122" s="412"/>
      <c r="FA122" s="413"/>
      <c r="FB122" s="412"/>
      <c r="FC122" s="413"/>
      <c r="FD122" s="412"/>
      <c r="FE122" s="413"/>
      <c r="FF122" s="412"/>
      <c r="FG122" s="413"/>
      <c r="FH122" s="412"/>
      <c r="FI122" s="413"/>
      <c r="FJ122" s="164">
        <f>$C122</f>
        <v>0</v>
      </c>
      <c r="FK122" s="420">
        <f t="shared" si="16"/>
        <v>0</v>
      </c>
    </row>
    <row r="123" spans="1:167" x14ac:dyDescent="0.2">
      <c r="A123" s="165"/>
      <c r="B123" s="166">
        <f>IF($A123&lt;&gt;"",VLOOKUP($A123,'[1]comparatif prix'!A:D,4,0),0)</f>
        <v>0</v>
      </c>
      <c r="C123" s="167">
        <f t="shared" si="15"/>
        <v>0</v>
      </c>
      <c r="D123" s="168">
        <f t="shared" si="8"/>
        <v>0</v>
      </c>
      <c r="E123" s="415"/>
      <c r="F123" s="419"/>
      <c r="G123" s="419"/>
      <c r="H123" s="419"/>
      <c r="I123" s="419"/>
      <c r="J123" s="419"/>
      <c r="K123" s="419"/>
      <c r="L123" s="419"/>
      <c r="M123" s="419"/>
      <c r="N123" s="419"/>
      <c r="O123" s="419"/>
      <c r="P123" s="419"/>
      <c r="Q123" s="419"/>
      <c r="R123" s="419"/>
      <c r="S123" s="419"/>
      <c r="T123" s="419"/>
      <c r="U123" s="419"/>
      <c r="V123" s="419"/>
      <c r="W123" s="419"/>
      <c r="X123" s="419"/>
      <c r="Y123" s="419"/>
      <c r="Z123" s="419"/>
      <c r="AA123" s="419"/>
      <c r="AB123" s="419"/>
      <c r="AC123" s="419"/>
      <c r="AD123" s="419"/>
      <c r="AE123" s="419"/>
      <c r="AF123" s="419"/>
      <c r="AG123" s="419"/>
      <c r="AH123" s="419"/>
      <c r="AI123" s="419"/>
      <c r="AJ123" s="419"/>
      <c r="AK123" s="419"/>
      <c r="AL123" s="419"/>
      <c r="AM123" s="419"/>
      <c r="AN123" s="419"/>
      <c r="AO123" s="419"/>
      <c r="AP123" s="419"/>
      <c r="AQ123" s="419"/>
      <c r="AR123" s="419"/>
      <c r="AS123" s="419"/>
      <c r="AT123" s="419"/>
      <c r="AU123" s="419"/>
      <c r="AV123" s="419"/>
      <c r="AW123" s="419"/>
      <c r="AX123" s="419"/>
      <c r="AY123" s="419"/>
      <c r="AZ123" s="419"/>
      <c r="BA123" s="419"/>
      <c r="BB123" s="419"/>
      <c r="BC123" s="419"/>
      <c r="BD123" s="419"/>
      <c r="BE123" s="419"/>
      <c r="BF123" s="419"/>
      <c r="BG123" s="419"/>
      <c r="BH123" s="419"/>
      <c r="BI123" s="419"/>
      <c r="BJ123" s="419"/>
      <c r="BK123" s="419"/>
      <c r="BL123" s="419"/>
      <c r="BM123" s="419"/>
      <c r="BN123" s="419"/>
      <c r="BO123" s="419"/>
      <c r="BP123" s="419"/>
      <c r="BQ123" s="419"/>
      <c r="BR123" s="419"/>
      <c r="BS123" s="419"/>
      <c r="BT123" s="419"/>
      <c r="BU123" s="419"/>
      <c r="BV123" s="419"/>
      <c r="BW123" s="419"/>
      <c r="BX123" s="419"/>
      <c r="BY123" s="419"/>
      <c r="BZ123" s="419"/>
      <c r="CA123" s="419"/>
      <c r="CB123" s="419"/>
      <c r="CC123" s="419"/>
      <c r="CD123" s="419"/>
      <c r="CE123" s="419"/>
      <c r="CF123" s="419"/>
      <c r="CG123" s="419"/>
      <c r="CH123" s="419"/>
      <c r="CI123" s="419"/>
      <c r="CJ123" s="419"/>
      <c r="CK123" s="419"/>
      <c r="CL123" s="419"/>
      <c r="CM123" s="419"/>
      <c r="CN123" s="419"/>
      <c r="CO123" s="419"/>
      <c r="CP123" s="419"/>
      <c r="CQ123" s="419"/>
      <c r="CR123" s="419"/>
      <c r="CS123" s="419"/>
      <c r="CT123" s="419"/>
      <c r="CU123" s="419"/>
      <c r="CV123" s="419"/>
      <c r="CW123" s="419"/>
      <c r="CX123" s="419"/>
      <c r="CY123" s="419"/>
      <c r="CZ123" s="419"/>
      <c r="DA123" s="419"/>
      <c r="DB123" s="419"/>
      <c r="DC123" s="419"/>
      <c r="DD123" s="419"/>
      <c r="DE123" s="419"/>
      <c r="DF123" s="419"/>
      <c r="DG123" s="419"/>
      <c r="DH123" s="419"/>
      <c r="DI123" s="419"/>
      <c r="DJ123" s="419"/>
      <c r="DK123" s="419"/>
      <c r="DL123" s="419"/>
      <c r="DM123" s="419"/>
      <c r="DN123" s="419"/>
      <c r="DO123" s="419"/>
      <c r="DP123" s="419"/>
      <c r="DQ123" s="419"/>
      <c r="DR123" s="419"/>
      <c r="DS123" s="419"/>
      <c r="DT123" s="419"/>
      <c r="DU123" s="419"/>
      <c r="DV123" s="419"/>
      <c r="DW123" s="419"/>
      <c r="DX123" s="419"/>
      <c r="DY123" s="419"/>
      <c r="DZ123" s="419"/>
      <c r="EA123" s="419"/>
      <c r="EB123" s="419"/>
      <c r="EC123" s="419"/>
      <c r="ED123" s="419"/>
      <c r="EE123" s="419"/>
      <c r="EF123" s="419"/>
      <c r="EG123" s="419"/>
      <c r="EH123" s="419"/>
      <c r="EI123" s="419"/>
      <c r="EJ123" s="419"/>
      <c r="EK123" s="419"/>
      <c r="EL123" s="419"/>
      <c r="EM123" s="419"/>
      <c r="EN123" s="419"/>
      <c r="EO123" s="419"/>
      <c r="EP123" s="419"/>
      <c r="EQ123" s="419"/>
      <c r="ER123" s="419"/>
      <c r="ES123" s="419"/>
      <c r="ET123" s="419"/>
      <c r="EU123" s="419"/>
      <c r="EV123" s="419"/>
      <c r="EW123" s="419"/>
      <c r="EX123" s="419"/>
      <c r="EY123" s="419"/>
      <c r="EZ123" s="419"/>
      <c r="FA123" s="419"/>
      <c r="FB123" s="419"/>
      <c r="FC123" s="419"/>
      <c r="FD123" s="419"/>
      <c r="FE123" s="419"/>
      <c r="FF123" s="419"/>
      <c r="FG123" s="419"/>
      <c r="FH123" s="419"/>
      <c r="FI123" s="419"/>
      <c r="FJ123" s="169">
        <f>SUM($F123:$FI123)</f>
        <v>0</v>
      </c>
      <c r="FK123" s="421"/>
    </row>
    <row r="124" spans="1:167" x14ac:dyDescent="0.2">
      <c r="A124" s="160"/>
      <c r="B124" s="161">
        <f>IF($A124&lt;&gt;"",VLOOKUP($A124,'[1]comparatif prix'!A:D,4,0),0)</f>
        <v>0</v>
      </c>
      <c r="C124" s="162">
        <f t="shared" si="15"/>
        <v>0</v>
      </c>
      <c r="D124" s="163">
        <f>IF($C124&lt;&gt;"",$C124*$B124,"")</f>
        <v>0</v>
      </c>
      <c r="E124" s="422" t="str">
        <f>IF($C124=0,"",$C125/$C124)</f>
        <v/>
      </c>
      <c r="F124" s="412"/>
      <c r="G124" s="413"/>
      <c r="H124" s="412"/>
      <c r="I124" s="413"/>
      <c r="J124" s="412"/>
      <c r="K124" s="413"/>
      <c r="L124" s="412"/>
      <c r="M124" s="413"/>
      <c r="N124" s="412"/>
      <c r="O124" s="413"/>
      <c r="P124" s="412"/>
      <c r="Q124" s="413"/>
      <c r="R124" s="412"/>
      <c r="S124" s="413"/>
      <c r="T124" s="412"/>
      <c r="U124" s="413"/>
      <c r="V124" s="412"/>
      <c r="W124" s="413"/>
      <c r="X124" s="412"/>
      <c r="Y124" s="413"/>
      <c r="Z124" s="412"/>
      <c r="AA124" s="413"/>
      <c r="AB124" s="412"/>
      <c r="AC124" s="413"/>
      <c r="AD124" s="412"/>
      <c r="AE124" s="413"/>
      <c r="AF124" s="412"/>
      <c r="AG124" s="413"/>
      <c r="AH124" s="412"/>
      <c r="AI124" s="413"/>
      <c r="AJ124" s="412"/>
      <c r="AK124" s="413"/>
      <c r="AL124" s="412"/>
      <c r="AM124" s="413"/>
      <c r="AN124" s="412"/>
      <c r="AO124" s="413"/>
      <c r="AP124" s="412"/>
      <c r="AQ124" s="413"/>
      <c r="AR124" s="412"/>
      <c r="AS124" s="413"/>
      <c r="AT124" s="412"/>
      <c r="AU124" s="413"/>
      <c r="AV124" s="412"/>
      <c r="AW124" s="413"/>
      <c r="AX124" s="412"/>
      <c r="AY124" s="413"/>
      <c r="AZ124" s="412"/>
      <c r="BA124" s="413"/>
      <c r="BB124" s="412"/>
      <c r="BC124" s="413"/>
      <c r="BD124" s="412"/>
      <c r="BE124" s="413"/>
      <c r="BF124" s="412"/>
      <c r="BG124" s="413"/>
      <c r="BH124" s="412"/>
      <c r="BI124" s="413"/>
      <c r="BJ124" s="412"/>
      <c r="BK124" s="413"/>
      <c r="BL124" s="412"/>
      <c r="BM124" s="413"/>
      <c r="BN124" s="412"/>
      <c r="BO124" s="413"/>
      <c r="BP124" s="412"/>
      <c r="BQ124" s="413"/>
      <c r="BR124" s="412"/>
      <c r="BS124" s="413"/>
      <c r="BT124" s="412"/>
      <c r="BU124" s="413"/>
      <c r="BV124" s="412"/>
      <c r="BW124" s="413"/>
      <c r="BX124" s="412"/>
      <c r="BY124" s="413"/>
      <c r="BZ124" s="412"/>
      <c r="CA124" s="413"/>
      <c r="CB124" s="412"/>
      <c r="CC124" s="413"/>
      <c r="CD124" s="412"/>
      <c r="CE124" s="413"/>
      <c r="CF124" s="412"/>
      <c r="CG124" s="413"/>
      <c r="CH124" s="412"/>
      <c r="CI124" s="413"/>
      <c r="CJ124" s="412"/>
      <c r="CK124" s="413"/>
      <c r="CL124" s="412"/>
      <c r="CM124" s="413"/>
      <c r="CN124" s="412"/>
      <c r="CO124" s="413"/>
      <c r="CP124" s="412"/>
      <c r="CQ124" s="413"/>
      <c r="CR124" s="412"/>
      <c r="CS124" s="413"/>
      <c r="CT124" s="412"/>
      <c r="CU124" s="413"/>
      <c r="CV124" s="412"/>
      <c r="CW124" s="413"/>
      <c r="CX124" s="412"/>
      <c r="CY124" s="413"/>
      <c r="CZ124" s="412"/>
      <c r="DA124" s="413"/>
      <c r="DB124" s="412"/>
      <c r="DC124" s="413"/>
      <c r="DD124" s="412"/>
      <c r="DE124" s="413"/>
      <c r="DF124" s="412"/>
      <c r="DG124" s="413"/>
      <c r="DH124" s="412"/>
      <c r="DI124" s="413"/>
      <c r="DJ124" s="412"/>
      <c r="DK124" s="413"/>
      <c r="DL124" s="412"/>
      <c r="DM124" s="413"/>
      <c r="DN124" s="412"/>
      <c r="DO124" s="413"/>
      <c r="DP124" s="412"/>
      <c r="DQ124" s="413"/>
      <c r="DR124" s="412"/>
      <c r="DS124" s="413"/>
      <c r="DT124" s="412"/>
      <c r="DU124" s="413"/>
      <c r="DV124" s="412"/>
      <c r="DW124" s="413"/>
      <c r="DX124" s="412"/>
      <c r="DY124" s="413"/>
      <c r="DZ124" s="412"/>
      <c r="EA124" s="413"/>
      <c r="EB124" s="412"/>
      <c r="EC124" s="413"/>
      <c r="ED124" s="412"/>
      <c r="EE124" s="413"/>
      <c r="EF124" s="412"/>
      <c r="EG124" s="413"/>
      <c r="EH124" s="412"/>
      <c r="EI124" s="413"/>
      <c r="EJ124" s="412"/>
      <c r="EK124" s="413"/>
      <c r="EL124" s="412"/>
      <c r="EM124" s="413"/>
      <c r="EN124" s="412"/>
      <c r="EO124" s="413"/>
      <c r="EP124" s="412"/>
      <c r="EQ124" s="413"/>
      <c r="ER124" s="412"/>
      <c r="ES124" s="413"/>
      <c r="ET124" s="412"/>
      <c r="EU124" s="413"/>
      <c r="EV124" s="412"/>
      <c r="EW124" s="413"/>
      <c r="EX124" s="412"/>
      <c r="EY124" s="413"/>
      <c r="EZ124" s="412"/>
      <c r="FA124" s="413"/>
      <c r="FB124" s="412"/>
      <c r="FC124" s="413"/>
      <c r="FD124" s="412"/>
      <c r="FE124" s="413"/>
      <c r="FF124" s="412"/>
      <c r="FG124" s="413"/>
      <c r="FH124" s="412"/>
      <c r="FI124" s="413"/>
      <c r="FJ124" s="164">
        <f>$C124</f>
        <v>0</v>
      </c>
      <c r="FK124" s="420">
        <f t="shared" si="16"/>
        <v>0</v>
      </c>
    </row>
    <row r="125" spans="1:167" x14ac:dyDescent="0.2">
      <c r="A125" s="165"/>
      <c r="B125" s="166">
        <f>IF($A125&lt;&gt;"",VLOOKUP($A125,'[1]comparatif prix'!A:D,4,0),0)</f>
        <v>0</v>
      </c>
      <c r="C125" s="167">
        <f t="shared" si="15"/>
        <v>0</v>
      </c>
      <c r="D125" s="168">
        <f t="shared" si="8"/>
        <v>0</v>
      </c>
      <c r="E125" s="415"/>
      <c r="F125" s="419"/>
      <c r="G125" s="419"/>
      <c r="H125" s="419"/>
      <c r="I125" s="419"/>
      <c r="J125" s="419"/>
      <c r="K125" s="419"/>
      <c r="L125" s="419"/>
      <c r="M125" s="419"/>
      <c r="N125" s="419"/>
      <c r="O125" s="419"/>
      <c r="P125" s="419"/>
      <c r="Q125" s="419"/>
      <c r="R125" s="419"/>
      <c r="S125" s="419"/>
      <c r="T125" s="419"/>
      <c r="U125" s="419"/>
      <c r="V125" s="419"/>
      <c r="W125" s="419"/>
      <c r="X125" s="419"/>
      <c r="Y125" s="419"/>
      <c r="Z125" s="419"/>
      <c r="AA125" s="419"/>
      <c r="AB125" s="419"/>
      <c r="AC125" s="419"/>
      <c r="AD125" s="419"/>
      <c r="AE125" s="419"/>
      <c r="AF125" s="419"/>
      <c r="AG125" s="419"/>
      <c r="AH125" s="419"/>
      <c r="AI125" s="419"/>
      <c r="AJ125" s="419"/>
      <c r="AK125" s="419"/>
      <c r="AL125" s="419"/>
      <c r="AM125" s="419"/>
      <c r="AN125" s="419"/>
      <c r="AO125" s="419"/>
      <c r="AP125" s="419"/>
      <c r="AQ125" s="419"/>
      <c r="AR125" s="419"/>
      <c r="AS125" s="419"/>
      <c r="AT125" s="419"/>
      <c r="AU125" s="419"/>
      <c r="AV125" s="419"/>
      <c r="AW125" s="419"/>
      <c r="AX125" s="419"/>
      <c r="AY125" s="419"/>
      <c r="AZ125" s="419"/>
      <c r="BA125" s="419"/>
      <c r="BB125" s="419"/>
      <c r="BC125" s="419"/>
      <c r="BD125" s="419"/>
      <c r="BE125" s="419"/>
      <c r="BF125" s="419"/>
      <c r="BG125" s="419"/>
      <c r="BH125" s="419"/>
      <c r="BI125" s="419"/>
      <c r="BJ125" s="419"/>
      <c r="BK125" s="419"/>
      <c r="BL125" s="419"/>
      <c r="BM125" s="419"/>
      <c r="BN125" s="419"/>
      <c r="BO125" s="419"/>
      <c r="BP125" s="419"/>
      <c r="BQ125" s="419"/>
      <c r="BR125" s="419"/>
      <c r="BS125" s="419"/>
      <c r="BT125" s="419"/>
      <c r="BU125" s="419"/>
      <c r="BV125" s="419"/>
      <c r="BW125" s="419"/>
      <c r="BX125" s="419"/>
      <c r="BY125" s="419"/>
      <c r="BZ125" s="419"/>
      <c r="CA125" s="419"/>
      <c r="CB125" s="419"/>
      <c r="CC125" s="419"/>
      <c r="CD125" s="419"/>
      <c r="CE125" s="419"/>
      <c r="CF125" s="419"/>
      <c r="CG125" s="419"/>
      <c r="CH125" s="419"/>
      <c r="CI125" s="419"/>
      <c r="CJ125" s="419"/>
      <c r="CK125" s="419"/>
      <c r="CL125" s="419"/>
      <c r="CM125" s="419"/>
      <c r="CN125" s="419"/>
      <c r="CO125" s="419"/>
      <c r="CP125" s="419"/>
      <c r="CQ125" s="419"/>
      <c r="CR125" s="419"/>
      <c r="CS125" s="419"/>
      <c r="CT125" s="419"/>
      <c r="CU125" s="419"/>
      <c r="CV125" s="419"/>
      <c r="CW125" s="419"/>
      <c r="CX125" s="419"/>
      <c r="CY125" s="419"/>
      <c r="CZ125" s="419"/>
      <c r="DA125" s="419"/>
      <c r="DB125" s="419"/>
      <c r="DC125" s="419"/>
      <c r="DD125" s="419"/>
      <c r="DE125" s="419"/>
      <c r="DF125" s="419"/>
      <c r="DG125" s="419"/>
      <c r="DH125" s="419"/>
      <c r="DI125" s="419"/>
      <c r="DJ125" s="419"/>
      <c r="DK125" s="419"/>
      <c r="DL125" s="419"/>
      <c r="DM125" s="419"/>
      <c r="DN125" s="419"/>
      <c r="DO125" s="419"/>
      <c r="DP125" s="419"/>
      <c r="DQ125" s="419"/>
      <c r="DR125" s="419"/>
      <c r="DS125" s="419"/>
      <c r="DT125" s="419"/>
      <c r="DU125" s="419"/>
      <c r="DV125" s="419"/>
      <c r="DW125" s="419"/>
      <c r="DX125" s="419"/>
      <c r="DY125" s="419"/>
      <c r="DZ125" s="419"/>
      <c r="EA125" s="419"/>
      <c r="EB125" s="419"/>
      <c r="EC125" s="419"/>
      <c r="ED125" s="419"/>
      <c r="EE125" s="419"/>
      <c r="EF125" s="419"/>
      <c r="EG125" s="419"/>
      <c r="EH125" s="419"/>
      <c r="EI125" s="419"/>
      <c r="EJ125" s="419"/>
      <c r="EK125" s="419"/>
      <c r="EL125" s="419"/>
      <c r="EM125" s="419"/>
      <c r="EN125" s="419"/>
      <c r="EO125" s="419"/>
      <c r="EP125" s="419"/>
      <c r="EQ125" s="419"/>
      <c r="ER125" s="419"/>
      <c r="ES125" s="419"/>
      <c r="ET125" s="419"/>
      <c r="EU125" s="419"/>
      <c r="EV125" s="419"/>
      <c r="EW125" s="419"/>
      <c r="EX125" s="419"/>
      <c r="EY125" s="419"/>
      <c r="EZ125" s="419"/>
      <c r="FA125" s="419"/>
      <c r="FB125" s="419"/>
      <c r="FC125" s="419"/>
      <c r="FD125" s="419"/>
      <c r="FE125" s="419"/>
      <c r="FF125" s="419"/>
      <c r="FG125" s="419"/>
      <c r="FH125" s="419"/>
      <c r="FI125" s="419"/>
      <c r="FJ125" s="169">
        <f>SUM($F125:$FI125)</f>
        <v>0</v>
      </c>
      <c r="FK125" s="421"/>
    </row>
    <row r="126" spans="1:167" x14ac:dyDescent="0.2">
      <c r="A126" s="160"/>
      <c r="B126" s="161">
        <f>IF($A126&lt;&gt;"",VLOOKUP($A126,'[1]comparatif prix'!A:D,4,0),0)</f>
        <v>0</v>
      </c>
      <c r="C126" s="162">
        <f t="shared" si="15"/>
        <v>0</v>
      </c>
      <c r="D126" s="163">
        <f>IF($C126&lt;&gt;"",$C126*$B126,"")</f>
        <v>0</v>
      </c>
      <c r="E126" s="422" t="str">
        <f>IF($C126=0,"",$C127/$C126)</f>
        <v/>
      </c>
      <c r="F126" s="412"/>
      <c r="G126" s="413"/>
      <c r="H126" s="412"/>
      <c r="I126" s="413"/>
      <c r="J126" s="412"/>
      <c r="K126" s="413"/>
      <c r="L126" s="412"/>
      <c r="M126" s="413"/>
      <c r="N126" s="412"/>
      <c r="O126" s="413"/>
      <c r="P126" s="412"/>
      <c r="Q126" s="413"/>
      <c r="R126" s="412"/>
      <c r="S126" s="413"/>
      <c r="T126" s="412"/>
      <c r="U126" s="413"/>
      <c r="V126" s="412"/>
      <c r="W126" s="413"/>
      <c r="X126" s="412"/>
      <c r="Y126" s="413"/>
      <c r="Z126" s="412"/>
      <c r="AA126" s="413"/>
      <c r="AB126" s="412"/>
      <c r="AC126" s="413"/>
      <c r="AD126" s="412"/>
      <c r="AE126" s="413"/>
      <c r="AF126" s="412"/>
      <c r="AG126" s="413"/>
      <c r="AH126" s="412"/>
      <c r="AI126" s="413"/>
      <c r="AJ126" s="412"/>
      <c r="AK126" s="413"/>
      <c r="AL126" s="412"/>
      <c r="AM126" s="413"/>
      <c r="AN126" s="412"/>
      <c r="AO126" s="413"/>
      <c r="AP126" s="412"/>
      <c r="AQ126" s="413"/>
      <c r="AR126" s="412"/>
      <c r="AS126" s="413"/>
      <c r="AT126" s="412"/>
      <c r="AU126" s="413"/>
      <c r="AV126" s="412"/>
      <c r="AW126" s="413"/>
      <c r="AX126" s="412"/>
      <c r="AY126" s="413"/>
      <c r="AZ126" s="412"/>
      <c r="BA126" s="413"/>
      <c r="BB126" s="412"/>
      <c r="BC126" s="413"/>
      <c r="BD126" s="412"/>
      <c r="BE126" s="413"/>
      <c r="BF126" s="412"/>
      <c r="BG126" s="413"/>
      <c r="BH126" s="412"/>
      <c r="BI126" s="413"/>
      <c r="BJ126" s="412"/>
      <c r="BK126" s="413"/>
      <c r="BL126" s="412"/>
      <c r="BM126" s="413"/>
      <c r="BN126" s="412"/>
      <c r="BO126" s="413"/>
      <c r="BP126" s="412"/>
      <c r="BQ126" s="413"/>
      <c r="BR126" s="412"/>
      <c r="BS126" s="413"/>
      <c r="BT126" s="412"/>
      <c r="BU126" s="413"/>
      <c r="BV126" s="412"/>
      <c r="BW126" s="413"/>
      <c r="BX126" s="412"/>
      <c r="BY126" s="413"/>
      <c r="BZ126" s="412"/>
      <c r="CA126" s="413"/>
      <c r="CB126" s="412"/>
      <c r="CC126" s="413"/>
      <c r="CD126" s="412"/>
      <c r="CE126" s="413"/>
      <c r="CF126" s="412"/>
      <c r="CG126" s="413"/>
      <c r="CH126" s="412"/>
      <c r="CI126" s="413"/>
      <c r="CJ126" s="412"/>
      <c r="CK126" s="413"/>
      <c r="CL126" s="412"/>
      <c r="CM126" s="413"/>
      <c r="CN126" s="412"/>
      <c r="CO126" s="413"/>
      <c r="CP126" s="412"/>
      <c r="CQ126" s="413"/>
      <c r="CR126" s="412"/>
      <c r="CS126" s="413"/>
      <c r="CT126" s="412"/>
      <c r="CU126" s="413"/>
      <c r="CV126" s="412"/>
      <c r="CW126" s="413"/>
      <c r="CX126" s="412"/>
      <c r="CY126" s="413"/>
      <c r="CZ126" s="412"/>
      <c r="DA126" s="413"/>
      <c r="DB126" s="412"/>
      <c r="DC126" s="413"/>
      <c r="DD126" s="412"/>
      <c r="DE126" s="413"/>
      <c r="DF126" s="412"/>
      <c r="DG126" s="413"/>
      <c r="DH126" s="412"/>
      <c r="DI126" s="413"/>
      <c r="DJ126" s="412"/>
      <c r="DK126" s="413"/>
      <c r="DL126" s="412"/>
      <c r="DM126" s="413"/>
      <c r="DN126" s="412"/>
      <c r="DO126" s="413"/>
      <c r="DP126" s="412"/>
      <c r="DQ126" s="413"/>
      <c r="DR126" s="412"/>
      <c r="DS126" s="413"/>
      <c r="DT126" s="412"/>
      <c r="DU126" s="413"/>
      <c r="DV126" s="412"/>
      <c r="DW126" s="413"/>
      <c r="DX126" s="412"/>
      <c r="DY126" s="413"/>
      <c r="DZ126" s="412"/>
      <c r="EA126" s="413"/>
      <c r="EB126" s="412"/>
      <c r="EC126" s="413"/>
      <c r="ED126" s="412"/>
      <c r="EE126" s="413"/>
      <c r="EF126" s="412"/>
      <c r="EG126" s="413"/>
      <c r="EH126" s="412"/>
      <c r="EI126" s="413"/>
      <c r="EJ126" s="412"/>
      <c r="EK126" s="413"/>
      <c r="EL126" s="412"/>
      <c r="EM126" s="413"/>
      <c r="EN126" s="412"/>
      <c r="EO126" s="413"/>
      <c r="EP126" s="412"/>
      <c r="EQ126" s="413"/>
      <c r="ER126" s="412"/>
      <c r="ES126" s="413"/>
      <c r="ET126" s="412"/>
      <c r="EU126" s="413"/>
      <c r="EV126" s="412"/>
      <c r="EW126" s="413"/>
      <c r="EX126" s="412"/>
      <c r="EY126" s="413"/>
      <c r="EZ126" s="412"/>
      <c r="FA126" s="413"/>
      <c r="FB126" s="412"/>
      <c r="FC126" s="413"/>
      <c r="FD126" s="412"/>
      <c r="FE126" s="413"/>
      <c r="FF126" s="412"/>
      <c r="FG126" s="413"/>
      <c r="FH126" s="412"/>
      <c r="FI126" s="413"/>
      <c r="FJ126" s="164">
        <f>$C126</f>
        <v>0</v>
      </c>
      <c r="FK126" s="420">
        <f t="shared" si="16"/>
        <v>0</v>
      </c>
    </row>
    <row r="127" spans="1:167" x14ac:dyDescent="0.2">
      <c r="A127" s="165"/>
      <c r="B127" s="166">
        <f>IF($A127&lt;&gt;"",VLOOKUP($A127,'[1]comparatif prix'!A:D,4,0),0)</f>
        <v>0</v>
      </c>
      <c r="C127" s="167">
        <f t="shared" si="15"/>
        <v>0</v>
      </c>
      <c r="D127" s="168">
        <f t="shared" si="8"/>
        <v>0</v>
      </c>
      <c r="E127" s="415"/>
      <c r="F127" s="419"/>
      <c r="G127" s="419"/>
      <c r="H127" s="419"/>
      <c r="I127" s="419"/>
      <c r="J127" s="419"/>
      <c r="K127" s="419"/>
      <c r="L127" s="419"/>
      <c r="M127" s="419"/>
      <c r="N127" s="419"/>
      <c r="O127" s="419"/>
      <c r="P127" s="419"/>
      <c r="Q127" s="419"/>
      <c r="R127" s="419"/>
      <c r="S127" s="419"/>
      <c r="T127" s="419"/>
      <c r="U127" s="419"/>
      <c r="V127" s="419"/>
      <c r="W127" s="419"/>
      <c r="X127" s="419"/>
      <c r="Y127" s="419"/>
      <c r="Z127" s="419"/>
      <c r="AA127" s="419"/>
      <c r="AB127" s="419"/>
      <c r="AC127" s="419"/>
      <c r="AD127" s="419"/>
      <c r="AE127" s="419"/>
      <c r="AF127" s="419"/>
      <c r="AG127" s="419"/>
      <c r="AH127" s="419"/>
      <c r="AI127" s="419"/>
      <c r="AJ127" s="419"/>
      <c r="AK127" s="419"/>
      <c r="AL127" s="419"/>
      <c r="AM127" s="419"/>
      <c r="AN127" s="419"/>
      <c r="AO127" s="419"/>
      <c r="AP127" s="419"/>
      <c r="AQ127" s="419"/>
      <c r="AR127" s="419"/>
      <c r="AS127" s="419"/>
      <c r="AT127" s="419"/>
      <c r="AU127" s="419"/>
      <c r="AV127" s="419"/>
      <c r="AW127" s="419"/>
      <c r="AX127" s="419"/>
      <c r="AY127" s="419"/>
      <c r="AZ127" s="419"/>
      <c r="BA127" s="419"/>
      <c r="BB127" s="419"/>
      <c r="BC127" s="419"/>
      <c r="BD127" s="419"/>
      <c r="BE127" s="419"/>
      <c r="BF127" s="419"/>
      <c r="BG127" s="419"/>
      <c r="BH127" s="419"/>
      <c r="BI127" s="419"/>
      <c r="BJ127" s="419"/>
      <c r="BK127" s="419"/>
      <c r="BL127" s="419"/>
      <c r="BM127" s="419"/>
      <c r="BN127" s="419"/>
      <c r="BO127" s="419"/>
      <c r="BP127" s="419"/>
      <c r="BQ127" s="419"/>
      <c r="BR127" s="419"/>
      <c r="BS127" s="419"/>
      <c r="BT127" s="419"/>
      <c r="BU127" s="419"/>
      <c r="BV127" s="419"/>
      <c r="BW127" s="419"/>
      <c r="BX127" s="419"/>
      <c r="BY127" s="419"/>
      <c r="BZ127" s="419"/>
      <c r="CA127" s="419"/>
      <c r="CB127" s="419"/>
      <c r="CC127" s="419"/>
      <c r="CD127" s="419"/>
      <c r="CE127" s="419"/>
      <c r="CF127" s="419"/>
      <c r="CG127" s="419"/>
      <c r="CH127" s="419"/>
      <c r="CI127" s="419"/>
      <c r="CJ127" s="419"/>
      <c r="CK127" s="419"/>
      <c r="CL127" s="419"/>
      <c r="CM127" s="419"/>
      <c r="CN127" s="419"/>
      <c r="CO127" s="419"/>
      <c r="CP127" s="419"/>
      <c r="CQ127" s="419"/>
      <c r="CR127" s="419"/>
      <c r="CS127" s="419"/>
      <c r="CT127" s="419"/>
      <c r="CU127" s="419"/>
      <c r="CV127" s="419"/>
      <c r="CW127" s="419"/>
      <c r="CX127" s="419"/>
      <c r="CY127" s="419"/>
      <c r="CZ127" s="419"/>
      <c r="DA127" s="419"/>
      <c r="DB127" s="419"/>
      <c r="DC127" s="419"/>
      <c r="DD127" s="419"/>
      <c r="DE127" s="419"/>
      <c r="DF127" s="419"/>
      <c r="DG127" s="419"/>
      <c r="DH127" s="419"/>
      <c r="DI127" s="419"/>
      <c r="DJ127" s="419"/>
      <c r="DK127" s="419"/>
      <c r="DL127" s="419"/>
      <c r="DM127" s="419"/>
      <c r="DN127" s="419"/>
      <c r="DO127" s="419"/>
      <c r="DP127" s="419"/>
      <c r="DQ127" s="419"/>
      <c r="DR127" s="419"/>
      <c r="DS127" s="419"/>
      <c r="DT127" s="419"/>
      <c r="DU127" s="419"/>
      <c r="DV127" s="419"/>
      <c r="DW127" s="419"/>
      <c r="DX127" s="419"/>
      <c r="DY127" s="419"/>
      <c r="DZ127" s="419"/>
      <c r="EA127" s="419"/>
      <c r="EB127" s="419"/>
      <c r="EC127" s="419"/>
      <c r="ED127" s="419"/>
      <c r="EE127" s="419"/>
      <c r="EF127" s="419"/>
      <c r="EG127" s="419"/>
      <c r="EH127" s="419"/>
      <c r="EI127" s="419"/>
      <c r="EJ127" s="419"/>
      <c r="EK127" s="419"/>
      <c r="EL127" s="419"/>
      <c r="EM127" s="419"/>
      <c r="EN127" s="419"/>
      <c r="EO127" s="419"/>
      <c r="EP127" s="419"/>
      <c r="EQ127" s="419"/>
      <c r="ER127" s="419"/>
      <c r="ES127" s="419"/>
      <c r="ET127" s="419"/>
      <c r="EU127" s="419"/>
      <c r="EV127" s="419"/>
      <c r="EW127" s="419"/>
      <c r="EX127" s="419"/>
      <c r="EY127" s="419"/>
      <c r="EZ127" s="419"/>
      <c r="FA127" s="419"/>
      <c r="FB127" s="419"/>
      <c r="FC127" s="419"/>
      <c r="FD127" s="419"/>
      <c r="FE127" s="419"/>
      <c r="FF127" s="419"/>
      <c r="FG127" s="419"/>
      <c r="FH127" s="419"/>
      <c r="FI127" s="419"/>
      <c r="FJ127" s="169">
        <f>SUM($F127:$FI127)</f>
        <v>0</v>
      </c>
      <c r="FK127" s="421"/>
    </row>
    <row r="128" spans="1:167" x14ac:dyDescent="0.2">
      <c r="A128" s="160"/>
      <c r="B128" s="161">
        <f>IF($A128&lt;&gt;"",VLOOKUP($A128,'[1]comparatif prix'!A:D,4,0),0)</f>
        <v>0</v>
      </c>
      <c r="C128" s="162">
        <f t="shared" si="15"/>
        <v>0</v>
      </c>
      <c r="D128" s="163">
        <f>IF($C128&lt;&gt;"",$C128*$B128,"")</f>
        <v>0</v>
      </c>
      <c r="E128" s="422" t="str">
        <f>IF($C128=0,"",$C129/$C128)</f>
        <v/>
      </c>
      <c r="F128" s="412"/>
      <c r="G128" s="413"/>
      <c r="H128" s="412"/>
      <c r="I128" s="413"/>
      <c r="J128" s="412"/>
      <c r="K128" s="413"/>
      <c r="L128" s="412"/>
      <c r="M128" s="413"/>
      <c r="N128" s="412"/>
      <c r="O128" s="413"/>
      <c r="P128" s="412"/>
      <c r="Q128" s="413"/>
      <c r="R128" s="412"/>
      <c r="S128" s="413"/>
      <c r="T128" s="412"/>
      <c r="U128" s="413"/>
      <c r="V128" s="412"/>
      <c r="W128" s="413"/>
      <c r="X128" s="412"/>
      <c r="Y128" s="413"/>
      <c r="Z128" s="412"/>
      <c r="AA128" s="413"/>
      <c r="AB128" s="412"/>
      <c r="AC128" s="413"/>
      <c r="AD128" s="412"/>
      <c r="AE128" s="413"/>
      <c r="AF128" s="412"/>
      <c r="AG128" s="413"/>
      <c r="AH128" s="412"/>
      <c r="AI128" s="413"/>
      <c r="AJ128" s="412"/>
      <c r="AK128" s="413"/>
      <c r="AL128" s="412"/>
      <c r="AM128" s="413"/>
      <c r="AN128" s="412"/>
      <c r="AO128" s="413"/>
      <c r="AP128" s="412"/>
      <c r="AQ128" s="413"/>
      <c r="AR128" s="412"/>
      <c r="AS128" s="413"/>
      <c r="AT128" s="412"/>
      <c r="AU128" s="413"/>
      <c r="AV128" s="412"/>
      <c r="AW128" s="413"/>
      <c r="AX128" s="412"/>
      <c r="AY128" s="413"/>
      <c r="AZ128" s="412"/>
      <c r="BA128" s="413"/>
      <c r="BB128" s="412"/>
      <c r="BC128" s="413"/>
      <c r="BD128" s="412"/>
      <c r="BE128" s="413"/>
      <c r="BF128" s="412"/>
      <c r="BG128" s="413"/>
      <c r="BH128" s="412"/>
      <c r="BI128" s="413"/>
      <c r="BJ128" s="412"/>
      <c r="BK128" s="413"/>
      <c r="BL128" s="412"/>
      <c r="BM128" s="413"/>
      <c r="BN128" s="412"/>
      <c r="BO128" s="413"/>
      <c r="BP128" s="412"/>
      <c r="BQ128" s="413"/>
      <c r="BR128" s="412"/>
      <c r="BS128" s="413"/>
      <c r="BT128" s="412"/>
      <c r="BU128" s="413"/>
      <c r="BV128" s="412"/>
      <c r="BW128" s="413"/>
      <c r="BX128" s="412"/>
      <c r="BY128" s="413"/>
      <c r="BZ128" s="412"/>
      <c r="CA128" s="413"/>
      <c r="CB128" s="412"/>
      <c r="CC128" s="413"/>
      <c r="CD128" s="412"/>
      <c r="CE128" s="413"/>
      <c r="CF128" s="412"/>
      <c r="CG128" s="413"/>
      <c r="CH128" s="412"/>
      <c r="CI128" s="413"/>
      <c r="CJ128" s="412"/>
      <c r="CK128" s="413"/>
      <c r="CL128" s="412"/>
      <c r="CM128" s="413"/>
      <c r="CN128" s="412"/>
      <c r="CO128" s="413"/>
      <c r="CP128" s="412"/>
      <c r="CQ128" s="413"/>
      <c r="CR128" s="412"/>
      <c r="CS128" s="413"/>
      <c r="CT128" s="412"/>
      <c r="CU128" s="413"/>
      <c r="CV128" s="412"/>
      <c r="CW128" s="413"/>
      <c r="CX128" s="412"/>
      <c r="CY128" s="413"/>
      <c r="CZ128" s="412"/>
      <c r="DA128" s="413"/>
      <c r="DB128" s="412"/>
      <c r="DC128" s="413"/>
      <c r="DD128" s="412"/>
      <c r="DE128" s="413"/>
      <c r="DF128" s="412"/>
      <c r="DG128" s="413"/>
      <c r="DH128" s="412"/>
      <c r="DI128" s="413"/>
      <c r="DJ128" s="412"/>
      <c r="DK128" s="413"/>
      <c r="DL128" s="412"/>
      <c r="DM128" s="413"/>
      <c r="DN128" s="412"/>
      <c r="DO128" s="413"/>
      <c r="DP128" s="412"/>
      <c r="DQ128" s="413"/>
      <c r="DR128" s="412"/>
      <c r="DS128" s="413"/>
      <c r="DT128" s="412"/>
      <c r="DU128" s="413"/>
      <c r="DV128" s="412"/>
      <c r="DW128" s="413"/>
      <c r="DX128" s="412"/>
      <c r="DY128" s="413"/>
      <c r="DZ128" s="412"/>
      <c r="EA128" s="413"/>
      <c r="EB128" s="412"/>
      <c r="EC128" s="413"/>
      <c r="ED128" s="412"/>
      <c r="EE128" s="413"/>
      <c r="EF128" s="412"/>
      <c r="EG128" s="413"/>
      <c r="EH128" s="412"/>
      <c r="EI128" s="413"/>
      <c r="EJ128" s="412"/>
      <c r="EK128" s="413"/>
      <c r="EL128" s="412"/>
      <c r="EM128" s="413"/>
      <c r="EN128" s="412"/>
      <c r="EO128" s="413"/>
      <c r="EP128" s="412"/>
      <c r="EQ128" s="413"/>
      <c r="ER128" s="412"/>
      <c r="ES128" s="413"/>
      <c r="ET128" s="412"/>
      <c r="EU128" s="413"/>
      <c r="EV128" s="412"/>
      <c r="EW128" s="413"/>
      <c r="EX128" s="412"/>
      <c r="EY128" s="413"/>
      <c r="EZ128" s="412"/>
      <c r="FA128" s="413"/>
      <c r="FB128" s="412"/>
      <c r="FC128" s="413"/>
      <c r="FD128" s="412"/>
      <c r="FE128" s="413"/>
      <c r="FF128" s="412"/>
      <c r="FG128" s="413"/>
      <c r="FH128" s="412"/>
      <c r="FI128" s="413"/>
      <c r="FJ128" s="164">
        <f>$C128</f>
        <v>0</v>
      </c>
      <c r="FK128" s="420">
        <f t="shared" si="16"/>
        <v>0</v>
      </c>
    </row>
    <row r="129" spans="1:167" x14ac:dyDescent="0.2">
      <c r="A129" s="165"/>
      <c r="B129" s="166">
        <f>IF($A129&lt;&gt;"",VLOOKUP($A129,'[1]comparatif prix'!A:D,4,0),0)</f>
        <v>0</v>
      </c>
      <c r="C129" s="167">
        <f t="shared" si="15"/>
        <v>0</v>
      </c>
      <c r="D129" s="168">
        <f t="shared" si="8"/>
        <v>0</v>
      </c>
      <c r="E129" s="415"/>
      <c r="F129" s="419"/>
      <c r="G129" s="419"/>
      <c r="H129" s="419"/>
      <c r="I129" s="419"/>
      <c r="J129" s="419"/>
      <c r="K129" s="419"/>
      <c r="L129" s="419"/>
      <c r="M129" s="419"/>
      <c r="N129" s="419"/>
      <c r="O129" s="419"/>
      <c r="P129" s="419"/>
      <c r="Q129" s="419"/>
      <c r="R129" s="419"/>
      <c r="S129" s="419"/>
      <c r="T129" s="419"/>
      <c r="U129" s="419"/>
      <c r="V129" s="419"/>
      <c r="W129" s="419"/>
      <c r="X129" s="419"/>
      <c r="Y129" s="419"/>
      <c r="Z129" s="419"/>
      <c r="AA129" s="419"/>
      <c r="AB129" s="419"/>
      <c r="AC129" s="419"/>
      <c r="AD129" s="419"/>
      <c r="AE129" s="419"/>
      <c r="AF129" s="419"/>
      <c r="AG129" s="419"/>
      <c r="AH129" s="419"/>
      <c r="AI129" s="419"/>
      <c r="AJ129" s="419"/>
      <c r="AK129" s="419"/>
      <c r="AL129" s="419"/>
      <c r="AM129" s="419"/>
      <c r="AN129" s="419"/>
      <c r="AO129" s="419"/>
      <c r="AP129" s="419"/>
      <c r="AQ129" s="419"/>
      <c r="AR129" s="419"/>
      <c r="AS129" s="419"/>
      <c r="AT129" s="419"/>
      <c r="AU129" s="419"/>
      <c r="AV129" s="419"/>
      <c r="AW129" s="419"/>
      <c r="AX129" s="419"/>
      <c r="AY129" s="419"/>
      <c r="AZ129" s="419"/>
      <c r="BA129" s="419"/>
      <c r="BB129" s="419"/>
      <c r="BC129" s="419"/>
      <c r="BD129" s="419"/>
      <c r="BE129" s="419"/>
      <c r="BF129" s="419"/>
      <c r="BG129" s="419"/>
      <c r="BH129" s="419"/>
      <c r="BI129" s="419"/>
      <c r="BJ129" s="419"/>
      <c r="BK129" s="419"/>
      <c r="BL129" s="419"/>
      <c r="BM129" s="419"/>
      <c r="BN129" s="419"/>
      <c r="BO129" s="419"/>
      <c r="BP129" s="419"/>
      <c r="BQ129" s="419"/>
      <c r="BR129" s="419"/>
      <c r="BS129" s="419"/>
      <c r="BT129" s="419"/>
      <c r="BU129" s="419"/>
      <c r="BV129" s="419"/>
      <c r="BW129" s="419"/>
      <c r="BX129" s="419"/>
      <c r="BY129" s="419"/>
      <c r="BZ129" s="419"/>
      <c r="CA129" s="419"/>
      <c r="CB129" s="419"/>
      <c r="CC129" s="419"/>
      <c r="CD129" s="419"/>
      <c r="CE129" s="419"/>
      <c r="CF129" s="419"/>
      <c r="CG129" s="419"/>
      <c r="CH129" s="419"/>
      <c r="CI129" s="419"/>
      <c r="CJ129" s="419"/>
      <c r="CK129" s="419"/>
      <c r="CL129" s="419"/>
      <c r="CM129" s="419"/>
      <c r="CN129" s="419"/>
      <c r="CO129" s="419"/>
      <c r="CP129" s="419"/>
      <c r="CQ129" s="419"/>
      <c r="CR129" s="419"/>
      <c r="CS129" s="419"/>
      <c r="CT129" s="419"/>
      <c r="CU129" s="419"/>
      <c r="CV129" s="419"/>
      <c r="CW129" s="419"/>
      <c r="CX129" s="419"/>
      <c r="CY129" s="419"/>
      <c r="CZ129" s="419"/>
      <c r="DA129" s="419"/>
      <c r="DB129" s="419"/>
      <c r="DC129" s="419"/>
      <c r="DD129" s="419"/>
      <c r="DE129" s="419"/>
      <c r="DF129" s="419"/>
      <c r="DG129" s="419"/>
      <c r="DH129" s="419"/>
      <c r="DI129" s="419"/>
      <c r="DJ129" s="419"/>
      <c r="DK129" s="419"/>
      <c r="DL129" s="419"/>
      <c r="DM129" s="419"/>
      <c r="DN129" s="419"/>
      <c r="DO129" s="419"/>
      <c r="DP129" s="419"/>
      <c r="DQ129" s="419"/>
      <c r="DR129" s="419"/>
      <c r="DS129" s="419"/>
      <c r="DT129" s="419"/>
      <c r="DU129" s="419"/>
      <c r="DV129" s="419"/>
      <c r="DW129" s="419"/>
      <c r="DX129" s="419"/>
      <c r="DY129" s="419"/>
      <c r="DZ129" s="419"/>
      <c r="EA129" s="419"/>
      <c r="EB129" s="419"/>
      <c r="EC129" s="419"/>
      <c r="ED129" s="419"/>
      <c r="EE129" s="419"/>
      <c r="EF129" s="419"/>
      <c r="EG129" s="419"/>
      <c r="EH129" s="419"/>
      <c r="EI129" s="419"/>
      <c r="EJ129" s="419"/>
      <c r="EK129" s="419"/>
      <c r="EL129" s="419"/>
      <c r="EM129" s="419"/>
      <c r="EN129" s="419"/>
      <c r="EO129" s="419"/>
      <c r="EP129" s="419"/>
      <c r="EQ129" s="419"/>
      <c r="ER129" s="419"/>
      <c r="ES129" s="419"/>
      <c r="ET129" s="419"/>
      <c r="EU129" s="419"/>
      <c r="EV129" s="419"/>
      <c r="EW129" s="419"/>
      <c r="EX129" s="419"/>
      <c r="EY129" s="419"/>
      <c r="EZ129" s="419"/>
      <c r="FA129" s="419"/>
      <c r="FB129" s="419"/>
      <c r="FC129" s="419"/>
      <c r="FD129" s="419"/>
      <c r="FE129" s="419"/>
      <c r="FF129" s="419"/>
      <c r="FG129" s="419"/>
      <c r="FH129" s="419"/>
      <c r="FI129" s="419"/>
      <c r="FJ129" s="169">
        <f>SUM($F129:$FI129)</f>
        <v>0</v>
      </c>
      <c r="FK129" s="421"/>
    </row>
    <row r="130" spans="1:167" x14ac:dyDescent="0.2">
      <c r="A130" s="160"/>
      <c r="B130" s="161">
        <f>IF($A130&lt;&gt;"",VLOOKUP($A130,'[1]comparatif prix'!A:D,4,0),0)</f>
        <v>0</v>
      </c>
      <c r="C130" s="162">
        <f t="shared" si="15"/>
        <v>0</v>
      </c>
      <c r="D130" s="163">
        <f>IF($C130&lt;&gt;"",$C130*$B130,"")</f>
        <v>0</v>
      </c>
      <c r="E130" s="422" t="str">
        <f>IF($C130=0,"",$C131/$C130)</f>
        <v/>
      </c>
      <c r="F130" s="412"/>
      <c r="G130" s="413"/>
      <c r="H130" s="412"/>
      <c r="I130" s="413"/>
      <c r="J130" s="412"/>
      <c r="K130" s="413"/>
      <c r="L130" s="412"/>
      <c r="M130" s="413"/>
      <c r="N130" s="412"/>
      <c r="O130" s="413"/>
      <c r="P130" s="412"/>
      <c r="Q130" s="413"/>
      <c r="R130" s="412"/>
      <c r="S130" s="413"/>
      <c r="T130" s="412"/>
      <c r="U130" s="413"/>
      <c r="V130" s="412"/>
      <c r="W130" s="413"/>
      <c r="X130" s="412"/>
      <c r="Y130" s="413"/>
      <c r="Z130" s="412"/>
      <c r="AA130" s="413"/>
      <c r="AB130" s="412"/>
      <c r="AC130" s="413"/>
      <c r="AD130" s="412"/>
      <c r="AE130" s="413"/>
      <c r="AF130" s="412"/>
      <c r="AG130" s="413"/>
      <c r="AH130" s="412"/>
      <c r="AI130" s="413"/>
      <c r="AJ130" s="412"/>
      <c r="AK130" s="413"/>
      <c r="AL130" s="412"/>
      <c r="AM130" s="413"/>
      <c r="AN130" s="412"/>
      <c r="AO130" s="413"/>
      <c r="AP130" s="412"/>
      <c r="AQ130" s="413"/>
      <c r="AR130" s="412"/>
      <c r="AS130" s="413"/>
      <c r="AT130" s="412"/>
      <c r="AU130" s="413"/>
      <c r="AV130" s="412"/>
      <c r="AW130" s="413"/>
      <c r="AX130" s="412"/>
      <c r="AY130" s="413"/>
      <c r="AZ130" s="412"/>
      <c r="BA130" s="413"/>
      <c r="BB130" s="412"/>
      <c r="BC130" s="413"/>
      <c r="BD130" s="412"/>
      <c r="BE130" s="413"/>
      <c r="BF130" s="412"/>
      <c r="BG130" s="413"/>
      <c r="BH130" s="412"/>
      <c r="BI130" s="413"/>
      <c r="BJ130" s="412"/>
      <c r="BK130" s="413"/>
      <c r="BL130" s="412"/>
      <c r="BM130" s="413"/>
      <c r="BN130" s="412"/>
      <c r="BO130" s="413"/>
      <c r="BP130" s="412"/>
      <c r="BQ130" s="413"/>
      <c r="BR130" s="412"/>
      <c r="BS130" s="413"/>
      <c r="BT130" s="412"/>
      <c r="BU130" s="413"/>
      <c r="BV130" s="412"/>
      <c r="BW130" s="413"/>
      <c r="BX130" s="412"/>
      <c r="BY130" s="413"/>
      <c r="BZ130" s="412"/>
      <c r="CA130" s="413"/>
      <c r="CB130" s="412"/>
      <c r="CC130" s="413"/>
      <c r="CD130" s="412"/>
      <c r="CE130" s="413"/>
      <c r="CF130" s="412"/>
      <c r="CG130" s="413"/>
      <c r="CH130" s="412"/>
      <c r="CI130" s="413"/>
      <c r="CJ130" s="412"/>
      <c r="CK130" s="413"/>
      <c r="CL130" s="412"/>
      <c r="CM130" s="413"/>
      <c r="CN130" s="412"/>
      <c r="CO130" s="413"/>
      <c r="CP130" s="412"/>
      <c r="CQ130" s="413"/>
      <c r="CR130" s="412"/>
      <c r="CS130" s="413"/>
      <c r="CT130" s="412"/>
      <c r="CU130" s="413"/>
      <c r="CV130" s="412"/>
      <c r="CW130" s="413"/>
      <c r="CX130" s="412"/>
      <c r="CY130" s="413"/>
      <c r="CZ130" s="412"/>
      <c r="DA130" s="413"/>
      <c r="DB130" s="412"/>
      <c r="DC130" s="413"/>
      <c r="DD130" s="412"/>
      <c r="DE130" s="413"/>
      <c r="DF130" s="412"/>
      <c r="DG130" s="413"/>
      <c r="DH130" s="412"/>
      <c r="DI130" s="413"/>
      <c r="DJ130" s="412"/>
      <c r="DK130" s="413"/>
      <c r="DL130" s="412"/>
      <c r="DM130" s="413"/>
      <c r="DN130" s="412"/>
      <c r="DO130" s="413"/>
      <c r="DP130" s="412"/>
      <c r="DQ130" s="413"/>
      <c r="DR130" s="412"/>
      <c r="DS130" s="413"/>
      <c r="DT130" s="412"/>
      <c r="DU130" s="413"/>
      <c r="DV130" s="412"/>
      <c r="DW130" s="413"/>
      <c r="DX130" s="412"/>
      <c r="DY130" s="413"/>
      <c r="DZ130" s="412"/>
      <c r="EA130" s="413"/>
      <c r="EB130" s="412"/>
      <c r="EC130" s="413"/>
      <c r="ED130" s="412"/>
      <c r="EE130" s="413"/>
      <c r="EF130" s="412"/>
      <c r="EG130" s="413"/>
      <c r="EH130" s="412"/>
      <c r="EI130" s="413"/>
      <c r="EJ130" s="412"/>
      <c r="EK130" s="413"/>
      <c r="EL130" s="412"/>
      <c r="EM130" s="413"/>
      <c r="EN130" s="412"/>
      <c r="EO130" s="413"/>
      <c r="EP130" s="412"/>
      <c r="EQ130" s="413"/>
      <c r="ER130" s="412"/>
      <c r="ES130" s="413"/>
      <c r="ET130" s="412"/>
      <c r="EU130" s="413"/>
      <c r="EV130" s="412"/>
      <c r="EW130" s="413"/>
      <c r="EX130" s="412"/>
      <c r="EY130" s="413"/>
      <c r="EZ130" s="412"/>
      <c r="FA130" s="413"/>
      <c r="FB130" s="412"/>
      <c r="FC130" s="413"/>
      <c r="FD130" s="412"/>
      <c r="FE130" s="413"/>
      <c r="FF130" s="412"/>
      <c r="FG130" s="413"/>
      <c r="FH130" s="412"/>
      <c r="FI130" s="413"/>
      <c r="FJ130" s="164">
        <f>$C130</f>
        <v>0</v>
      </c>
      <c r="FK130" s="420">
        <f t="shared" si="16"/>
        <v>0</v>
      </c>
    </row>
    <row r="131" spans="1:167" x14ac:dyDescent="0.2">
      <c r="A131" s="165"/>
      <c r="B131" s="166">
        <f>IF($A131&lt;&gt;"",VLOOKUP($A131,'[1]comparatif prix'!A:D,4,0),0)</f>
        <v>0</v>
      </c>
      <c r="C131" s="167">
        <f t="shared" si="15"/>
        <v>0</v>
      </c>
      <c r="D131" s="168">
        <f t="shared" si="8"/>
        <v>0</v>
      </c>
      <c r="E131" s="415"/>
      <c r="F131" s="419"/>
      <c r="G131" s="419"/>
      <c r="H131" s="419"/>
      <c r="I131" s="419"/>
      <c r="J131" s="419"/>
      <c r="K131" s="419"/>
      <c r="L131" s="419"/>
      <c r="M131" s="419"/>
      <c r="N131" s="419"/>
      <c r="O131" s="419"/>
      <c r="P131" s="419"/>
      <c r="Q131" s="419"/>
      <c r="R131" s="419"/>
      <c r="S131" s="419"/>
      <c r="T131" s="419"/>
      <c r="U131" s="419"/>
      <c r="V131" s="419"/>
      <c r="W131" s="419"/>
      <c r="X131" s="419"/>
      <c r="Y131" s="419"/>
      <c r="Z131" s="419"/>
      <c r="AA131" s="419"/>
      <c r="AB131" s="419"/>
      <c r="AC131" s="419"/>
      <c r="AD131" s="419"/>
      <c r="AE131" s="419"/>
      <c r="AF131" s="419"/>
      <c r="AG131" s="419"/>
      <c r="AH131" s="419"/>
      <c r="AI131" s="419"/>
      <c r="AJ131" s="419"/>
      <c r="AK131" s="419"/>
      <c r="AL131" s="419"/>
      <c r="AM131" s="419"/>
      <c r="AN131" s="419"/>
      <c r="AO131" s="419"/>
      <c r="AP131" s="419"/>
      <c r="AQ131" s="419"/>
      <c r="AR131" s="419"/>
      <c r="AS131" s="419"/>
      <c r="AT131" s="419"/>
      <c r="AU131" s="419"/>
      <c r="AV131" s="419"/>
      <c r="AW131" s="419"/>
      <c r="AX131" s="419"/>
      <c r="AY131" s="419"/>
      <c r="AZ131" s="419"/>
      <c r="BA131" s="419"/>
      <c r="BB131" s="419"/>
      <c r="BC131" s="419"/>
      <c r="BD131" s="419"/>
      <c r="BE131" s="419"/>
      <c r="BF131" s="419"/>
      <c r="BG131" s="419"/>
      <c r="BH131" s="419"/>
      <c r="BI131" s="419"/>
      <c r="BJ131" s="419"/>
      <c r="BK131" s="419"/>
      <c r="BL131" s="419"/>
      <c r="BM131" s="419"/>
      <c r="BN131" s="419"/>
      <c r="BO131" s="419"/>
      <c r="BP131" s="419"/>
      <c r="BQ131" s="419"/>
      <c r="BR131" s="419"/>
      <c r="BS131" s="419"/>
      <c r="BT131" s="419"/>
      <c r="BU131" s="419"/>
      <c r="BV131" s="419"/>
      <c r="BW131" s="419"/>
      <c r="BX131" s="419"/>
      <c r="BY131" s="419"/>
      <c r="BZ131" s="419"/>
      <c r="CA131" s="419"/>
      <c r="CB131" s="419"/>
      <c r="CC131" s="419"/>
      <c r="CD131" s="419"/>
      <c r="CE131" s="419"/>
      <c r="CF131" s="419"/>
      <c r="CG131" s="419"/>
      <c r="CH131" s="419"/>
      <c r="CI131" s="419"/>
      <c r="CJ131" s="419"/>
      <c r="CK131" s="419"/>
      <c r="CL131" s="419"/>
      <c r="CM131" s="419"/>
      <c r="CN131" s="419"/>
      <c r="CO131" s="419"/>
      <c r="CP131" s="419"/>
      <c r="CQ131" s="419"/>
      <c r="CR131" s="419"/>
      <c r="CS131" s="419"/>
      <c r="CT131" s="419"/>
      <c r="CU131" s="419"/>
      <c r="CV131" s="419"/>
      <c r="CW131" s="419"/>
      <c r="CX131" s="419"/>
      <c r="CY131" s="419"/>
      <c r="CZ131" s="419"/>
      <c r="DA131" s="419"/>
      <c r="DB131" s="419"/>
      <c r="DC131" s="419"/>
      <c r="DD131" s="419"/>
      <c r="DE131" s="419"/>
      <c r="DF131" s="419"/>
      <c r="DG131" s="419"/>
      <c r="DH131" s="419"/>
      <c r="DI131" s="419"/>
      <c r="DJ131" s="419"/>
      <c r="DK131" s="419"/>
      <c r="DL131" s="419"/>
      <c r="DM131" s="419"/>
      <c r="DN131" s="419"/>
      <c r="DO131" s="419"/>
      <c r="DP131" s="419"/>
      <c r="DQ131" s="419"/>
      <c r="DR131" s="419"/>
      <c r="DS131" s="419"/>
      <c r="DT131" s="419"/>
      <c r="DU131" s="419"/>
      <c r="DV131" s="419"/>
      <c r="DW131" s="419"/>
      <c r="DX131" s="419"/>
      <c r="DY131" s="419"/>
      <c r="DZ131" s="419"/>
      <c r="EA131" s="419"/>
      <c r="EB131" s="419"/>
      <c r="EC131" s="419"/>
      <c r="ED131" s="419"/>
      <c r="EE131" s="419"/>
      <c r="EF131" s="419"/>
      <c r="EG131" s="419"/>
      <c r="EH131" s="419"/>
      <c r="EI131" s="419"/>
      <c r="EJ131" s="419"/>
      <c r="EK131" s="419"/>
      <c r="EL131" s="419"/>
      <c r="EM131" s="419"/>
      <c r="EN131" s="419"/>
      <c r="EO131" s="419"/>
      <c r="EP131" s="419"/>
      <c r="EQ131" s="419"/>
      <c r="ER131" s="419"/>
      <c r="ES131" s="419"/>
      <c r="ET131" s="419"/>
      <c r="EU131" s="419"/>
      <c r="EV131" s="419"/>
      <c r="EW131" s="419"/>
      <c r="EX131" s="419"/>
      <c r="EY131" s="419"/>
      <c r="EZ131" s="419"/>
      <c r="FA131" s="419"/>
      <c r="FB131" s="419"/>
      <c r="FC131" s="419"/>
      <c r="FD131" s="419"/>
      <c r="FE131" s="419"/>
      <c r="FF131" s="419"/>
      <c r="FG131" s="419"/>
      <c r="FH131" s="419"/>
      <c r="FI131" s="419"/>
      <c r="FJ131" s="169">
        <f>SUM($F131:$FI131)</f>
        <v>0</v>
      </c>
      <c r="FK131" s="421"/>
    </row>
    <row r="132" spans="1:167" x14ac:dyDescent="0.2">
      <c r="A132" s="160"/>
      <c r="B132" s="161">
        <f>IF($A132&lt;&gt;"",VLOOKUP($A132,'[1]comparatif prix'!A:D,4,0),0)</f>
        <v>0</v>
      </c>
      <c r="C132" s="162">
        <f t="shared" si="15"/>
        <v>0</v>
      </c>
      <c r="D132" s="163">
        <f>IF($C132&lt;&gt;"",$C132*$B132,"")</f>
        <v>0</v>
      </c>
      <c r="E132" s="422" t="str">
        <f>IF($C132=0,"",$C133/$C132)</f>
        <v/>
      </c>
      <c r="F132" s="412"/>
      <c r="G132" s="413"/>
      <c r="H132" s="412"/>
      <c r="I132" s="413"/>
      <c r="J132" s="412"/>
      <c r="K132" s="413"/>
      <c r="L132" s="412"/>
      <c r="M132" s="413"/>
      <c r="N132" s="412"/>
      <c r="O132" s="413"/>
      <c r="P132" s="412"/>
      <c r="Q132" s="413"/>
      <c r="R132" s="412"/>
      <c r="S132" s="413"/>
      <c r="T132" s="412"/>
      <c r="U132" s="413"/>
      <c r="V132" s="412"/>
      <c r="W132" s="413"/>
      <c r="X132" s="412"/>
      <c r="Y132" s="413"/>
      <c r="Z132" s="412"/>
      <c r="AA132" s="413"/>
      <c r="AB132" s="412"/>
      <c r="AC132" s="413"/>
      <c r="AD132" s="412"/>
      <c r="AE132" s="413"/>
      <c r="AF132" s="412"/>
      <c r="AG132" s="413"/>
      <c r="AH132" s="412"/>
      <c r="AI132" s="413"/>
      <c r="AJ132" s="412"/>
      <c r="AK132" s="413"/>
      <c r="AL132" s="412"/>
      <c r="AM132" s="413"/>
      <c r="AN132" s="412"/>
      <c r="AO132" s="413"/>
      <c r="AP132" s="412"/>
      <c r="AQ132" s="413"/>
      <c r="AR132" s="412"/>
      <c r="AS132" s="413"/>
      <c r="AT132" s="412"/>
      <c r="AU132" s="413"/>
      <c r="AV132" s="412"/>
      <c r="AW132" s="413"/>
      <c r="AX132" s="412"/>
      <c r="AY132" s="413"/>
      <c r="AZ132" s="412"/>
      <c r="BA132" s="413"/>
      <c r="BB132" s="412"/>
      <c r="BC132" s="413"/>
      <c r="BD132" s="412"/>
      <c r="BE132" s="413"/>
      <c r="BF132" s="412"/>
      <c r="BG132" s="413"/>
      <c r="BH132" s="412"/>
      <c r="BI132" s="413"/>
      <c r="BJ132" s="412"/>
      <c r="BK132" s="413"/>
      <c r="BL132" s="412"/>
      <c r="BM132" s="413"/>
      <c r="BN132" s="412"/>
      <c r="BO132" s="413"/>
      <c r="BP132" s="412"/>
      <c r="BQ132" s="413"/>
      <c r="BR132" s="412"/>
      <c r="BS132" s="413"/>
      <c r="BT132" s="412"/>
      <c r="BU132" s="413"/>
      <c r="BV132" s="412"/>
      <c r="BW132" s="413"/>
      <c r="BX132" s="412"/>
      <c r="BY132" s="413"/>
      <c r="BZ132" s="412"/>
      <c r="CA132" s="413"/>
      <c r="CB132" s="412"/>
      <c r="CC132" s="413"/>
      <c r="CD132" s="412"/>
      <c r="CE132" s="413"/>
      <c r="CF132" s="412"/>
      <c r="CG132" s="413"/>
      <c r="CH132" s="412"/>
      <c r="CI132" s="413"/>
      <c r="CJ132" s="412"/>
      <c r="CK132" s="413"/>
      <c r="CL132" s="412"/>
      <c r="CM132" s="413"/>
      <c r="CN132" s="412"/>
      <c r="CO132" s="413"/>
      <c r="CP132" s="412"/>
      <c r="CQ132" s="413"/>
      <c r="CR132" s="412"/>
      <c r="CS132" s="413"/>
      <c r="CT132" s="412"/>
      <c r="CU132" s="413"/>
      <c r="CV132" s="412"/>
      <c r="CW132" s="413"/>
      <c r="CX132" s="412"/>
      <c r="CY132" s="413"/>
      <c r="CZ132" s="412"/>
      <c r="DA132" s="413"/>
      <c r="DB132" s="412"/>
      <c r="DC132" s="413"/>
      <c r="DD132" s="412"/>
      <c r="DE132" s="413"/>
      <c r="DF132" s="412"/>
      <c r="DG132" s="413"/>
      <c r="DH132" s="412"/>
      <c r="DI132" s="413"/>
      <c r="DJ132" s="412"/>
      <c r="DK132" s="413"/>
      <c r="DL132" s="412"/>
      <c r="DM132" s="413"/>
      <c r="DN132" s="412"/>
      <c r="DO132" s="413"/>
      <c r="DP132" s="412"/>
      <c r="DQ132" s="413"/>
      <c r="DR132" s="412"/>
      <c r="DS132" s="413"/>
      <c r="DT132" s="412"/>
      <c r="DU132" s="413"/>
      <c r="DV132" s="412"/>
      <c r="DW132" s="413"/>
      <c r="DX132" s="412"/>
      <c r="DY132" s="413"/>
      <c r="DZ132" s="412"/>
      <c r="EA132" s="413"/>
      <c r="EB132" s="412"/>
      <c r="EC132" s="413"/>
      <c r="ED132" s="412"/>
      <c r="EE132" s="413"/>
      <c r="EF132" s="412"/>
      <c r="EG132" s="413"/>
      <c r="EH132" s="412"/>
      <c r="EI132" s="413"/>
      <c r="EJ132" s="412"/>
      <c r="EK132" s="413"/>
      <c r="EL132" s="412"/>
      <c r="EM132" s="413"/>
      <c r="EN132" s="412"/>
      <c r="EO132" s="413"/>
      <c r="EP132" s="412"/>
      <c r="EQ132" s="413"/>
      <c r="ER132" s="412"/>
      <c r="ES132" s="413"/>
      <c r="ET132" s="412"/>
      <c r="EU132" s="413"/>
      <c r="EV132" s="412"/>
      <c r="EW132" s="413"/>
      <c r="EX132" s="412"/>
      <c r="EY132" s="413"/>
      <c r="EZ132" s="412"/>
      <c r="FA132" s="413"/>
      <c r="FB132" s="412"/>
      <c r="FC132" s="413"/>
      <c r="FD132" s="412"/>
      <c r="FE132" s="413"/>
      <c r="FF132" s="412"/>
      <c r="FG132" s="413"/>
      <c r="FH132" s="412"/>
      <c r="FI132" s="413"/>
      <c r="FJ132" s="164">
        <f>$C132</f>
        <v>0</v>
      </c>
      <c r="FK132" s="420">
        <f t="shared" si="16"/>
        <v>0</v>
      </c>
    </row>
    <row r="133" spans="1:167" x14ac:dyDescent="0.2">
      <c r="A133" s="165"/>
      <c r="B133" s="166">
        <f>IF($A133&lt;&gt;"",VLOOKUP($A133,'[1]comparatif prix'!A:D,4,0),0)</f>
        <v>0</v>
      </c>
      <c r="C133" s="167">
        <f t="shared" si="15"/>
        <v>0</v>
      </c>
      <c r="D133" s="168">
        <f t="shared" si="8"/>
        <v>0</v>
      </c>
      <c r="E133" s="415"/>
      <c r="F133" s="419"/>
      <c r="G133" s="419"/>
      <c r="H133" s="419"/>
      <c r="I133" s="419"/>
      <c r="J133" s="419"/>
      <c r="K133" s="419"/>
      <c r="L133" s="419"/>
      <c r="M133" s="419"/>
      <c r="N133" s="419"/>
      <c r="O133" s="419"/>
      <c r="P133" s="419"/>
      <c r="Q133" s="419"/>
      <c r="R133" s="419"/>
      <c r="S133" s="419"/>
      <c r="T133" s="419"/>
      <c r="U133" s="419"/>
      <c r="V133" s="419"/>
      <c r="W133" s="419"/>
      <c r="X133" s="419"/>
      <c r="Y133" s="419"/>
      <c r="Z133" s="419"/>
      <c r="AA133" s="419"/>
      <c r="AB133" s="419"/>
      <c r="AC133" s="419"/>
      <c r="AD133" s="419"/>
      <c r="AE133" s="419"/>
      <c r="AF133" s="419"/>
      <c r="AG133" s="419"/>
      <c r="AH133" s="419"/>
      <c r="AI133" s="419"/>
      <c r="AJ133" s="419"/>
      <c r="AK133" s="419"/>
      <c r="AL133" s="419"/>
      <c r="AM133" s="419"/>
      <c r="AN133" s="419"/>
      <c r="AO133" s="419"/>
      <c r="AP133" s="419"/>
      <c r="AQ133" s="419"/>
      <c r="AR133" s="419"/>
      <c r="AS133" s="419"/>
      <c r="AT133" s="419"/>
      <c r="AU133" s="419"/>
      <c r="AV133" s="419"/>
      <c r="AW133" s="419"/>
      <c r="AX133" s="419"/>
      <c r="AY133" s="419"/>
      <c r="AZ133" s="419"/>
      <c r="BA133" s="419"/>
      <c r="BB133" s="419"/>
      <c r="BC133" s="419"/>
      <c r="BD133" s="419"/>
      <c r="BE133" s="419"/>
      <c r="BF133" s="419"/>
      <c r="BG133" s="419"/>
      <c r="BH133" s="419"/>
      <c r="BI133" s="419"/>
      <c r="BJ133" s="419"/>
      <c r="BK133" s="419"/>
      <c r="BL133" s="419"/>
      <c r="BM133" s="419"/>
      <c r="BN133" s="419"/>
      <c r="BO133" s="419"/>
      <c r="BP133" s="419"/>
      <c r="BQ133" s="419"/>
      <c r="BR133" s="419"/>
      <c r="BS133" s="419"/>
      <c r="BT133" s="419"/>
      <c r="BU133" s="419"/>
      <c r="BV133" s="419"/>
      <c r="BW133" s="419"/>
      <c r="BX133" s="419"/>
      <c r="BY133" s="419"/>
      <c r="BZ133" s="419"/>
      <c r="CA133" s="419"/>
      <c r="CB133" s="419"/>
      <c r="CC133" s="419"/>
      <c r="CD133" s="419"/>
      <c r="CE133" s="419"/>
      <c r="CF133" s="419"/>
      <c r="CG133" s="419"/>
      <c r="CH133" s="419"/>
      <c r="CI133" s="419"/>
      <c r="CJ133" s="419"/>
      <c r="CK133" s="419"/>
      <c r="CL133" s="419"/>
      <c r="CM133" s="419"/>
      <c r="CN133" s="419"/>
      <c r="CO133" s="419"/>
      <c r="CP133" s="419"/>
      <c r="CQ133" s="419"/>
      <c r="CR133" s="419"/>
      <c r="CS133" s="419"/>
      <c r="CT133" s="419"/>
      <c r="CU133" s="419"/>
      <c r="CV133" s="419"/>
      <c r="CW133" s="419"/>
      <c r="CX133" s="419"/>
      <c r="CY133" s="419"/>
      <c r="CZ133" s="419"/>
      <c r="DA133" s="419"/>
      <c r="DB133" s="419"/>
      <c r="DC133" s="419"/>
      <c r="DD133" s="419"/>
      <c r="DE133" s="419"/>
      <c r="DF133" s="419"/>
      <c r="DG133" s="419"/>
      <c r="DH133" s="419"/>
      <c r="DI133" s="419"/>
      <c r="DJ133" s="419"/>
      <c r="DK133" s="419"/>
      <c r="DL133" s="419"/>
      <c r="DM133" s="419"/>
      <c r="DN133" s="419"/>
      <c r="DO133" s="419"/>
      <c r="DP133" s="419"/>
      <c r="DQ133" s="419"/>
      <c r="DR133" s="419"/>
      <c r="DS133" s="419"/>
      <c r="DT133" s="419"/>
      <c r="DU133" s="419"/>
      <c r="DV133" s="419"/>
      <c r="DW133" s="419"/>
      <c r="DX133" s="419"/>
      <c r="DY133" s="419"/>
      <c r="DZ133" s="419"/>
      <c r="EA133" s="419"/>
      <c r="EB133" s="419"/>
      <c r="EC133" s="419"/>
      <c r="ED133" s="419"/>
      <c r="EE133" s="419"/>
      <c r="EF133" s="419"/>
      <c r="EG133" s="419"/>
      <c r="EH133" s="419"/>
      <c r="EI133" s="419"/>
      <c r="EJ133" s="419"/>
      <c r="EK133" s="419"/>
      <c r="EL133" s="419"/>
      <c r="EM133" s="419"/>
      <c r="EN133" s="419"/>
      <c r="EO133" s="419"/>
      <c r="EP133" s="419"/>
      <c r="EQ133" s="419"/>
      <c r="ER133" s="419"/>
      <c r="ES133" s="419"/>
      <c r="ET133" s="419"/>
      <c r="EU133" s="419"/>
      <c r="EV133" s="419"/>
      <c r="EW133" s="419"/>
      <c r="EX133" s="419"/>
      <c r="EY133" s="419"/>
      <c r="EZ133" s="419"/>
      <c r="FA133" s="419"/>
      <c r="FB133" s="419"/>
      <c r="FC133" s="419"/>
      <c r="FD133" s="419"/>
      <c r="FE133" s="419"/>
      <c r="FF133" s="419"/>
      <c r="FG133" s="419"/>
      <c r="FH133" s="419"/>
      <c r="FI133" s="419"/>
      <c r="FJ133" s="169">
        <f>SUM($F133:$FI133)</f>
        <v>0</v>
      </c>
      <c r="FK133" s="421"/>
    </row>
    <row r="134" spans="1:167" x14ac:dyDescent="0.2">
      <c r="A134" s="160"/>
      <c r="B134" s="161">
        <f>IF($A134&lt;&gt;"",VLOOKUP($A134,'[1]comparatif prix'!A:D,4,0),0)</f>
        <v>0</v>
      </c>
      <c r="C134" s="162">
        <f t="shared" si="15"/>
        <v>0</v>
      </c>
      <c r="D134" s="163">
        <f>IF($C134&lt;&gt;"",$C134*$B134,"")</f>
        <v>0</v>
      </c>
      <c r="E134" s="422" t="str">
        <f>IF($C134=0,"",$C135/$C134)</f>
        <v/>
      </c>
      <c r="F134" s="412"/>
      <c r="G134" s="413"/>
      <c r="H134" s="412"/>
      <c r="I134" s="413"/>
      <c r="J134" s="412"/>
      <c r="K134" s="413"/>
      <c r="L134" s="412"/>
      <c r="M134" s="413"/>
      <c r="N134" s="412"/>
      <c r="O134" s="413"/>
      <c r="P134" s="412"/>
      <c r="Q134" s="413"/>
      <c r="R134" s="412"/>
      <c r="S134" s="413"/>
      <c r="T134" s="412"/>
      <c r="U134" s="413"/>
      <c r="V134" s="412"/>
      <c r="W134" s="413"/>
      <c r="X134" s="412"/>
      <c r="Y134" s="413"/>
      <c r="Z134" s="412"/>
      <c r="AA134" s="413"/>
      <c r="AB134" s="412"/>
      <c r="AC134" s="413"/>
      <c r="AD134" s="412"/>
      <c r="AE134" s="413"/>
      <c r="AF134" s="412"/>
      <c r="AG134" s="413"/>
      <c r="AH134" s="412"/>
      <c r="AI134" s="413"/>
      <c r="AJ134" s="412"/>
      <c r="AK134" s="413"/>
      <c r="AL134" s="412"/>
      <c r="AM134" s="413"/>
      <c r="AN134" s="412"/>
      <c r="AO134" s="413"/>
      <c r="AP134" s="412"/>
      <c r="AQ134" s="413"/>
      <c r="AR134" s="412"/>
      <c r="AS134" s="413"/>
      <c r="AT134" s="412"/>
      <c r="AU134" s="413"/>
      <c r="AV134" s="412"/>
      <c r="AW134" s="413"/>
      <c r="AX134" s="412"/>
      <c r="AY134" s="413"/>
      <c r="AZ134" s="412"/>
      <c r="BA134" s="413"/>
      <c r="BB134" s="412"/>
      <c r="BC134" s="413"/>
      <c r="BD134" s="412"/>
      <c r="BE134" s="413"/>
      <c r="BF134" s="412"/>
      <c r="BG134" s="413"/>
      <c r="BH134" s="412"/>
      <c r="BI134" s="413"/>
      <c r="BJ134" s="412"/>
      <c r="BK134" s="413"/>
      <c r="BL134" s="412"/>
      <c r="BM134" s="413"/>
      <c r="BN134" s="412"/>
      <c r="BO134" s="413"/>
      <c r="BP134" s="412"/>
      <c r="BQ134" s="413"/>
      <c r="BR134" s="412"/>
      <c r="BS134" s="413"/>
      <c r="BT134" s="412"/>
      <c r="BU134" s="413"/>
      <c r="BV134" s="412"/>
      <c r="BW134" s="413"/>
      <c r="BX134" s="412"/>
      <c r="BY134" s="413"/>
      <c r="BZ134" s="412"/>
      <c r="CA134" s="413"/>
      <c r="CB134" s="412"/>
      <c r="CC134" s="413"/>
      <c r="CD134" s="412"/>
      <c r="CE134" s="413"/>
      <c r="CF134" s="412"/>
      <c r="CG134" s="413"/>
      <c r="CH134" s="412"/>
      <c r="CI134" s="413"/>
      <c r="CJ134" s="412"/>
      <c r="CK134" s="413"/>
      <c r="CL134" s="412"/>
      <c r="CM134" s="413"/>
      <c r="CN134" s="412"/>
      <c r="CO134" s="413"/>
      <c r="CP134" s="412"/>
      <c r="CQ134" s="413"/>
      <c r="CR134" s="412"/>
      <c r="CS134" s="413"/>
      <c r="CT134" s="412"/>
      <c r="CU134" s="413"/>
      <c r="CV134" s="412"/>
      <c r="CW134" s="413"/>
      <c r="CX134" s="412"/>
      <c r="CY134" s="413"/>
      <c r="CZ134" s="412"/>
      <c r="DA134" s="413"/>
      <c r="DB134" s="412"/>
      <c r="DC134" s="413"/>
      <c r="DD134" s="412"/>
      <c r="DE134" s="413"/>
      <c r="DF134" s="412"/>
      <c r="DG134" s="413"/>
      <c r="DH134" s="412"/>
      <c r="DI134" s="413"/>
      <c r="DJ134" s="412"/>
      <c r="DK134" s="413"/>
      <c r="DL134" s="412"/>
      <c r="DM134" s="413"/>
      <c r="DN134" s="412"/>
      <c r="DO134" s="413"/>
      <c r="DP134" s="412"/>
      <c r="DQ134" s="413"/>
      <c r="DR134" s="412"/>
      <c r="DS134" s="413"/>
      <c r="DT134" s="412"/>
      <c r="DU134" s="413"/>
      <c r="DV134" s="412"/>
      <c r="DW134" s="413"/>
      <c r="DX134" s="412"/>
      <c r="DY134" s="413"/>
      <c r="DZ134" s="412"/>
      <c r="EA134" s="413"/>
      <c r="EB134" s="412"/>
      <c r="EC134" s="413"/>
      <c r="ED134" s="412"/>
      <c r="EE134" s="413"/>
      <c r="EF134" s="412"/>
      <c r="EG134" s="413"/>
      <c r="EH134" s="412"/>
      <c r="EI134" s="413"/>
      <c r="EJ134" s="412"/>
      <c r="EK134" s="413"/>
      <c r="EL134" s="412"/>
      <c r="EM134" s="413"/>
      <c r="EN134" s="412"/>
      <c r="EO134" s="413"/>
      <c r="EP134" s="412"/>
      <c r="EQ134" s="413"/>
      <c r="ER134" s="412"/>
      <c r="ES134" s="413"/>
      <c r="ET134" s="412"/>
      <c r="EU134" s="413"/>
      <c r="EV134" s="412"/>
      <c r="EW134" s="413"/>
      <c r="EX134" s="412"/>
      <c r="EY134" s="413"/>
      <c r="EZ134" s="412"/>
      <c r="FA134" s="413"/>
      <c r="FB134" s="412"/>
      <c r="FC134" s="413"/>
      <c r="FD134" s="412"/>
      <c r="FE134" s="413"/>
      <c r="FF134" s="412"/>
      <c r="FG134" s="413"/>
      <c r="FH134" s="412"/>
      <c r="FI134" s="413"/>
      <c r="FJ134" s="164">
        <f>$C134</f>
        <v>0</v>
      </c>
      <c r="FK134" s="420">
        <f t="shared" si="16"/>
        <v>0</v>
      </c>
    </row>
    <row r="135" spans="1:167" x14ac:dyDescent="0.2">
      <c r="A135" s="165"/>
      <c r="B135" s="166">
        <f>IF($A135&lt;&gt;"",VLOOKUP($A135,'[1]comparatif prix'!A:D,4,0),0)</f>
        <v>0</v>
      </c>
      <c r="C135" s="167">
        <f t="shared" si="15"/>
        <v>0</v>
      </c>
      <c r="D135" s="168">
        <f t="shared" si="8"/>
        <v>0</v>
      </c>
      <c r="E135" s="415"/>
      <c r="F135" s="419"/>
      <c r="G135" s="419"/>
      <c r="H135" s="419"/>
      <c r="I135" s="419"/>
      <c r="J135" s="419"/>
      <c r="K135" s="419"/>
      <c r="L135" s="419"/>
      <c r="M135" s="419"/>
      <c r="N135" s="419"/>
      <c r="O135" s="419"/>
      <c r="P135" s="419"/>
      <c r="Q135" s="419"/>
      <c r="R135" s="419"/>
      <c r="S135" s="419"/>
      <c r="T135" s="419"/>
      <c r="U135" s="419"/>
      <c r="V135" s="419"/>
      <c r="W135" s="419"/>
      <c r="X135" s="419"/>
      <c r="Y135" s="419"/>
      <c r="Z135" s="419"/>
      <c r="AA135" s="419"/>
      <c r="AB135" s="419"/>
      <c r="AC135" s="419"/>
      <c r="AD135" s="419"/>
      <c r="AE135" s="419"/>
      <c r="AF135" s="419"/>
      <c r="AG135" s="419"/>
      <c r="AH135" s="419"/>
      <c r="AI135" s="419"/>
      <c r="AJ135" s="419"/>
      <c r="AK135" s="419"/>
      <c r="AL135" s="419"/>
      <c r="AM135" s="419"/>
      <c r="AN135" s="419"/>
      <c r="AO135" s="419"/>
      <c r="AP135" s="419"/>
      <c r="AQ135" s="419"/>
      <c r="AR135" s="419"/>
      <c r="AS135" s="419"/>
      <c r="AT135" s="419"/>
      <c r="AU135" s="419"/>
      <c r="AV135" s="419"/>
      <c r="AW135" s="419"/>
      <c r="AX135" s="419"/>
      <c r="AY135" s="419"/>
      <c r="AZ135" s="419"/>
      <c r="BA135" s="419"/>
      <c r="BB135" s="419"/>
      <c r="BC135" s="419"/>
      <c r="BD135" s="419"/>
      <c r="BE135" s="419"/>
      <c r="BF135" s="419"/>
      <c r="BG135" s="419"/>
      <c r="BH135" s="419"/>
      <c r="BI135" s="419"/>
      <c r="BJ135" s="419"/>
      <c r="BK135" s="419"/>
      <c r="BL135" s="419"/>
      <c r="BM135" s="419"/>
      <c r="BN135" s="419"/>
      <c r="BO135" s="419"/>
      <c r="BP135" s="419"/>
      <c r="BQ135" s="419"/>
      <c r="BR135" s="419"/>
      <c r="BS135" s="419"/>
      <c r="BT135" s="419"/>
      <c r="BU135" s="419"/>
      <c r="BV135" s="419"/>
      <c r="BW135" s="419"/>
      <c r="BX135" s="419"/>
      <c r="BY135" s="419"/>
      <c r="BZ135" s="419"/>
      <c r="CA135" s="419"/>
      <c r="CB135" s="419"/>
      <c r="CC135" s="419"/>
      <c r="CD135" s="419"/>
      <c r="CE135" s="419"/>
      <c r="CF135" s="419"/>
      <c r="CG135" s="419"/>
      <c r="CH135" s="419"/>
      <c r="CI135" s="419"/>
      <c r="CJ135" s="419"/>
      <c r="CK135" s="419"/>
      <c r="CL135" s="419"/>
      <c r="CM135" s="419"/>
      <c r="CN135" s="419"/>
      <c r="CO135" s="419"/>
      <c r="CP135" s="419"/>
      <c r="CQ135" s="419"/>
      <c r="CR135" s="419"/>
      <c r="CS135" s="419"/>
      <c r="CT135" s="419"/>
      <c r="CU135" s="419"/>
      <c r="CV135" s="419"/>
      <c r="CW135" s="419"/>
      <c r="CX135" s="419"/>
      <c r="CY135" s="419"/>
      <c r="CZ135" s="419"/>
      <c r="DA135" s="419"/>
      <c r="DB135" s="419"/>
      <c r="DC135" s="419"/>
      <c r="DD135" s="419"/>
      <c r="DE135" s="419"/>
      <c r="DF135" s="419"/>
      <c r="DG135" s="419"/>
      <c r="DH135" s="419"/>
      <c r="DI135" s="419"/>
      <c r="DJ135" s="419"/>
      <c r="DK135" s="419"/>
      <c r="DL135" s="419"/>
      <c r="DM135" s="419"/>
      <c r="DN135" s="419"/>
      <c r="DO135" s="419"/>
      <c r="DP135" s="419"/>
      <c r="DQ135" s="419"/>
      <c r="DR135" s="419"/>
      <c r="DS135" s="419"/>
      <c r="DT135" s="419"/>
      <c r="DU135" s="419"/>
      <c r="DV135" s="419"/>
      <c r="DW135" s="419"/>
      <c r="DX135" s="419"/>
      <c r="DY135" s="419"/>
      <c r="DZ135" s="419"/>
      <c r="EA135" s="419"/>
      <c r="EB135" s="419"/>
      <c r="EC135" s="419"/>
      <c r="ED135" s="419"/>
      <c r="EE135" s="419"/>
      <c r="EF135" s="419"/>
      <c r="EG135" s="419"/>
      <c r="EH135" s="419"/>
      <c r="EI135" s="419"/>
      <c r="EJ135" s="419"/>
      <c r="EK135" s="419"/>
      <c r="EL135" s="419"/>
      <c r="EM135" s="419"/>
      <c r="EN135" s="419"/>
      <c r="EO135" s="419"/>
      <c r="EP135" s="419"/>
      <c r="EQ135" s="419"/>
      <c r="ER135" s="419"/>
      <c r="ES135" s="419"/>
      <c r="ET135" s="419"/>
      <c r="EU135" s="419"/>
      <c r="EV135" s="419"/>
      <c r="EW135" s="419"/>
      <c r="EX135" s="419"/>
      <c r="EY135" s="419"/>
      <c r="EZ135" s="419"/>
      <c r="FA135" s="419"/>
      <c r="FB135" s="419"/>
      <c r="FC135" s="419"/>
      <c r="FD135" s="419"/>
      <c r="FE135" s="419"/>
      <c r="FF135" s="419"/>
      <c r="FG135" s="419"/>
      <c r="FH135" s="419"/>
      <c r="FI135" s="419"/>
      <c r="FJ135" s="169">
        <f>SUM($F135:$FI135)</f>
        <v>0</v>
      </c>
      <c r="FK135" s="421"/>
    </row>
    <row r="136" spans="1:167" x14ac:dyDescent="0.2">
      <c r="A136" s="160"/>
      <c r="B136" s="161">
        <f>IF($A136&lt;&gt;"",VLOOKUP($A136,'[1]comparatif prix'!A:D,4,0),0)</f>
        <v>0</v>
      </c>
      <c r="C136" s="162">
        <f t="shared" si="15"/>
        <v>0</v>
      </c>
      <c r="D136" s="163">
        <f>IF($C136&lt;&gt;"",$C136*$B136,"")</f>
        <v>0</v>
      </c>
      <c r="E136" s="422" t="str">
        <f>IF($C136=0,"",$C137/$C136)</f>
        <v/>
      </c>
      <c r="F136" s="412"/>
      <c r="G136" s="413"/>
      <c r="H136" s="412"/>
      <c r="I136" s="413"/>
      <c r="J136" s="412"/>
      <c r="K136" s="413"/>
      <c r="L136" s="412"/>
      <c r="M136" s="413"/>
      <c r="N136" s="412"/>
      <c r="O136" s="413"/>
      <c r="P136" s="412"/>
      <c r="Q136" s="413"/>
      <c r="R136" s="412"/>
      <c r="S136" s="413"/>
      <c r="T136" s="412"/>
      <c r="U136" s="413"/>
      <c r="V136" s="412"/>
      <c r="W136" s="413"/>
      <c r="X136" s="412"/>
      <c r="Y136" s="413"/>
      <c r="Z136" s="412"/>
      <c r="AA136" s="413"/>
      <c r="AB136" s="412"/>
      <c r="AC136" s="413"/>
      <c r="AD136" s="412"/>
      <c r="AE136" s="413"/>
      <c r="AF136" s="412"/>
      <c r="AG136" s="413"/>
      <c r="AH136" s="412"/>
      <c r="AI136" s="413"/>
      <c r="AJ136" s="412"/>
      <c r="AK136" s="413"/>
      <c r="AL136" s="412"/>
      <c r="AM136" s="413"/>
      <c r="AN136" s="412"/>
      <c r="AO136" s="413"/>
      <c r="AP136" s="412"/>
      <c r="AQ136" s="413"/>
      <c r="AR136" s="412"/>
      <c r="AS136" s="413"/>
      <c r="AT136" s="412"/>
      <c r="AU136" s="413"/>
      <c r="AV136" s="412"/>
      <c r="AW136" s="413"/>
      <c r="AX136" s="412"/>
      <c r="AY136" s="413"/>
      <c r="AZ136" s="412"/>
      <c r="BA136" s="413"/>
      <c r="BB136" s="412"/>
      <c r="BC136" s="413"/>
      <c r="BD136" s="412"/>
      <c r="BE136" s="413"/>
      <c r="BF136" s="412"/>
      <c r="BG136" s="413"/>
      <c r="BH136" s="412"/>
      <c r="BI136" s="413"/>
      <c r="BJ136" s="412"/>
      <c r="BK136" s="413"/>
      <c r="BL136" s="412"/>
      <c r="BM136" s="413"/>
      <c r="BN136" s="412"/>
      <c r="BO136" s="413"/>
      <c r="BP136" s="412"/>
      <c r="BQ136" s="413"/>
      <c r="BR136" s="412"/>
      <c r="BS136" s="413"/>
      <c r="BT136" s="412"/>
      <c r="BU136" s="413"/>
      <c r="BV136" s="412"/>
      <c r="BW136" s="413"/>
      <c r="BX136" s="412"/>
      <c r="BY136" s="413"/>
      <c r="BZ136" s="412"/>
      <c r="CA136" s="413"/>
      <c r="CB136" s="412"/>
      <c r="CC136" s="413"/>
      <c r="CD136" s="412"/>
      <c r="CE136" s="413"/>
      <c r="CF136" s="412"/>
      <c r="CG136" s="413"/>
      <c r="CH136" s="412"/>
      <c r="CI136" s="413"/>
      <c r="CJ136" s="412"/>
      <c r="CK136" s="413"/>
      <c r="CL136" s="412"/>
      <c r="CM136" s="413"/>
      <c r="CN136" s="412"/>
      <c r="CO136" s="413"/>
      <c r="CP136" s="412"/>
      <c r="CQ136" s="413"/>
      <c r="CR136" s="412"/>
      <c r="CS136" s="413"/>
      <c r="CT136" s="412"/>
      <c r="CU136" s="413"/>
      <c r="CV136" s="412"/>
      <c r="CW136" s="413"/>
      <c r="CX136" s="412"/>
      <c r="CY136" s="413"/>
      <c r="CZ136" s="412"/>
      <c r="DA136" s="413"/>
      <c r="DB136" s="412"/>
      <c r="DC136" s="413"/>
      <c r="DD136" s="412"/>
      <c r="DE136" s="413"/>
      <c r="DF136" s="412"/>
      <c r="DG136" s="413"/>
      <c r="DH136" s="412"/>
      <c r="DI136" s="413"/>
      <c r="DJ136" s="412"/>
      <c r="DK136" s="413"/>
      <c r="DL136" s="412"/>
      <c r="DM136" s="413"/>
      <c r="DN136" s="412"/>
      <c r="DO136" s="413"/>
      <c r="DP136" s="412"/>
      <c r="DQ136" s="413"/>
      <c r="DR136" s="412"/>
      <c r="DS136" s="413"/>
      <c r="DT136" s="412"/>
      <c r="DU136" s="413"/>
      <c r="DV136" s="412"/>
      <c r="DW136" s="413"/>
      <c r="DX136" s="412"/>
      <c r="DY136" s="413"/>
      <c r="DZ136" s="412"/>
      <c r="EA136" s="413"/>
      <c r="EB136" s="412"/>
      <c r="EC136" s="413"/>
      <c r="ED136" s="412"/>
      <c r="EE136" s="413"/>
      <c r="EF136" s="412"/>
      <c r="EG136" s="413"/>
      <c r="EH136" s="412"/>
      <c r="EI136" s="413"/>
      <c r="EJ136" s="412"/>
      <c r="EK136" s="413"/>
      <c r="EL136" s="412"/>
      <c r="EM136" s="413"/>
      <c r="EN136" s="412"/>
      <c r="EO136" s="413"/>
      <c r="EP136" s="412"/>
      <c r="EQ136" s="413"/>
      <c r="ER136" s="412"/>
      <c r="ES136" s="413"/>
      <c r="ET136" s="412"/>
      <c r="EU136" s="413"/>
      <c r="EV136" s="412"/>
      <c r="EW136" s="413"/>
      <c r="EX136" s="412"/>
      <c r="EY136" s="413"/>
      <c r="EZ136" s="412"/>
      <c r="FA136" s="413"/>
      <c r="FB136" s="412"/>
      <c r="FC136" s="413"/>
      <c r="FD136" s="412"/>
      <c r="FE136" s="413"/>
      <c r="FF136" s="412"/>
      <c r="FG136" s="413"/>
      <c r="FH136" s="412"/>
      <c r="FI136" s="413"/>
      <c r="FJ136" s="164">
        <f>$C136</f>
        <v>0</v>
      </c>
      <c r="FK136" s="420">
        <f t="shared" si="16"/>
        <v>0</v>
      </c>
    </row>
    <row r="137" spans="1:167" x14ac:dyDescent="0.2">
      <c r="A137" s="165"/>
      <c r="B137" s="166">
        <f>IF($A137&lt;&gt;"",VLOOKUP($A137,'[1]comparatif prix'!A:D,4,0),0)</f>
        <v>0</v>
      </c>
      <c r="C137" s="167">
        <f t="shared" si="15"/>
        <v>0</v>
      </c>
      <c r="D137" s="168">
        <f t="shared" si="8"/>
        <v>0</v>
      </c>
      <c r="E137" s="415"/>
      <c r="F137" s="419"/>
      <c r="G137" s="419"/>
      <c r="H137" s="419"/>
      <c r="I137" s="419"/>
      <c r="J137" s="419"/>
      <c r="K137" s="419"/>
      <c r="L137" s="419"/>
      <c r="M137" s="419"/>
      <c r="N137" s="419"/>
      <c r="O137" s="419"/>
      <c r="P137" s="419"/>
      <c r="Q137" s="419"/>
      <c r="R137" s="419"/>
      <c r="S137" s="419"/>
      <c r="T137" s="419"/>
      <c r="U137" s="419"/>
      <c r="V137" s="419"/>
      <c r="W137" s="419"/>
      <c r="X137" s="419"/>
      <c r="Y137" s="419"/>
      <c r="Z137" s="419"/>
      <c r="AA137" s="419"/>
      <c r="AB137" s="419"/>
      <c r="AC137" s="419"/>
      <c r="AD137" s="419"/>
      <c r="AE137" s="419"/>
      <c r="AF137" s="419"/>
      <c r="AG137" s="419"/>
      <c r="AH137" s="419"/>
      <c r="AI137" s="419"/>
      <c r="AJ137" s="419"/>
      <c r="AK137" s="419"/>
      <c r="AL137" s="419"/>
      <c r="AM137" s="419"/>
      <c r="AN137" s="419"/>
      <c r="AO137" s="419"/>
      <c r="AP137" s="419"/>
      <c r="AQ137" s="419"/>
      <c r="AR137" s="419"/>
      <c r="AS137" s="419"/>
      <c r="AT137" s="419"/>
      <c r="AU137" s="419"/>
      <c r="AV137" s="419"/>
      <c r="AW137" s="419"/>
      <c r="AX137" s="419"/>
      <c r="AY137" s="419"/>
      <c r="AZ137" s="419"/>
      <c r="BA137" s="419"/>
      <c r="BB137" s="419"/>
      <c r="BC137" s="419"/>
      <c r="BD137" s="419"/>
      <c r="BE137" s="419"/>
      <c r="BF137" s="419"/>
      <c r="BG137" s="419"/>
      <c r="BH137" s="419"/>
      <c r="BI137" s="419"/>
      <c r="BJ137" s="419"/>
      <c r="BK137" s="419"/>
      <c r="BL137" s="419"/>
      <c r="BM137" s="419"/>
      <c r="BN137" s="419"/>
      <c r="BO137" s="419"/>
      <c r="BP137" s="419"/>
      <c r="BQ137" s="419"/>
      <c r="BR137" s="419"/>
      <c r="BS137" s="419"/>
      <c r="BT137" s="419"/>
      <c r="BU137" s="419"/>
      <c r="BV137" s="419"/>
      <c r="BW137" s="419"/>
      <c r="BX137" s="419"/>
      <c r="BY137" s="419"/>
      <c r="BZ137" s="419"/>
      <c r="CA137" s="419"/>
      <c r="CB137" s="419"/>
      <c r="CC137" s="419"/>
      <c r="CD137" s="419"/>
      <c r="CE137" s="419"/>
      <c r="CF137" s="419"/>
      <c r="CG137" s="419"/>
      <c r="CH137" s="419"/>
      <c r="CI137" s="419"/>
      <c r="CJ137" s="419"/>
      <c r="CK137" s="419"/>
      <c r="CL137" s="419"/>
      <c r="CM137" s="419"/>
      <c r="CN137" s="419"/>
      <c r="CO137" s="419"/>
      <c r="CP137" s="419"/>
      <c r="CQ137" s="419"/>
      <c r="CR137" s="419"/>
      <c r="CS137" s="419"/>
      <c r="CT137" s="419"/>
      <c r="CU137" s="419"/>
      <c r="CV137" s="419"/>
      <c r="CW137" s="419"/>
      <c r="CX137" s="419"/>
      <c r="CY137" s="419"/>
      <c r="CZ137" s="419"/>
      <c r="DA137" s="419"/>
      <c r="DB137" s="419"/>
      <c r="DC137" s="419"/>
      <c r="DD137" s="419"/>
      <c r="DE137" s="419"/>
      <c r="DF137" s="419"/>
      <c r="DG137" s="419"/>
      <c r="DH137" s="419"/>
      <c r="DI137" s="419"/>
      <c r="DJ137" s="419"/>
      <c r="DK137" s="419"/>
      <c r="DL137" s="419"/>
      <c r="DM137" s="419"/>
      <c r="DN137" s="419"/>
      <c r="DO137" s="419"/>
      <c r="DP137" s="419"/>
      <c r="DQ137" s="419"/>
      <c r="DR137" s="419"/>
      <c r="DS137" s="419"/>
      <c r="DT137" s="419"/>
      <c r="DU137" s="419"/>
      <c r="DV137" s="419"/>
      <c r="DW137" s="419"/>
      <c r="DX137" s="419"/>
      <c r="DY137" s="419"/>
      <c r="DZ137" s="419"/>
      <c r="EA137" s="419"/>
      <c r="EB137" s="419"/>
      <c r="EC137" s="419"/>
      <c r="ED137" s="419"/>
      <c r="EE137" s="419"/>
      <c r="EF137" s="419"/>
      <c r="EG137" s="419"/>
      <c r="EH137" s="419"/>
      <c r="EI137" s="419"/>
      <c r="EJ137" s="419"/>
      <c r="EK137" s="419"/>
      <c r="EL137" s="419"/>
      <c r="EM137" s="419"/>
      <c r="EN137" s="419"/>
      <c r="EO137" s="419"/>
      <c r="EP137" s="419"/>
      <c r="EQ137" s="419"/>
      <c r="ER137" s="419"/>
      <c r="ES137" s="419"/>
      <c r="ET137" s="419"/>
      <c r="EU137" s="419"/>
      <c r="EV137" s="419"/>
      <c r="EW137" s="419"/>
      <c r="EX137" s="419"/>
      <c r="EY137" s="419"/>
      <c r="EZ137" s="419"/>
      <c r="FA137" s="419"/>
      <c r="FB137" s="419"/>
      <c r="FC137" s="419"/>
      <c r="FD137" s="419"/>
      <c r="FE137" s="419"/>
      <c r="FF137" s="419"/>
      <c r="FG137" s="419"/>
      <c r="FH137" s="419"/>
      <c r="FI137" s="419"/>
      <c r="FJ137" s="169">
        <f>SUM($F137:$FI137)</f>
        <v>0</v>
      </c>
      <c r="FK137" s="421"/>
    </row>
    <row r="138" spans="1:167" x14ac:dyDescent="0.2">
      <c r="A138" s="160"/>
      <c r="B138" s="161">
        <f>IF($A138&lt;&gt;"",VLOOKUP($A138,'[1]comparatif prix'!A:D,4,0),0)</f>
        <v>0</v>
      </c>
      <c r="C138" s="162">
        <f t="shared" si="15"/>
        <v>0</v>
      </c>
      <c r="D138" s="163">
        <f>IF($C138&lt;&gt;"",$C138*$B138,"")</f>
        <v>0</v>
      </c>
      <c r="E138" s="422" t="str">
        <f>IF($C138=0,"",$C139/$C138)</f>
        <v/>
      </c>
      <c r="F138" s="412"/>
      <c r="G138" s="413"/>
      <c r="H138" s="412"/>
      <c r="I138" s="413"/>
      <c r="J138" s="412"/>
      <c r="K138" s="413"/>
      <c r="L138" s="412"/>
      <c r="M138" s="413"/>
      <c r="N138" s="412"/>
      <c r="O138" s="413"/>
      <c r="P138" s="412"/>
      <c r="Q138" s="413"/>
      <c r="R138" s="412"/>
      <c r="S138" s="413"/>
      <c r="T138" s="412"/>
      <c r="U138" s="413"/>
      <c r="V138" s="412"/>
      <c r="W138" s="413"/>
      <c r="X138" s="412"/>
      <c r="Y138" s="413"/>
      <c r="Z138" s="412"/>
      <c r="AA138" s="413"/>
      <c r="AB138" s="412"/>
      <c r="AC138" s="413"/>
      <c r="AD138" s="412"/>
      <c r="AE138" s="413"/>
      <c r="AF138" s="412"/>
      <c r="AG138" s="413"/>
      <c r="AH138" s="412"/>
      <c r="AI138" s="413"/>
      <c r="AJ138" s="412"/>
      <c r="AK138" s="413"/>
      <c r="AL138" s="412"/>
      <c r="AM138" s="413"/>
      <c r="AN138" s="412"/>
      <c r="AO138" s="413"/>
      <c r="AP138" s="412"/>
      <c r="AQ138" s="413"/>
      <c r="AR138" s="412"/>
      <c r="AS138" s="413"/>
      <c r="AT138" s="412"/>
      <c r="AU138" s="413"/>
      <c r="AV138" s="412"/>
      <c r="AW138" s="413"/>
      <c r="AX138" s="412"/>
      <c r="AY138" s="413"/>
      <c r="AZ138" s="412"/>
      <c r="BA138" s="413"/>
      <c r="BB138" s="412"/>
      <c r="BC138" s="413"/>
      <c r="BD138" s="412"/>
      <c r="BE138" s="413"/>
      <c r="BF138" s="412"/>
      <c r="BG138" s="413"/>
      <c r="BH138" s="412"/>
      <c r="BI138" s="413"/>
      <c r="BJ138" s="412"/>
      <c r="BK138" s="413"/>
      <c r="BL138" s="412"/>
      <c r="BM138" s="413"/>
      <c r="BN138" s="412"/>
      <c r="BO138" s="413"/>
      <c r="BP138" s="412"/>
      <c r="BQ138" s="413"/>
      <c r="BR138" s="412"/>
      <c r="BS138" s="413"/>
      <c r="BT138" s="412"/>
      <c r="BU138" s="413"/>
      <c r="BV138" s="412"/>
      <c r="BW138" s="413"/>
      <c r="BX138" s="412"/>
      <c r="BY138" s="413"/>
      <c r="BZ138" s="412"/>
      <c r="CA138" s="413"/>
      <c r="CB138" s="412"/>
      <c r="CC138" s="413"/>
      <c r="CD138" s="412"/>
      <c r="CE138" s="413"/>
      <c r="CF138" s="412"/>
      <c r="CG138" s="413"/>
      <c r="CH138" s="412"/>
      <c r="CI138" s="413"/>
      <c r="CJ138" s="412"/>
      <c r="CK138" s="413"/>
      <c r="CL138" s="412"/>
      <c r="CM138" s="413"/>
      <c r="CN138" s="412"/>
      <c r="CO138" s="413"/>
      <c r="CP138" s="412"/>
      <c r="CQ138" s="413"/>
      <c r="CR138" s="412"/>
      <c r="CS138" s="413"/>
      <c r="CT138" s="412"/>
      <c r="CU138" s="413"/>
      <c r="CV138" s="412"/>
      <c r="CW138" s="413"/>
      <c r="CX138" s="412"/>
      <c r="CY138" s="413"/>
      <c r="CZ138" s="412"/>
      <c r="DA138" s="413"/>
      <c r="DB138" s="412"/>
      <c r="DC138" s="413"/>
      <c r="DD138" s="412"/>
      <c r="DE138" s="413"/>
      <c r="DF138" s="412"/>
      <c r="DG138" s="413"/>
      <c r="DH138" s="412"/>
      <c r="DI138" s="413"/>
      <c r="DJ138" s="412"/>
      <c r="DK138" s="413"/>
      <c r="DL138" s="412"/>
      <c r="DM138" s="413"/>
      <c r="DN138" s="412"/>
      <c r="DO138" s="413"/>
      <c r="DP138" s="412"/>
      <c r="DQ138" s="413"/>
      <c r="DR138" s="412"/>
      <c r="DS138" s="413"/>
      <c r="DT138" s="412"/>
      <c r="DU138" s="413"/>
      <c r="DV138" s="412"/>
      <c r="DW138" s="413"/>
      <c r="DX138" s="412"/>
      <c r="DY138" s="413"/>
      <c r="DZ138" s="412"/>
      <c r="EA138" s="413"/>
      <c r="EB138" s="412"/>
      <c r="EC138" s="413"/>
      <c r="ED138" s="412"/>
      <c r="EE138" s="413"/>
      <c r="EF138" s="412"/>
      <c r="EG138" s="413"/>
      <c r="EH138" s="412"/>
      <c r="EI138" s="413"/>
      <c r="EJ138" s="412"/>
      <c r="EK138" s="413"/>
      <c r="EL138" s="412"/>
      <c r="EM138" s="413"/>
      <c r="EN138" s="412"/>
      <c r="EO138" s="413"/>
      <c r="EP138" s="412"/>
      <c r="EQ138" s="413"/>
      <c r="ER138" s="412"/>
      <c r="ES138" s="413"/>
      <c r="ET138" s="412"/>
      <c r="EU138" s="413"/>
      <c r="EV138" s="412"/>
      <c r="EW138" s="413"/>
      <c r="EX138" s="412"/>
      <c r="EY138" s="413"/>
      <c r="EZ138" s="412"/>
      <c r="FA138" s="413"/>
      <c r="FB138" s="412"/>
      <c r="FC138" s="413"/>
      <c r="FD138" s="412"/>
      <c r="FE138" s="413"/>
      <c r="FF138" s="412"/>
      <c r="FG138" s="413"/>
      <c r="FH138" s="412"/>
      <c r="FI138" s="413"/>
      <c r="FJ138" s="164">
        <f>$C138</f>
        <v>0</v>
      </c>
      <c r="FK138" s="420">
        <f t="shared" si="16"/>
        <v>0</v>
      </c>
    </row>
    <row r="139" spans="1:167" x14ac:dyDescent="0.2">
      <c r="A139" s="165"/>
      <c r="B139" s="166">
        <f>IF($A139&lt;&gt;"",VLOOKUP($A139,'[1]comparatif prix'!A:D,4,0),0)</f>
        <v>0</v>
      </c>
      <c r="C139" s="167">
        <f t="shared" si="15"/>
        <v>0</v>
      </c>
      <c r="D139" s="168">
        <f t="shared" si="8"/>
        <v>0</v>
      </c>
      <c r="E139" s="415"/>
      <c r="F139" s="419"/>
      <c r="G139" s="419"/>
      <c r="H139" s="419"/>
      <c r="I139" s="419"/>
      <c r="J139" s="419"/>
      <c r="K139" s="419"/>
      <c r="L139" s="419"/>
      <c r="M139" s="419"/>
      <c r="N139" s="419"/>
      <c r="O139" s="419"/>
      <c r="P139" s="419"/>
      <c r="Q139" s="419"/>
      <c r="R139" s="419"/>
      <c r="S139" s="419"/>
      <c r="T139" s="419"/>
      <c r="U139" s="419"/>
      <c r="V139" s="419"/>
      <c r="W139" s="419"/>
      <c r="X139" s="419"/>
      <c r="Y139" s="419"/>
      <c r="Z139" s="419"/>
      <c r="AA139" s="419"/>
      <c r="AB139" s="419"/>
      <c r="AC139" s="419"/>
      <c r="AD139" s="419"/>
      <c r="AE139" s="419"/>
      <c r="AF139" s="419"/>
      <c r="AG139" s="419"/>
      <c r="AH139" s="419"/>
      <c r="AI139" s="419"/>
      <c r="AJ139" s="419"/>
      <c r="AK139" s="419"/>
      <c r="AL139" s="419"/>
      <c r="AM139" s="419"/>
      <c r="AN139" s="419"/>
      <c r="AO139" s="419"/>
      <c r="AP139" s="419"/>
      <c r="AQ139" s="419"/>
      <c r="AR139" s="419"/>
      <c r="AS139" s="419"/>
      <c r="AT139" s="419"/>
      <c r="AU139" s="419"/>
      <c r="AV139" s="419"/>
      <c r="AW139" s="419"/>
      <c r="AX139" s="419"/>
      <c r="AY139" s="419"/>
      <c r="AZ139" s="419"/>
      <c r="BA139" s="419"/>
      <c r="BB139" s="419"/>
      <c r="BC139" s="419"/>
      <c r="BD139" s="419"/>
      <c r="BE139" s="419"/>
      <c r="BF139" s="419"/>
      <c r="BG139" s="419"/>
      <c r="BH139" s="419"/>
      <c r="BI139" s="419"/>
      <c r="BJ139" s="419"/>
      <c r="BK139" s="419"/>
      <c r="BL139" s="419"/>
      <c r="BM139" s="419"/>
      <c r="BN139" s="419"/>
      <c r="BO139" s="419"/>
      <c r="BP139" s="419"/>
      <c r="BQ139" s="419"/>
      <c r="BR139" s="419"/>
      <c r="BS139" s="419"/>
      <c r="BT139" s="419"/>
      <c r="BU139" s="419"/>
      <c r="BV139" s="419"/>
      <c r="BW139" s="419"/>
      <c r="BX139" s="419"/>
      <c r="BY139" s="419"/>
      <c r="BZ139" s="419"/>
      <c r="CA139" s="419"/>
      <c r="CB139" s="419"/>
      <c r="CC139" s="419"/>
      <c r="CD139" s="419"/>
      <c r="CE139" s="419"/>
      <c r="CF139" s="419"/>
      <c r="CG139" s="419"/>
      <c r="CH139" s="419"/>
      <c r="CI139" s="419"/>
      <c r="CJ139" s="419"/>
      <c r="CK139" s="419"/>
      <c r="CL139" s="419"/>
      <c r="CM139" s="419"/>
      <c r="CN139" s="419"/>
      <c r="CO139" s="419"/>
      <c r="CP139" s="419"/>
      <c r="CQ139" s="419"/>
      <c r="CR139" s="419"/>
      <c r="CS139" s="419"/>
      <c r="CT139" s="419"/>
      <c r="CU139" s="419"/>
      <c r="CV139" s="419"/>
      <c r="CW139" s="419"/>
      <c r="CX139" s="419"/>
      <c r="CY139" s="419"/>
      <c r="CZ139" s="419"/>
      <c r="DA139" s="419"/>
      <c r="DB139" s="419"/>
      <c r="DC139" s="419"/>
      <c r="DD139" s="419"/>
      <c r="DE139" s="419"/>
      <c r="DF139" s="419"/>
      <c r="DG139" s="419"/>
      <c r="DH139" s="419"/>
      <c r="DI139" s="419"/>
      <c r="DJ139" s="419"/>
      <c r="DK139" s="419"/>
      <c r="DL139" s="419"/>
      <c r="DM139" s="419"/>
      <c r="DN139" s="419"/>
      <c r="DO139" s="419"/>
      <c r="DP139" s="419"/>
      <c r="DQ139" s="419"/>
      <c r="DR139" s="419"/>
      <c r="DS139" s="419"/>
      <c r="DT139" s="419"/>
      <c r="DU139" s="419"/>
      <c r="DV139" s="419"/>
      <c r="DW139" s="419"/>
      <c r="DX139" s="419"/>
      <c r="DY139" s="419"/>
      <c r="DZ139" s="419"/>
      <c r="EA139" s="419"/>
      <c r="EB139" s="419"/>
      <c r="EC139" s="419"/>
      <c r="ED139" s="419"/>
      <c r="EE139" s="419"/>
      <c r="EF139" s="419"/>
      <c r="EG139" s="419"/>
      <c r="EH139" s="419"/>
      <c r="EI139" s="419"/>
      <c r="EJ139" s="419"/>
      <c r="EK139" s="419"/>
      <c r="EL139" s="419"/>
      <c r="EM139" s="419"/>
      <c r="EN139" s="419"/>
      <c r="EO139" s="419"/>
      <c r="EP139" s="419"/>
      <c r="EQ139" s="419"/>
      <c r="ER139" s="419"/>
      <c r="ES139" s="419"/>
      <c r="ET139" s="419"/>
      <c r="EU139" s="419"/>
      <c r="EV139" s="419"/>
      <c r="EW139" s="419"/>
      <c r="EX139" s="419"/>
      <c r="EY139" s="419"/>
      <c r="EZ139" s="419"/>
      <c r="FA139" s="419"/>
      <c r="FB139" s="419"/>
      <c r="FC139" s="419"/>
      <c r="FD139" s="419"/>
      <c r="FE139" s="419"/>
      <c r="FF139" s="419"/>
      <c r="FG139" s="419"/>
      <c r="FH139" s="419"/>
      <c r="FI139" s="419"/>
      <c r="FJ139" s="169">
        <f>SUM($F139:$FI139)</f>
        <v>0</v>
      </c>
      <c r="FK139" s="421"/>
    </row>
    <row r="140" spans="1:167" x14ac:dyDescent="0.2">
      <c r="A140" s="160"/>
      <c r="B140" s="161">
        <f>IF($A140&lt;&gt;"",VLOOKUP($A140,'[1]comparatif prix'!A:D,4,0),0)</f>
        <v>0</v>
      </c>
      <c r="C140" s="162">
        <f t="shared" si="15"/>
        <v>0</v>
      </c>
      <c r="D140" s="163">
        <f>IF($C140&lt;&gt;"",$C140*$B140,"")</f>
        <v>0</v>
      </c>
      <c r="E140" s="422" t="str">
        <f>IF($C140=0,"",$C141/$C140)</f>
        <v/>
      </c>
      <c r="F140" s="412"/>
      <c r="G140" s="413"/>
      <c r="H140" s="412"/>
      <c r="I140" s="413"/>
      <c r="J140" s="412"/>
      <c r="K140" s="413"/>
      <c r="L140" s="412"/>
      <c r="M140" s="413"/>
      <c r="N140" s="412"/>
      <c r="O140" s="413"/>
      <c r="P140" s="412"/>
      <c r="Q140" s="413"/>
      <c r="R140" s="412"/>
      <c r="S140" s="413"/>
      <c r="T140" s="412"/>
      <c r="U140" s="413"/>
      <c r="V140" s="412"/>
      <c r="W140" s="413"/>
      <c r="X140" s="412"/>
      <c r="Y140" s="413"/>
      <c r="Z140" s="412"/>
      <c r="AA140" s="413"/>
      <c r="AB140" s="412"/>
      <c r="AC140" s="413"/>
      <c r="AD140" s="412"/>
      <c r="AE140" s="413"/>
      <c r="AF140" s="412"/>
      <c r="AG140" s="413"/>
      <c r="AH140" s="412"/>
      <c r="AI140" s="413"/>
      <c r="AJ140" s="412"/>
      <c r="AK140" s="413"/>
      <c r="AL140" s="412"/>
      <c r="AM140" s="413"/>
      <c r="AN140" s="412"/>
      <c r="AO140" s="413"/>
      <c r="AP140" s="412"/>
      <c r="AQ140" s="413"/>
      <c r="AR140" s="412"/>
      <c r="AS140" s="413"/>
      <c r="AT140" s="412"/>
      <c r="AU140" s="413"/>
      <c r="AV140" s="412"/>
      <c r="AW140" s="413"/>
      <c r="AX140" s="412"/>
      <c r="AY140" s="413"/>
      <c r="AZ140" s="412"/>
      <c r="BA140" s="413"/>
      <c r="BB140" s="412"/>
      <c r="BC140" s="413"/>
      <c r="BD140" s="412"/>
      <c r="BE140" s="413"/>
      <c r="BF140" s="412"/>
      <c r="BG140" s="413"/>
      <c r="BH140" s="412"/>
      <c r="BI140" s="413"/>
      <c r="BJ140" s="412"/>
      <c r="BK140" s="413"/>
      <c r="BL140" s="412"/>
      <c r="BM140" s="413"/>
      <c r="BN140" s="412"/>
      <c r="BO140" s="413"/>
      <c r="BP140" s="412"/>
      <c r="BQ140" s="413"/>
      <c r="BR140" s="412"/>
      <c r="BS140" s="413"/>
      <c r="BT140" s="412"/>
      <c r="BU140" s="413"/>
      <c r="BV140" s="412"/>
      <c r="BW140" s="413"/>
      <c r="BX140" s="412"/>
      <c r="BY140" s="413"/>
      <c r="BZ140" s="412"/>
      <c r="CA140" s="413"/>
      <c r="CB140" s="412"/>
      <c r="CC140" s="413"/>
      <c r="CD140" s="412"/>
      <c r="CE140" s="413"/>
      <c r="CF140" s="412"/>
      <c r="CG140" s="413"/>
      <c r="CH140" s="412"/>
      <c r="CI140" s="413"/>
      <c r="CJ140" s="412"/>
      <c r="CK140" s="413"/>
      <c r="CL140" s="412"/>
      <c r="CM140" s="413"/>
      <c r="CN140" s="412"/>
      <c r="CO140" s="413"/>
      <c r="CP140" s="412"/>
      <c r="CQ140" s="413"/>
      <c r="CR140" s="412"/>
      <c r="CS140" s="413"/>
      <c r="CT140" s="412"/>
      <c r="CU140" s="413"/>
      <c r="CV140" s="412"/>
      <c r="CW140" s="413"/>
      <c r="CX140" s="412"/>
      <c r="CY140" s="413"/>
      <c r="CZ140" s="412"/>
      <c r="DA140" s="413"/>
      <c r="DB140" s="412"/>
      <c r="DC140" s="413"/>
      <c r="DD140" s="412"/>
      <c r="DE140" s="413"/>
      <c r="DF140" s="412"/>
      <c r="DG140" s="413"/>
      <c r="DH140" s="412"/>
      <c r="DI140" s="413"/>
      <c r="DJ140" s="412"/>
      <c r="DK140" s="413"/>
      <c r="DL140" s="412"/>
      <c r="DM140" s="413"/>
      <c r="DN140" s="412"/>
      <c r="DO140" s="413"/>
      <c r="DP140" s="412"/>
      <c r="DQ140" s="413"/>
      <c r="DR140" s="412"/>
      <c r="DS140" s="413"/>
      <c r="DT140" s="412"/>
      <c r="DU140" s="413"/>
      <c r="DV140" s="412"/>
      <c r="DW140" s="413"/>
      <c r="DX140" s="412"/>
      <c r="DY140" s="413"/>
      <c r="DZ140" s="412"/>
      <c r="EA140" s="413"/>
      <c r="EB140" s="412"/>
      <c r="EC140" s="413"/>
      <c r="ED140" s="412"/>
      <c r="EE140" s="413"/>
      <c r="EF140" s="412"/>
      <c r="EG140" s="413"/>
      <c r="EH140" s="412"/>
      <c r="EI140" s="413"/>
      <c r="EJ140" s="412"/>
      <c r="EK140" s="413"/>
      <c r="EL140" s="412"/>
      <c r="EM140" s="413"/>
      <c r="EN140" s="412"/>
      <c r="EO140" s="413"/>
      <c r="EP140" s="412"/>
      <c r="EQ140" s="413"/>
      <c r="ER140" s="412"/>
      <c r="ES140" s="413"/>
      <c r="ET140" s="412"/>
      <c r="EU140" s="413"/>
      <c r="EV140" s="412"/>
      <c r="EW140" s="413"/>
      <c r="EX140" s="412"/>
      <c r="EY140" s="413"/>
      <c r="EZ140" s="412"/>
      <c r="FA140" s="413"/>
      <c r="FB140" s="412"/>
      <c r="FC140" s="413"/>
      <c r="FD140" s="412"/>
      <c r="FE140" s="413"/>
      <c r="FF140" s="412"/>
      <c r="FG140" s="413"/>
      <c r="FH140" s="412"/>
      <c r="FI140" s="413"/>
      <c r="FJ140" s="164">
        <f>$C140</f>
        <v>0</v>
      </c>
      <c r="FK140" s="420">
        <f t="shared" si="16"/>
        <v>0</v>
      </c>
    </row>
    <row r="141" spans="1:167" x14ac:dyDescent="0.2">
      <c r="A141" s="165"/>
      <c r="B141" s="166">
        <f>IF($A141&lt;&gt;"",VLOOKUP($A141,'[1]comparatif prix'!A:D,4,0),0)</f>
        <v>0</v>
      </c>
      <c r="C141" s="167">
        <f t="shared" si="15"/>
        <v>0</v>
      </c>
      <c r="D141" s="168">
        <f t="shared" si="8"/>
        <v>0</v>
      </c>
      <c r="E141" s="415"/>
      <c r="F141" s="419"/>
      <c r="G141" s="419"/>
      <c r="H141" s="419"/>
      <c r="I141" s="419"/>
      <c r="J141" s="419"/>
      <c r="K141" s="419"/>
      <c r="L141" s="419"/>
      <c r="M141" s="419"/>
      <c r="N141" s="419"/>
      <c r="O141" s="419"/>
      <c r="P141" s="419"/>
      <c r="Q141" s="419"/>
      <c r="R141" s="419"/>
      <c r="S141" s="419"/>
      <c r="T141" s="419"/>
      <c r="U141" s="419"/>
      <c r="V141" s="419"/>
      <c r="W141" s="419"/>
      <c r="X141" s="419"/>
      <c r="Y141" s="419"/>
      <c r="Z141" s="419"/>
      <c r="AA141" s="419"/>
      <c r="AB141" s="419"/>
      <c r="AC141" s="419"/>
      <c r="AD141" s="419"/>
      <c r="AE141" s="419"/>
      <c r="AF141" s="419"/>
      <c r="AG141" s="419"/>
      <c r="AH141" s="419"/>
      <c r="AI141" s="419"/>
      <c r="AJ141" s="419"/>
      <c r="AK141" s="419"/>
      <c r="AL141" s="419"/>
      <c r="AM141" s="419"/>
      <c r="AN141" s="419"/>
      <c r="AO141" s="419"/>
      <c r="AP141" s="419"/>
      <c r="AQ141" s="419"/>
      <c r="AR141" s="419"/>
      <c r="AS141" s="419"/>
      <c r="AT141" s="419"/>
      <c r="AU141" s="419"/>
      <c r="AV141" s="419"/>
      <c r="AW141" s="419"/>
      <c r="AX141" s="419"/>
      <c r="AY141" s="419"/>
      <c r="AZ141" s="419"/>
      <c r="BA141" s="419"/>
      <c r="BB141" s="419"/>
      <c r="BC141" s="419"/>
      <c r="BD141" s="419"/>
      <c r="BE141" s="419"/>
      <c r="BF141" s="419"/>
      <c r="BG141" s="419"/>
      <c r="BH141" s="419"/>
      <c r="BI141" s="419"/>
      <c r="BJ141" s="419"/>
      <c r="BK141" s="419"/>
      <c r="BL141" s="419"/>
      <c r="BM141" s="419"/>
      <c r="BN141" s="419"/>
      <c r="BO141" s="419"/>
      <c r="BP141" s="419"/>
      <c r="BQ141" s="419"/>
      <c r="BR141" s="419"/>
      <c r="BS141" s="419"/>
      <c r="BT141" s="419"/>
      <c r="BU141" s="419"/>
      <c r="BV141" s="419"/>
      <c r="BW141" s="419"/>
      <c r="BX141" s="419"/>
      <c r="BY141" s="419"/>
      <c r="BZ141" s="419"/>
      <c r="CA141" s="419"/>
      <c r="CB141" s="419"/>
      <c r="CC141" s="419"/>
      <c r="CD141" s="419"/>
      <c r="CE141" s="419"/>
      <c r="CF141" s="419"/>
      <c r="CG141" s="419"/>
      <c r="CH141" s="419"/>
      <c r="CI141" s="419"/>
      <c r="CJ141" s="419"/>
      <c r="CK141" s="419"/>
      <c r="CL141" s="419"/>
      <c r="CM141" s="419"/>
      <c r="CN141" s="419"/>
      <c r="CO141" s="419"/>
      <c r="CP141" s="419"/>
      <c r="CQ141" s="419"/>
      <c r="CR141" s="419"/>
      <c r="CS141" s="419"/>
      <c r="CT141" s="419"/>
      <c r="CU141" s="419"/>
      <c r="CV141" s="419"/>
      <c r="CW141" s="419"/>
      <c r="CX141" s="419"/>
      <c r="CY141" s="419"/>
      <c r="CZ141" s="419"/>
      <c r="DA141" s="419"/>
      <c r="DB141" s="419"/>
      <c r="DC141" s="419"/>
      <c r="DD141" s="419"/>
      <c r="DE141" s="419"/>
      <c r="DF141" s="419"/>
      <c r="DG141" s="419"/>
      <c r="DH141" s="419"/>
      <c r="DI141" s="419"/>
      <c r="DJ141" s="419"/>
      <c r="DK141" s="419"/>
      <c r="DL141" s="419"/>
      <c r="DM141" s="419"/>
      <c r="DN141" s="419"/>
      <c r="DO141" s="419"/>
      <c r="DP141" s="419"/>
      <c r="DQ141" s="419"/>
      <c r="DR141" s="419"/>
      <c r="DS141" s="419"/>
      <c r="DT141" s="419"/>
      <c r="DU141" s="419"/>
      <c r="DV141" s="419"/>
      <c r="DW141" s="419"/>
      <c r="DX141" s="419"/>
      <c r="DY141" s="419"/>
      <c r="DZ141" s="419"/>
      <c r="EA141" s="419"/>
      <c r="EB141" s="419"/>
      <c r="EC141" s="419"/>
      <c r="ED141" s="419"/>
      <c r="EE141" s="419"/>
      <c r="EF141" s="419"/>
      <c r="EG141" s="419"/>
      <c r="EH141" s="419"/>
      <c r="EI141" s="419"/>
      <c r="EJ141" s="419"/>
      <c r="EK141" s="419"/>
      <c r="EL141" s="419"/>
      <c r="EM141" s="419"/>
      <c r="EN141" s="419"/>
      <c r="EO141" s="419"/>
      <c r="EP141" s="419"/>
      <c r="EQ141" s="419"/>
      <c r="ER141" s="419"/>
      <c r="ES141" s="419"/>
      <c r="ET141" s="419"/>
      <c r="EU141" s="419"/>
      <c r="EV141" s="419"/>
      <c r="EW141" s="419"/>
      <c r="EX141" s="419"/>
      <c r="EY141" s="419"/>
      <c r="EZ141" s="419"/>
      <c r="FA141" s="419"/>
      <c r="FB141" s="419"/>
      <c r="FC141" s="419"/>
      <c r="FD141" s="419"/>
      <c r="FE141" s="419"/>
      <c r="FF141" s="419"/>
      <c r="FG141" s="419"/>
      <c r="FH141" s="419"/>
      <c r="FI141" s="419"/>
      <c r="FJ141" s="169">
        <f>SUM($F141:$FI141)</f>
        <v>0</v>
      </c>
      <c r="FK141" s="421"/>
    </row>
    <row r="142" spans="1:167" x14ac:dyDescent="0.2">
      <c r="A142" s="160"/>
      <c r="B142" s="161">
        <f>IF($A142&lt;&gt;"",VLOOKUP($A142,'[1]comparatif prix'!A:D,4,0),0)</f>
        <v>0</v>
      </c>
      <c r="C142" s="162">
        <f t="shared" si="15"/>
        <v>0</v>
      </c>
      <c r="D142" s="163">
        <f>IF($C142&lt;&gt;"",$C142*$B142,"")</f>
        <v>0</v>
      </c>
      <c r="E142" s="422" t="str">
        <f>IF($C142=0,"",$C143/$C142)</f>
        <v/>
      </c>
      <c r="F142" s="412"/>
      <c r="G142" s="413"/>
      <c r="H142" s="412"/>
      <c r="I142" s="413"/>
      <c r="J142" s="412"/>
      <c r="K142" s="413"/>
      <c r="L142" s="412"/>
      <c r="M142" s="413"/>
      <c r="N142" s="412"/>
      <c r="O142" s="413"/>
      <c r="P142" s="412"/>
      <c r="Q142" s="413"/>
      <c r="R142" s="412"/>
      <c r="S142" s="413"/>
      <c r="T142" s="412"/>
      <c r="U142" s="413"/>
      <c r="V142" s="412"/>
      <c r="W142" s="413"/>
      <c r="X142" s="412"/>
      <c r="Y142" s="413"/>
      <c r="Z142" s="412"/>
      <c r="AA142" s="413"/>
      <c r="AB142" s="412"/>
      <c r="AC142" s="413"/>
      <c r="AD142" s="412"/>
      <c r="AE142" s="413"/>
      <c r="AF142" s="412"/>
      <c r="AG142" s="413"/>
      <c r="AH142" s="412"/>
      <c r="AI142" s="413"/>
      <c r="AJ142" s="412"/>
      <c r="AK142" s="413"/>
      <c r="AL142" s="412"/>
      <c r="AM142" s="413"/>
      <c r="AN142" s="412"/>
      <c r="AO142" s="413"/>
      <c r="AP142" s="412"/>
      <c r="AQ142" s="413"/>
      <c r="AR142" s="412"/>
      <c r="AS142" s="413"/>
      <c r="AT142" s="412"/>
      <c r="AU142" s="413"/>
      <c r="AV142" s="412"/>
      <c r="AW142" s="413"/>
      <c r="AX142" s="412"/>
      <c r="AY142" s="413"/>
      <c r="AZ142" s="412"/>
      <c r="BA142" s="413"/>
      <c r="BB142" s="412"/>
      <c r="BC142" s="413"/>
      <c r="BD142" s="412"/>
      <c r="BE142" s="413"/>
      <c r="BF142" s="412"/>
      <c r="BG142" s="413"/>
      <c r="BH142" s="412"/>
      <c r="BI142" s="413"/>
      <c r="BJ142" s="412"/>
      <c r="BK142" s="413"/>
      <c r="BL142" s="412"/>
      <c r="BM142" s="413"/>
      <c r="BN142" s="412"/>
      <c r="BO142" s="413"/>
      <c r="BP142" s="412"/>
      <c r="BQ142" s="413"/>
      <c r="BR142" s="412"/>
      <c r="BS142" s="413"/>
      <c r="BT142" s="412"/>
      <c r="BU142" s="413"/>
      <c r="BV142" s="412"/>
      <c r="BW142" s="413"/>
      <c r="BX142" s="412"/>
      <c r="BY142" s="413"/>
      <c r="BZ142" s="412"/>
      <c r="CA142" s="413"/>
      <c r="CB142" s="412"/>
      <c r="CC142" s="413"/>
      <c r="CD142" s="412"/>
      <c r="CE142" s="413"/>
      <c r="CF142" s="412"/>
      <c r="CG142" s="413"/>
      <c r="CH142" s="412"/>
      <c r="CI142" s="413"/>
      <c r="CJ142" s="412"/>
      <c r="CK142" s="413"/>
      <c r="CL142" s="412"/>
      <c r="CM142" s="413"/>
      <c r="CN142" s="412"/>
      <c r="CO142" s="413"/>
      <c r="CP142" s="412"/>
      <c r="CQ142" s="413"/>
      <c r="CR142" s="412"/>
      <c r="CS142" s="413"/>
      <c r="CT142" s="412"/>
      <c r="CU142" s="413"/>
      <c r="CV142" s="412"/>
      <c r="CW142" s="413"/>
      <c r="CX142" s="412"/>
      <c r="CY142" s="413"/>
      <c r="CZ142" s="412"/>
      <c r="DA142" s="413"/>
      <c r="DB142" s="412"/>
      <c r="DC142" s="413"/>
      <c r="DD142" s="412"/>
      <c r="DE142" s="413"/>
      <c r="DF142" s="412"/>
      <c r="DG142" s="413"/>
      <c r="DH142" s="412"/>
      <c r="DI142" s="413"/>
      <c r="DJ142" s="412"/>
      <c r="DK142" s="413"/>
      <c r="DL142" s="412"/>
      <c r="DM142" s="413"/>
      <c r="DN142" s="412"/>
      <c r="DO142" s="413"/>
      <c r="DP142" s="412"/>
      <c r="DQ142" s="413"/>
      <c r="DR142" s="412"/>
      <c r="DS142" s="413"/>
      <c r="DT142" s="412"/>
      <c r="DU142" s="413"/>
      <c r="DV142" s="412"/>
      <c r="DW142" s="413"/>
      <c r="DX142" s="412"/>
      <c r="DY142" s="413"/>
      <c r="DZ142" s="412"/>
      <c r="EA142" s="413"/>
      <c r="EB142" s="412"/>
      <c r="EC142" s="413"/>
      <c r="ED142" s="412"/>
      <c r="EE142" s="413"/>
      <c r="EF142" s="412"/>
      <c r="EG142" s="413"/>
      <c r="EH142" s="412"/>
      <c r="EI142" s="413"/>
      <c r="EJ142" s="412"/>
      <c r="EK142" s="413"/>
      <c r="EL142" s="412"/>
      <c r="EM142" s="413"/>
      <c r="EN142" s="412"/>
      <c r="EO142" s="413"/>
      <c r="EP142" s="412"/>
      <c r="EQ142" s="413"/>
      <c r="ER142" s="412"/>
      <c r="ES142" s="413"/>
      <c r="ET142" s="412"/>
      <c r="EU142" s="413"/>
      <c r="EV142" s="412"/>
      <c r="EW142" s="413"/>
      <c r="EX142" s="412"/>
      <c r="EY142" s="413"/>
      <c r="EZ142" s="412"/>
      <c r="FA142" s="413"/>
      <c r="FB142" s="412"/>
      <c r="FC142" s="413"/>
      <c r="FD142" s="412"/>
      <c r="FE142" s="413"/>
      <c r="FF142" s="412"/>
      <c r="FG142" s="413"/>
      <c r="FH142" s="412"/>
      <c r="FI142" s="413"/>
      <c r="FJ142" s="164">
        <f>$C142</f>
        <v>0</v>
      </c>
      <c r="FK142" s="420">
        <f t="shared" si="16"/>
        <v>0</v>
      </c>
    </row>
    <row r="143" spans="1:167" x14ac:dyDescent="0.2">
      <c r="A143" s="165"/>
      <c r="B143" s="166">
        <f>IF($A143&lt;&gt;"",VLOOKUP($A143,'[1]comparatif prix'!A:D,4,0),0)</f>
        <v>0</v>
      </c>
      <c r="C143" s="167">
        <f t="shared" si="15"/>
        <v>0</v>
      </c>
      <c r="D143" s="168">
        <f t="shared" si="8"/>
        <v>0</v>
      </c>
      <c r="E143" s="415"/>
      <c r="F143" s="419"/>
      <c r="G143" s="419"/>
      <c r="H143" s="419"/>
      <c r="I143" s="419"/>
      <c r="J143" s="419"/>
      <c r="K143" s="419"/>
      <c r="L143" s="419"/>
      <c r="M143" s="419"/>
      <c r="N143" s="419"/>
      <c r="O143" s="419"/>
      <c r="P143" s="419"/>
      <c r="Q143" s="419"/>
      <c r="R143" s="419"/>
      <c r="S143" s="419"/>
      <c r="T143" s="419"/>
      <c r="U143" s="419"/>
      <c r="V143" s="419"/>
      <c r="W143" s="419"/>
      <c r="X143" s="419"/>
      <c r="Y143" s="419"/>
      <c r="Z143" s="419"/>
      <c r="AA143" s="419"/>
      <c r="AB143" s="419"/>
      <c r="AC143" s="419"/>
      <c r="AD143" s="419"/>
      <c r="AE143" s="419"/>
      <c r="AF143" s="419"/>
      <c r="AG143" s="419"/>
      <c r="AH143" s="419"/>
      <c r="AI143" s="419"/>
      <c r="AJ143" s="419"/>
      <c r="AK143" s="419"/>
      <c r="AL143" s="419"/>
      <c r="AM143" s="419"/>
      <c r="AN143" s="419"/>
      <c r="AO143" s="419"/>
      <c r="AP143" s="419"/>
      <c r="AQ143" s="419"/>
      <c r="AR143" s="419"/>
      <c r="AS143" s="419"/>
      <c r="AT143" s="419"/>
      <c r="AU143" s="419"/>
      <c r="AV143" s="419"/>
      <c r="AW143" s="419"/>
      <c r="AX143" s="419"/>
      <c r="AY143" s="419"/>
      <c r="AZ143" s="419"/>
      <c r="BA143" s="419"/>
      <c r="BB143" s="419"/>
      <c r="BC143" s="419"/>
      <c r="BD143" s="419"/>
      <c r="BE143" s="419"/>
      <c r="BF143" s="419"/>
      <c r="BG143" s="419"/>
      <c r="BH143" s="419"/>
      <c r="BI143" s="419"/>
      <c r="BJ143" s="419"/>
      <c r="BK143" s="419"/>
      <c r="BL143" s="419"/>
      <c r="BM143" s="419"/>
      <c r="BN143" s="419"/>
      <c r="BO143" s="419"/>
      <c r="BP143" s="419"/>
      <c r="BQ143" s="419"/>
      <c r="BR143" s="419"/>
      <c r="BS143" s="419"/>
      <c r="BT143" s="419"/>
      <c r="BU143" s="419"/>
      <c r="BV143" s="419"/>
      <c r="BW143" s="419"/>
      <c r="BX143" s="419"/>
      <c r="BY143" s="419"/>
      <c r="BZ143" s="419"/>
      <c r="CA143" s="419"/>
      <c r="CB143" s="419"/>
      <c r="CC143" s="419"/>
      <c r="CD143" s="419"/>
      <c r="CE143" s="419"/>
      <c r="CF143" s="419"/>
      <c r="CG143" s="419"/>
      <c r="CH143" s="419"/>
      <c r="CI143" s="419"/>
      <c r="CJ143" s="419"/>
      <c r="CK143" s="419"/>
      <c r="CL143" s="419"/>
      <c r="CM143" s="419"/>
      <c r="CN143" s="419"/>
      <c r="CO143" s="419"/>
      <c r="CP143" s="419"/>
      <c r="CQ143" s="419"/>
      <c r="CR143" s="419"/>
      <c r="CS143" s="419"/>
      <c r="CT143" s="419"/>
      <c r="CU143" s="419"/>
      <c r="CV143" s="419"/>
      <c r="CW143" s="419"/>
      <c r="CX143" s="419"/>
      <c r="CY143" s="419"/>
      <c r="CZ143" s="419"/>
      <c r="DA143" s="419"/>
      <c r="DB143" s="419"/>
      <c r="DC143" s="419"/>
      <c r="DD143" s="419"/>
      <c r="DE143" s="419"/>
      <c r="DF143" s="419"/>
      <c r="DG143" s="419"/>
      <c r="DH143" s="419"/>
      <c r="DI143" s="419"/>
      <c r="DJ143" s="419"/>
      <c r="DK143" s="419"/>
      <c r="DL143" s="419"/>
      <c r="DM143" s="419"/>
      <c r="DN143" s="419"/>
      <c r="DO143" s="419"/>
      <c r="DP143" s="419"/>
      <c r="DQ143" s="419"/>
      <c r="DR143" s="419"/>
      <c r="DS143" s="419"/>
      <c r="DT143" s="419"/>
      <c r="DU143" s="419"/>
      <c r="DV143" s="419"/>
      <c r="DW143" s="419"/>
      <c r="DX143" s="419"/>
      <c r="DY143" s="419"/>
      <c r="DZ143" s="419"/>
      <c r="EA143" s="419"/>
      <c r="EB143" s="419"/>
      <c r="EC143" s="419"/>
      <c r="ED143" s="419"/>
      <c r="EE143" s="419"/>
      <c r="EF143" s="419"/>
      <c r="EG143" s="419"/>
      <c r="EH143" s="419"/>
      <c r="EI143" s="419"/>
      <c r="EJ143" s="419"/>
      <c r="EK143" s="419"/>
      <c r="EL143" s="419"/>
      <c r="EM143" s="419"/>
      <c r="EN143" s="419"/>
      <c r="EO143" s="419"/>
      <c r="EP143" s="419"/>
      <c r="EQ143" s="419"/>
      <c r="ER143" s="419"/>
      <c r="ES143" s="419"/>
      <c r="ET143" s="419"/>
      <c r="EU143" s="419"/>
      <c r="EV143" s="419"/>
      <c r="EW143" s="419"/>
      <c r="EX143" s="419"/>
      <c r="EY143" s="419"/>
      <c r="EZ143" s="419"/>
      <c r="FA143" s="419"/>
      <c r="FB143" s="419"/>
      <c r="FC143" s="419"/>
      <c r="FD143" s="419"/>
      <c r="FE143" s="419"/>
      <c r="FF143" s="419"/>
      <c r="FG143" s="419"/>
      <c r="FH143" s="419"/>
      <c r="FI143" s="419"/>
      <c r="FJ143" s="169">
        <f>SUM($F143:$FI143)</f>
        <v>0</v>
      </c>
      <c r="FK143" s="421"/>
    </row>
    <row r="144" spans="1:167" x14ac:dyDescent="0.2">
      <c r="A144" s="160"/>
      <c r="B144" s="161">
        <f>IF($A144&lt;&gt;"",VLOOKUP($A144,'[1]comparatif prix'!A:D,4,0),0)</f>
        <v>0</v>
      </c>
      <c r="C144" s="162">
        <f t="shared" si="15"/>
        <v>0</v>
      </c>
      <c r="D144" s="163">
        <f>IF($C144&lt;&gt;"",$C144*$B144,"")</f>
        <v>0</v>
      </c>
      <c r="E144" s="422" t="str">
        <f>IF($C144=0,"",$C145/$C144)</f>
        <v/>
      </c>
      <c r="F144" s="412">
        <v>0</v>
      </c>
      <c r="G144" s="413"/>
      <c r="H144" s="412"/>
      <c r="I144" s="413"/>
      <c r="J144" s="412"/>
      <c r="K144" s="413"/>
      <c r="L144" s="412"/>
      <c r="M144" s="413"/>
      <c r="N144" s="412"/>
      <c r="O144" s="413"/>
      <c r="P144" s="412"/>
      <c r="Q144" s="413"/>
      <c r="R144" s="412"/>
      <c r="S144" s="413"/>
      <c r="T144" s="412"/>
      <c r="U144" s="413"/>
      <c r="V144" s="412"/>
      <c r="W144" s="413"/>
      <c r="X144" s="412"/>
      <c r="Y144" s="413"/>
      <c r="Z144" s="412"/>
      <c r="AA144" s="413"/>
      <c r="AB144" s="412"/>
      <c r="AC144" s="413"/>
      <c r="AD144" s="412"/>
      <c r="AE144" s="413"/>
      <c r="AF144" s="412"/>
      <c r="AG144" s="413"/>
      <c r="AH144" s="412"/>
      <c r="AI144" s="413"/>
      <c r="AJ144" s="412"/>
      <c r="AK144" s="413"/>
      <c r="AL144" s="412"/>
      <c r="AM144" s="413"/>
      <c r="AN144" s="412"/>
      <c r="AO144" s="413"/>
      <c r="AP144" s="412"/>
      <c r="AQ144" s="413"/>
      <c r="AR144" s="412"/>
      <c r="AS144" s="413"/>
      <c r="AT144" s="412"/>
      <c r="AU144" s="413"/>
      <c r="AV144" s="412"/>
      <c r="AW144" s="413"/>
      <c r="AX144" s="412"/>
      <c r="AY144" s="413"/>
      <c r="AZ144" s="412"/>
      <c r="BA144" s="413"/>
      <c r="BB144" s="412"/>
      <c r="BC144" s="413"/>
      <c r="BD144" s="412"/>
      <c r="BE144" s="413"/>
      <c r="BF144" s="412"/>
      <c r="BG144" s="413"/>
      <c r="BH144" s="412"/>
      <c r="BI144" s="413"/>
      <c r="BJ144" s="412"/>
      <c r="BK144" s="413"/>
      <c r="BL144" s="412"/>
      <c r="BM144" s="413"/>
      <c r="BN144" s="412"/>
      <c r="BO144" s="413"/>
      <c r="BP144" s="412"/>
      <c r="BQ144" s="413"/>
      <c r="BR144" s="412"/>
      <c r="BS144" s="413"/>
      <c r="BT144" s="412"/>
      <c r="BU144" s="413"/>
      <c r="BV144" s="412"/>
      <c r="BW144" s="413"/>
      <c r="BX144" s="412"/>
      <c r="BY144" s="413"/>
      <c r="BZ144" s="412"/>
      <c r="CA144" s="413"/>
      <c r="CB144" s="412"/>
      <c r="CC144" s="413"/>
      <c r="CD144" s="412"/>
      <c r="CE144" s="413"/>
      <c r="CF144" s="412"/>
      <c r="CG144" s="413"/>
      <c r="CH144" s="412"/>
      <c r="CI144" s="413"/>
      <c r="CJ144" s="412"/>
      <c r="CK144" s="413"/>
      <c r="CL144" s="412"/>
      <c r="CM144" s="413"/>
      <c r="CN144" s="412"/>
      <c r="CO144" s="413"/>
      <c r="CP144" s="412"/>
      <c r="CQ144" s="413"/>
      <c r="CR144" s="412"/>
      <c r="CS144" s="413"/>
      <c r="CT144" s="412"/>
      <c r="CU144" s="413"/>
      <c r="CV144" s="412"/>
      <c r="CW144" s="413"/>
      <c r="CX144" s="412"/>
      <c r="CY144" s="413"/>
      <c r="CZ144" s="412"/>
      <c r="DA144" s="413"/>
      <c r="DB144" s="412"/>
      <c r="DC144" s="413"/>
      <c r="DD144" s="412"/>
      <c r="DE144" s="413"/>
      <c r="DF144" s="412"/>
      <c r="DG144" s="413"/>
      <c r="DH144" s="412"/>
      <c r="DI144" s="413"/>
      <c r="DJ144" s="412"/>
      <c r="DK144" s="413"/>
      <c r="DL144" s="412"/>
      <c r="DM144" s="413"/>
      <c r="DN144" s="412"/>
      <c r="DO144" s="413"/>
      <c r="DP144" s="412"/>
      <c r="DQ144" s="413"/>
      <c r="DR144" s="412"/>
      <c r="DS144" s="413"/>
      <c r="DT144" s="412"/>
      <c r="DU144" s="413"/>
      <c r="DV144" s="412"/>
      <c r="DW144" s="413"/>
      <c r="DX144" s="412"/>
      <c r="DY144" s="413"/>
      <c r="DZ144" s="412"/>
      <c r="EA144" s="413"/>
      <c r="EB144" s="412"/>
      <c r="EC144" s="413"/>
      <c r="ED144" s="412"/>
      <c r="EE144" s="413"/>
      <c r="EF144" s="412"/>
      <c r="EG144" s="413"/>
      <c r="EH144" s="412"/>
      <c r="EI144" s="413"/>
      <c r="EJ144" s="412"/>
      <c r="EK144" s="413"/>
      <c r="EL144" s="412"/>
      <c r="EM144" s="413"/>
      <c r="EN144" s="412"/>
      <c r="EO144" s="413"/>
      <c r="EP144" s="412"/>
      <c r="EQ144" s="413"/>
      <c r="ER144" s="412"/>
      <c r="ES144" s="413"/>
      <c r="ET144" s="412"/>
      <c r="EU144" s="413"/>
      <c r="EV144" s="412"/>
      <c r="EW144" s="413"/>
      <c r="EX144" s="412"/>
      <c r="EY144" s="413"/>
      <c r="EZ144" s="412"/>
      <c r="FA144" s="413"/>
      <c r="FB144" s="412"/>
      <c r="FC144" s="413"/>
      <c r="FD144" s="412"/>
      <c r="FE144" s="413"/>
      <c r="FF144" s="412"/>
      <c r="FG144" s="413"/>
      <c r="FH144" s="412"/>
      <c r="FI144" s="413"/>
      <c r="FJ144" s="164">
        <f>$C144</f>
        <v>0</v>
      </c>
      <c r="FK144" s="420">
        <f t="shared" ref="FK144" si="17">$FJ145-$FJ144</f>
        <v>0</v>
      </c>
    </row>
    <row r="145" spans="1:167" x14ac:dyDescent="0.2">
      <c r="A145" s="165"/>
      <c r="B145" s="166">
        <f>IF($A145&lt;&gt;"",VLOOKUP($A145,'[1]comparatif prix'!A:D,4,0),0)</f>
        <v>0</v>
      </c>
      <c r="C145" s="167">
        <f t="shared" si="15"/>
        <v>0</v>
      </c>
      <c r="D145" s="168">
        <f t="shared" si="8"/>
        <v>0</v>
      </c>
      <c r="E145" s="415"/>
      <c r="F145" s="419"/>
      <c r="G145" s="419"/>
      <c r="H145" s="419"/>
      <c r="I145" s="419"/>
      <c r="J145" s="419"/>
      <c r="K145" s="419"/>
      <c r="L145" s="419"/>
      <c r="M145" s="419"/>
      <c r="N145" s="419"/>
      <c r="O145" s="419"/>
      <c r="P145" s="419"/>
      <c r="Q145" s="419"/>
      <c r="R145" s="419"/>
      <c r="S145" s="419"/>
      <c r="T145" s="419"/>
      <c r="U145" s="419"/>
      <c r="V145" s="419"/>
      <c r="W145" s="419"/>
      <c r="X145" s="419"/>
      <c r="Y145" s="419"/>
      <c r="Z145" s="419"/>
      <c r="AA145" s="419"/>
      <c r="AB145" s="419"/>
      <c r="AC145" s="419"/>
      <c r="AD145" s="419"/>
      <c r="AE145" s="419"/>
      <c r="AF145" s="419"/>
      <c r="AG145" s="419"/>
      <c r="AH145" s="419"/>
      <c r="AI145" s="419"/>
      <c r="AJ145" s="419"/>
      <c r="AK145" s="419"/>
      <c r="AL145" s="419"/>
      <c r="AM145" s="419"/>
      <c r="AN145" s="419"/>
      <c r="AO145" s="419"/>
      <c r="AP145" s="419"/>
      <c r="AQ145" s="419"/>
      <c r="AR145" s="419"/>
      <c r="AS145" s="419"/>
      <c r="AT145" s="419"/>
      <c r="AU145" s="419"/>
      <c r="AV145" s="419"/>
      <c r="AW145" s="419"/>
      <c r="AX145" s="419"/>
      <c r="AY145" s="419"/>
      <c r="AZ145" s="419"/>
      <c r="BA145" s="419"/>
      <c r="BB145" s="419"/>
      <c r="BC145" s="419"/>
      <c r="BD145" s="419"/>
      <c r="BE145" s="419"/>
      <c r="BF145" s="419"/>
      <c r="BG145" s="419"/>
      <c r="BH145" s="419"/>
      <c r="BI145" s="419"/>
      <c r="BJ145" s="419"/>
      <c r="BK145" s="419"/>
      <c r="BL145" s="419"/>
      <c r="BM145" s="419"/>
      <c r="BN145" s="419"/>
      <c r="BO145" s="419"/>
      <c r="BP145" s="419"/>
      <c r="BQ145" s="419"/>
      <c r="BR145" s="419"/>
      <c r="BS145" s="419"/>
      <c r="BT145" s="419"/>
      <c r="BU145" s="419"/>
      <c r="BV145" s="419"/>
      <c r="BW145" s="419"/>
      <c r="BX145" s="419"/>
      <c r="BY145" s="419"/>
      <c r="BZ145" s="419"/>
      <c r="CA145" s="419"/>
      <c r="CB145" s="419"/>
      <c r="CC145" s="419"/>
      <c r="CD145" s="419"/>
      <c r="CE145" s="419"/>
      <c r="CF145" s="419"/>
      <c r="CG145" s="419"/>
      <c r="CH145" s="419"/>
      <c r="CI145" s="419"/>
      <c r="CJ145" s="419"/>
      <c r="CK145" s="419"/>
      <c r="CL145" s="419"/>
      <c r="CM145" s="419"/>
      <c r="CN145" s="419"/>
      <c r="CO145" s="419"/>
      <c r="CP145" s="419"/>
      <c r="CQ145" s="419"/>
      <c r="CR145" s="419"/>
      <c r="CS145" s="419"/>
      <c r="CT145" s="419"/>
      <c r="CU145" s="419"/>
      <c r="CV145" s="419"/>
      <c r="CW145" s="419"/>
      <c r="CX145" s="419"/>
      <c r="CY145" s="419"/>
      <c r="CZ145" s="419"/>
      <c r="DA145" s="419"/>
      <c r="DB145" s="419"/>
      <c r="DC145" s="419"/>
      <c r="DD145" s="419"/>
      <c r="DE145" s="419"/>
      <c r="DF145" s="419"/>
      <c r="DG145" s="419"/>
      <c r="DH145" s="419"/>
      <c r="DI145" s="419"/>
      <c r="DJ145" s="419"/>
      <c r="DK145" s="419"/>
      <c r="DL145" s="419"/>
      <c r="DM145" s="419"/>
      <c r="DN145" s="419"/>
      <c r="DO145" s="419"/>
      <c r="DP145" s="419"/>
      <c r="DQ145" s="419"/>
      <c r="DR145" s="419"/>
      <c r="DS145" s="419"/>
      <c r="DT145" s="419"/>
      <c r="DU145" s="419"/>
      <c r="DV145" s="419"/>
      <c r="DW145" s="419"/>
      <c r="DX145" s="419"/>
      <c r="DY145" s="419"/>
      <c r="DZ145" s="419"/>
      <c r="EA145" s="419"/>
      <c r="EB145" s="419"/>
      <c r="EC145" s="419"/>
      <c r="ED145" s="419"/>
      <c r="EE145" s="419"/>
      <c r="EF145" s="419"/>
      <c r="EG145" s="419"/>
      <c r="EH145" s="419"/>
      <c r="EI145" s="419"/>
      <c r="EJ145" s="419"/>
      <c r="EK145" s="419"/>
      <c r="EL145" s="419"/>
      <c r="EM145" s="419"/>
      <c r="EN145" s="419"/>
      <c r="EO145" s="419"/>
      <c r="EP145" s="419"/>
      <c r="EQ145" s="419"/>
      <c r="ER145" s="419"/>
      <c r="ES145" s="419"/>
      <c r="ET145" s="419"/>
      <c r="EU145" s="419"/>
      <c r="EV145" s="419"/>
      <c r="EW145" s="419"/>
      <c r="EX145" s="419"/>
      <c r="EY145" s="419"/>
      <c r="EZ145" s="419"/>
      <c r="FA145" s="419"/>
      <c r="FB145" s="419"/>
      <c r="FC145" s="419"/>
      <c r="FD145" s="419"/>
      <c r="FE145" s="419"/>
      <c r="FF145" s="419"/>
      <c r="FG145" s="419"/>
      <c r="FH145" s="419"/>
      <c r="FI145" s="419"/>
      <c r="FJ145" s="169">
        <f>SUM($F145:$FI145)</f>
        <v>0</v>
      </c>
      <c r="FK145" s="421"/>
    </row>
    <row r="146" spans="1:167" x14ac:dyDescent="0.2">
      <c r="A146" s="160"/>
      <c r="B146" s="161">
        <f>IF($A146&lt;&gt;"",VLOOKUP($A146,'[1]comparatif prix'!A:D,4,0),0)</f>
        <v>0</v>
      </c>
      <c r="C146" s="162">
        <f t="shared" si="15"/>
        <v>0</v>
      </c>
      <c r="D146" s="163">
        <f>IF($C146&lt;&gt;"",$C146*$B146,"")</f>
        <v>0</v>
      </c>
      <c r="E146" s="422" t="str">
        <f>IF($C146=0,"",$C147/$C146)</f>
        <v/>
      </c>
      <c r="F146" s="412"/>
      <c r="G146" s="413"/>
      <c r="H146" s="412"/>
      <c r="I146" s="413"/>
      <c r="J146" s="412"/>
      <c r="K146" s="413"/>
      <c r="L146" s="412"/>
      <c r="M146" s="413"/>
      <c r="N146" s="412"/>
      <c r="O146" s="413"/>
      <c r="P146" s="412"/>
      <c r="Q146" s="413"/>
      <c r="R146" s="412"/>
      <c r="S146" s="413"/>
      <c r="T146" s="412"/>
      <c r="U146" s="413"/>
      <c r="V146" s="412"/>
      <c r="W146" s="413"/>
      <c r="X146" s="412"/>
      <c r="Y146" s="413"/>
      <c r="Z146" s="412"/>
      <c r="AA146" s="413"/>
      <c r="AB146" s="412"/>
      <c r="AC146" s="413"/>
      <c r="AD146" s="412"/>
      <c r="AE146" s="413"/>
      <c r="AF146" s="412"/>
      <c r="AG146" s="413"/>
      <c r="AH146" s="412"/>
      <c r="AI146" s="413"/>
      <c r="AJ146" s="412"/>
      <c r="AK146" s="413"/>
      <c r="AL146" s="412"/>
      <c r="AM146" s="413"/>
      <c r="AN146" s="412"/>
      <c r="AO146" s="413"/>
      <c r="AP146" s="412"/>
      <c r="AQ146" s="413"/>
      <c r="AR146" s="412"/>
      <c r="AS146" s="413"/>
      <c r="AT146" s="412"/>
      <c r="AU146" s="413"/>
      <c r="AV146" s="412"/>
      <c r="AW146" s="413"/>
      <c r="AX146" s="412"/>
      <c r="AY146" s="413"/>
      <c r="AZ146" s="412"/>
      <c r="BA146" s="413"/>
      <c r="BB146" s="412"/>
      <c r="BC146" s="413"/>
      <c r="BD146" s="412"/>
      <c r="BE146" s="413"/>
      <c r="BF146" s="412"/>
      <c r="BG146" s="413"/>
      <c r="BH146" s="412"/>
      <c r="BI146" s="413"/>
      <c r="BJ146" s="412"/>
      <c r="BK146" s="413"/>
      <c r="BL146" s="412"/>
      <c r="BM146" s="413"/>
      <c r="BN146" s="412"/>
      <c r="BO146" s="413"/>
      <c r="BP146" s="412"/>
      <c r="BQ146" s="413"/>
      <c r="BR146" s="412"/>
      <c r="BS146" s="413"/>
      <c r="BT146" s="412"/>
      <c r="BU146" s="413"/>
      <c r="BV146" s="412"/>
      <c r="BW146" s="413"/>
      <c r="BX146" s="412"/>
      <c r="BY146" s="413"/>
      <c r="BZ146" s="412"/>
      <c r="CA146" s="413"/>
      <c r="CB146" s="412"/>
      <c r="CC146" s="413"/>
      <c r="CD146" s="412"/>
      <c r="CE146" s="413"/>
      <c r="CF146" s="412"/>
      <c r="CG146" s="413"/>
      <c r="CH146" s="412"/>
      <c r="CI146" s="413"/>
      <c r="CJ146" s="412"/>
      <c r="CK146" s="413"/>
      <c r="CL146" s="412"/>
      <c r="CM146" s="413"/>
      <c r="CN146" s="412"/>
      <c r="CO146" s="413"/>
      <c r="CP146" s="412"/>
      <c r="CQ146" s="413"/>
      <c r="CR146" s="412"/>
      <c r="CS146" s="413"/>
      <c r="CT146" s="412"/>
      <c r="CU146" s="413"/>
      <c r="CV146" s="412"/>
      <c r="CW146" s="413"/>
      <c r="CX146" s="412"/>
      <c r="CY146" s="413"/>
      <c r="CZ146" s="412"/>
      <c r="DA146" s="413"/>
      <c r="DB146" s="412"/>
      <c r="DC146" s="413"/>
      <c r="DD146" s="412"/>
      <c r="DE146" s="413"/>
      <c r="DF146" s="412"/>
      <c r="DG146" s="413"/>
      <c r="DH146" s="412"/>
      <c r="DI146" s="413"/>
      <c r="DJ146" s="412"/>
      <c r="DK146" s="413"/>
      <c r="DL146" s="412"/>
      <c r="DM146" s="413"/>
      <c r="DN146" s="412"/>
      <c r="DO146" s="413"/>
      <c r="DP146" s="412"/>
      <c r="DQ146" s="413"/>
      <c r="DR146" s="412"/>
      <c r="DS146" s="413"/>
      <c r="DT146" s="412"/>
      <c r="DU146" s="413"/>
      <c r="DV146" s="412"/>
      <c r="DW146" s="413"/>
      <c r="DX146" s="412"/>
      <c r="DY146" s="413"/>
      <c r="DZ146" s="412"/>
      <c r="EA146" s="413"/>
      <c r="EB146" s="412"/>
      <c r="EC146" s="413"/>
      <c r="ED146" s="412"/>
      <c r="EE146" s="413"/>
      <c r="EF146" s="412"/>
      <c r="EG146" s="413"/>
      <c r="EH146" s="412"/>
      <c r="EI146" s="413"/>
      <c r="EJ146" s="412"/>
      <c r="EK146" s="413"/>
      <c r="EL146" s="412"/>
      <c r="EM146" s="413"/>
      <c r="EN146" s="412"/>
      <c r="EO146" s="413"/>
      <c r="EP146" s="412"/>
      <c r="EQ146" s="413"/>
      <c r="ER146" s="412"/>
      <c r="ES146" s="413"/>
      <c r="ET146" s="412"/>
      <c r="EU146" s="413"/>
      <c r="EV146" s="412"/>
      <c r="EW146" s="413"/>
      <c r="EX146" s="412"/>
      <c r="EY146" s="413"/>
      <c r="EZ146" s="412"/>
      <c r="FA146" s="413"/>
      <c r="FB146" s="412"/>
      <c r="FC146" s="413"/>
      <c r="FD146" s="412"/>
      <c r="FE146" s="413"/>
      <c r="FF146" s="412"/>
      <c r="FG146" s="413"/>
      <c r="FH146" s="412"/>
      <c r="FI146" s="413"/>
      <c r="FJ146" s="164">
        <f>$C146</f>
        <v>0</v>
      </c>
      <c r="FK146" s="420">
        <f t="shared" ref="FK146" si="18">$FJ147-$FJ146</f>
        <v>0</v>
      </c>
    </row>
    <row r="147" spans="1:167" x14ac:dyDescent="0.2">
      <c r="A147" s="165"/>
      <c r="B147" s="166">
        <f>IF($A147&lt;&gt;"",VLOOKUP($A147,'[1]comparatif prix'!A:D,4,0),0)</f>
        <v>0</v>
      </c>
      <c r="C147" s="167">
        <f t="shared" si="15"/>
        <v>0</v>
      </c>
      <c r="D147" s="168">
        <f t="shared" si="8"/>
        <v>0</v>
      </c>
      <c r="E147" s="415"/>
      <c r="F147" s="419"/>
      <c r="G147" s="419"/>
      <c r="H147" s="419">
        <v>0</v>
      </c>
      <c r="I147" s="419"/>
      <c r="J147" s="419"/>
      <c r="K147" s="419"/>
      <c r="L147" s="419"/>
      <c r="M147" s="419"/>
      <c r="N147" s="419"/>
      <c r="O147" s="419"/>
      <c r="P147" s="419"/>
      <c r="Q147" s="419"/>
      <c r="R147" s="419"/>
      <c r="S147" s="419"/>
      <c r="T147" s="419"/>
      <c r="U147" s="419"/>
      <c r="V147" s="419"/>
      <c r="W147" s="419"/>
      <c r="X147" s="419"/>
      <c r="Y147" s="419"/>
      <c r="Z147" s="419"/>
      <c r="AA147" s="419"/>
      <c r="AB147" s="419"/>
      <c r="AC147" s="419"/>
      <c r="AD147" s="419"/>
      <c r="AE147" s="419"/>
      <c r="AF147" s="419"/>
      <c r="AG147" s="419"/>
      <c r="AH147" s="419"/>
      <c r="AI147" s="419"/>
      <c r="AJ147" s="419"/>
      <c r="AK147" s="419"/>
      <c r="AL147" s="419"/>
      <c r="AM147" s="419"/>
      <c r="AN147" s="419"/>
      <c r="AO147" s="419"/>
      <c r="AP147" s="419"/>
      <c r="AQ147" s="419"/>
      <c r="AR147" s="419"/>
      <c r="AS147" s="419"/>
      <c r="AT147" s="419"/>
      <c r="AU147" s="419"/>
      <c r="AV147" s="419"/>
      <c r="AW147" s="419"/>
      <c r="AX147" s="419"/>
      <c r="AY147" s="419"/>
      <c r="AZ147" s="419"/>
      <c r="BA147" s="419"/>
      <c r="BB147" s="419"/>
      <c r="BC147" s="419"/>
      <c r="BD147" s="419"/>
      <c r="BE147" s="419"/>
      <c r="BF147" s="419"/>
      <c r="BG147" s="419"/>
      <c r="BH147" s="419"/>
      <c r="BI147" s="419"/>
      <c r="BJ147" s="419"/>
      <c r="BK147" s="419"/>
      <c r="BL147" s="419"/>
      <c r="BM147" s="419"/>
      <c r="BN147" s="419"/>
      <c r="BO147" s="419"/>
      <c r="BP147" s="419"/>
      <c r="BQ147" s="419"/>
      <c r="BR147" s="419"/>
      <c r="BS147" s="419"/>
      <c r="BT147" s="419"/>
      <c r="BU147" s="419"/>
      <c r="BV147" s="419"/>
      <c r="BW147" s="419"/>
      <c r="BX147" s="419"/>
      <c r="BY147" s="419"/>
      <c r="BZ147" s="419"/>
      <c r="CA147" s="419"/>
      <c r="CB147" s="419"/>
      <c r="CC147" s="419"/>
      <c r="CD147" s="419"/>
      <c r="CE147" s="419"/>
      <c r="CF147" s="419"/>
      <c r="CG147" s="419"/>
      <c r="CH147" s="419"/>
      <c r="CI147" s="419"/>
      <c r="CJ147" s="419"/>
      <c r="CK147" s="419"/>
      <c r="CL147" s="419"/>
      <c r="CM147" s="419"/>
      <c r="CN147" s="419"/>
      <c r="CO147" s="419"/>
      <c r="CP147" s="419"/>
      <c r="CQ147" s="419"/>
      <c r="CR147" s="419"/>
      <c r="CS147" s="419"/>
      <c r="CT147" s="419"/>
      <c r="CU147" s="419"/>
      <c r="CV147" s="419"/>
      <c r="CW147" s="419"/>
      <c r="CX147" s="419"/>
      <c r="CY147" s="419"/>
      <c r="CZ147" s="419"/>
      <c r="DA147" s="419"/>
      <c r="DB147" s="419"/>
      <c r="DC147" s="419"/>
      <c r="DD147" s="419"/>
      <c r="DE147" s="419"/>
      <c r="DF147" s="419"/>
      <c r="DG147" s="419"/>
      <c r="DH147" s="419"/>
      <c r="DI147" s="419"/>
      <c r="DJ147" s="419"/>
      <c r="DK147" s="419"/>
      <c r="DL147" s="419"/>
      <c r="DM147" s="419"/>
      <c r="DN147" s="419"/>
      <c r="DO147" s="419"/>
      <c r="DP147" s="419"/>
      <c r="DQ147" s="419"/>
      <c r="DR147" s="419"/>
      <c r="DS147" s="419"/>
      <c r="DT147" s="419"/>
      <c r="DU147" s="419"/>
      <c r="DV147" s="419"/>
      <c r="DW147" s="419"/>
      <c r="DX147" s="419"/>
      <c r="DY147" s="419"/>
      <c r="DZ147" s="419"/>
      <c r="EA147" s="419"/>
      <c r="EB147" s="419"/>
      <c r="EC147" s="419"/>
      <c r="ED147" s="419"/>
      <c r="EE147" s="419"/>
      <c r="EF147" s="419"/>
      <c r="EG147" s="419"/>
      <c r="EH147" s="419"/>
      <c r="EI147" s="419"/>
      <c r="EJ147" s="419"/>
      <c r="EK147" s="419"/>
      <c r="EL147" s="419"/>
      <c r="EM147" s="419"/>
      <c r="EN147" s="419"/>
      <c r="EO147" s="419"/>
      <c r="EP147" s="419"/>
      <c r="EQ147" s="419"/>
      <c r="ER147" s="419"/>
      <c r="ES147" s="419"/>
      <c r="ET147" s="419"/>
      <c r="EU147" s="419"/>
      <c r="EV147" s="419"/>
      <c r="EW147" s="419"/>
      <c r="EX147" s="419"/>
      <c r="EY147" s="419"/>
      <c r="EZ147" s="419"/>
      <c r="FA147" s="419"/>
      <c r="FB147" s="419"/>
      <c r="FC147" s="419"/>
      <c r="FD147" s="419"/>
      <c r="FE147" s="419"/>
      <c r="FF147" s="419"/>
      <c r="FG147" s="419"/>
      <c r="FH147" s="419"/>
      <c r="FI147" s="419"/>
      <c r="FJ147" s="169">
        <f>SUM($F147:$FI147)</f>
        <v>0</v>
      </c>
      <c r="FK147" s="421"/>
    </row>
    <row r="148" spans="1:167" ht="33.75" x14ac:dyDescent="0.2">
      <c r="A148" s="172" t="s">
        <v>47</v>
      </c>
      <c r="B148" s="173"/>
      <c r="C148" s="174">
        <f t="shared" si="15"/>
        <v>0</v>
      </c>
      <c r="D148" s="175" t="s">
        <v>48</v>
      </c>
      <c r="E148" s="103">
        <f>IF($C$157=0,"",$C148/$C$157)</f>
        <v>0</v>
      </c>
      <c r="F148" s="412">
        <f>SUMPRODUCT(N(MOD(ROW($B$106:$B$147),2)=1),$B$106:$B$147,F$106:F$147)</f>
        <v>0</v>
      </c>
      <c r="G148" s="413"/>
      <c r="H148" s="412">
        <f>SUMPRODUCT(N(MOD(ROW($B$106:$B$147),2)=1),$B$106:$B$147,H$106:H$147)</f>
        <v>0</v>
      </c>
      <c r="I148" s="413"/>
      <c r="J148" s="412">
        <f t="shared" ref="J148" si="19">SUMPRODUCT(N(MOD(ROW($B$106:$B$147),2)=1),$B$106:$B$147,J$106:J$147)</f>
        <v>0</v>
      </c>
      <c r="K148" s="413"/>
      <c r="L148" s="412">
        <f t="shared" ref="L148" si="20">SUMPRODUCT(N(MOD(ROW($B$106:$B$147),2)=1),$B$106:$B$147,L$106:L$147)</f>
        <v>0</v>
      </c>
      <c r="M148" s="413"/>
      <c r="N148" s="412">
        <f t="shared" ref="N148" si="21">SUMPRODUCT(N(MOD(ROW($B$106:$B$147),2)=1),$B$106:$B$147,N$106:N$147)</f>
        <v>0</v>
      </c>
      <c r="O148" s="413"/>
      <c r="P148" s="412">
        <f t="shared" ref="P148" si="22">SUMPRODUCT(N(MOD(ROW($B$106:$B$147),2)=1),$B$106:$B$147,P$106:P$147)</f>
        <v>0</v>
      </c>
      <c r="Q148" s="413"/>
      <c r="R148" s="412">
        <f t="shared" ref="R148" si="23">SUMPRODUCT(N(MOD(ROW($B$106:$B$147),2)=1),$B$106:$B$147,R$106:R$147)</f>
        <v>0</v>
      </c>
      <c r="S148" s="413"/>
      <c r="T148" s="412">
        <f t="shared" ref="T148" si="24">SUMPRODUCT(N(MOD(ROW($B$106:$B$147),2)=1),$B$106:$B$147,T$106:T$147)</f>
        <v>0</v>
      </c>
      <c r="U148" s="413"/>
      <c r="V148" s="412">
        <f t="shared" ref="V148" si="25">SUMPRODUCT(N(MOD(ROW($B$106:$B$147),2)=1),$B$106:$B$147,V$106:V$147)</f>
        <v>0</v>
      </c>
      <c r="W148" s="413"/>
      <c r="X148" s="412">
        <f t="shared" ref="X148" si="26">SUMPRODUCT(N(MOD(ROW($B$106:$B$147),2)=1),$B$106:$B$147,X$106:X$147)</f>
        <v>0</v>
      </c>
      <c r="Y148" s="413"/>
      <c r="Z148" s="412">
        <f t="shared" ref="Z148" si="27">SUMPRODUCT(N(MOD(ROW($B$106:$B$147),2)=1),$B$106:$B$147,Z$106:Z$147)</f>
        <v>0</v>
      </c>
      <c r="AA148" s="413"/>
      <c r="AB148" s="412">
        <f t="shared" ref="AB148" si="28">SUMPRODUCT(N(MOD(ROW($B$106:$B$147),2)=1),$B$106:$B$147,AB$106:AB$147)</f>
        <v>0</v>
      </c>
      <c r="AC148" s="413"/>
      <c r="AD148" s="412">
        <f t="shared" ref="AD148" si="29">SUMPRODUCT(N(MOD(ROW($B$106:$B$147),2)=1),$B$106:$B$147,AD$106:AD$147)</f>
        <v>0</v>
      </c>
      <c r="AE148" s="413"/>
      <c r="AF148" s="412">
        <f t="shared" ref="AF148" si="30">SUMPRODUCT(N(MOD(ROW($B$106:$B$147),2)=1),$B$106:$B$147,AF$106:AF$147)</f>
        <v>0</v>
      </c>
      <c r="AG148" s="413"/>
      <c r="AH148" s="412">
        <f t="shared" ref="AH148" si="31">SUMPRODUCT(N(MOD(ROW($B$106:$B$147),2)=1),$B$106:$B$147,AH$106:AH$147)</f>
        <v>0</v>
      </c>
      <c r="AI148" s="413"/>
      <c r="AJ148" s="412">
        <f t="shared" ref="AJ148" si="32">SUMPRODUCT(N(MOD(ROW($B$106:$B$147),2)=1),$B$106:$B$147,AJ$106:AJ$147)</f>
        <v>0</v>
      </c>
      <c r="AK148" s="413"/>
      <c r="AL148" s="412">
        <f t="shared" ref="AL148" si="33">SUMPRODUCT(N(MOD(ROW($B$106:$B$147),2)=1),$B$106:$B$147,AL$106:AL$147)</f>
        <v>0</v>
      </c>
      <c r="AM148" s="413"/>
      <c r="AN148" s="412">
        <f t="shared" ref="AN148" si="34">SUMPRODUCT(N(MOD(ROW($B$106:$B$147),2)=1),$B$106:$B$147,AN$106:AN$147)</f>
        <v>0</v>
      </c>
      <c r="AO148" s="413"/>
      <c r="AP148" s="412">
        <f t="shared" ref="AP148" si="35">SUMPRODUCT(N(MOD(ROW($B$106:$B$147),2)=1),$B$106:$B$147,AP$106:AP$147)</f>
        <v>0</v>
      </c>
      <c r="AQ148" s="413"/>
      <c r="AR148" s="412">
        <f t="shared" ref="AR148" si="36">SUMPRODUCT(N(MOD(ROW($B$106:$B$147),2)=1),$B$106:$B$147,AR$106:AR$147)</f>
        <v>0</v>
      </c>
      <c r="AS148" s="413"/>
      <c r="AT148" s="412">
        <f t="shared" ref="AT148" si="37">SUMPRODUCT(N(MOD(ROW($B$106:$B$147),2)=1),$B$106:$B$147,AT$106:AT$147)</f>
        <v>0</v>
      </c>
      <c r="AU148" s="413"/>
      <c r="AV148" s="412">
        <f t="shared" ref="AV148" si="38">SUMPRODUCT(N(MOD(ROW($B$106:$B$147),2)=1),$B$106:$B$147,AV$106:AV$147)</f>
        <v>0</v>
      </c>
      <c r="AW148" s="413"/>
      <c r="AX148" s="412">
        <f t="shared" ref="AX148" si="39">SUMPRODUCT(N(MOD(ROW($B$106:$B$147),2)=1),$B$106:$B$147,AX$106:AX$147)</f>
        <v>0</v>
      </c>
      <c r="AY148" s="413"/>
      <c r="AZ148" s="412">
        <f t="shared" ref="AZ148" si="40">SUMPRODUCT(N(MOD(ROW($B$106:$B$147),2)=1),$B$106:$B$147,AZ$106:AZ$147)</f>
        <v>0</v>
      </c>
      <c r="BA148" s="413"/>
      <c r="BB148" s="412">
        <f t="shared" ref="BB148" si="41">SUMPRODUCT(N(MOD(ROW($B$106:$B$147),2)=1),$B$106:$B$147,BB$106:BB$147)</f>
        <v>0</v>
      </c>
      <c r="BC148" s="413"/>
      <c r="BD148" s="412">
        <f t="shared" ref="BD148" si="42">SUMPRODUCT(N(MOD(ROW($B$106:$B$147),2)=1),$B$106:$B$147,BD$106:BD$147)</f>
        <v>0</v>
      </c>
      <c r="BE148" s="413"/>
      <c r="BF148" s="412">
        <f t="shared" ref="BF148" si="43">SUMPRODUCT(N(MOD(ROW($B$106:$B$147),2)=1),$B$106:$B$147,BF$106:BF$147)</f>
        <v>0</v>
      </c>
      <c r="BG148" s="413"/>
      <c r="BH148" s="412">
        <f t="shared" ref="BH148" si="44">SUMPRODUCT(N(MOD(ROW($B$106:$B$147),2)=1),$B$106:$B$147,BH$106:BH$147)</f>
        <v>0</v>
      </c>
      <c r="BI148" s="413"/>
      <c r="BJ148" s="412">
        <f t="shared" ref="BJ148" si="45">SUMPRODUCT(N(MOD(ROW($B$106:$B$147),2)=1),$B$106:$B$147,BJ$106:BJ$147)</f>
        <v>0</v>
      </c>
      <c r="BK148" s="413"/>
      <c r="BL148" s="412">
        <f t="shared" ref="BL148" si="46">SUMPRODUCT(N(MOD(ROW($B$106:$B$147),2)=1),$B$106:$B$147,BL$106:BL$147)</f>
        <v>0</v>
      </c>
      <c r="BM148" s="413"/>
      <c r="BN148" s="412">
        <f t="shared" ref="BN148" si="47">SUMPRODUCT(N(MOD(ROW($B$106:$B$147),2)=1),$B$106:$B$147,BN$106:BN$147)</f>
        <v>0</v>
      </c>
      <c r="BO148" s="413"/>
      <c r="BP148" s="412">
        <f t="shared" ref="BP148" si="48">SUMPRODUCT(N(MOD(ROW($B$106:$B$147),2)=1),$B$106:$B$147,BP$106:BP$147)</f>
        <v>0</v>
      </c>
      <c r="BQ148" s="413"/>
      <c r="BR148" s="412">
        <f t="shared" ref="BR148" si="49">SUMPRODUCT(N(MOD(ROW($B$106:$B$147),2)=1),$B$106:$B$147,BR$106:BR$147)</f>
        <v>0</v>
      </c>
      <c r="BS148" s="413"/>
      <c r="BT148" s="412">
        <f t="shared" ref="BT148" si="50">SUMPRODUCT(N(MOD(ROW($B$106:$B$147),2)=1),$B$106:$B$147,BT$106:BT$147)</f>
        <v>0</v>
      </c>
      <c r="BU148" s="413"/>
      <c r="BV148" s="412">
        <f t="shared" ref="BV148" si="51">SUMPRODUCT(N(MOD(ROW($B$106:$B$147),2)=1),$B$106:$B$147,BV$106:BV$147)</f>
        <v>0</v>
      </c>
      <c r="BW148" s="413"/>
      <c r="BX148" s="412">
        <f t="shared" ref="BX148" si="52">SUMPRODUCT(N(MOD(ROW($B$106:$B$147),2)=1),$B$106:$B$147,BX$106:BX$147)</f>
        <v>0</v>
      </c>
      <c r="BY148" s="413"/>
      <c r="BZ148" s="412">
        <f t="shared" ref="BZ148" si="53">SUMPRODUCT(N(MOD(ROW($B$106:$B$147),2)=1),$B$106:$B$147,BZ$106:BZ$147)</f>
        <v>0</v>
      </c>
      <c r="CA148" s="413"/>
      <c r="CB148" s="412">
        <f t="shared" ref="CB148" si="54">SUMPRODUCT(N(MOD(ROW($B$106:$B$147),2)=1),$B$106:$B$147,CB$106:CB$147)</f>
        <v>0</v>
      </c>
      <c r="CC148" s="413"/>
      <c r="CD148" s="412">
        <f t="shared" ref="CD148" si="55">SUMPRODUCT(N(MOD(ROW($B$106:$B$147),2)=1),$B$106:$B$147,CD$106:CD$147)</f>
        <v>0</v>
      </c>
      <c r="CE148" s="413"/>
      <c r="CF148" s="412">
        <f t="shared" ref="CF148" si="56">SUMPRODUCT(N(MOD(ROW($B$106:$B$147),2)=1),$B$106:$B$147,CF$106:CF$147)</f>
        <v>0</v>
      </c>
      <c r="CG148" s="413"/>
      <c r="CH148" s="412">
        <f t="shared" ref="CH148" si="57">SUMPRODUCT(N(MOD(ROW($B$106:$B$147),2)=1),$B$106:$B$147,CH$106:CH$147)</f>
        <v>0</v>
      </c>
      <c r="CI148" s="413"/>
      <c r="CJ148" s="412">
        <f t="shared" ref="CJ148" si="58">SUMPRODUCT(N(MOD(ROW($B$106:$B$147),2)=1),$B$106:$B$147,CJ$106:CJ$147)</f>
        <v>0</v>
      </c>
      <c r="CK148" s="413"/>
      <c r="CL148" s="412">
        <f t="shared" ref="CL148" si="59">SUMPRODUCT(N(MOD(ROW($B$106:$B$147),2)=1),$B$106:$B$147,CL$106:CL$147)</f>
        <v>0</v>
      </c>
      <c r="CM148" s="413"/>
      <c r="CN148" s="412">
        <f t="shared" ref="CN148" si="60">SUMPRODUCT(N(MOD(ROW($B$106:$B$147),2)=1),$B$106:$B$147,CN$106:CN$147)</f>
        <v>0</v>
      </c>
      <c r="CO148" s="413"/>
      <c r="CP148" s="412">
        <f t="shared" ref="CP148" si="61">SUMPRODUCT(N(MOD(ROW($B$106:$B$147),2)=1),$B$106:$B$147,CP$106:CP$147)</f>
        <v>0</v>
      </c>
      <c r="CQ148" s="413"/>
      <c r="CR148" s="412">
        <f t="shared" ref="CR148" si="62">SUMPRODUCT(N(MOD(ROW($B$106:$B$147),2)=1),$B$106:$B$147,CR$106:CR$147)</f>
        <v>0</v>
      </c>
      <c r="CS148" s="413"/>
      <c r="CT148" s="412">
        <f t="shared" ref="CT148" si="63">SUMPRODUCT(N(MOD(ROW($B$106:$B$147),2)=1),$B$106:$B$147,CT$106:CT$147)</f>
        <v>0</v>
      </c>
      <c r="CU148" s="413"/>
      <c r="CV148" s="412">
        <f t="shared" ref="CV148" si="64">SUMPRODUCT(N(MOD(ROW($B$106:$B$147),2)=1),$B$106:$B$147,CV$106:CV$147)</f>
        <v>0</v>
      </c>
      <c r="CW148" s="413"/>
      <c r="CX148" s="412">
        <f t="shared" ref="CX148" si="65">SUMPRODUCT(N(MOD(ROW($B$106:$B$147),2)=1),$B$106:$B$147,CX$106:CX$147)</f>
        <v>0</v>
      </c>
      <c r="CY148" s="413"/>
      <c r="CZ148" s="412">
        <f t="shared" ref="CZ148" si="66">SUMPRODUCT(N(MOD(ROW($B$106:$B$147),2)=1),$B$106:$B$147,CZ$106:CZ$147)</f>
        <v>0</v>
      </c>
      <c r="DA148" s="413"/>
      <c r="DB148" s="412">
        <f t="shared" ref="DB148" si="67">SUMPRODUCT(N(MOD(ROW($B$106:$B$147),2)=1),$B$106:$B$147,DB$106:DB$147)</f>
        <v>0</v>
      </c>
      <c r="DC148" s="413"/>
      <c r="DD148" s="412">
        <f t="shared" ref="DD148" si="68">SUMPRODUCT(N(MOD(ROW($B$106:$B$147),2)=1),$B$106:$B$147,DD$106:DD$147)</f>
        <v>0</v>
      </c>
      <c r="DE148" s="413"/>
      <c r="DF148" s="412">
        <f t="shared" ref="DF148" si="69">SUMPRODUCT(N(MOD(ROW($B$106:$B$147),2)=1),$B$106:$B$147,DF$106:DF$147)</f>
        <v>0</v>
      </c>
      <c r="DG148" s="413"/>
      <c r="DH148" s="412">
        <f t="shared" ref="DH148" si="70">SUMPRODUCT(N(MOD(ROW($B$106:$B$147),2)=1),$B$106:$B$147,DH$106:DH$147)</f>
        <v>0</v>
      </c>
      <c r="DI148" s="413"/>
      <c r="DJ148" s="412">
        <f t="shared" ref="DJ148" si="71">SUMPRODUCT(N(MOD(ROW($B$106:$B$147),2)=1),$B$106:$B$147,DJ$106:DJ$147)</f>
        <v>0</v>
      </c>
      <c r="DK148" s="413"/>
      <c r="DL148" s="412">
        <f t="shared" ref="DL148" si="72">SUMPRODUCT(N(MOD(ROW($B$106:$B$147),2)=1),$B$106:$B$147,DL$106:DL$147)</f>
        <v>0</v>
      </c>
      <c r="DM148" s="413"/>
      <c r="DN148" s="412">
        <f t="shared" ref="DN148" si="73">SUMPRODUCT(N(MOD(ROW($B$106:$B$147),2)=1),$B$106:$B$147,DN$106:DN$147)</f>
        <v>0</v>
      </c>
      <c r="DO148" s="413"/>
      <c r="DP148" s="412">
        <f t="shared" ref="DP148" si="74">SUMPRODUCT(N(MOD(ROW($B$106:$B$147),2)=1),$B$106:$B$147,DP$106:DP$147)</f>
        <v>0</v>
      </c>
      <c r="DQ148" s="413"/>
      <c r="DR148" s="412">
        <f t="shared" ref="DR148" si="75">SUMPRODUCT(N(MOD(ROW($B$106:$B$147),2)=1),$B$106:$B$147,DR$106:DR$147)</f>
        <v>0</v>
      </c>
      <c r="DS148" s="413"/>
      <c r="DT148" s="412">
        <f t="shared" ref="DT148" si="76">SUMPRODUCT(N(MOD(ROW($B$106:$B$147),2)=1),$B$106:$B$147,DT$106:DT$147)</f>
        <v>0</v>
      </c>
      <c r="DU148" s="413"/>
      <c r="DV148" s="412">
        <f t="shared" ref="DV148" si="77">SUMPRODUCT(N(MOD(ROW($B$106:$B$147),2)=1),$B$106:$B$147,DV$106:DV$147)</f>
        <v>0</v>
      </c>
      <c r="DW148" s="413"/>
      <c r="DX148" s="412">
        <f t="shared" ref="DX148" si="78">SUMPRODUCT(N(MOD(ROW($B$106:$B$147),2)=1),$B$106:$B$147,DX$106:DX$147)</f>
        <v>0</v>
      </c>
      <c r="DY148" s="413"/>
      <c r="DZ148" s="412">
        <f t="shared" ref="DZ148" si="79">SUMPRODUCT(N(MOD(ROW($B$106:$B$147),2)=1),$B$106:$B$147,DZ$106:DZ$147)</f>
        <v>0</v>
      </c>
      <c r="EA148" s="413"/>
      <c r="EB148" s="412">
        <f t="shared" ref="EB148" si="80">SUMPRODUCT(N(MOD(ROW($B$106:$B$147),2)=1),$B$106:$B$147,EB$106:EB$147)</f>
        <v>0</v>
      </c>
      <c r="EC148" s="413"/>
      <c r="ED148" s="412">
        <f t="shared" ref="ED148" si="81">SUMPRODUCT(N(MOD(ROW($B$106:$B$147),2)=1),$B$106:$B$147,ED$106:ED$147)</f>
        <v>0</v>
      </c>
      <c r="EE148" s="413"/>
      <c r="EF148" s="412">
        <f t="shared" ref="EF148" si="82">SUMPRODUCT(N(MOD(ROW($B$106:$B$147),2)=1),$B$106:$B$147,EF$106:EF$147)</f>
        <v>0</v>
      </c>
      <c r="EG148" s="413"/>
      <c r="EH148" s="412">
        <f t="shared" ref="EH148" si="83">SUMPRODUCT(N(MOD(ROW($B$106:$B$147),2)=1),$B$106:$B$147,EH$106:EH$147)</f>
        <v>0</v>
      </c>
      <c r="EI148" s="413"/>
      <c r="EJ148" s="412">
        <f t="shared" ref="EJ148" si="84">SUMPRODUCT(N(MOD(ROW($B$106:$B$147),2)=1),$B$106:$B$147,EJ$106:EJ$147)</f>
        <v>0</v>
      </c>
      <c r="EK148" s="413"/>
      <c r="EL148" s="412">
        <f t="shared" ref="EL148" si="85">SUMPRODUCT(N(MOD(ROW($B$106:$B$147),2)=1),$B$106:$B$147,EL$106:EL$147)</f>
        <v>0</v>
      </c>
      <c r="EM148" s="413"/>
      <c r="EN148" s="412">
        <f t="shared" ref="EN148" si="86">SUMPRODUCT(N(MOD(ROW($B$106:$B$147),2)=1),$B$106:$B$147,EN$106:EN$147)</f>
        <v>0</v>
      </c>
      <c r="EO148" s="413"/>
      <c r="EP148" s="412">
        <f t="shared" ref="EP148" si="87">SUMPRODUCT(N(MOD(ROW($B$106:$B$147),2)=1),$B$106:$B$147,EP$106:EP$147)</f>
        <v>0</v>
      </c>
      <c r="EQ148" s="413"/>
      <c r="ER148" s="412">
        <f t="shared" ref="ER148" si="88">SUMPRODUCT(N(MOD(ROW($B$106:$B$147),2)=1),$B$106:$B$147,ER$106:ER$147)</f>
        <v>0</v>
      </c>
      <c r="ES148" s="413"/>
      <c r="ET148" s="412">
        <f t="shared" ref="ET148" si="89">SUMPRODUCT(N(MOD(ROW($B$106:$B$147),2)=1),$B$106:$B$147,ET$106:ET$147)</f>
        <v>0</v>
      </c>
      <c r="EU148" s="413"/>
      <c r="EV148" s="412">
        <f t="shared" ref="EV148" si="90">SUMPRODUCT(N(MOD(ROW($B$106:$B$147),2)=1),$B$106:$B$147,EV$106:EV$147)</f>
        <v>0</v>
      </c>
      <c r="EW148" s="413"/>
      <c r="EX148" s="412">
        <f t="shared" ref="EX148" si="91">SUMPRODUCT(N(MOD(ROW($B$106:$B$147),2)=1),$B$106:$B$147,EX$106:EX$147)</f>
        <v>0</v>
      </c>
      <c r="EY148" s="413"/>
      <c r="EZ148" s="412">
        <f t="shared" ref="EZ148" si="92">SUMPRODUCT(N(MOD(ROW($B$106:$B$147),2)=1),$B$106:$B$147,EZ$106:EZ$147)</f>
        <v>0</v>
      </c>
      <c r="FA148" s="413"/>
      <c r="FB148" s="412">
        <f t="shared" ref="FB148" si="93">SUMPRODUCT(N(MOD(ROW($B$106:$B$147),2)=1),$B$106:$B$147,FB$106:FB$147)</f>
        <v>0</v>
      </c>
      <c r="FC148" s="413"/>
      <c r="FD148" s="412">
        <f t="shared" ref="FD148" si="94">SUMPRODUCT(N(MOD(ROW($B$106:$B$147),2)=1),$B$106:$B$147,FD$106:FD$147)</f>
        <v>0</v>
      </c>
      <c r="FE148" s="413"/>
      <c r="FF148" s="412">
        <f t="shared" ref="FF148" si="95">SUMPRODUCT(N(MOD(ROW($B$106:$B$147),2)=1),$B$106:$B$147,FF$106:FF$147)</f>
        <v>0</v>
      </c>
      <c r="FG148" s="413"/>
      <c r="FH148" s="412">
        <f t="shared" ref="FH148" si="96">SUMPRODUCT(N(MOD(ROW($B$106:$B$147),2)=1),$B$106:$B$147,FH$106:FH$147)</f>
        <v>0</v>
      </c>
      <c r="FI148" s="413"/>
      <c r="FJ148" s="176"/>
      <c r="FK148" s="177"/>
    </row>
    <row r="149" spans="1:167" ht="33.75" x14ac:dyDescent="0.2">
      <c r="A149" s="178" t="s">
        <v>49</v>
      </c>
      <c r="C149" s="180">
        <f t="shared" si="15"/>
        <v>0</v>
      </c>
      <c r="D149" s="175" t="s">
        <v>50</v>
      </c>
      <c r="E149" s="103">
        <f>IF($C$157=0,"",$C149/$C$157)</f>
        <v>0</v>
      </c>
      <c r="F149" s="423">
        <f>SUMPRODUCT(N(MOD(ROW($B$106:$B$147),2)=0),$B$106:$B$147,F$106:F$147)</f>
        <v>0</v>
      </c>
      <c r="G149" s="423"/>
      <c r="H149" s="423">
        <f>SUMPRODUCT(N(MOD(ROW($B$106:$B$147),2)=0),$B$106:$B$147,H$106:H$147)</f>
        <v>0</v>
      </c>
      <c r="I149" s="423"/>
      <c r="J149" s="423">
        <f t="shared" ref="J149" si="97">SUMPRODUCT(N(MOD(ROW($B$106:$B$147),2)=0),$B$106:$B$147,J$106:J$147)</f>
        <v>0</v>
      </c>
      <c r="K149" s="423"/>
      <c r="L149" s="423">
        <f t="shared" ref="L149" si="98">SUMPRODUCT(N(MOD(ROW($B$106:$B$147),2)=0),$B$106:$B$147,L$106:L$147)</f>
        <v>0</v>
      </c>
      <c r="M149" s="423"/>
      <c r="N149" s="423">
        <f t="shared" ref="N149" si="99">SUMPRODUCT(N(MOD(ROW($B$106:$B$147),2)=0),$B$106:$B$147,N$106:N$147)</f>
        <v>0</v>
      </c>
      <c r="O149" s="423"/>
      <c r="P149" s="423">
        <f t="shared" ref="P149" si="100">SUMPRODUCT(N(MOD(ROW($B$106:$B$147),2)=0),$B$106:$B$147,P$106:P$147)</f>
        <v>0</v>
      </c>
      <c r="Q149" s="423"/>
      <c r="R149" s="423">
        <f t="shared" ref="R149" si="101">SUMPRODUCT(N(MOD(ROW($B$106:$B$147),2)=0),$B$106:$B$147,R$106:R$147)</f>
        <v>0</v>
      </c>
      <c r="S149" s="423"/>
      <c r="T149" s="423">
        <f t="shared" ref="T149" si="102">SUMPRODUCT(N(MOD(ROW($B$106:$B$147),2)=0),$B$106:$B$147,T$106:T$147)</f>
        <v>0</v>
      </c>
      <c r="U149" s="423"/>
      <c r="V149" s="423">
        <f t="shared" ref="V149" si="103">SUMPRODUCT(N(MOD(ROW($B$106:$B$147),2)=0),$B$106:$B$147,V$106:V$147)</f>
        <v>0</v>
      </c>
      <c r="W149" s="423"/>
      <c r="X149" s="423">
        <f t="shared" ref="X149" si="104">SUMPRODUCT(N(MOD(ROW($B$106:$B$147),2)=0),$B$106:$B$147,X$106:X$147)</f>
        <v>0</v>
      </c>
      <c r="Y149" s="423"/>
      <c r="Z149" s="423">
        <f t="shared" ref="Z149" si="105">SUMPRODUCT(N(MOD(ROW($B$106:$B$147),2)=0),$B$106:$B$147,Z$106:Z$147)</f>
        <v>0</v>
      </c>
      <c r="AA149" s="423"/>
      <c r="AB149" s="423">
        <f t="shared" ref="AB149" si="106">SUMPRODUCT(N(MOD(ROW($B$106:$B$147),2)=0),$B$106:$B$147,AB$106:AB$147)</f>
        <v>0</v>
      </c>
      <c r="AC149" s="423"/>
      <c r="AD149" s="423">
        <f t="shared" ref="AD149" si="107">SUMPRODUCT(N(MOD(ROW($B$106:$B$147),2)=0),$B$106:$B$147,AD$106:AD$147)</f>
        <v>0</v>
      </c>
      <c r="AE149" s="423"/>
      <c r="AF149" s="423">
        <f t="shared" ref="AF149" si="108">SUMPRODUCT(N(MOD(ROW($B$106:$B$147),2)=0),$B$106:$B$147,AF$106:AF$147)</f>
        <v>0</v>
      </c>
      <c r="AG149" s="423"/>
      <c r="AH149" s="423">
        <f t="shared" ref="AH149" si="109">SUMPRODUCT(N(MOD(ROW($B$106:$B$147),2)=0),$B$106:$B$147,AH$106:AH$147)</f>
        <v>0</v>
      </c>
      <c r="AI149" s="423"/>
      <c r="AJ149" s="423">
        <f t="shared" ref="AJ149" si="110">SUMPRODUCT(N(MOD(ROW($B$106:$B$147),2)=0),$B$106:$B$147,AJ$106:AJ$147)</f>
        <v>0</v>
      </c>
      <c r="AK149" s="423"/>
      <c r="AL149" s="423">
        <f t="shared" ref="AL149" si="111">SUMPRODUCT(N(MOD(ROW($B$106:$B$147),2)=0),$B$106:$B$147,AL$106:AL$147)</f>
        <v>0</v>
      </c>
      <c r="AM149" s="423"/>
      <c r="AN149" s="423">
        <f t="shared" ref="AN149" si="112">SUMPRODUCT(N(MOD(ROW($B$106:$B$147),2)=0),$B$106:$B$147,AN$106:AN$147)</f>
        <v>0</v>
      </c>
      <c r="AO149" s="423"/>
      <c r="AP149" s="423">
        <f t="shared" ref="AP149" si="113">SUMPRODUCT(N(MOD(ROW($B$106:$B$147),2)=0),$B$106:$B$147,AP$106:AP$147)</f>
        <v>0</v>
      </c>
      <c r="AQ149" s="423"/>
      <c r="AR149" s="423">
        <f t="shared" ref="AR149" si="114">SUMPRODUCT(N(MOD(ROW($B$106:$B$147),2)=0),$B$106:$B$147,AR$106:AR$147)</f>
        <v>0</v>
      </c>
      <c r="AS149" s="423"/>
      <c r="AT149" s="423">
        <f t="shared" ref="AT149" si="115">SUMPRODUCT(N(MOD(ROW($B$106:$B$147),2)=0),$B$106:$B$147,AT$106:AT$147)</f>
        <v>0</v>
      </c>
      <c r="AU149" s="423"/>
      <c r="AV149" s="423">
        <f t="shared" ref="AV149" si="116">SUMPRODUCT(N(MOD(ROW($B$106:$B$147),2)=0),$B$106:$B$147,AV$106:AV$147)</f>
        <v>0</v>
      </c>
      <c r="AW149" s="423"/>
      <c r="AX149" s="423">
        <f t="shared" ref="AX149" si="117">SUMPRODUCT(N(MOD(ROW($B$106:$B$147),2)=0),$B$106:$B$147,AX$106:AX$147)</f>
        <v>0</v>
      </c>
      <c r="AY149" s="423"/>
      <c r="AZ149" s="423">
        <f t="shared" ref="AZ149" si="118">SUMPRODUCT(N(MOD(ROW($B$106:$B$147),2)=0),$B$106:$B$147,AZ$106:AZ$147)</f>
        <v>0</v>
      </c>
      <c r="BA149" s="423"/>
      <c r="BB149" s="423">
        <f t="shared" ref="BB149" si="119">SUMPRODUCT(N(MOD(ROW($B$106:$B$147),2)=0),$B$106:$B$147,BB$106:BB$147)</f>
        <v>0</v>
      </c>
      <c r="BC149" s="423"/>
      <c r="BD149" s="423">
        <f t="shared" ref="BD149" si="120">SUMPRODUCT(N(MOD(ROW($B$106:$B$147),2)=0),$B$106:$B$147,BD$106:BD$147)</f>
        <v>0</v>
      </c>
      <c r="BE149" s="423"/>
      <c r="BF149" s="423">
        <f t="shared" ref="BF149" si="121">SUMPRODUCT(N(MOD(ROW($B$106:$B$147),2)=0),$B$106:$B$147,BF$106:BF$147)</f>
        <v>0</v>
      </c>
      <c r="BG149" s="423"/>
      <c r="BH149" s="423">
        <f t="shared" ref="BH149" si="122">SUMPRODUCT(N(MOD(ROW($B$106:$B$147),2)=0),$B$106:$B$147,BH$106:BH$147)</f>
        <v>0</v>
      </c>
      <c r="BI149" s="423"/>
      <c r="BJ149" s="423">
        <f t="shared" ref="BJ149" si="123">SUMPRODUCT(N(MOD(ROW($B$106:$B$147),2)=0),$B$106:$B$147,BJ$106:BJ$147)</f>
        <v>0</v>
      </c>
      <c r="BK149" s="423"/>
      <c r="BL149" s="423">
        <f t="shared" ref="BL149" si="124">SUMPRODUCT(N(MOD(ROW($B$106:$B$147),2)=0),$B$106:$B$147,BL$106:BL$147)</f>
        <v>0</v>
      </c>
      <c r="BM149" s="423"/>
      <c r="BN149" s="423">
        <f t="shared" ref="BN149" si="125">SUMPRODUCT(N(MOD(ROW($B$106:$B$147),2)=0),$B$106:$B$147,BN$106:BN$147)</f>
        <v>0</v>
      </c>
      <c r="BO149" s="423"/>
      <c r="BP149" s="423">
        <f t="shared" ref="BP149" si="126">SUMPRODUCT(N(MOD(ROW($B$106:$B$147),2)=0),$B$106:$B$147,BP$106:BP$147)</f>
        <v>0</v>
      </c>
      <c r="BQ149" s="423"/>
      <c r="BR149" s="423">
        <f t="shared" ref="BR149" si="127">SUMPRODUCT(N(MOD(ROW($B$106:$B$147),2)=0),$B$106:$B$147,BR$106:BR$147)</f>
        <v>0</v>
      </c>
      <c r="BS149" s="423"/>
      <c r="BT149" s="423">
        <f t="shared" ref="BT149" si="128">SUMPRODUCT(N(MOD(ROW($B$106:$B$147),2)=0),$B$106:$B$147,BT$106:BT$147)</f>
        <v>0</v>
      </c>
      <c r="BU149" s="423"/>
      <c r="BV149" s="423">
        <f t="shared" ref="BV149" si="129">SUMPRODUCT(N(MOD(ROW($B$106:$B$147),2)=0),$B$106:$B$147,BV$106:BV$147)</f>
        <v>0</v>
      </c>
      <c r="BW149" s="423"/>
      <c r="BX149" s="423">
        <f t="shared" ref="BX149" si="130">SUMPRODUCT(N(MOD(ROW($B$106:$B$147),2)=0),$B$106:$B$147,BX$106:BX$147)</f>
        <v>0</v>
      </c>
      <c r="BY149" s="423"/>
      <c r="BZ149" s="423">
        <f t="shared" ref="BZ149" si="131">SUMPRODUCT(N(MOD(ROW($B$106:$B$147),2)=0),$B$106:$B$147,BZ$106:BZ$147)</f>
        <v>0</v>
      </c>
      <c r="CA149" s="423"/>
      <c r="CB149" s="423">
        <f t="shared" ref="CB149" si="132">SUMPRODUCT(N(MOD(ROW($B$106:$B$147),2)=0),$B$106:$B$147,CB$106:CB$147)</f>
        <v>0</v>
      </c>
      <c r="CC149" s="423"/>
      <c r="CD149" s="423">
        <f t="shared" ref="CD149" si="133">SUMPRODUCT(N(MOD(ROW($B$106:$B$147),2)=0),$B$106:$B$147,CD$106:CD$147)</f>
        <v>0</v>
      </c>
      <c r="CE149" s="423"/>
      <c r="CF149" s="423">
        <f t="shared" ref="CF149" si="134">SUMPRODUCT(N(MOD(ROW($B$106:$B$147),2)=0),$B$106:$B$147,CF$106:CF$147)</f>
        <v>0</v>
      </c>
      <c r="CG149" s="423"/>
      <c r="CH149" s="423">
        <f t="shared" ref="CH149" si="135">SUMPRODUCT(N(MOD(ROW($B$106:$B$147),2)=0),$B$106:$B$147,CH$106:CH$147)</f>
        <v>0</v>
      </c>
      <c r="CI149" s="423"/>
      <c r="CJ149" s="423">
        <f t="shared" ref="CJ149" si="136">SUMPRODUCT(N(MOD(ROW($B$106:$B$147),2)=0),$B$106:$B$147,CJ$106:CJ$147)</f>
        <v>0</v>
      </c>
      <c r="CK149" s="423"/>
      <c r="CL149" s="423">
        <f t="shared" ref="CL149" si="137">SUMPRODUCT(N(MOD(ROW($B$106:$B$147),2)=0),$B$106:$B$147,CL$106:CL$147)</f>
        <v>0</v>
      </c>
      <c r="CM149" s="423"/>
      <c r="CN149" s="423">
        <f t="shared" ref="CN149" si="138">SUMPRODUCT(N(MOD(ROW($B$106:$B$147),2)=0),$B$106:$B$147,CN$106:CN$147)</f>
        <v>0</v>
      </c>
      <c r="CO149" s="423"/>
      <c r="CP149" s="423">
        <f t="shared" ref="CP149" si="139">SUMPRODUCT(N(MOD(ROW($B$106:$B$147),2)=0),$B$106:$B$147,CP$106:CP$147)</f>
        <v>0</v>
      </c>
      <c r="CQ149" s="423"/>
      <c r="CR149" s="423">
        <f t="shared" ref="CR149" si="140">SUMPRODUCT(N(MOD(ROW($B$106:$B$147),2)=0),$B$106:$B$147,CR$106:CR$147)</f>
        <v>0</v>
      </c>
      <c r="CS149" s="423"/>
      <c r="CT149" s="423">
        <f t="shared" ref="CT149" si="141">SUMPRODUCT(N(MOD(ROW($B$106:$B$147),2)=0),$B$106:$B$147,CT$106:CT$147)</f>
        <v>0</v>
      </c>
      <c r="CU149" s="423"/>
      <c r="CV149" s="423">
        <f t="shared" ref="CV149" si="142">SUMPRODUCT(N(MOD(ROW($B$106:$B$147),2)=0),$B$106:$B$147,CV$106:CV$147)</f>
        <v>0</v>
      </c>
      <c r="CW149" s="423"/>
      <c r="CX149" s="423">
        <f t="shared" ref="CX149" si="143">SUMPRODUCT(N(MOD(ROW($B$106:$B$147),2)=0),$B$106:$B$147,CX$106:CX$147)</f>
        <v>0</v>
      </c>
      <c r="CY149" s="423"/>
      <c r="CZ149" s="423">
        <f t="shared" ref="CZ149" si="144">SUMPRODUCT(N(MOD(ROW($B$106:$B$147),2)=0),$B$106:$B$147,CZ$106:CZ$147)</f>
        <v>0</v>
      </c>
      <c r="DA149" s="423"/>
      <c r="DB149" s="423">
        <f t="shared" ref="DB149" si="145">SUMPRODUCT(N(MOD(ROW($B$106:$B$147),2)=0),$B$106:$B$147,DB$106:DB$147)</f>
        <v>0</v>
      </c>
      <c r="DC149" s="423"/>
      <c r="DD149" s="423">
        <f t="shared" ref="DD149" si="146">SUMPRODUCT(N(MOD(ROW($B$106:$B$147),2)=0),$B$106:$B$147,DD$106:DD$147)</f>
        <v>0</v>
      </c>
      <c r="DE149" s="423"/>
      <c r="DF149" s="423">
        <f t="shared" ref="DF149" si="147">SUMPRODUCT(N(MOD(ROW($B$106:$B$147),2)=0),$B$106:$B$147,DF$106:DF$147)</f>
        <v>0</v>
      </c>
      <c r="DG149" s="423"/>
      <c r="DH149" s="423">
        <f t="shared" ref="DH149" si="148">SUMPRODUCT(N(MOD(ROW($B$106:$B$147),2)=0),$B$106:$B$147,DH$106:DH$147)</f>
        <v>0</v>
      </c>
      <c r="DI149" s="423"/>
      <c r="DJ149" s="423">
        <f t="shared" ref="DJ149" si="149">SUMPRODUCT(N(MOD(ROW($B$106:$B$147),2)=0),$B$106:$B$147,DJ$106:DJ$147)</f>
        <v>0</v>
      </c>
      <c r="DK149" s="423"/>
      <c r="DL149" s="423">
        <f t="shared" ref="DL149" si="150">SUMPRODUCT(N(MOD(ROW($B$106:$B$147),2)=0),$B$106:$B$147,DL$106:DL$147)</f>
        <v>0</v>
      </c>
      <c r="DM149" s="423"/>
      <c r="DN149" s="423">
        <f t="shared" ref="DN149" si="151">SUMPRODUCT(N(MOD(ROW($B$106:$B$147),2)=0),$B$106:$B$147,DN$106:DN$147)</f>
        <v>0</v>
      </c>
      <c r="DO149" s="423"/>
      <c r="DP149" s="423">
        <f t="shared" ref="DP149" si="152">SUMPRODUCT(N(MOD(ROW($B$106:$B$147),2)=0),$B$106:$B$147,DP$106:DP$147)</f>
        <v>0</v>
      </c>
      <c r="DQ149" s="423"/>
      <c r="DR149" s="423">
        <f t="shared" ref="DR149" si="153">SUMPRODUCT(N(MOD(ROW($B$106:$B$147),2)=0),$B$106:$B$147,DR$106:DR$147)</f>
        <v>0</v>
      </c>
      <c r="DS149" s="423"/>
      <c r="DT149" s="423">
        <f t="shared" ref="DT149" si="154">SUMPRODUCT(N(MOD(ROW($B$106:$B$147),2)=0),$B$106:$B$147,DT$106:DT$147)</f>
        <v>0</v>
      </c>
      <c r="DU149" s="423"/>
      <c r="DV149" s="423">
        <f t="shared" ref="DV149" si="155">SUMPRODUCT(N(MOD(ROW($B$106:$B$147),2)=0),$B$106:$B$147,DV$106:DV$147)</f>
        <v>0</v>
      </c>
      <c r="DW149" s="423"/>
      <c r="DX149" s="423">
        <f t="shared" ref="DX149" si="156">SUMPRODUCT(N(MOD(ROW($B$106:$B$147),2)=0),$B$106:$B$147,DX$106:DX$147)</f>
        <v>0</v>
      </c>
      <c r="DY149" s="423"/>
      <c r="DZ149" s="423">
        <f t="shared" ref="DZ149" si="157">SUMPRODUCT(N(MOD(ROW($B$106:$B$147),2)=0),$B$106:$B$147,DZ$106:DZ$147)</f>
        <v>0</v>
      </c>
      <c r="EA149" s="423"/>
      <c r="EB149" s="423">
        <f t="shared" ref="EB149" si="158">SUMPRODUCT(N(MOD(ROW($B$106:$B$147),2)=0),$B$106:$B$147,EB$106:EB$147)</f>
        <v>0</v>
      </c>
      <c r="EC149" s="423"/>
      <c r="ED149" s="423">
        <f t="shared" ref="ED149" si="159">SUMPRODUCT(N(MOD(ROW($B$106:$B$147),2)=0),$B$106:$B$147,ED$106:ED$147)</f>
        <v>0</v>
      </c>
      <c r="EE149" s="423"/>
      <c r="EF149" s="423">
        <f t="shared" ref="EF149" si="160">SUMPRODUCT(N(MOD(ROW($B$106:$B$147),2)=0),$B$106:$B$147,EF$106:EF$147)</f>
        <v>0</v>
      </c>
      <c r="EG149" s="423"/>
      <c r="EH149" s="423">
        <f t="shared" ref="EH149" si="161">SUMPRODUCT(N(MOD(ROW($B$106:$B$147),2)=0),$B$106:$B$147,EH$106:EH$147)</f>
        <v>0</v>
      </c>
      <c r="EI149" s="423"/>
      <c r="EJ149" s="423">
        <f t="shared" ref="EJ149" si="162">SUMPRODUCT(N(MOD(ROW($B$106:$B$147),2)=0),$B$106:$B$147,EJ$106:EJ$147)</f>
        <v>0</v>
      </c>
      <c r="EK149" s="423"/>
      <c r="EL149" s="423">
        <f t="shared" ref="EL149" si="163">SUMPRODUCT(N(MOD(ROW($B$106:$B$147),2)=0),$B$106:$B$147,EL$106:EL$147)</f>
        <v>0</v>
      </c>
      <c r="EM149" s="423"/>
      <c r="EN149" s="423">
        <f t="shared" ref="EN149" si="164">SUMPRODUCT(N(MOD(ROW($B$106:$B$147),2)=0),$B$106:$B$147,EN$106:EN$147)</f>
        <v>0</v>
      </c>
      <c r="EO149" s="423"/>
      <c r="EP149" s="423">
        <f t="shared" ref="EP149" si="165">SUMPRODUCT(N(MOD(ROW($B$106:$B$147),2)=0),$B$106:$B$147,EP$106:EP$147)</f>
        <v>0</v>
      </c>
      <c r="EQ149" s="423"/>
      <c r="ER149" s="423">
        <f t="shared" ref="ER149" si="166">SUMPRODUCT(N(MOD(ROW($B$106:$B$147),2)=0),$B$106:$B$147,ER$106:ER$147)</f>
        <v>0</v>
      </c>
      <c r="ES149" s="423"/>
      <c r="ET149" s="423">
        <f t="shared" ref="ET149" si="167">SUMPRODUCT(N(MOD(ROW($B$106:$B$147),2)=0),$B$106:$B$147,ET$106:ET$147)</f>
        <v>0</v>
      </c>
      <c r="EU149" s="423"/>
      <c r="EV149" s="423">
        <f t="shared" ref="EV149" si="168">SUMPRODUCT(N(MOD(ROW($B$106:$B$147),2)=0),$B$106:$B$147,EV$106:EV$147)</f>
        <v>0</v>
      </c>
      <c r="EW149" s="423"/>
      <c r="EX149" s="423">
        <f t="shared" ref="EX149" si="169">SUMPRODUCT(N(MOD(ROW($B$106:$B$147),2)=0),$B$106:$B$147,EX$106:EX$147)</f>
        <v>0</v>
      </c>
      <c r="EY149" s="423"/>
      <c r="EZ149" s="423">
        <f t="shared" ref="EZ149" si="170">SUMPRODUCT(N(MOD(ROW($B$106:$B$147),2)=0),$B$106:$B$147,EZ$106:EZ$147)</f>
        <v>0</v>
      </c>
      <c r="FA149" s="423"/>
      <c r="FB149" s="423">
        <f t="shared" ref="FB149" si="171">SUMPRODUCT(N(MOD(ROW($B$106:$B$147),2)=0),$B$106:$B$147,FB$106:FB$147)</f>
        <v>0</v>
      </c>
      <c r="FC149" s="423"/>
      <c r="FD149" s="423">
        <f t="shared" ref="FD149" si="172">SUMPRODUCT(N(MOD(ROW($B$106:$B$147),2)=0),$B$106:$B$147,FD$106:FD$147)</f>
        <v>0</v>
      </c>
      <c r="FE149" s="423"/>
      <c r="FF149" s="423">
        <f t="shared" ref="FF149" si="173">SUMPRODUCT(N(MOD(ROW($B$106:$B$147),2)=0),$B$106:$B$147,FF$106:FF$147)</f>
        <v>0</v>
      </c>
      <c r="FG149" s="423"/>
      <c r="FH149" s="423">
        <f t="shared" ref="FH149" si="174">SUMPRODUCT(N(MOD(ROW($B$106:$B$147),2)=0),$B$106:$B$147,FH$106:FH$147)</f>
        <v>0</v>
      </c>
      <c r="FI149" s="423"/>
      <c r="FJ149" s="176"/>
      <c r="FK149" s="177"/>
    </row>
    <row r="150" spans="1:167" ht="20.25" x14ac:dyDescent="0.2">
      <c r="A150" s="424" t="s">
        <v>37</v>
      </c>
      <c r="B150" s="425"/>
      <c r="C150" s="181"/>
      <c r="D150" s="182"/>
      <c r="E150" s="183"/>
      <c r="F150" s="407">
        <f>F$149-F$148</f>
        <v>0</v>
      </c>
      <c r="G150" s="408"/>
      <c r="H150" s="407">
        <f>H$149-H$148</f>
        <v>0</v>
      </c>
      <c r="I150" s="408"/>
      <c r="J150" s="407">
        <f>J$149-J$148</f>
        <v>0</v>
      </c>
      <c r="K150" s="408"/>
      <c r="L150" s="407">
        <f>L$149-L$148</f>
        <v>0</v>
      </c>
      <c r="M150" s="408"/>
      <c r="N150" s="407">
        <f>N$149-N$148</f>
        <v>0</v>
      </c>
      <c r="O150" s="408"/>
      <c r="P150" s="407">
        <f>P$149-P$148</f>
        <v>0</v>
      </c>
      <c r="Q150" s="408"/>
      <c r="R150" s="407">
        <f>R$149-R$148</f>
        <v>0</v>
      </c>
      <c r="S150" s="408"/>
      <c r="T150" s="407">
        <f>T$149-T$148</f>
        <v>0</v>
      </c>
      <c r="U150" s="408"/>
      <c r="V150" s="407">
        <f>V$149-V$148</f>
        <v>0</v>
      </c>
      <c r="W150" s="408"/>
      <c r="X150" s="407">
        <f>X$149-X$148</f>
        <v>0</v>
      </c>
      <c r="Y150" s="408"/>
      <c r="Z150" s="407">
        <f>Z$149-Z$148</f>
        <v>0</v>
      </c>
      <c r="AA150" s="408"/>
      <c r="AB150" s="407">
        <f>AB$149-AB$148</f>
        <v>0</v>
      </c>
      <c r="AC150" s="408"/>
      <c r="AD150" s="407">
        <f>AD$149-AD$148</f>
        <v>0</v>
      </c>
      <c r="AE150" s="408"/>
      <c r="AF150" s="407">
        <f>AF$149-AF$148</f>
        <v>0</v>
      </c>
      <c r="AG150" s="408"/>
      <c r="AH150" s="407">
        <f>AH$149-AH$148</f>
        <v>0</v>
      </c>
      <c r="AI150" s="408"/>
      <c r="AJ150" s="407">
        <f>AJ$149-AJ$148</f>
        <v>0</v>
      </c>
      <c r="AK150" s="408"/>
      <c r="AL150" s="407">
        <f>AL$149-AL$148</f>
        <v>0</v>
      </c>
      <c r="AM150" s="408"/>
      <c r="AN150" s="407">
        <f>AN$149-AN$148</f>
        <v>0</v>
      </c>
      <c r="AO150" s="408"/>
      <c r="AP150" s="407">
        <f>AP$149-AP$148</f>
        <v>0</v>
      </c>
      <c r="AQ150" s="408"/>
      <c r="AR150" s="407">
        <f>AR$149-AR$148</f>
        <v>0</v>
      </c>
      <c r="AS150" s="408"/>
      <c r="AT150" s="407">
        <f>AT$149-AT$148</f>
        <v>0</v>
      </c>
      <c r="AU150" s="408"/>
      <c r="AV150" s="407">
        <f>AV$149-AV$148</f>
        <v>0</v>
      </c>
      <c r="AW150" s="408"/>
      <c r="AX150" s="407">
        <f>AX$149-AX$148</f>
        <v>0</v>
      </c>
      <c r="AY150" s="408"/>
      <c r="AZ150" s="407">
        <f>AZ$149-AZ$148</f>
        <v>0</v>
      </c>
      <c r="BA150" s="408"/>
      <c r="BB150" s="407">
        <f>BB$149-BB$148</f>
        <v>0</v>
      </c>
      <c r="BC150" s="408"/>
      <c r="BD150" s="407">
        <f>BD$149-BD$148</f>
        <v>0</v>
      </c>
      <c r="BE150" s="408"/>
      <c r="BF150" s="407">
        <f>BF$149-BF$148</f>
        <v>0</v>
      </c>
      <c r="BG150" s="408"/>
      <c r="BH150" s="407">
        <f>BH$149-BH$148</f>
        <v>0</v>
      </c>
      <c r="BI150" s="408"/>
      <c r="BJ150" s="407">
        <f>BJ$149-BJ$148</f>
        <v>0</v>
      </c>
      <c r="BK150" s="408"/>
      <c r="BL150" s="407">
        <f>BL$149-BL$148</f>
        <v>0</v>
      </c>
      <c r="BM150" s="408"/>
      <c r="BN150" s="407">
        <f>BN$149-BN$148</f>
        <v>0</v>
      </c>
      <c r="BO150" s="408"/>
      <c r="BP150" s="407">
        <f>BP$149-BP$148</f>
        <v>0</v>
      </c>
      <c r="BQ150" s="408"/>
      <c r="BR150" s="407">
        <f>BR$149-BR$148</f>
        <v>0</v>
      </c>
      <c r="BS150" s="408"/>
      <c r="BT150" s="407">
        <f>BT$149-BT$148</f>
        <v>0</v>
      </c>
      <c r="BU150" s="408"/>
      <c r="BV150" s="407">
        <f>BV$149-BV$148</f>
        <v>0</v>
      </c>
      <c r="BW150" s="408"/>
      <c r="BX150" s="407">
        <f>BX$149-BX$148</f>
        <v>0</v>
      </c>
      <c r="BY150" s="408"/>
      <c r="BZ150" s="407">
        <f>BZ$149-BZ$148</f>
        <v>0</v>
      </c>
      <c r="CA150" s="408"/>
      <c r="CB150" s="407">
        <f>CB$149-CB$148</f>
        <v>0</v>
      </c>
      <c r="CC150" s="408"/>
      <c r="CD150" s="407">
        <f>CD$149-CD$148</f>
        <v>0</v>
      </c>
      <c r="CE150" s="408"/>
      <c r="CF150" s="407">
        <f>CF$149-CF$148</f>
        <v>0</v>
      </c>
      <c r="CG150" s="408"/>
      <c r="CH150" s="407">
        <f>CH$149-CH$148</f>
        <v>0</v>
      </c>
      <c r="CI150" s="408"/>
      <c r="CJ150" s="407">
        <f>CJ$149-CJ$148</f>
        <v>0</v>
      </c>
      <c r="CK150" s="408"/>
      <c r="CL150" s="407">
        <f>CL$149-CL$148</f>
        <v>0</v>
      </c>
      <c r="CM150" s="408"/>
      <c r="CN150" s="407">
        <f>CN$149-CN$148</f>
        <v>0</v>
      </c>
      <c r="CO150" s="408"/>
      <c r="CP150" s="407">
        <f>CP$149-CP$148</f>
        <v>0</v>
      </c>
      <c r="CQ150" s="408"/>
      <c r="CR150" s="407">
        <f>CR$149-CR$148</f>
        <v>0</v>
      </c>
      <c r="CS150" s="408"/>
      <c r="CT150" s="407">
        <f>CT$149-CT$148</f>
        <v>0</v>
      </c>
      <c r="CU150" s="408"/>
      <c r="CV150" s="407">
        <f>CV$149-CV$148</f>
        <v>0</v>
      </c>
      <c r="CW150" s="408"/>
      <c r="CX150" s="407">
        <f>CX$149-CX$148</f>
        <v>0</v>
      </c>
      <c r="CY150" s="408"/>
      <c r="CZ150" s="407">
        <f>CZ$149-CZ$148</f>
        <v>0</v>
      </c>
      <c r="DA150" s="408"/>
      <c r="DB150" s="407">
        <f>DB$149-DB$148</f>
        <v>0</v>
      </c>
      <c r="DC150" s="408"/>
      <c r="DD150" s="407">
        <f>DD$149-DD$148</f>
        <v>0</v>
      </c>
      <c r="DE150" s="408"/>
      <c r="DF150" s="407">
        <f>DF$149-DF$148</f>
        <v>0</v>
      </c>
      <c r="DG150" s="408"/>
      <c r="DH150" s="407">
        <f>DH$149-DH$148</f>
        <v>0</v>
      </c>
      <c r="DI150" s="408"/>
      <c r="DJ150" s="407">
        <f>DJ$149-DJ$148</f>
        <v>0</v>
      </c>
      <c r="DK150" s="408"/>
      <c r="DL150" s="407">
        <f>DL$149-DL$148</f>
        <v>0</v>
      </c>
      <c r="DM150" s="408"/>
      <c r="DN150" s="407">
        <f>DN$149-DN$148</f>
        <v>0</v>
      </c>
      <c r="DO150" s="408"/>
      <c r="DP150" s="407">
        <f>DP$149-DP$148</f>
        <v>0</v>
      </c>
      <c r="DQ150" s="408"/>
      <c r="DR150" s="407">
        <f>DR$149-DR$148</f>
        <v>0</v>
      </c>
      <c r="DS150" s="408"/>
      <c r="DT150" s="407">
        <f>DT$149-DT$148</f>
        <v>0</v>
      </c>
      <c r="DU150" s="408"/>
      <c r="DV150" s="407">
        <f>DV$149-DV$148</f>
        <v>0</v>
      </c>
      <c r="DW150" s="408"/>
      <c r="DX150" s="407">
        <f>DX$149-DX$148</f>
        <v>0</v>
      </c>
      <c r="DY150" s="408"/>
      <c r="DZ150" s="407">
        <f>DZ$149-DZ$148</f>
        <v>0</v>
      </c>
      <c r="EA150" s="408"/>
      <c r="EB150" s="407">
        <f>EB$149-EB$148</f>
        <v>0</v>
      </c>
      <c r="EC150" s="408"/>
      <c r="ED150" s="407">
        <f>ED$149-ED$148</f>
        <v>0</v>
      </c>
      <c r="EE150" s="408"/>
      <c r="EF150" s="407">
        <f>EF$149-EF$148</f>
        <v>0</v>
      </c>
      <c r="EG150" s="408"/>
      <c r="EH150" s="407">
        <f>EH$149-EH$148</f>
        <v>0</v>
      </c>
      <c r="EI150" s="408"/>
      <c r="EJ150" s="407">
        <f>EJ$149-EJ$148</f>
        <v>0</v>
      </c>
      <c r="EK150" s="408"/>
      <c r="EL150" s="407">
        <f>EL$149-EL$148</f>
        <v>0</v>
      </c>
      <c r="EM150" s="408"/>
      <c r="EN150" s="407">
        <f>EN$149-EN$148</f>
        <v>0</v>
      </c>
      <c r="EO150" s="408"/>
      <c r="EP150" s="407">
        <f>EP$149-EP$148</f>
        <v>0</v>
      </c>
      <c r="EQ150" s="408"/>
      <c r="ER150" s="407">
        <f>ER$149-ER$148</f>
        <v>0</v>
      </c>
      <c r="ES150" s="408"/>
      <c r="ET150" s="407">
        <f>ET$149-ET$148</f>
        <v>0</v>
      </c>
      <c r="EU150" s="408"/>
      <c r="EV150" s="407">
        <f>EV$149-EV$148</f>
        <v>0</v>
      </c>
      <c r="EW150" s="408"/>
      <c r="EX150" s="407">
        <f>EX$149-EX$148</f>
        <v>0</v>
      </c>
      <c r="EY150" s="408"/>
      <c r="EZ150" s="407">
        <f>EZ$149-EZ$148</f>
        <v>0</v>
      </c>
      <c r="FA150" s="408"/>
      <c r="FB150" s="407">
        <f>FB$149-FB$148</f>
        <v>0</v>
      </c>
      <c r="FC150" s="408"/>
      <c r="FD150" s="407">
        <f>FD$149-FD$148</f>
        <v>0</v>
      </c>
      <c r="FE150" s="408"/>
      <c r="FF150" s="407">
        <f>FF$149-FF$148</f>
        <v>0</v>
      </c>
      <c r="FG150" s="408"/>
      <c r="FH150" s="407">
        <f>FH$149-FH$148</f>
        <v>0</v>
      </c>
      <c r="FI150" s="408"/>
      <c r="FJ150" s="176"/>
      <c r="FK150" s="177"/>
    </row>
    <row r="151" spans="1:167" ht="20.25" x14ac:dyDescent="0.2">
      <c r="A151" s="411" t="s">
        <v>38</v>
      </c>
      <c r="B151" s="411"/>
      <c r="C151" s="181"/>
      <c r="D151" s="182"/>
      <c r="E151" s="183"/>
      <c r="F151" s="326">
        <f>SUM(F$150:O$150)</f>
        <v>0</v>
      </c>
      <c r="G151" s="327"/>
      <c r="H151" s="327"/>
      <c r="I151" s="327"/>
      <c r="J151" s="327"/>
      <c r="K151" s="327"/>
      <c r="L151" s="327"/>
      <c r="M151" s="327"/>
      <c r="N151" s="327"/>
      <c r="O151" s="328"/>
      <c r="P151" s="326">
        <f>SUM(P$150:Y$150)</f>
        <v>0</v>
      </c>
      <c r="Q151" s="327"/>
      <c r="R151" s="327"/>
      <c r="S151" s="327"/>
      <c r="T151" s="327"/>
      <c r="U151" s="327"/>
      <c r="V151" s="327"/>
      <c r="W151" s="327"/>
      <c r="X151" s="327"/>
      <c r="Y151" s="328"/>
      <c r="Z151" s="326">
        <f>SUM(Z$150:AI$150)</f>
        <v>0</v>
      </c>
      <c r="AA151" s="327"/>
      <c r="AB151" s="327"/>
      <c r="AC151" s="327"/>
      <c r="AD151" s="327"/>
      <c r="AE151" s="327"/>
      <c r="AF151" s="327"/>
      <c r="AG151" s="327"/>
      <c r="AH151" s="327"/>
      <c r="AI151" s="328"/>
      <c r="AJ151" s="326">
        <f>SUM(AJ$150:AS$150)</f>
        <v>0</v>
      </c>
      <c r="AK151" s="327"/>
      <c r="AL151" s="327"/>
      <c r="AM151" s="327"/>
      <c r="AN151" s="327"/>
      <c r="AO151" s="327"/>
      <c r="AP151" s="327"/>
      <c r="AQ151" s="327"/>
      <c r="AR151" s="327"/>
      <c r="AS151" s="328"/>
      <c r="AT151" s="326">
        <f>SUM(AT$150:BC$150)</f>
        <v>0</v>
      </c>
      <c r="AU151" s="327"/>
      <c r="AV151" s="327"/>
      <c r="AW151" s="327"/>
      <c r="AX151" s="327"/>
      <c r="AY151" s="327"/>
      <c r="AZ151" s="327"/>
      <c r="BA151" s="327"/>
      <c r="BB151" s="327"/>
      <c r="BC151" s="328"/>
      <c r="BD151" s="326">
        <f>SUM(BD$150:BM$150)</f>
        <v>0</v>
      </c>
      <c r="BE151" s="327"/>
      <c r="BF151" s="327"/>
      <c r="BG151" s="327"/>
      <c r="BH151" s="327"/>
      <c r="BI151" s="327"/>
      <c r="BJ151" s="327"/>
      <c r="BK151" s="327"/>
      <c r="BL151" s="327"/>
      <c r="BM151" s="328"/>
      <c r="BN151" s="326">
        <f>SUM(BN$150:BW$150)</f>
        <v>0</v>
      </c>
      <c r="BO151" s="327"/>
      <c r="BP151" s="327"/>
      <c r="BQ151" s="327"/>
      <c r="BR151" s="327"/>
      <c r="BS151" s="327"/>
      <c r="BT151" s="327"/>
      <c r="BU151" s="327"/>
      <c r="BV151" s="327"/>
      <c r="BW151" s="328"/>
      <c r="BX151" s="326">
        <f>SUM(BX$150:CG$150)</f>
        <v>0</v>
      </c>
      <c r="BY151" s="327"/>
      <c r="BZ151" s="327"/>
      <c r="CA151" s="327"/>
      <c r="CB151" s="327"/>
      <c r="CC151" s="327"/>
      <c r="CD151" s="327"/>
      <c r="CE151" s="327"/>
      <c r="CF151" s="327"/>
      <c r="CG151" s="328"/>
      <c r="CH151" s="326">
        <f>SUM(CH$150:CQ$150)</f>
        <v>0</v>
      </c>
      <c r="CI151" s="327"/>
      <c r="CJ151" s="327"/>
      <c r="CK151" s="327"/>
      <c r="CL151" s="327"/>
      <c r="CM151" s="327"/>
      <c r="CN151" s="327"/>
      <c r="CO151" s="327"/>
      <c r="CP151" s="327"/>
      <c r="CQ151" s="328"/>
      <c r="CR151" s="326">
        <f>SUM(CR$150:DA$150)</f>
        <v>0</v>
      </c>
      <c r="CS151" s="327"/>
      <c r="CT151" s="327"/>
      <c r="CU151" s="327"/>
      <c r="CV151" s="327"/>
      <c r="CW151" s="327"/>
      <c r="CX151" s="327"/>
      <c r="CY151" s="327"/>
      <c r="CZ151" s="327"/>
      <c r="DA151" s="328"/>
      <c r="DB151" s="326">
        <f>SUM(DB$150:DK$150)</f>
        <v>0</v>
      </c>
      <c r="DC151" s="327"/>
      <c r="DD151" s="327"/>
      <c r="DE151" s="327"/>
      <c r="DF151" s="327"/>
      <c r="DG151" s="327"/>
      <c r="DH151" s="327"/>
      <c r="DI151" s="327"/>
      <c r="DJ151" s="327"/>
      <c r="DK151" s="328"/>
      <c r="DL151" s="326">
        <f>SUM(DL$150:DU$150)</f>
        <v>0</v>
      </c>
      <c r="DM151" s="327"/>
      <c r="DN151" s="327"/>
      <c r="DO151" s="327"/>
      <c r="DP151" s="327"/>
      <c r="DQ151" s="327"/>
      <c r="DR151" s="327"/>
      <c r="DS151" s="327"/>
      <c r="DT151" s="327"/>
      <c r="DU151" s="328"/>
      <c r="DV151" s="326">
        <f>SUM(DV$150:EE$150)</f>
        <v>0</v>
      </c>
      <c r="DW151" s="327"/>
      <c r="DX151" s="327"/>
      <c r="DY151" s="327"/>
      <c r="DZ151" s="327"/>
      <c r="EA151" s="327"/>
      <c r="EB151" s="327"/>
      <c r="EC151" s="327"/>
      <c r="ED151" s="327"/>
      <c r="EE151" s="328"/>
      <c r="EF151" s="326">
        <f>SUM(EF$150:EO$150)</f>
        <v>0</v>
      </c>
      <c r="EG151" s="327"/>
      <c r="EH151" s="327"/>
      <c r="EI151" s="327"/>
      <c r="EJ151" s="327"/>
      <c r="EK151" s="327"/>
      <c r="EL151" s="327"/>
      <c r="EM151" s="327"/>
      <c r="EN151" s="327"/>
      <c r="EO151" s="328"/>
      <c r="EP151" s="326">
        <f>SUM(EP$150:EY$150)</f>
        <v>0</v>
      </c>
      <c r="EQ151" s="327"/>
      <c r="ER151" s="327"/>
      <c r="ES151" s="327"/>
      <c r="ET151" s="327"/>
      <c r="EU151" s="327"/>
      <c r="EV151" s="327"/>
      <c r="EW151" s="327"/>
      <c r="EX151" s="327"/>
      <c r="EY151" s="328"/>
      <c r="EZ151" s="326">
        <f>SUM(EZ$150:FI$150)</f>
        <v>0</v>
      </c>
      <c r="FA151" s="327"/>
      <c r="FB151" s="327"/>
      <c r="FC151" s="327"/>
      <c r="FD151" s="327"/>
      <c r="FE151" s="327"/>
      <c r="FF151" s="327"/>
      <c r="FG151" s="327"/>
      <c r="FH151" s="327"/>
      <c r="FI151" s="328"/>
      <c r="FJ151" s="176"/>
      <c r="FK151" s="177"/>
    </row>
    <row r="152" spans="1:167" ht="26.25" thickBot="1" x14ac:dyDescent="0.25">
      <c r="A152" s="184" t="s">
        <v>51</v>
      </c>
      <c r="B152" s="426">
        <f>$C$149-$C$148</f>
        <v>0</v>
      </c>
      <c r="C152" s="426"/>
      <c r="E152" s="185"/>
      <c r="F152" s="186"/>
      <c r="G152" s="186"/>
      <c r="H152" s="186"/>
      <c r="I152" s="186"/>
      <c r="J152" s="186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/>
      <c r="AK152" s="186"/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6"/>
      <c r="BS152" s="186"/>
      <c r="BT152" s="186"/>
      <c r="BU152" s="186"/>
      <c r="BV152" s="186"/>
      <c r="BW152" s="186"/>
      <c r="BX152" s="186"/>
      <c r="BY152" s="186"/>
      <c r="BZ152" s="186"/>
      <c r="CA152" s="186"/>
      <c r="CB152" s="186"/>
      <c r="CC152" s="186"/>
      <c r="CD152" s="186"/>
      <c r="CE152" s="186"/>
      <c r="CF152" s="186"/>
      <c r="CG152" s="186"/>
      <c r="CH152" s="186"/>
      <c r="CI152" s="186"/>
      <c r="CJ152" s="186"/>
      <c r="CK152" s="186"/>
      <c r="CL152" s="186"/>
      <c r="CM152" s="186"/>
      <c r="CN152" s="186"/>
      <c r="CO152" s="186"/>
      <c r="CP152" s="186"/>
      <c r="CQ152" s="186"/>
      <c r="CR152" s="186"/>
      <c r="CS152" s="186"/>
      <c r="CT152" s="186"/>
      <c r="CU152" s="186"/>
      <c r="CV152" s="186"/>
      <c r="CW152" s="186"/>
      <c r="CX152" s="186"/>
      <c r="CY152" s="186"/>
      <c r="CZ152" s="186"/>
      <c r="DA152" s="186"/>
      <c r="DB152" s="186"/>
      <c r="DC152" s="186"/>
      <c r="DD152" s="186"/>
      <c r="DE152" s="186"/>
      <c r="DF152" s="186"/>
      <c r="DG152" s="186"/>
      <c r="DH152" s="186"/>
      <c r="DI152" s="186"/>
      <c r="DJ152" s="186"/>
      <c r="DK152" s="186"/>
      <c r="DL152" s="186"/>
      <c r="DM152" s="186"/>
      <c r="DN152" s="186"/>
      <c r="DO152" s="186"/>
      <c r="DP152" s="186"/>
      <c r="DQ152" s="186"/>
      <c r="DR152" s="186"/>
      <c r="DS152" s="186"/>
      <c r="DT152" s="186"/>
      <c r="DU152" s="186"/>
      <c r="DV152" s="186"/>
      <c r="DW152" s="186"/>
      <c r="DX152" s="186"/>
      <c r="DY152" s="186"/>
      <c r="DZ152" s="186"/>
      <c r="EA152" s="186"/>
      <c r="EB152" s="186"/>
      <c r="EC152" s="186"/>
      <c r="ED152" s="186"/>
      <c r="EE152" s="186"/>
      <c r="EF152" s="186"/>
      <c r="EG152" s="186"/>
      <c r="EH152" s="186"/>
      <c r="EI152" s="186"/>
      <c r="EJ152" s="186"/>
      <c r="EK152" s="186"/>
      <c r="EL152" s="186"/>
      <c r="EM152" s="186"/>
      <c r="EN152" s="186"/>
      <c r="EO152" s="186"/>
      <c r="EP152" s="186"/>
      <c r="EQ152" s="186"/>
      <c r="ER152" s="186"/>
      <c r="ES152" s="186"/>
      <c r="ET152" s="186"/>
      <c r="EU152" s="186"/>
      <c r="EV152" s="186"/>
      <c r="EW152" s="186"/>
      <c r="EX152" s="186"/>
      <c r="EY152" s="186"/>
      <c r="EZ152" s="186"/>
      <c r="FA152" s="186"/>
      <c r="FB152" s="186"/>
      <c r="FC152" s="186"/>
      <c r="FD152" s="186"/>
      <c r="FE152" s="186"/>
      <c r="FF152" s="186"/>
      <c r="FG152" s="186"/>
      <c r="FH152" s="186"/>
      <c r="FI152" s="186"/>
      <c r="FJ152" s="176"/>
      <c r="FK152" s="177"/>
    </row>
    <row r="153" spans="1:167" ht="24" thickBot="1" x14ac:dyDescent="0.25">
      <c r="A153" s="427" t="s">
        <v>52</v>
      </c>
      <c r="B153" s="428"/>
      <c r="C153" s="428"/>
      <c r="D153" s="428"/>
      <c r="E153" s="428"/>
      <c r="F153" s="428"/>
      <c r="G153" s="428"/>
      <c r="H153" s="428"/>
      <c r="I153" s="428"/>
      <c r="J153" s="428"/>
      <c r="K153" s="428"/>
      <c r="L153" s="428"/>
      <c r="M153" s="428"/>
      <c r="N153" s="428"/>
      <c r="O153" s="428"/>
      <c r="P153" s="428"/>
      <c r="Q153" s="428"/>
      <c r="R153" s="428"/>
      <c r="S153" s="428"/>
      <c r="T153" s="428"/>
      <c r="U153" s="428"/>
      <c r="V153" s="428"/>
      <c r="W153" s="428"/>
      <c r="X153" s="428"/>
      <c r="Y153" s="428"/>
      <c r="Z153" s="428"/>
      <c r="AA153" s="428"/>
      <c r="AB153" s="428"/>
      <c r="AC153" s="428"/>
      <c r="AD153" s="428"/>
      <c r="AE153" s="428"/>
      <c r="AF153" s="428"/>
      <c r="AG153" s="428"/>
      <c r="AH153" s="428"/>
      <c r="AI153" s="428"/>
      <c r="AJ153" s="428"/>
      <c r="AK153" s="428"/>
      <c r="AL153" s="428"/>
      <c r="AM153" s="428"/>
      <c r="AN153" s="428"/>
      <c r="AO153" s="428"/>
      <c r="AP153" s="428"/>
      <c r="AQ153" s="428"/>
      <c r="AR153" s="428"/>
      <c r="AS153" s="428"/>
      <c r="AT153" s="428"/>
      <c r="AU153" s="428"/>
      <c r="AV153" s="428"/>
      <c r="AW153" s="428"/>
      <c r="AX153" s="428"/>
      <c r="AY153" s="428"/>
      <c r="AZ153" s="428"/>
      <c r="BA153" s="428"/>
      <c r="BB153" s="428"/>
      <c r="BC153" s="428"/>
      <c r="BD153" s="428"/>
      <c r="BE153" s="428"/>
      <c r="BF153" s="428"/>
      <c r="BG153" s="428"/>
      <c r="BH153" s="428"/>
      <c r="BI153" s="428"/>
      <c r="BJ153" s="428"/>
      <c r="BK153" s="428"/>
      <c r="BL153" s="428"/>
      <c r="BM153" s="428"/>
      <c r="BN153" s="428"/>
      <c r="BO153" s="428"/>
      <c r="BP153" s="428"/>
      <c r="BQ153" s="428"/>
      <c r="BR153" s="428"/>
      <c r="BS153" s="428"/>
      <c r="BT153" s="428"/>
      <c r="BU153" s="428"/>
      <c r="BV153" s="428"/>
      <c r="BW153" s="428"/>
      <c r="BX153" s="428"/>
      <c r="BY153" s="428"/>
      <c r="BZ153" s="428"/>
      <c r="CA153" s="428"/>
      <c r="CB153" s="428"/>
      <c r="CC153" s="428"/>
      <c r="CD153" s="428"/>
      <c r="CE153" s="428"/>
      <c r="CF153" s="428"/>
      <c r="CG153" s="428"/>
      <c r="CH153" s="428"/>
      <c r="CI153" s="428"/>
      <c r="CJ153" s="428"/>
      <c r="CK153" s="428"/>
      <c r="CL153" s="428"/>
      <c r="CM153" s="428"/>
      <c r="CN153" s="428"/>
      <c r="CO153" s="428"/>
      <c r="CP153" s="428"/>
      <c r="CQ153" s="428"/>
      <c r="CR153" s="428"/>
      <c r="CS153" s="428"/>
      <c r="CT153" s="428"/>
      <c r="CU153" s="428"/>
      <c r="CV153" s="428"/>
      <c r="CW153" s="428"/>
      <c r="CX153" s="428"/>
      <c r="CY153" s="428"/>
      <c r="CZ153" s="428"/>
      <c r="DA153" s="428"/>
      <c r="DB153" s="428"/>
      <c r="DC153" s="428"/>
      <c r="DD153" s="428"/>
      <c r="DE153" s="428"/>
      <c r="DF153" s="428"/>
      <c r="DG153" s="428"/>
      <c r="DH153" s="428"/>
      <c r="DI153" s="428"/>
      <c r="DJ153" s="428"/>
      <c r="DK153" s="428"/>
      <c r="DL153" s="428"/>
      <c r="DM153" s="428"/>
      <c r="DN153" s="428"/>
      <c r="DO153" s="428"/>
      <c r="DP153" s="428"/>
      <c r="DQ153" s="428"/>
      <c r="DR153" s="428"/>
      <c r="DS153" s="428"/>
      <c r="DT153" s="428"/>
      <c r="DU153" s="428"/>
      <c r="DV153" s="428"/>
      <c r="DW153" s="428"/>
      <c r="DX153" s="428"/>
      <c r="DY153" s="428"/>
      <c r="DZ153" s="428"/>
      <c r="EA153" s="428"/>
      <c r="EB153" s="428"/>
      <c r="EC153" s="428"/>
      <c r="ED153" s="428"/>
      <c r="EE153" s="428"/>
      <c r="EF153" s="428"/>
      <c r="EG153" s="428"/>
      <c r="EH153" s="428"/>
      <c r="EI153" s="428"/>
      <c r="EJ153" s="428"/>
      <c r="EK153" s="428"/>
      <c r="EL153" s="428"/>
      <c r="EM153" s="428"/>
      <c r="EN153" s="428"/>
      <c r="EO153" s="428"/>
      <c r="EP153" s="428"/>
      <c r="EQ153" s="428"/>
      <c r="ER153" s="428"/>
      <c r="ES153" s="428"/>
      <c r="ET153" s="428"/>
      <c r="EU153" s="428"/>
      <c r="EV153" s="428"/>
      <c r="EW153" s="428"/>
      <c r="EX153" s="428"/>
      <c r="EY153" s="428"/>
      <c r="EZ153" s="428"/>
      <c r="FA153" s="428"/>
      <c r="FB153" s="428"/>
      <c r="FC153" s="428"/>
      <c r="FD153" s="428"/>
      <c r="FE153" s="428"/>
      <c r="FF153" s="428"/>
      <c r="FG153" s="428"/>
      <c r="FH153" s="428"/>
      <c r="FI153" s="429"/>
      <c r="FJ153" s="187"/>
      <c r="FK153" s="177"/>
    </row>
    <row r="154" spans="1:167" x14ac:dyDescent="0.2">
      <c r="A154" s="432" t="s">
        <v>33</v>
      </c>
      <c r="B154" s="433"/>
      <c r="C154" s="188">
        <f>SUM($F154:$FI154)</f>
        <v>500</v>
      </c>
      <c r="D154" s="189"/>
      <c r="E154" s="190"/>
      <c r="F154" s="430">
        <f>SUMPRODUCT(N(MOD(ROW($B$63:$B$74),2)=1),$B$63:$B$74,F$63:F$74)</f>
        <v>100</v>
      </c>
      <c r="G154" s="431"/>
      <c r="H154" s="430">
        <f>SUMPRODUCT(N(MOD(ROW($B$63:$B$74),2)=1),$B$63:$B$74,H$63:H$74)</f>
        <v>100</v>
      </c>
      <c r="I154" s="431"/>
      <c r="J154" s="430">
        <f>SUMPRODUCT(N(MOD(ROW($B$63:$B$74),2)=1),$B$63:$B$74,J$63:J$74)</f>
        <v>100</v>
      </c>
      <c r="K154" s="431"/>
      <c r="L154" s="430">
        <f>SUMPRODUCT(N(MOD(ROW($B$63:$B$74),2)=1),$B$63:$B$74,L$63:L$74)</f>
        <v>100</v>
      </c>
      <c r="M154" s="431"/>
      <c r="N154" s="430">
        <f>SUMPRODUCT(N(MOD(ROW($B$63:$B$74),2)=1),$B$63:$B$74,N$63:N$74)</f>
        <v>100</v>
      </c>
      <c r="O154" s="431"/>
      <c r="P154" s="430">
        <f>SUMPRODUCT(N(MOD(ROW($B$63:$B$74),2)=1),$B$63:$B$74,P$63:P$74)</f>
        <v>0</v>
      </c>
      <c r="Q154" s="431"/>
      <c r="R154" s="430">
        <f>SUMPRODUCT(N(MOD(ROW($B$63:$B$74),2)=1),$B$63:$B$74,R$63:R$74)</f>
        <v>0</v>
      </c>
      <c r="S154" s="431"/>
      <c r="T154" s="430">
        <f>SUMPRODUCT(N(MOD(ROW($B$63:$B$74),2)=1),$B$63:$B$74,T$63:T$74)</f>
        <v>0</v>
      </c>
      <c r="U154" s="431"/>
      <c r="V154" s="430">
        <f>SUMPRODUCT(N(MOD(ROW($B$63:$B$74),2)=1),$B$63:$B$74,V$63:V$74)</f>
        <v>0</v>
      </c>
      <c r="W154" s="431"/>
      <c r="X154" s="430">
        <f>SUMPRODUCT(N(MOD(ROW($B$63:$B$74),2)=1),$B$63:$B$74,X$63:X$74)</f>
        <v>0</v>
      </c>
      <c r="Y154" s="431"/>
      <c r="Z154" s="430">
        <f>SUMPRODUCT(N(MOD(ROW($B$63:$B$74),2)=1),$B$63:$B$74,Z$63:Z$74)</f>
        <v>0</v>
      </c>
      <c r="AA154" s="431"/>
      <c r="AB154" s="430">
        <f>SUMPRODUCT(N(MOD(ROW($B$63:$B$74),2)=1),$B$63:$B$74,AB$63:AB$74)</f>
        <v>0</v>
      </c>
      <c r="AC154" s="431"/>
      <c r="AD154" s="430">
        <f>SUMPRODUCT(N(MOD(ROW($B$63:$B$74),2)=1),$B$63:$B$74,AD$63:AD$74)</f>
        <v>0</v>
      </c>
      <c r="AE154" s="431"/>
      <c r="AF154" s="430">
        <f>SUMPRODUCT(N(MOD(ROW($B$63:$B$74),2)=1),$B$63:$B$74,AF$63:AF$74)</f>
        <v>0</v>
      </c>
      <c r="AG154" s="431"/>
      <c r="AH154" s="430">
        <f>SUMPRODUCT(N(MOD(ROW($B$63:$B$74),2)=1),$B$63:$B$74,AH$63:AH$74)</f>
        <v>0</v>
      </c>
      <c r="AI154" s="431"/>
      <c r="AJ154" s="430">
        <f>SUMPRODUCT(N(MOD(ROW($B$63:$B$74),2)=1),$B$63:$B$74,AJ$63:AJ$74)</f>
        <v>0</v>
      </c>
      <c r="AK154" s="431"/>
      <c r="AL154" s="430">
        <f>SUMPRODUCT(N(MOD(ROW($B$63:$B$74),2)=1),$B$63:$B$74,AL$63:AL$74)</f>
        <v>0</v>
      </c>
      <c r="AM154" s="431"/>
      <c r="AN154" s="430">
        <f>SUMPRODUCT(N(MOD(ROW($B$63:$B$74),2)=1),$B$63:$B$74,AN$63:AN$74)</f>
        <v>0</v>
      </c>
      <c r="AO154" s="431"/>
      <c r="AP154" s="430">
        <f>SUMPRODUCT(N(MOD(ROW($B$63:$B$74),2)=1),$B$63:$B$74,AP$63:AP$74)</f>
        <v>0</v>
      </c>
      <c r="AQ154" s="431"/>
      <c r="AR154" s="430">
        <f>SUMPRODUCT(N(MOD(ROW($B$63:$B$74),2)=1),$B$63:$B$74,AR$63:AR$74)</f>
        <v>0</v>
      </c>
      <c r="AS154" s="431"/>
      <c r="AT154" s="430">
        <f>SUMPRODUCT(N(MOD(ROW($B$63:$B$74),2)=1),$B$63:$B$74,AT$63:AT$74)</f>
        <v>0</v>
      </c>
      <c r="AU154" s="431"/>
      <c r="AV154" s="430">
        <f>SUMPRODUCT(N(MOD(ROW($B$63:$B$74),2)=1),$B$63:$B$74,AV$63:AV$74)</f>
        <v>0</v>
      </c>
      <c r="AW154" s="431"/>
      <c r="AX154" s="430">
        <f>SUMPRODUCT(N(MOD(ROW($B$63:$B$74),2)=1),$B$63:$B$74,AX$63:AX$74)</f>
        <v>0</v>
      </c>
      <c r="AY154" s="431"/>
      <c r="AZ154" s="430">
        <f>SUMPRODUCT(N(MOD(ROW($B$63:$B$74),2)=1),$B$63:$B$74,AZ$63:AZ$74)</f>
        <v>0</v>
      </c>
      <c r="BA154" s="431"/>
      <c r="BB154" s="430">
        <f>SUMPRODUCT(N(MOD(ROW($B$63:$B$74),2)=1),$B$63:$B$74,BB$63:BB$74)</f>
        <v>0</v>
      </c>
      <c r="BC154" s="431"/>
      <c r="BD154" s="430">
        <f>SUMPRODUCT(N(MOD(ROW($B$63:$B$74),2)=1),$B$63:$B$74,BD$63:BD$74)</f>
        <v>0</v>
      </c>
      <c r="BE154" s="431"/>
      <c r="BF154" s="430">
        <f>SUMPRODUCT(N(MOD(ROW($B$63:$B$74),2)=1),$B$63:$B$74,BF$63:BF$74)</f>
        <v>0</v>
      </c>
      <c r="BG154" s="431"/>
      <c r="BH154" s="430">
        <f>SUMPRODUCT(N(MOD(ROW($B$63:$B$74),2)=1),$B$63:$B$74,BH$63:BH$74)</f>
        <v>0</v>
      </c>
      <c r="BI154" s="431"/>
      <c r="BJ154" s="430">
        <f>SUMPRODUCT(N(MOD(ROW($B$63:$B$74),2)=1),$B$63:$B$74,BJ$63:BJ$74)</f>
        <v>0</v>
      </c>
      <c r="BK154" s="431"/>
      <c r="BL154" s="430">
        <f>SUMPRODUCT(N(MOD(ROW($B$63:$B$74),2)=1),$B$63:$B$74,BL$63:BL$74)</f>
        <v>0</v>
      </c>
      <c r="BM154" s="431"/>
      <c r="BN154" s="430">
        <f>SUMPRODUCT(N(MOD(ROW($B$63:$B$74),2)=1),$B$63:$B$74,BN$63:BN$74)</f>
        <v>0</v>
      </c>
      <c r="BO154" s="431"/>
      <c r="BP154" s="430">
        <f>SUMPRODUCT(N(MOD(ROW($B$63:$B$74),2)=1),$B$63:$B$74,BP$63:BP$74)</f>
        <v>0</v>
      </c>
      <c r="BQ154" s="431"/>
      <c r="BR154" s="430">
        <f>SUMPRODUCT(N(MOD(ROW($B$63:$B$74),2)=1),$B$63:$B$74,BR$63:BR$74)</f>
        <v>0</v>
      </c>
      <c r="BS154" s="431"/>
      <c r="BT154" s="430">
        <f>SUMPRODUCT(N(MOD(ROW($B$63:$B$74),2)=1),$B$63:$B$74,BT$63:BT$74)</f>
        <v>0</v>
      </c>
      <c r="BU154" s="431"/>
      <c r="BV154" s="430">
        <f>SUMPRODUCT(N(MOD(ROW($B$63:$B$74),2)=1),$B$63:$B$74,BV$63:BV$74)</f>
        <v>0</v>
      </c>
      <c r="BW154" s="431"/>
      <c r="BX154" s="430">
        <f>SUMPRODUCT(N(MOD(ROW($B$63:$B$74),2)=1),$B$63:$B$74,BX$63:BX$74)</f>
        <v>0</v>
      </c>
      <c r="BY154" s="431"/>
      <c r="BZ154" s="430">
        <f>SUMPRODUCT(N(MOD(ROW($B$63:$B$74),2)=1),$B$63:$B$74,BZ$63:BZ$74)</f>
        <v>0</v>
      </c>
      <c r="CA154" s="431"/>
      <c r="CB154" s="430">
        <f>SUMPRODUCT(N(MOD(ROW($B$63:$B$74),2)=1),$B$63:$B$74,CB$63:CB$74)</f>
        <v>0</v>
      </c>
      <c r="CC154" s="431"/>
      <c r="CD154" s="430">
        <f>SUMPRODUCT(N(MOD(ROW($B$63:$B$74),2)=1),$B$63:$B$74,CD$63:CD$74)</f>
        <v>0</v>
      </c>
      <c r="CE154" s="431"/>
      <c r="CF154" s="430">
        <f>SUMPRODUCT(N(MOD(ROW($B$63:$B$74),2)=1),$B$63:$B$74,CF$63:CF$74)</f>
        <v>0</v>
      </c>
      <c r="CG154" s="431"/>
      <c r="CH154" s="430">
        <f>SUMPRODUCT(N(MOD(ROW($B$63:$B$74),2)=1),$B$63:$B$74,CH$63:CH$74)</f>
        <v>0</v>
      </c>
      <c r="CI154" s="431"/>
      <c r="CJ154" s="430">
        <f>SUMPRODUCT(N(MOD(ROW($B$63:$B$74),2)=1),$B$63:$B$74,CJ$63:CJ$74)</f>
        <v>0</v>
      </c>
      <c r="CK154" s="431"/>
      <c r="CL154" s="430">
        <f>SUMPRODUCT(N(MOD(ROW($B$63:$B$74),2)=1),$B$63:$B$74,CL$63:CL$74)</f>
        <v>0</v>
      </c>
      <c r="CM154" s="431"/>
      <c r="CN154" s="430">
        <f>SUMPRODUCT(N(MOD(ROW($B$63:$B$74),2)=1),$B$63:$B$74,CN$63:CN$74)</f>
        <v>0</v>
      </c>
      <c r="CO154" s="431"/>
      <c r="CP154" s="430">
        <f>SUMPRODUCT(N(MOD(ROW($B$63:$B$74),2)=1),$B$63:$B$74,CP$63:CP$74)</f>
        <v>0</v>
      </c>
      <c r="CQ154" s="431"/>
      <c r="CR154" s="430">
        <f>SUMPRODUCT(N(MOD(ROW($B$63:$B$74),2)=1),$B$63:$B$74,CR$63:CR$74)</f>
        <v>0</v>
      </c>
      <c r="CS154" s="431"/>
      <c r="CT154" s="430">
        <f>SUMPRODUCT(N(MOD(ROW($B$63:$B$74),2)=1),$B$63:$B$74,CT$63:CT$74)</f>
        <v>0</v>
      </c>
      <c r="CU154" s="431"/>
      <c r="CV154" s="430">
        <f>SUMPRODUCT(N(MOD(ROW($B$63:$B$74),2)=1),$B$63:$B$74,CV$63:CV$74)</f>
        <v>0</v>
      </c>
      <c r="CW154" s="431"/>
      <c r="CX154" s="430">
        <f>SUMPRODUCT(N(MOD(ROW($B$63:$B$74),2)=1),$B$63:$B$74,CX$63:CX$74)</f>
        <v>0</v>
      </c>
      <c r="CY154" s="431"/>
      <c r="CZ154" s="430">
        <f>SUMPRODUCT(N(MOD(ROW($B$63:$B$74),2)=1),$B$63:$B$74,CZ$63:CZ$74)</f>
        <v>0</v>
      </c>
      <c r="DA154" s="431"/>
      <c r="DB154" s="430">
        <f>SUMPRODUCT(N(MOD(ROW($B$63:$B$74),2)=1),$B$63:$B$74,DB$63:DB$74)</f>
        <v>0</v>
      </c>
      <c r="DC154" s="431"/>
      <c r="DD154" s="430">
        <f>SUMPRODUCT(N(MOD(ROW($B$63:$B$74),2)=1),$B$63:$B$74,DD$63:DD$74)</f>
        <v>0</v>
      </c>
      <c r="DE154" s="431"/>
      <c r="DF154" s="430">
        <f>SUMPRODUCT(N(MOD(ROW($B$63:$B$74),2)=1),$B$63:$B$74,DF$63:DF$74)</f>
        <v>0</v>
      </c>
      <c r="DG154" s="431"/>
      <c r="DH154" s="430">
        <f>SUMPRODUCT(N(MOD(ROW($B$63:$B$74),2)=1),$B$63:$B$74,DH$63:DH$74)</f>
        <v>0</v>
      </c>
      <c r="DI154" s="431"/>
      <c r="DJ154" s="430">
        <f>SUMPRODUCT(N(MOD(ROW($B$63:$B$74),2)=1),$B$63:$B$74,DJ$63:DJ$74)</f>
        <v>0</v>
      </c>
      <c r="DK154" s="431"/>
      <c r="DL154" s="430">
        <f>SUMPRODUCT(N(MOD(ROW($B$63:$B$74),2)=1),$B$63:$B$74,DL$63:DL$74)</f>
        <v>0</v>
      </c>
      <c r="DM154" s="431"/>
      <c r="DN154" s="430">
        <f>SUMPRODUCT(N(MOD(ROW($B$63:$B$74),2)=1),$B$63:$B$74,DN$63:DN$74)</f>
        <v>0</v>
      </c>
      <c r="DO154" s="431"/>
      <c r="DP154" s="430">
        <f>SUMPRODUCT(N(MOD(ROW($B$63:$B$74),2)=1),$B$63:$B$74,DP$63:DP$74)</f>
        <v>0</v>
      </c>
      <c r="DQ154" s="431"/>
      <c r="DR154" s="430">
        <f>SUMPRODUCT(N(MOD(ROW($B$63:$B$74),2)=1),$B$63:$B$74,DR$63:DR$74)</f>
        <v>0</v>
      </c>
      <c r="DS154" s="431"/>
      <c r="DT154" s="430">
        <f>SUMPRODUCT(N(MOD(ROW($B$63:$B$74),2)=1),$B$63:$B$74,DT$63:DT$74)</f>
        <v>0</v>
      </c>
      <c r="DU154" s="431"/>
      <c r="DV154" s="430">
        <f>SUMPRODUCT(N(MOD(ROW($B$63:$B$74),2)=1),$B$63:$B$74,DV$63:DV$74)</f>
        <v>0</v>
      </c>
      <c r="DW154" s="431"/>
      <c r="DX154" s="430">
        <f>SUMPRODUCT(N(MOD(ROW($B$63:$B$74),2)=1),$B$63:$B$74,DX$63:DX$74)</f>
        <v>0</v>
      </c>
      <c r="DY154" s="431"/>
      <c r="DZ154" s="430">
        <f>SUMPRODUCT(N(MOD(ROW($B$63:$B$74),2)=1),$B$63:$B$74,DZ$63:DZ$74)</f>
        <v>0</v>
      </c>
      <c r="EA154" s="431"/>
      <c r="EB154" s="430">
        <f>SUMPRODUCT(N(MOD(ROW($B$63:$B$74),2)=1),$B$63:$B$74,EB$63:EB$74)</f>
        <v>0</v>
      </c>
      <c r="EC154" s="431"/>
      <c r="ED154" s="430">
        <f>SUMPRODUCT(N(MOD(ROW($B$63:$B$74),2)=1),$B$63:$B$74,ED$63:ED$74)</f>
        <v>0</v>
      </c>
      <c r="EE154" s="431"/>
      <c r="EF154" s="430">
        <f>SUMPRODUCT(N(MOD(ROW($B$63:$B$74),2)=1),$B$63:$B$74,EF$63:EF$74)</f>
        <v>0</v>
      </c>
      <c r="EG154" s="431"/>
      <c r="EH154" s="430">
        <f>SUMPRODUCT(N(MOD(ROW($B$63:$B$74),2)=1),$B$63:$B$74,EH$63:EH$74)</f>
        <v>0</v>
      </c>
      <c r="EI154" s="431"/>
      <c r="EJ154" s="430">
        <f>SUMPRODUCT(N(MOD(ROW($B$63:$B$74),2)=1),$B$63:$B$74,EJ$63:EJ$74)</f>
        <v>0</v>
      </c>
      <c r="EK154" s="431"/>
      <c r="EL154" s="430">
        <f>SUMPRODUCT(N(MOD(ROW($B$63:$B$74),2)=1),$B$63:$B$74,EL$63:EL$74)</f>
        <v>0</v>
      </c>
      <c r="EM154" s="431"/>
      <c r="EN154" s="430">
        <f>SUMPRODUCT(N(MOD(ROW($B$63:$B$74),2)=1),$B$63:$B$74,EN$63:EN$74)</f>
        <v>0</v>
      </c>
      <c r="EO154" s="431"/>
      <c r="EP154" s="430">
        <f>SUMPRODUCT(N(MOD(ROW($B$63:$B$74),2)=1),$B$63:$B$74,EP$63:EP$74)</f>
        <v>0</v>
      </c>
      <c r="EQ154" s="431"/>
      <c r="ER154" s="430">
        <f>SUMPRODUCT(N(MOD(ROW($B$63:$B$74),2)=1),$B$63:$B$74,ER$63:ER$74)</f>
        <v>0</v>
      </c>
      <c r="ES154" s="431"/>
      <c r="ET154" s="430">
        <f>SUMPRODUCT(N(MOD(ROW($B$63:$B$74),2)=1),$B$63:$B$74,ET$63:ET$74)</f>
        <v>0</v>
      </c>
      <c r="EU154" s="431"/>
      <c r="EV154" s="430">
        <f>SUMPRODUCT(N(MOD(ROW($B$63:$B$74),2)=1),$B$63:$B$74,EV$63:EV$74)</f>
        <v>0</v>
      </c>
      <c r="EW154" s="431"/>
      <c r="EX154" s="430">
        <f>SUMPRODUCT(N(MOD(ROW($B$63:$B$74),2)=1),$B$63:$B$74,EX$63:EX$74)</f>
        <v>0</v>
      </c>
      <c r="EY154" s="431"/>
      <c r="EZ154" s="430">
        <f>SUMPRODUCT(N(MOD(ROW($B$63:$B$74),2)=1),$B$63:$B$74,EZ$63:EZ$74)</f>
        <v>0</v>
      </c>
      <c r="FA154" s="431"/>
      <c r="FB154" s="430">
        <f>SUMPRODUCT(N(MOD(ROW($B$63:$B$74),2)=1),$B$63:$B$74,FB$63:FB$74)</f>
        <v>0</v>
      </c>
      <c r="FC154" s="431"/>
      <c r="FD154" s="430">
        <f>SUMPRODUCT(N(MOD(ROW($B$63:$B$74),2)=1),$B$63:$B$74,FD$63:FD$74)</f>
        <v>0</v>
      </c>
      <c r="FE154" s="431"/>
      <c r="FF154" s="430">
        <f>SUMPRODUCT(N(MOD(ROW($B$63:$B$74),2)=1),$B$63:$B$74,FF$63:FF$74)</f>
        <v>0</v>
      </c>
      <c r="FG154" s="431"/>
      <c r="FH154" s="430">
        <f>SUMPRODUCT(N(MOD(ROW($B$63:$B$74),2)=1),$B$63:$B$74,FH$63:FH$74)</f>
        <v>0</v>
      </c>
      <c r="FI154" s="431"/>
      <c r="FJ154" s="191"/>
    </row>
    <row r="155" spans="1:167" s="131" customFormat="1" x14ac:dyDescent="0.2">
      <c r="A155" s="434" t="s">
        <v>53</v>
      </c>
      <c r="B155" s="434"/>
      <c r="C155" s="192">
        <f>SUM($F155:$FI155)</f>
        <v>0</v>
      </c>
      <c r="D155" s="193"/>
      <c r="E155" s="194"/>
      <c r="F155" s="435">
        <f>SUMPRODUCT(N(MOD(ROW($B$81:$B$98),2)=1),$B$81:$B$98,F$81:F$98)</f>
        <v>0</v>
      </c>
      <c r="G155" s="436"/>
      <c r="H155" s="435">
        <f>SUMPRODUCT(N(MOD(ROW($B$81:$B$98),2)=1),$B$81:$B$98,H$81:H$98)</f>
        <v>0</v>
      </c>
      <c r="I155" s="436"/>
      <c r="J155" s="435">
        <f>SUMPRODUCT(N(MOD(ROW($B$81:$B$98),2)=1),$B$81:$B$98,J$81:J$98)</f>
        <v>0</v>
      </c>
      <c r="K155" s="436"/>
      <c r="L155" s="435">
        <f>SUMPRODUCT(N(MOD(ROW($B$81:$B$98),2)=1),$B$81:$B$98,L$81:L$98)</f>
        <v>0</v>
      </c>
      <c r="M155" s="436"/>
      <c r="N155" s="435">
        <f>SUMPRODUCT(N(MOD(ROW($B$81:$B$98),2)=1),$B$81:$B$98,N$81:N$98)</f>
        <v>0</v>
      </c>
      <c r="O155" s="436"/>
      <c r="P155" s="435">
        <f>SUMPRODUCT(N(MOD(ROW($B$81:$B$98),2)=1),$B$81:$B$98,P$81:P$98)</f>
        <v>0</v>
      </c>
      <c r="Q155" s="436"/>
      <c r="R155" s="435">
        <f>SUMPRODUCT(N(MOD(ROW($B$81:$B$98),2)=1),$B$81:$B$98,R$81:R$98)</f>
        <v>0</v>
      </c>
      <c r="S155" s="436"/>
      <c r="T155" s="435">
        <f>SUMPRODUCT(N(MOD(ROW($B$81:$B$98),2)=1),$B$81:$B$98,T$81:T$98)</f>
        <v>0</v>
      </c>
      <c r="U155" s="436"/>
      <c r="V155" s="435">
        <f>SUMPRODUCT(N(MOD(ROW($B$81:$B$98),2)=1),$B$81:$B$98,V$81:V$98)</f>
        <v>0</v>
      </c>
      <c r="W155" s="436"/>
      <c r="X155" s="435">
        <f>SUMPRODUCT(N(MOD(ROW($B$81:$B$98),2)=1),$B$81:$B$98,X$81:X$98)</f>
        <v>0</v>
      </c>
      <c r="Y155" s="436"/>
      <c r="Z155" s="435">
        <f>SUMPRODUCT(N(MOD(ROW($B$81:$B$98),2)=1),$B$81:$B$98,Z$81:Z$98)</f>
        <v>0</v>
      </c>
      <c r="AA155" s="436"/>
      <c r="AB155" s="435">
        <f>SUMPRODUCT(N(MOD(ROW($B$81:$B$98),2)=1),$B$81:$B$98,AB$81:AB$98)</f>
        <v>0</v>
      </c>
      <c r="AC155" s="436"/>
      <c r="AD155" s="435">
        <f>SUMPRODUCT(N(MOD(ROW($B$81:$B$98),2)=1),$B$81:$B$98,AD$81:AD$98)</f>
        <v>0</v>
      </c>
      <c r="AE155" s="436"/>
      <c r="AF155" s="435">
        <f>SUMPRODUCT(N(MOD(ROW($B$81:$B$98),2)=1),$B$81:$B$98,AF$81:AF$98)</f>
        <v>0</v>
      </c>
      <c r="AG155" s="436"/>
      <c r="AH155" s="435">
        <f>SUMPRODUCT(N(MOD(ROW($B$81:$B$98),2)=1),$B$81:$B$98,AH$81:AH$98)</f>
        <v>0</v>
      </c>
      <c r="AI155" s="436"/>
      <c r="AJ155" s="435">
        <f>SUMPRODUCT(N(MOD(ROW($B$81:$B$98),2)=1),$B$81:$B$98,AJ$81:AJ$98)</f>
        <v>0</v>
      </c>
      <c r="AK155" s="436"/>
      <c r="AL155" s="435">
        <f>SUMPRODUCT(N(MOD(ROW($B$81:$B$98),2)=1),$B$81:$B$98,AL$81:AL$98)</f>
        <v>0</v>
      </c>
      <c r="AM155" s="436"/>
      <c r="AN155" s="435">
        <f>SUMPRODUCT(N(MOD(ROW($B$81:$B$98),2)=1),$B$81:$B$98,AN$81:AN$98)</f>
        <v>0</v>
      </c>
      <c r="AO155" s="436"/>
      <c r="AP155" s="435">
        <f>SUMPRODUCT(N(MOD(ROW($B$81:$B$98),2)=1),$B$81:$B$98,AP$81:AP$98)</f>
        <v>0</v>
      </c>
      <c r="AQ155" s="436"/>
      <c r="AR155" s="435">
        <f>SUMPRODUCT(N(MOD(ROW($B$81:$B$98),2)=1),$B$81:$B$98,AR$81:AR$98)</f>
        <v>0</v>
      </c>
      <c r="AS155" s="436"/>
      <c r="AT155" s="435">
        <f>SUMPRODUCT(N(MOD(ROW($B$81:$B$98),2)=1),$B$81:$B$98,AT$81:AT$98)</f>
        <v>0</v>
      </c>
      <c r="AU155" s="436"/>
      <c r="AV155" s="435">
        <f>SUMPRODUCT(N(MOD(ROW($B$81:$B$98),2)=1),$B$81:$B$98,AV$81:AV$98)</f>
        <v>0</v>
      </c>
      <c r="AW155" s="436"/>
      <c r="AX155" s="435">
        <f>SUMPRODUCT(N(MOD(ROW($B$81:$B$98),2)=1),$B$81:$B$98,AX$81:AX$98)</f>
        <v>0</v>
      </c>
      <c r="AY155" s="436"/>
      <c r="AZ155" s="435">
        <f>SUMPRODUCT(N(MOD(ROW($B$81:$B$98),2)=1),$B$81:$B$98,AZ$81:AZ$98)</f>
        <v>0</v>
      </c>
      <c r="BA155" s="436"/>
      <c r="BB155" s="435">
        <f>SUMPRODUCT(N(MOD(ROW($B$81:$B$98),2)=1),$B$81:$B$98,BB$81:BB$98)</f>
        <v>0</v>
      </c>
      <c r="BC155" s="436"/>
      <c r="BD155" s="435">
        <f>SUMPRODUCT(N(MOD(ROW($B$81:$B$98),2)=1),$B$81:$B$98,BD$81:BD$98)</f>
        <v>0</v>
      </c>
      <c r="BE155" s="436"/>
      <c r="BF155" s="435">
        <f>SUMPRODUCT(N(MOD(ROW($B$81:$B$98),2)=1),$B$81:$B$98,BF$81:BF$98)</f>
        <v>0</v>
      </c>
      <c r="BG155" s="436"/>
      <c r="BH155" s="435">
        <f>SUMPRODUCT(N(MOD(ROW($B$81:$B$98),2)=1),$B$81:$B$98,BH$81:BH$98)</f>
        <v>0</v>
      </c>
      <c r="BI155" s="436"/>
      <c r="BJ155" s="435">
        <f>SUMPRODUCT(N(MOD(ROW($B$81:$B$98),2)=1),$B$81:$B$98,BJ$81:BJ$98)</f>
        <v>0</v>
      </c>
      <c r="BK155" s="436"/>
      <c r="BL155" s="435">
        <f>SUMPRODUCT(N(MOD(ROW($B$81:$B$98),2)=1),$B$81:$B$98,BL$81:BL$98)</f>
        <v>0</v>
      </c>
      <c r="BM155" s="436"/>
      <c r="BN155" s="435">
        <f>SUMPRODUCT(N(MOD(ROW($B$81:$B$98),2)=1),$B$81:$B$98,BN$81:BN$98)</f>
        <v>0</v>
      </c>
      <c r="BO155" s="436"/>
      <c r="BP155" s="435">
        <f>SUMPRODUCT(N(MOD(ROW($B$81:$B$98),2)=1),$B$81:$B$98,BP$81:BP$98)</f>
        <v>0</v>
      </c>
      <c r="BQ155" s="436"/>
      <c r="BR155" s="435">
        <f>SUMPRODUCT(N(MOD(ROW($B$81:$B$98),2)=1),$B$81:$B$98,BR$81:BR$98)</f>
        <v>0</v>
      </c>
      <c r="BS155" s="436"/>
      <c r="BT155" s="435">
        <f>SUMPRODUCT(N(MOD(ROW($B$81:$B$98),2)=1),$B$81:$B$98,BT$81:BT$98)</f>
        <v>0</v>
      </c>
      <c r="BU155" s="436"/>
      <c r="BV155" s="435">
        <f>SUMPRODUCT(N(MOD(ROW($B$81:$B$98),2)=1),$B$81:$B$98,BV$81:BV$98)</f>
        <v>0</v>
      </c>
      <c r="BW155" s="436"/>
      <c r="BX155" s="435">
        <f>SUMPRODUCT(N(MOD(ROW($B$81:$B$98),2)=1),$B$81:$B$98,BX$81:BX$98)</f>
        <v>0</v>
      </c>
      <c r="BY155" s="436"/>
      <c r="BZ155" s="435">
        <f>SUMPRODUCT(N(MOD(ROW($B$81:$B$98),2)=1),$B$81:$B$98,BZ$81:BZ$98)</f>
        <v>0</v>
      </c>
      <c r="CA155" s="436"/>
      <c r="CB155" s="435">
        <f>SUMPRODUCT(N(MOD(ROW($B$81:$B$98),2)=1),$B$81:$B$98,CB$81:CB$98)</f>
        <v>0</v>
      </c>
      <c r="CC155" s="436"/>
      <c r="CD155" s="435">
        <f>SUMPRODUCT(N(MOD(ROW($B$81:$B$98),2)=1),$B$81:$B$98,CD$81:CD$98)</f>
        <v>0</v>
      </c>
      <c r="CE155" s="436"/>
      <c r="CF155" s="435">
        <f>SUMPRODUCT(N(MOD(ROW($B$81:$B$98),2)=1),$B$81:$B$98,CF$81:CF$98)</f>
        <v>0</v>
      </c>
      <c r="CG155" s="436"/>
      <c r="CH155" s="435">
        <f>SUMPRODUCT(N(MOD(ROW($B$81:$B$98),2)=1),$B$81:$B$98,CH$81:CH$98)</f>
        <v>0</v>
      </c>
      <c r="CI155" s="436"/>
      <c r="CJ155" s="435">
        <f>SUMPRODUCT(N(MOD(ROW($B$81:$B$98),2)=1),$B$81:$B$98,CJ$81:CJ$98)</f>
        <v>0</v>
      </c>
      <c r="CK155" s="436"/>
      <c r="CL155" s="435">
        <f>SUMPRODUCT(N(MOD(ROW($B$81:$B$98),2)=1),$B$81:$B$98,CL$81:CL$98)</f>
        <v>0</v>
      </c>
      <c r="CM155" s="436"/>
      <c r="CN155" s="435">
        <f>SUMPRODUCT(N(MOD(ROW($B$81:$B$98),2)=1),$B$81:$B$98,CN$81:CN$98)</f>
        <v>0</v>
      </c>
      <c r="CO155" s="436"/>
      <c r="CP155" s="435">
        <f>SUMPRODUCT(N(MOD(ROW($B$81:$B$98),2)=1),$B$81:$B$98,CP$81:CP$98)</f>
        <v>0</v>
      </c>
      <c r="CQ155" s="436"/>
      <c r="CR155" s="435">
        <f>SUMPRODUCT(N(MOD(ROW($B$81:$B$98),2)=1),$B$81:$B$98,CR$81:CR$98)</f>
        <v>0</v>
      </c>
      <c r="CS155" s="436"/>
      <c r="CT155" s="435">
        <f>SUMPRODUCT(N(MOD(ROW($B$81:$B$98),2)=1),$B$81:$B$98,CT$81:CT$98)</f>
        <v>0</v>
      </c>
      <c r="CU155" s="436"/>
      <c r="CV155" s="435">
        <f>SUMPRODUCT(N(MOD(ROW($B$81:$B$98),2)=1),$B$81:$B$98,CV$81:CV$98)</f>
        <v>0</v>
      </c>
      <c r="CW155" s="436"/>
      <c r="CX155" s="435">
        <f>SUMPRODUCT(N(MOD(ROW($B$81:$B$98),2)=1),$B$81:$B$98,CX$81:CX$98)</f>
        <v>0</v>
      </c>
      <c r="CY155" s="436"/>
      <c r="CZ155" s="435">
        <f>SUMPRODUCT(N(MOD(ROW($B$81:$B$98),2)=1),$B$81:$B$98,CZ$81:CZ$98)</f>
        <v>0</v>
      </c>
      <c r="DA155" s="436"/>
      <c r="DB155" s="435">
        <f>SUMPRODUCT(N(MOD(ROW($B$81:$B$98),2)=1),$B$81:$B$98,DB$81:DB$98)</f>
        <v>0</v>
      </c>
      <c r="DC155" s="436"/>
      <c r="DD155" s="435">
        <f>SUMPRODUCT(N(MOD(ROW($B$81:$B$98),2)=1),$B$81:$B$98,DD$81:DD$98)</f>
        <v>0</v>
      </c>
      <c r="DE155" s="436"/>
      <c r="DF155" s="435">
        <f>SUMPRODUCT(N(MOD(ROW($B$81:$B$98),2)=1),$B$81:$B$98,DF$81:DF$98)</f>
        <v>0</v>
      </c>
      <c r="DG155" s="436"/>
      <c r="DH155" s="435">
        <f>SUMPRODUCT(N(MOD(ROW($B$81:$B$98),2)=1),$B$81:$B$98,DH$81:DH$98)</f>
        <v>0</v>
      </c>
      <c r="DI155" s="436"/>
      <c r="DJ155" s="435">
        <f>SUMPRODUCT(N(MOD(ROW($B$81:$B$98),2)=1),$B$81:$B$98,DJ$81:DJ$98)</f>
        <v>0</v>
      </c>
      <c r="DK155" s="436"/>
      <c r="DL155" s="435">
        <f>SUMPRODUCT(N(MOD(ROW($B$81:$B$98),2)=1),$B$81:$B$98,DL$81:DL$98)</f>
        <v>0</v>
      </c>
      <c r="DM155" s="436"/>
      <c r="DN155" s="435">
        <f>SUMPRODUCT(N(MOD(ROW($B$81:$B$98),2)=1),$B$81:$B$98,DN$81:DN$98)</f>
        <v>0</v>
      </c>
      <c r="DO155" s="436"/>
      <c r="DP155" s="435">
        <f>SUMPRODUCT(N(MOD(ROW($B$81:$B$98),2)=1),$B$81:$B$98,DP$81:DP$98)</f>
        <v>0</v>
      </c>
      <c r="DQ155" s="436"/>
      <c r="DR155" s="435">
        <f>SUMPRODUCT(N(MOD(ROW($B$81:$B$98),2)=1),$B$81:$B$98,DR$81:DR$98)</f>
        <v>0</v>
      </c>
      <c r="DS155" s="436"/>
      <c r="DT155" s="435">
        <f>SUMPRODUCT(N(MOD(ROW($B$81:$B$98),2)=1),$B$81:$B$98,DT$81:DT$98)</f>
        <v>0</v>
      </c>
      <c r="DU155" s="436"/>
      <c r="DV155" s="435">
        <f>SUMPRODUCT(N(MOD(ROW($B$81:$B$98),2)=1),$B$81:$B$98,DV$81:DV$98)</f>
        <v>0</v>
      </c>
      <c r="DW155" s="436"/>
      <c r="DX155" s="435">
        <f>SUMPRODUCT(N(MOD(ROW($B$81:$B$98),2)=1),$B$81:$B$98,DX$81:DX$98)</f>
        <v>0</v>
      </c>
      <c r="DY155" s="436"/>
      <c r="DZ155" s="435">
        <f>SUMPRODUCT(N(MOD(ROW($B$81:$B$98),2)=1),$B$81:$B$98,DZ$81:DZ$98)</f>
        <v>0</v>
      </c>
      <c r="EA155" s="436"/>
      <c r="EB155" s="435">
        <f>SUMPRODUCT(N(MOD(ROW($B$81:$B$98),2)=1),$B$81:$B$98,EB$81:EB$98)</f>
        <v>0</v>
      </c>
      <c r="EC155" s="436"/>
      <c r="ED155" s="435">
        <f>SUMPRODUCT(N(MOD(ROW($B$81:$B$98),2)=1),$B$81:$B$98,ED$81:ED$98)</f>
        <v>0</v>
      </c>
      <c r="EE155" s="436"/>
      <c r="EF155" s="435">
        <f>SUMPRODUCT(N(MOD(ROW($B$81:$B$98),2)=1),$B$81:$B$98,EF$81:EF$98)</f>
        <v>0</v>
      </c>
      <c r="EG155" s="436"/>
      <c r="EH155" s="435">
        <f>SUMPRODUCT(N(MOD(ROW($B$81:$B$98),2)=1),$B$81:$B$98,EH$81:EH$98)</f>
        <v>0</v>
      </c>
      <c r="EI155" s="436"/>
      <c r="EJ155" s="435">
        <f>SUMPRODUCT(N(MOD(ROW($B$81:$B$98),2)=1),$B$81:$B$98,EJ$81:EJ$98)</f>
        <v>0</v>
      </c>
      <c r="EK155" s="436"/>
      <c r="EL155" s="435">
        <f>SUMPRODUCT(N(MOD(ROW($B$81:$B$98),2)=1),$B$81:$B$98,EL$81:EL$98)</f>
        <v>0</v>
      </c>
      <c r="EM155" s="436"/>
      <c r="EN155" s="435">
        <f>SUMPRODUCT(N(MOD(ROW($B$81:$B$98),2)=1),$B$81:$B$98,EN$81:EN$98)</f>
        <v>0</v>
      </c>
      <c r="EO155" s="436"/>
      <c r="EP155" s="435">
        <f>SUMPRODUCT(N(MOD(ROW($B$81:$B$98),2)=1),$B$81:$B$98,EP$81:EP$98)</f>
        <v>0</v>
      </c>
      <c r="EQ155" s="436"/>
      <c r="ER155" s="435">
        <f>SUMPRODUCT(N(MOD(ROW($B$81:$B$98),2)=1),$B$81:$B$98,ER$81:ER$98)</f>
        <v>0</v>
      </c>
      <c r="ES155" s="436"/>
      <c r="ET155" s="435">
        <f>SUMPRODUCT(N(MOD(ROW($B$81:$B$98),2)=1),$B$81:$B$98,ET$81:ET$98)</f>
        <v>0</v>
      </c>
      <c r="EU155" s="436"/>
      <c r="EV155" s="435">
        <f>SUMPRODUCT(N(MOD(ROW($B$81:$B$98),2)=1),$B$81:$B$98,EV$81:EV$98)</f>
        <v>0</v>
      </c>
      <c r="EW155" s="436"/>
      <c r="EX155" s="435">
        <f>SUMPRODUCT(N(MOD(ROW($B$81:$B$98),2)=1),$B$81:$B$98,EX$81:EX$98)</f>
        <v>0</v>
      </c>
      <c r="EY155" s="436"/>
      <c r="EZ155" s="435">
        <f>SUMPRODUCT(N(MOD(ROW($B$81:$B$98),2)=1),$B$81:$B$98,EZ$81:EZ$98)</f>
        <v>0</v>
      </c>
      <c r="FA155" s="436"/>
      <c r="FB155" s="435">
        <f>SUMPRODUCT(N(MOD(ROW($B$81:$B$98),2)=1),$B$81:$B$98,FB$81:FB$98)</f>
        <v>0</v>
      </c>
      <c r="FC155" s="436"/>
      <c r="FD155" s="435">
        <f>SUMPRODUCT(N(MOD(ROW($B$81:$B$98),2)=1),$B$81:$B$98,FD$81:FD$98)</f>
        <v>0</v>
      </c>
      <c r="FE155" s="436"/>
      <c r="FF155" s="435">
        <f>SUMPRODUCT(N(MOD(ROW($B$81:$B$98),2)=1),$B$81:$B$98,FF$81:FF$98)</f>
        <v>0</v>
      </c>
      <c r="FG155" s="436"/>
      <c r="FH155" s="435">
        <f>SUMPRODUCT(N(MOD(ROW($B$81:$B$98),2)=1),$B$81:$B$98,FH$81:FH$98)</f>
        <v>0</v>
      </c>
      <c r="FI155" s="436"/>
      <c r="FJ155" s="195"/>
    </row>
    <row r="156" spans="1:167" ht="20.25" x14ac:dyDescent="0.2">
      <c r="A156" s="437" t="s">
        <v>47</v>
      </c>
      <c r="B156" s="438"/>
      <c r="C156" s="192">
        <f>SUM($F156:$FI156)</f>
        <v>0</v>
      </c>
      <c r="D156" s="196"/>
      <c r="E156" s="197"/>
      <c r="F156" s="430">
        <f t="shared" ref="F156:H156" si="175">SUMPRODUCT(N(MOD(ROW($B$106:$B$147),2)=1),$B$106:$B$147,F$106:F$147)</f>
        <v>0</v>
      </c>
      <c r="G156" s="431"/>
      <c r="H156" s="430">
        <f t="shared" si="175"/>
        <v>0</v>
      </c>
      <c r="I156" s="431"/>
      <c r="J156" s="430">
        <f t="shared" ref="J156" si="176">SUMPRODUCT(N(MOD(ROW($B$106:$B$147),2)=1),$B$106:$B$147,J$106:J$147)</f>
        <v>0</v>
      </c>
      <c r="K156" s="431"/>
      <c r="L156" s="430">
        <f t="shared" ref="L156" si="177">SUMPRODUCT(N(MOD(ROW($B$106:$B$147),2)=1),$B$106:$B$147,L$106:L$147)</f>
        <v>0</v>
      </c>
      <c r="M156" s="431"/>
      <c r="N156" s="430">
        <f t="shared" ref="N156" si="178">SUMPRODUCT(N(MOD(ROW($B$106:$B$147),2)=1),$B$106:$B$147,N$106:N$147)</f>
        <v>0</v>
      </c>
      <c r="O156" s="431"/>
      <c r="P156" s="430">
        <f t="shared" ref="P156" si="179">SUMPRODUCT(N(MOD(ROW($B$106:$B$147),2)=1),$B$106:$B$147,P$106:P$147)</f>
        <v>0</v>
      </c>
      <c r="Q156" s="431"/>
      <c r="R156" s="430">
        <f t="shared" ref="R156" si="180">SUMPRODUCT(N(MOD(ROW($B$106:$B$147),2)=1),$B$106:$B$147,R$106:R$147)</f>
        <v>0</v>
      </c>
      <c r="S156" s="431"/>
      <c r="T156" s="430">
        <f t="shared" ref="T156" si="181">SUMPRODUCT(N(MOD(ROW($B$106:$B$147),2)=1),$B$106:$B$147,T$106:T$147)</f>
        <v>0</v>
      </c>
      <c r="U156" s="431"/>
      <c r="V156" s="430">
        <f t="shared" ref="V156" si="182">SUMPRODUCT(N(MOD(ROW($B$106:$B$147),2)=1),$B$106:$B$147,V$106:V$147)</f>
        <v>0</v>
      </c>
      <c r="W156" s="431"/>
      <c r="X156" s="430">
        <f t="shared" ref="X156" si="183">SUMPRODUCT(N(MOD(ROW($B$106:$B$147),2)=1),$B$106:$B$147,X$106:X$147)</f>
        <v>0</v>
      </c>
      <c r="Y156" s="431"/>
      <c r="Z156" s="430">
        <f t="shared" ref="Z156" si="184">SUMPRODUCT(N(MOD(ROW($B$106:$B$147),2)=1),$B$106:$B$147,Z$106:Z$147)</f>
        <v>0</v>
      </c>
      <c r="AA156" s="431"/>
      <c r="AB156" s="430">
        <f t="shared" ref="AB156" si="185">SUMPRODUCT(N(MOD(ROW($B$106:$B$147),2)=1),$B$106:$B$147,AB$106:AB$147)</f>
        <v>0</v>
      </c>
      <c r="AC156" s="431"/>
      <c r="AD156" s="430">
        <f t="shared" ref="AD156" si="186">SUMPRODUCT(N(MOD(ROW($B$106:$B$147),2)=1),$B$106:$B$147,AD$106:AD$147)</f>
        <v>0</v>
      </c>
      <c r="AE156" s="431"/>
      <c r="AF156" s="430">
        <f t="shared" ref="AF156" si="187">SUMPRODUCT(N(MOD(ROW($B$106:$B$147),2)=1),$B$106:$B$147,AF$106:AF$147)</f>
        <v>0</v>
      </c>
      <c r="AG156" s="431"/>
      <c r="AH156" s="430">
        <f t="shared" ref="AH156" si="188">SUMPRODUCT(N(MOD(ROW($B$106:$B$147),2)=1),$B$106:$B$147,AH$106:AH$147)</f>
        <v>0</v>
      </c>
      <c r="AI156" s="431"/>
      <c r="AJ156" s="430">
        <f t="shared" ref="AJ156" si="189">SUMPRODUCT(N(MOD(ROW($B$106:$B$147),2)=1),$B$106:$B$147,AJ$106:AJ$147)</f>
        <v>0</v>
      </c>
      <c r="AK156" s="431"/>
      <c r="AL156" s="430">
        <f t="shared" ref="AL156" si="190">SUMPRODUCT(N(MOD(ROW($B$106:$B$147),2)=1),$B$106:$B$147,AL$106:AL$147)</f>
        <v>0</v>
      </c>
      <c r="AM156" s="431"/>
      <c r="AN156" s="430">
        <f t="shared" ref="AN156" si="191">SUMPRODUCT(N(MOD(ROW($B$106:$B$147),2)=1),$B$106:$B$147,AN$106:AN$147)</f>
        <v>0</v>
      </c>
      <c r="AO156" s="431"/>
      <c r="AP156" s="430">
        <f t="shared" ref="AP156" si="192">SUMPRODUCT(N(MOD(ROW($B$106:$B$147),2)=1),$B$106:$B$147,AP$106:AP$147)</f>
        <v>0</v>
      </c>
      <c r="AQ156" s="431"/>
      <c r="AR156" s="430">
        <f t="shared" ref="AR156" si="193">SUMPRODUCT(N(MOD(ROW($B$106:$B$147),2)=1),$B$106:$B$147,AR$106:AR$147)</f>
        <v>0</v>
      </c>
      <c r="AS156" s="431"/>
      <c r="AT156" s="430">
        <f t="shared" ref="AT156" si="194">SUMPRODUCT(N(MOD(ROW($B$106:$B$147),2)=1),$B$106:$B$147,AT$106:AT$147)</f>
        <v>0</v>
      </c>
      <c r="AU156" s="431"/>
      <c r="AV156" s="430">
        <f t="shared" ref="AV156" si="195">SUMPRODUCT(N(MOD(ROW($B$106:$B$147),2)=1),$B$106:$B$147,AV$106:AV$147)</f>
        <v>0</v>
      </c>
      <c r="AW156" s="431"/>
      <c r="AX156" s="430">
        <f t="shared" ref="AX156" si="196">SUMPRODUCT(N(MOD(ROW($B$106:$B$147),2)=1),$B$106:$B$147,AX$106:AX$147)</f>
        <v>0</v>
      </c>
      <c r="AY156" s="431"/>
      <c r="AZ156" s="430">
        <f t="shared" ref="AZ156" si="197">SUMPRODUCT(N(MOD(ROW($B$106:$B$147),2)=1),$B$106:$B$147,AZ$106:AZ$147)</f>
        <v>0</v>
      </c>
      <c r="BA156" s="431"/>
      <c r="BB156" s="430">
        <f t="shared" ref="BB156" si="198">SUMPRODUCT(N(MOD(ROW($B$106:$B$147),2)=1),$B$106:$B$147,BB$106:BB$147)</f>
        <v>0</v>
      </c>
      <c r="BC156" s="431"/>
      <c r="BD156" s="430">
        <f t="shared" ref="BD156" si="199">SUMPRODUCT(N(MOD(ROW($B$106:$B$147),2)=1),$B$106:$B$147,BD$106:BD$147)</f>
        <v>0</v>
      </c>
      <c r="BE156" s="431"/>
      <c r="BF156" s="430">
        <f t="shared" ref="BF156" si="200">SUMPRODUCT(N(MOD(ROW($B$106:$B$147),2)=1),$B$106:$B$147,BF$106:BF$147)</f>
        <v>0</v>
      </c>
      <c r="BG156" s="431"/>
      <c r="BH156" s="430">
        <f t="shared" ref="BH156" si="201">SUMPRODUCT(N(MOD(ROW($B$106:$B$147),2)=1),$B$106:$B$147,BH$106:BH$147)</f>
        <v>0</v>
      </c>
      <c r="BI156" s="431"/>
      <c r="BJ156" s="430">
        <f t="shared" ref="BJ156" si="202">SUMPRODUCT(N(MOD(ROW($B$106:$B$147),2)=1),$B$106:$B$147,BJ$106:BJ$147)</f>
        <v>0</v>
      </c>
      <c r="BK156" s="431"/>
      <c r="BL156" s="430">
        <f t="shared" ref="BL156" si="203">SUMPRODUCT(N(MOD(ROW($B$106:$B$147),2)=1),$B$106:$B$147,BL$106:BL$147)</f>
        <v>0</v>
      </c>
      <c r="BM156" s="431"/>
      <c r="BN156" s="430">
        <f t="shared" ref="BN156" si="204">SUMPRODUCT(N(MOD(ROW($B$106:$B$147),2)=1),$B$106:$B$147,BN$106:BN$147)</f>
        <v>0</v>
      </c>
      <c r="BO156" s="431"/>
      <c r="BP156" s="430">
        <f t="shared" ref="BP156" si="205">SUMPRODUCT(N(MOD(ROW($B$106:$B$147),2)=1),$B$106:$B$147,BP$106:BP$147)</f>
        <v>0</v>
      </c>
      <c r="BQ156" s="431"/>
      <c r="BR156" s="430">
        <f t="shared" ref="BR156" si="206">SUMPRODUCT(N(MOD(ROW($B$106:$B$147),2)=1),$B$106:$B$147,BR$106:BR$147)</f>
        <v>0</v>
      </c>
      <c r="BS156" s="431"/>
      <c r="BT156" s="430">
        <f t="shared" ref="BT156" si="207">SUMPRODUCT(N(MOD(ROW($B$106:$B$147),2)=1),$B$106:$B$147,BT$106:BT$147)</f>
        <v>0</v>
      </c>
      <c r="BU156" s="431"/>
      <c r="BV156" s="430">
        <f t="shared" ref="BV156" si="208">SUMPRODUCT(N(MOD(ROW($B$106:$B$147),2)=1),$B$106:$B$147,BV$106:BV$147)</f>
        <v>0</v>
      </c>
      <c r="BW156" s="431"/>
      <c r="BX156" s="430">
        <f t="shared" ref="BX156" si="209">SUMPRODUCT(N(MOD(ROW($B$106:$B$147),2)=1),$B$106:$B$147,BX$106:BX$147)</f>
        <v>0</v>
      </c>
      <c r="BY156" s="431"/>
      <c r="BZ156" s="430">
        <f t="shared" ref="BZ156" si="210">SUMPRODUCT(N(MOD(ROW($B$106:$B$147),2)=1),$B$106:$B$147,BZ$106:BZ$147)</f>
        <v>0</v>
      </c>
      <c r="CA156" s="431"/>
      <c r="CB156" s="430">
        <f t="shared" ref="CB156" si="211">SUMPRODUCT(N(MOD(ROW($B$106:$B$147),2)=1),$B$106:$B$147,CB$106:CB$147)</f>
        <v>0</v>
      </c>
      <c r="CC156" s="431"/>
      <c r="CD156" s="430">
        <f t="shared" ref="CD156" si="212">SUMPRODUCT(N(MOD(ROW($B$106:$B$147),2)=1),$B$106:$B$147,CD$106:CD$147)</f>
        <v>0</v>
      </c>
      <c r="CE156" s="431"/>
      <c r="CF156" s="430">
        <f t="shared" ref="CF156" si="213">SUMPRODUCT(N(MOD(ROW($B$106:$B$147),2)=1),$B$106:$B$147,CF$106:CF$147)</f>
        <v>0</v>
      </c>
      <c r="CG156" s="431"/>
      <c r="CH156" s="430">
        <f t="shared" ref="CH156" si="214">SUMPRODUCT(N(MOD(ROW($B$106:$B$147),2)=1),$B$106:$B$147,CH$106:CH$147)</f>
        <v>0</v>
      </c>
      <c r="CI156" s="431"/>
      <c r="CJ156" s="430">
        <f t="shared" ref="CJ156" si="215">SUMPRODUCT(N(MOD(ROW($B$106:$B$147),2)=1),$B$106:$B$147,CJ$106:CJ$147)</f>
        <v>0</v>
      </c>
      <c r="CK156" s="431"/>
      <c r="CL156" s="430">
        <f t="shared" ref="CL156" si="216">SUMPRODUCT(N(MOD(ROW($B$106:$B$147),2)=1),$B$106:$B$147,CL$106:CL$147)</f>
        <v>0</v>
      </c>
      <c r="CM156" s="431"/>
      <c r="CN156" s="430">
        <f t="shared" ref="CN156" si="217">SUMPRODUCT(N(MOD(ROW($B$106:$B$147),2)=1),$B$106:$B$147,CN$106:CN$147)</f>
        <v>0</v>
      </c>
      <c r="CO156" s="431"/>
      <c r="CP156" s="430">
        <f t="shared" ref="CP156" si="218">SUMPRODUCT(N(MOD(ROW($B$106:$B$147),2)=1),$B$106:$B$147,CP$106:CP$147)</f>
        <v>0</v>
      </c>
      <c r="CQ156" s="431"/>
      <c r="CR156" s="430">
        <f t="shared" ref="CR156" si="219">SUMPRODUCT(N(MOD(ROW($B$106:$B$147),2)=1),$B$106:$B$147,CR$106:CR$147)</f>
        <v>0</v>
      </c>
      <c r="CS156" s="431"/>
      <c r="CT156" s="430">
        <f t="shared" ref="CT156" si="220">SUMPRODUCT(N(MOD(ROW($B$106:$B$147),2)=1),$B$106:$B$147,CT$106:CT$147)</f>
        <v>0</v>
      </c>
      <c r="CU156" s="431"/>
      <c r="CV156" s="430">
        <f t="shared" ref="CV156" si="221">SUMPRODUCT(N(MOD(ROW($B$106:$B$147),2)=1),$B$106:$B$147,CV$106:CV$147)</f>
        <v>0</v>
      </c>
      <c r="CW156" s="431"/>
      <c r="CX156" s="430">
        <f t="shared" ref="CX156" si="222">SUMPRODUCT(N(MOD(ROW($B$106:$B$147),2)=1),$B$106:$B$147,CX$106:CX$147)</f>
        <v>0</v>
      </c>
      <c r="CY156" s="431"/>
      <c r="CZ156" s="430">
        <f t="shared" ref="CZ156" si="223">SUMPRODUCT(N(MOD(ROW($B$106:$B$147),2)=1),$B$106:$B$147,CZ$106:CZ$147)</f>
        <v>0</v>
      </c>
      <c r="DA156" s="431"/>
      <c r="DB156" s="430">
        <f t="shared" ref="DB156" si="224">SUMPRODUCT(N(MOD(ROW($B$106:$B$147),2)=1),$B$106:$B$147,DB$106:DB$147)</f>
        <v>0</v>
      </c>
      <c r="DC156" s="431"/>
      <c r="DD156" s="430">
        <f t="shared" ref="DD156" si="225">SUMPRODUCT(N(MOD(ROW($B$106:$B$147),2)=1),$B$106:$B$147,DD$106:DD$147)</f>
        <v>0</v>
      </c>
      <c r="DE156" s="431"/>
      <c r="DF156" s="430">
        <f t="shared" ref="DF156" si="226">SUMPRODUCT(N(MOD(ROW($B$106:$B$147),2)=1),$B$106:$B$147,DF$106:DF$147)</f>
        <v>0</v>
      </c>
      <c r="DG156" s="431"/>
      <c r="DH156" s="430">
        <f t="shared" ref="DH156" si="227">SUMPRODUCT(N(MOD(ROW($B$106:$B$147),2)=1),$B$106:$B$147,DH$106:DH$147)</f>
        <v>0</v>
      </c>
      <c r="DI156" s="431"/>
      <c r="DJ156" s="430">
        <f t="shared" ref="DJ156" si="228">SUMPRODUCT(N(MOD(ROW($B$106:$B$147),2)=1),$B$106:$B$147,DJ$106:DJ$147)</f>
        <v>0</v>
      </c>
      <c r="DK156" s="431"/>
      <c r="DL156" s="430">
        <f t="shared" ref="DL156" si="229">SUMPRODUCT(N(MOD(ROW($B$106:$B$147),2)=1),$B$106:$B$147,DL$106:DL$147)</f>
        <v>0</v>
      </c>
      <c r="DM156" s="431"/>
      <c r="DN156" s="430">
        <f t="shared" ref="DN156" si="230">SUMPRODUCT(N(MOD(ROW($B$106:$B$147),2)=1),$B$106:$B$147,DN$106:DN$147)</f>
        <v>0</v>
      </c>
      <c r="DO156" s="431"/>
      <c r="DP156" s="430">
        <f t="shared" ref="DP156" si="231">SUMPRODUCT(N(MOD(ROW($B$106:$B$147),2)=1),$B$106:$B$147,DP$106:DP$147)</f>
        <v>0</v>
      </c>
      <c r="DQ156" s="431"/>
      <c r="DR156" s="430">
        <f t="shared" ref="DR156" si="232">SUMPRODUCT(N(MOD(ROW($B$106:$B$147),2)=1),$B$106:$B$147,DR$106:DR$147)</f>
        <v>0</v>
      </c>
      <c r="DS156" s="431"/>
      <c r="DT156" s="430">
        <f t="shared" ref="DT156" si="233">SUMPRODUCT(N(MOD(ROW($B$106:$B$147),2)=1),$B$106:$B$147,DT$106:DT$147)</f>
        <v>0</v>
      </c>
      <c r="DU156" s="431"/>
      <c r="DV156" s="430">
        <f t="shared" ref="DV156" si="234">SUMPRODUCT(N(MOD(ROW($B$106:$B$147),2)=1),$B$106:$B$147,DV$106:DV$147)</f>
        <v>0</v>
      </c>
      <c r="DW156" s="431"/>
      <c r="DX156" s="430">
        <f t="shared" ref="DX156" si="235">SUMPRODUCT(N(MOD(ROW($B$106:$B$147),2)=1),$B$106:$B$147,DX$106:DX$147)</f>
        <v>0</v>
      </c>
      <c r="DY156" s="431"/>
      <c r="DZ156" s="430">
        <f t="shared" ref="DZ156" si="236">SUMPRODUCT(N(MOD(ROW($B$106:$B$147),2)=1),$B$106:$B$147,DZ$106:DZ$147)</f>
        <v>0</v>
      </c>
      <c r="EA156" s="431"/>
      <c r="EB156" s="430">
        <f t="shared" ref="EB156" si="237">SUMPRODUCT(N(MOD(ROW($B$106:$B$147),2)=1),$B$106:$B$147,EB$106:EB$147)</f>
        <v>0</v>
      </c>
      <c r="EC156" s="431"/>
      <c r="ED156" s="430">
        <f t="shared" ref="ED156" si="238">SUMPRODUCT(N(MOD(ROW($B$106:$B$147),2)=1),$B$106:$B$147,ED$106:ED$147)</f>
        <v>0</v>
      </c>
      <c r="EE156" s="431"/>
      <c r="EF156" s="430">
        <f t="shared" ref="EF156" si="239">SUMPRODUCT(N(MOD(ROW($B$106:$B$147),2)=1),$B$106:$B$147,EF$106:EF$147)</f>
        <v>0</v>
      </c>
      <c r="EG156" s="431"/>
      <c r="EH156" s="430">
        <f t="shared" ref="EH156" si="240">SUMPRODUCT(N(MOD(ROW($B$106:$B$147),2)=1),$B$106:$B$147,EH$106:EH$147)</f>
        <v>0</v>
      </c>
      <c r="EI156" s="431"/>
      <c r="EJ156" s="430">
        <f t="shared" ref="EJ156" si="241">SUMPRODUCT(N(MOD(ROW($B$106:$B$147),2)=1),$B$106:$B$147,EJ$106:EJ$147)</f>
        <v>0</v>
      </c>
      <c r="EK156" s="431"/>
      <c r="EL156" s="430">
        <f t="shared" ref="EL156" si="242">SUMPRODUCT(N(MOD(ROW($B$106:$B$147),2)=1),$B$106:$B$147,EL$106:EL$147)</f>
        <v>0</v>
      </c>
      <c r="EM156" s="431"/>
      <c r="EN156" s="430">
        <f t="shared" ref="EN156" si="243">SUMPRODUCT(N(MOD(ROW($B$106:$B$147),2)=1),$B$106:$B$147,EN$106:EN$147)</f>
        <v>0</v>
      </c>
      <c r="EO156" s="431"/>
      <c r="EP156" s="430">
        <f t="shared" ref="EP156" si="244">SUMPRODUCT(N(MOD(ROW($B$106:$B$147),2)=1),$B$106:$B$147,EP$106:EP$147)</f>
        <v>0</v>
      </c>
      <c r="EQ156" s="431"/>
      <c r="ER156" s="430">
        <f t="shared" ref="ER156" si="245">SUMPRODUCT(N(MOD(ROW($B$106:$B$147),2)=1),$B$106:$B$147,ER$106:ER$147)</f>
        <v>0</v>
      </c>
      <c r="ES156" s="431"/>
      <c r="ET156" s="430">
        <f t="shared" ref="ET156" si="246">SUMPRODUCT(N(MOD(ROW($B$106:$B$147),2)=1),$B$106:$B$147,ET$106:ET$147)</f>
        <v>0</v>
      </c>
      <c r="EU156" s="431"/>
      <c r="EV156" s="430">
        <f t="shared" ref="EV156" si="247">SUMPRODUCT(N(MOD(ROW($B$106:$B$147),2)=1),$B$106:$B$147,EV$106:EV$147)</f>
        <v>0</v>
      </c>
      <c r="EW156" s="431"/>
      <c r="EX156" s="430">
        <f t="shared" ref="EX156" si="248">SUMPRODUCT(N(MOD(ROW($B$106:$B$147),2)=1),$B$106:$B$147,EX$106:EX$147)</f>
        <v>0</v>
      </c>
      <c r="EY156" s="431"/>
      <c r="EZ156" s="430">
        <f t="shared" ref="EZ156" si="249">SUMPRODUCT(N(MOD(ROW($B$106:$B$147),2)=1),$B$106:$B$147,EZ$106:EZ$147)</f>
        <v>0</v>
      </c>
      <c r="FA156" s="431"/>
      <c r="FB156" s="430">
        <f t="shared" ref="FB156" si="250">SUMPRODUCT(N(MOD(ROW($B$106:$B$147),2)=1),$B$106:$B$147,FB$106:FB$147)</f>
        <v>0</v>
      </c>
      <c r="FC156" s="431"/>
      <c r="FD156" s="430">
        <f t="shared" ref="FD156" si="251">SUMPRODUCT(N(MOD(ROW($B$106:$B$147),2)=1),$B$106:$B$147,FD$106:FD$147)</f>
        <v>0</v>
      </c>
      <c r="FE156" s="431"/>
      <c r="FF156" s="430">
        <f t="shared" ref="FF156" si="252">SUMPRODUCT(N(MOD(ROW($B$106:$B$147),2)=1),$B$106:$B$147,FF$106:FF$147)</f>
        <v>0</v>
      </c>
      <c r="FG156" s="431"/>
      <c r="FH156" s="430">
        <f t="shared" ref="FH156" si="253">SUMPRODUCT(N(MOD(ROW($B$106:$B$147),2)=1),$B$106:$B$147,FH$106:FH$147)</f>
        <v>0</v>
      </c>
      <c r="FI156" s="431"/>
      <c r="FJ156" s="187"/>
      <c r="FK156" s="177"/>
    </row>
    <row r="157" spans="1:167" ht="20.25" x14ac:dyDescent="0.2">
      <c r="A157" s="437" t="s">
        <v>54</v>
      </c>
      <c r="B157" s="438"/>
      <c r="C157" s="198">
        <f>SUM($C$154:$C$156)</f>
        <v>500</v>
      </c>
      <c r="D157" s="199"/>
      <c r="E157" s="200"/>
      <c r="F157" s="201"/>
      <c r="G157" s="201"/>
      <c r="H157" s="201"/>
      <c r="I157" s="201"/>
      <c r="J157" s="201"/>
      <c r="K157" s="201"/>
      <c r="L157" s="201"/>
      <c r="M157" s="201"/>
      <c r="N157" s="201"/>
      <c r="O157" s="201"/>
      <c r="P157" s="201"/>
      <c r="Q157" s="201"/>
      <c r="R157" s="201"/>
      <c r="S157" s="201"/>
      <c r="T157" s="201"/>
      <c r="U157" s="201"/>
      <c r="V157" s="201"/>
      <c r="W157" s="201"/>
      <c r="X157" s="201"/>
      <c r="Y157" s="201"/>
      <c r="Z157" s="201"/>
      <c r="AA157" s="201"/>
      <c r="AB157" s="201"/>
      <c r="AC157" s="201"/>
      <c r="AD157" s="201"/>
      <c r="AE157" s="201"/>
      <c r="AF157" s="201"/>
      <c r="AG157" s="201"/>
      <c r="AH157" s="201"/>
      <c r="AI157" s="201"/>
      <c r="AJ157" s="201"/>
      <c r="AK157" s="201"/>
      <c r="AL157" s="201"/>
      <c r="AM157" s="201"/>
      <c r="AN157" s="201"/>
      <c r="AO157" s="201"/>
      <c r="AP157" s="201"/>
      <c r="AQ157" s="201"/>
      <c r="AR157" s="201"/>
      <c r="AS157" s="201"/>
      <c r="AT157" s="201"/>
      <c r="AU157" s="201"/>
      <c r="AV157" s="201"/>
      <c r="AW157" s="201"/>
      <c r="AX157" s="201"/>
      <c r="AY157" s="201"/>
      <c r="AZ157" s="201"/>
      <c r="BA157" s="201"/>
      <c r="BB157" s="201"/>
      <c r="BC157" s="201"/>
      <c r="BD157" s="201"/>
      <c r="BE157" s="201"/>
      <c r="BF157" s="201"/>
      <c r="BG157" s="201"/>
      <c r="BH157" s="201"/>
      <c r="BI157" s="201"/>
      <c r="BJ157" s="201"/>
      <c r="BK157" s="201"/>
      <c r="BL157" s="201"/>
      <c r="BM157" s="201"/>
      <c r="BN157" s="201"/>
      <c r="BO157" s="201"/>
      <c r="BP157" s="201"/>
      <c r="BQ157" s="201"/>
      <c r="BR157" s="201"/>
      <c r="BS157" s="201"/>
      <c r="BT157" s="201"/>
      <c r="BU157" s="201"/>
      <c r="BV157" s="201"/>
      <c r="BW157" s="201"/>
      <c r="BX157" s="201"/>
      <c r="BY157" s="201"/>
      <c r="BZ157" s="201"/>
      <c r="CA157" s="201"/>
      <c r="CB157" s="201"/>
      <c r="CC157" s="201"/>
      <c r="CD157" s="201"/>
      <c r="CE157" s="201"/>
      <c r="CF157" s="201"/>
      <c r="CG157" s="201"/>
      <c r="CH157" s="201"/>
      <c r="CI157" s="201"/>
      <c r="CJ157" s="201"/>
      <c r="CK157" s="201"/>
      <c r="CL157" s="201"/>
      <c r="CM157" s="201"/>
      <c r="CN157" s="201"/>
      <c r="CO157" s="201"/>
      <c r="CP157" s="201"/>
      <c r="CQ157" s="201"/>
      <c r="CR157" s="201"/>
      <c r="CS157" s="201"/>
      <c r="CT157" s="201"/>
      <c r="CU157" s="201"/>
      <c r="CV157" s="201"/>
      <c r="CW157" s="201"/>
      <c r="CX157" s="201"/>
      <c r="CY157" s="201"/>
      <c r="CZ157" s="201"/>
      <c r="DA157" s="201"/>
      <c r="DB157" s="201"/>
      <c r="DC157" s="201"/>
      <c r="DD157" s="201"/>
      <c r="DE157" s="201"/>
      <c r="DF157" s="201"/>
      <c r="DG157" s="201"/>
      <c r="DH157" s="201"/>
      <c r="DI157" s="201"/>
      <c r="DJ157" s="201"/>
      <c r="DK157" s="201"/>
      <c r="DL157" s="201"/>
      <c r="DM157" s="201"/>
      <c r="DN157" s="201"/>
      <c r="DO157" s="201"/>
      <c r="DP157" s="201"/>
      <c r="DQ157" s="201"/>
      <c r="DR157" s="201"/>
      <c r="DS157" s="201"/>
      <c r="DT157" s="201"/>
      <c r="DU157" s="201"/>
      <c r="DV157" s="201"/>
      <c r="DW157" s="201"/>
      <c r="DX157" s="201"/>
      <c r="DY157" s="201"/>
      <c r="DZ157" s="201"/>
      <c r="EA157" s="201"/>
      <c r="EB157" s="201"/>
      <c r="EC157" s="201"/>
      <c r="ED157" s="201"/>
      <c r="EE157" s="201"/>
      <c r="EF157" s="201"/>
      <c r="EG157" s="201"/>
      <c r="EH157" s="201"/>
      <c r="EI157" s="201"/>
      <c r="EJ157" s="201"/>
      <c r="EK157" s="201"/>
      <c r="EL157" s="201"/>
      <c r="EM157" s="201"/>
      <c r="EN157" s="201"/>
      <c r="EO157" s="201"/>
      <c r="EP157" s="201"/>
      <c r="EQ157" s="201"/>
      <c r="ER157" s="201"/>
      <c r="ES157" s="201"/>
      <c r="ET157" s="201"/>
      <c r="EU157" s="201"/>
      <c r="EV157" s="201"/>
      <c r="EW157" s="201"/>
      <c r="EX157" s="201"/>
      <c r="EY157" s="201"/>
      <c r="EZ157" s="201"/>
      <c r="FA157" s="201"/>
      <c r="FB157" s="201"/>
      <c r="FC157" s="201"/>
      <c r="FD157" s="201"/>
      <c r="FE157" s="201"/>
      <c r="FF157" s="201"/>
      <c r="FG157" s="201"/>
      <c r="FH157" s="201"/>
      <c r="FI157" s="201"/>
      <c r="FJ157" s="187"/>
      <c r="FK157" s="177"/>
    </row>
    <row r="158" spans="1:167" ht="20.25" x14ac:dyDescent="0.2">
      <c r="A158" s="202"/>
      <c r="B158" s="203"/>
      <c r="C158" s="203"/>
      <c r="D158" s="204"/>
      <c r="E158" s="205"/>
      <c r="F158" s="206"/>
      <c r="G158" s="206"/>
      <c r="H158" s="206"/>
      <c r="I158" s="206"/>
      <c r="J158" s="206"/>
      <c r="K158" s="206"/>
      <c r="L158" s="206"/>
      <c r="M158" s="206"/>
      <c r="N158" s="206"/>
      <c r="O158" s="206"/>
      <c r="P158" s="206"/>
      <c r="Q158" s="206"/>
      <c r="R158" s="206"/>
      <c r="S158" s="206"/>
      <c r="T158" s="206"/>
      <c r="U158" s="206"/>
      <c r="V158" s="206"/>
      <c r="W158" s="206"/>
      <c r="X158" s="206"/>
      <c r="Y158" s="206"/>
      <c r="Z158" s="206"/>
      <c r="AA158" s="206"/>
      <c r="AB158" s="206"/>
      <c r="AC158" s="206"/>
      <c r="AD158" s="206"/>
      <c r="AE158" s="206"/>
      <c r="AF158" s="206"/>
      <c r="AG158" s="206"/>
      <c r="AH158" s="206"/>
      <c r="AI158" s="206"/>
      <c r="AJ158" s="206"/>
      <c r="AK158" s="206"/>
      <c r="AL158" s="206"/>
      <c r="AM158" s="206"/>
      <c r="AN158" s="206"/>
      <c r="AO158" s="206"/>
      <c r="AP158" s="206"/>
      <c r="AQ158" s="206"/>
      <c r="AR158" s="206"/>
      <c r="AS158" s="206"/>
      <c r="AT158" s="206"/>
      <c r="AU158" s="206"/>
      <c r="AV158" s="206"/>
      <c r="AW158" s="206"/>
      <c r="AX158" s="206"/>
      <c r="AY158" s="206"/>
      <c r="AZ158" s="206"/>
      <c r="BA158" s="206"/>
      <c r="BB158" s="206"/>
      <c r="BC158" s="206"/>
      <c r="BD158" s="206"/>
      <c r="BE158" s="206"/>
      <c r="BF158" s="206"/>
      <c r="BG158" s="206"/>
      <c r="BH158" s="206"/>
      <c r="BI158" s="206"/>
      <c r="BJ158" s="206"/>
      <c r="BK158" s="206"/>
      <c r="BL158" s="206"/>
      <c r="BM158" s="206"/>
      <c r="BN158" s="206"/>
      <c r="BO158" s="206"/>
      <c r="BP158" s="206"/>
      <c r="BQ158" s="206"/>
      <c r="BR158" s="206"/>
      <c r="BS158" s="206"/>
      <c r="BT158" s="206"/>
      <c r="BU158" s="206"/>
      <c r="BV158" s="206"/>
      <c r="BW158" s="206"/>
      <c r="BX158" s="206"/>
      <c r="BY158" s="206"/>
      <c r="BZ158" s="206"/>
      <c r="CA158" s="206"/>
      <c r="CB158" s="206"/>
      <c r="CC158" s="206"/>
      <c r="CD158" s="206"/>
      <c r="CE158" s="206"/>
      <c r="CF158" s="206"/>
      <c r="CG158" s="206"/>
      <c r="CH158" s="206"/>
      <c r="CI158" s="206"/>
      <c r="CJ158" s="206"/>
      <c r="CK158" s="206"/>
      <c r="CL158" s="206"/>
      <c r="CM158" s="206"/>
      <c r="CN158" s="206"/>
      <c r="CO158" s="206"/>
      <c r="CP158" s="206"/>
      <c r="CQ158" s="206"/>
      <c r="CR158" s="206"/>
      <c r="CS158" s="206"/>
      <c r="CT158" s="206"/>
      <c r="CU158" s="206"/>
      <c r="CV158" s="206"/>
      <c r="CW158" s="206"/>
      <c r="CX158" s="206"/>
      <c r="CY158" s="206"/>
      <c r="CZ158" s="206"/>
      <c r="DA158" s="206"/>
      <c r="DB158" s="206"/>
      <c r="DC158" s="206"/>
      <c r="DD158" s="206"/>
      <c r="DE158" s="206"/>
      <c r="DF158" s="206"/>
      <c r="DG158" s="206"/>
      <c r="DH158" s="206"/>
      <c r="DI158" s="206"/>
      <c r="DJ158" s="206"/>
      <c r="DK158" s="206"/>
      <c r="DL158" s="206"/>
      <c r="DM158" s="206"/>
      <c r="DN158" s="206"/>
      <c r="DO158" s="206"/>
      <c r="DP158" s="206"/>
      <c r="DQ158" s="206"/>
      <c r="DR158" s="206"/>
      <c r="DS158" s="206"/>
      <c r="DT158" s="206"/>
      <c r="DU158" s="206"/>
      <c r="DV158" s="206"/>
      <c r="DW158" s="206"/>
      <c r="DX158" s="206"/>
      <c r="DY158" s="206"/>
      <c r="DZ158" s="206"/>
      <c r="EA158" s="206"/>
      <c r="EB158" s="206"/>
      <c r="EC158" s="206"/>
      <c r="ED158" s="206"/>
      <c r="EE158" s="206"/>
      <c r="EF158" s="206"/>
      <c r="EG158" s="206"/>
      <c r="EH158" s="206"/>
      <c r="EI158" s="206"/>
      <c r="EJ158" s="206"/>
      <c r="EK158" s="206"/>
      <c r="EL158" s="206"/>
      <c r="EM158" s="206"/>
      <c r="EN158" s="206"/>
      <c r="EO158" s="206"/>
      <c r="EP158" s="206"/>
      <c r="EQ158" s="206"/>
      <c r="ER158" s="206"/>
      <c r="ES158" s="206"/>
      <c r="ET158" s="206"/>
      <c r="EU158" s="206"/>
      <c r="EV158" s="206"/>
      <c r="EW158" s="206"/>
      <c r="EX158" s="206"/>
      <c r="EY158" s="206"/>
      <c r="EZ158" s="206"/>
      <c r="FA158" s="206"/>
      <c r="FB158" s="206"/>
      <c r="FC158" s="206"/>
      <c r="FD158" s="206"/>
      <c r="FE158" s="206"/>
      <c r="FF158" s="206"/>
      <c r="FG158" s="206"/>
      <c r="FH158" s="206"/>
      <c r="FI158" s="206"/>
      <c r="FJ158" s="187"/>
      <c r="FK158" s="177"/>
    </row>
    <row r="159" spans="1:167" x14ac:dyDescent="0.2">
      <c r="A159" s="439" t="s">
        <v>35</v>
      </c>
      <c r="B159" s="439"/>
      <c r="C159" s="207">
        <f>SUM($F159:$FI159)</f>
        <v>0</v>
      </c>
      <c r="D159" s="196"/>
      <c r="E159" s="197"/>
      <c r="F159" s="435">
        <f>SUMPRODUCT(N(MOD(ROW($B$63:$B$74),2)=0),$B$63:$B$74,F$63:F$74)</f>
        <v>0</v>
      </c>
      <c r="G159" s="436"/>
      <c r="H159" s="435">
        <f>SUMPRODUCT(N(MOD(ROW($B$63:$B$74),2)=0),$B$63:$B$74,H$63:H$74)</f>
        <v>0</v>
      </c>
      <c r="I159" s="436"/>
      <c r="J159" s="435">
        <f>SUMPRODUCT(N(MOD(ROW($B$63:$B$74),2)=0),$B$63:$B$74,J$63:J$74)</f>
        <v>0</v>
      </c>
      <c r="K159" s="436"/>
      <c r="L159" s="435">
        <f>SUMPRODUCT(N(MOD(ROW($B$63:$B$74),2)=0),$B$63:$B$74,L$63:L$74)</f>
        <v>0</v>
      </c>
      <c r="M159" s="436"/>
      <c r="N159" s="435">
        <f>SUMPRODUCT(N(MOD(ROW($B$63:$B$74),2)=0),$B$63:$B$74,N$63:N$74)</f>
        <v>0</v>
      </c>
      <c r="O159" s="436"/>
      <c r="P159" s="435">
        <f>SUMPRODUCT(N(MOD(ROW($B$63:$B$74),2)=0),$B$63:$B$74,P$63:P$74)</f>
        <v>0</v>
      </c>
      <c r="Q159" s="436"/>
      <c r="R159" s="435">
        <f>SUMPRODUCT(N(MOD(ROW($B$63:$B$74),2)=0),$B$63:$B$74,R$63:R$74)</f>
        <v>0</v>
      </c>
      <c r="S159" s="436"/>
      <c r="T159" s="435">
        <f>SUMPRODUCT(N(MOD(ROW($B$63:$B$74),2)=0),$B$63:$B$74,T$63:T$74)</f>
        <v>0</v>
      </c>
      <c r="U159" s="436"/>
      <c r="V159" s="435">
        <f>SUMPRODUCT(N(MOD(ROW($B$63:$B$74),2)=0),$B$63:$B$74,V$63:V$74)</f>
        <v>0</v>
      </c>
      <c r="W159" s="436"/>
      <c r="X159" s="435">
        <f>SUMPRODUCT(N(MOD(ROW($B$63:$B$74),2)=0),$B$63:$B$74,X$63:X$74)</f>
        <v>0</v>
      </c>
      <c r="Y159" s="436"/>
      <c r="Z159" s="435">
        <f>SUMPRODUCT(N(MOD(ROW($B$63:$B$74),2)=0),$B$63:$B$74,Z$63:Z$74)</f>
        <v>0</v>
      </c>
      <c r="AA159" s="436"/>
      <c r="AB159" s="435">
        <f>SUMPRODUCT(N(MOD(ROW($B$63:$B$74),2)=0),$B$63:$B$74,AB$63:AB$74)</f>
        <v>0</v>
      </c>
      <c r="AC159" s="436"/>
      <c r="AD159" s="435">
        <f>SUMPRODUCT(N(MOD(ROW($B$63:$B$74),2)=0),$B$63:$B$74,AD$63:AD$74)</f>
        <v>0</v>
      </c>
      <c r="AE159" s="436"/>
      <c r="AF159" s="435">
        <f>SUMPRODUCT(N(MOD(ROW($B$63:$B$74),2)=0),$B$63:$B$74,AF$63:AF$74)</f>
        <v>0</v>
      </c>
      <c r="AG159" s="436"/>
      <c r="AH159" s="435">
        <f>SUMPRODUCT(N(MOD(ROW($B$63:$B$74),2)=0),$B$63:$B$74,AH$63:AH$74)</f>
        <v>0</v>
      </c>
      <c r="AI159" s="436"/>
      <c r="AJ159" s="435">
        <f>SUMPRODUCT(N(MOD(ROW($B$63:$B$74),2)=0),$B$63:$B$74,AJ$63:AJ$74)</f>
        <v>0</v>
      </c>
      <c r="AK159" s="436"/>
      <c r="AL159" s="435">
        <f>SUMPRODUCT(N(MOD(ROW($B$63:$B$74),2)=0),$B$63:$B$74,AL$63:AL$74)</f>
        <v>0</v>
      </c>
      <c r="AM159" s="436"/>
      <c r="AN159" s="435">
        <f>SUMPRODUCT(N(MOD(ROW($B$63:$B$74),2)=0),$B$63:$B$74,AN$63:AN$74)</f>
        <v>0</v>
      </c>
      <c r="AO159" s="436"/>
      <c r="AP159" s="435">
        <f>SUMPRODUCT(N(MOD(ROW($B$63:$B$74),2)=0),$B$63:$B$74,AP$63:AP$74)</f>
        <v>0</v>
      </c>
      <c r="AQ159" s="436"/>
      <c r="AR159" s="435">
        <f>SUMPRODUCT(N(MOD(ROW($B$63:$B$74),2)=0),$B$63:$B$74,AR$63:AR$74)</f>
        <v>0</v>
      </c>
      <c r="AS159" s="436"/>
      <c r="AT159" s="435">
        <f>SUMPRODUCT(N(MOD(ROW($B$63:$B$74),2)=0),$B$63:$B$74,AT$63:AT$74)</f>
        <v>0</v>
      </c>
      <c r="AU159" s="436"/>
      <c r="AV159" s="435">
        <f>SUMPRODUCT(N(MOD(ROW($B$63:$B$74),2)=0),$B$63:$B$74,AV$63:AV$74)</f>
        <v>0</v>
      </c>
      <c r="AW159" s="436"/>
      <c r="AX159" s="435">
        <f>SUMPRODUCT(N(MOD(ROW($B$63:$B$74),2)=0),$B$63:$B$74,AX$63:AX$74)</f>
        <v>0</v>
      </c>
      <c r="AY159" s="436"/>
      <c r="AZ159" s="435">
        <f>SUMPRODUCT(N(MOD(ROW($B$63:$B$74),2)=0),$B$63:$B$74,AZ$63:AZ$74)</f>
        <v>0</v>
      </c>
      <c r="BA159" s="436"/>
      <c r="BB159" s="435">
        <f>SUMPRODUCT(N(MOD(ROW($B$63:$B$74),2)=0),$B$63:$B$74,BB$63:BB$74)</f>
        <v>0</v>
      </c>
      <c r="BC159" s="436"/>
      <c r="BD159" s="435">
        <f>SUMPRODUCT(N(MOD(ROW($B$63:$B$74),2)=0),$B$63:$B$74,BD$63:BD$74)</f>
        <v>0</v>
      </c>
      <c r="BE159" s="436"/>
      <c r="BF159" s="435">
        <f>SUMPRODUCT(N(MOD(ROW($B$63:$B$74),2)=0),$B$63:$B$74,BF$63:BF$74)</f>
        <v>0</v>
      </c>
      <c r="BG159" s="436"/>
      <c r="BH159" s="435">
        <f>SUMPRODUCT(N(MOD(ROW($B$63:$B$74),2)=0),$B$63:$B$74,BH$63:BH$74)</f>
        <v>0</v>
      </c>
      <c r="BI159" s="436"/>
      <c r="BJ159" s="435">
        <f>SUMPRODUCT(N(MOD(ROW($B$63:$B$74),2)=0),$B$63:$B$74,BJ$63:BJ$74)</f>
        <v>0</v>
      </c>
      <c r="BK159" s="436"/>
      <c r="BL159" s="435">
        <f>SUMPRODUCT(N(MOD(ROW($B$63:$B$74),2)=0),$B$63:$B$74,BL$63:BL$74)</f>
        <v>0</v>
      </c>
      <c r="BM159" s="436"/>
      <c r="BN159" s="435">
        <f>SUMPRODUCT(N(MOD(ROW($B$63:$B$74),2)=0),$B$63:$B$74,BN$63:BN$74)</f>
        <v>0</v>
      </c>
      <c r="BO159" s="436"/>
      <c r="BP159" s="435">
        <f>SUMPRODUCT(N(MOD(ROW($B$63:$B$74),2)=0),$B$63:$B$74,BP$63:BP$74)</f>
        <v>0</v>
      </c>
      <c r="BQ159" s="436"/>
      <c r="BR159" s="435">
        <f>SUMPRODUCT(N(MOD(ROW($B$63:$B$74),2)=0),$B$63:$B$74,BR$63:BR$74)</f>
        <v>0</v>
      </c>
      <c r="BS159" s="436"/>
      <c r="BT159" s="435">
        <f>SUMPRODUCT(N(MOD(ROW($B$63:$B$74),2)=0),$B$63:$B$74,BT$63:BT$74)</f>
        <v>0</v>
      </c>
      <c r="BU159" s="436"/>
      <c r="BV159" s="435">
        <f>SUMPRODUCT(N(MOD(ROW($B$63:$B$74),2)=0),$B$63:$B$74,BV$63:BV$74)</f>
        <v>0</v>
      </c>
      <c r="BW159" s="436"/>
      <c r="BX159" s="435">
        <f>SUMPRODUCT(N(MOD(ROW($B$63:$B$74),2)=0),$B$63:$B$74,BX$63:BX$74)</f>
        <v>0</v>
      </c>
      <c r="BY159" s="436"/>
      <c r="BZ159" s="435">
        <f>SUMPRODUCT(N(MOD(ROW($B$63:$B$74),2)=0),$B$63:$B$74,BZ$63:BZ$74)</f>
        <v>0</v>
      </c>
      <c r="CA159" s="436"/>
      <c r="CB159" s="435">
        <f>SUMPRODUCT(N(MOD(ROW($B$63:$B$74),2)=0),$B$63:$B$74,CB$63:CB$74)</f>
        <v>0</v>
      </c>
      <c r="CC159" s="436"/>
      <c r="CD159" s="435">
        <f>SUMPRODUCT(N(MOD(ROW($B$63:$B$74),2)=0),$B$63:$B$74,CD$63:CD$74)</f>
        <v>0</v>
      </c>
      <c r="CE159" s="436"/>
      <c r="CF159" s="435">
        <f>SUMPRODUCT(N(MOD(ROW($B$63:$B$74),2)=0),$B$63:$B$74,CF$63:CF$74)</f>
        <v>0</v>
      </c>
      <c r="CG159" s="436"/>
      <c r="CH159" s="435">
        <f>SUMPRODUCT(N(MOD(ROW($B$63:$B$74),2)=0),$B$63:$B$74,CH$63:CH$74)</f>
        <v>0</v>
      </c>
      <c r="CI159" s="436"/>
      <c r="CJ159" s="435">
        <f>SUMPRODUCT(N(MOD(ROW($B$63:$B$74),2)=0),$B$63:$B$74,CJ$63:CJ$74)</f>
        <v>0</v>
      </c>
      <c r="CK159" s="436"/>
      <c r="CL159" s="435">
        <f>SUMPRODUCT(N(MOD(ROW($B$63:$B$74),2)=0),$B$63:$B$74,CL$63:CL$74)</f>
        <v>0</v>
      </c>
      <c r="CM159" s="436"/>
      <c r="CN159" s="435">
        <f>SUMPRODUCT(N(MOD(ROW($B$63:$B$74),2)=0),$B$63:$B$74,CN$63:CN$74)</f>
        <v>0</v>
      </c>
      <c r="CO159" s="436"/>
      <c r="CP159" s="435">
        <f>SUMPRODUCT(N(MOD(ROW($B$63:$B$74),2)=0),$B$63:$B$74,CP$63:CP$74)</f>
        <v>0</v>
      </c>
      <c r="CQ159" s="436"/>
      <c r="CR159" s="435">
        <f>SUMPRODUCT(N(MOD(ROW($B$63:$B$74),2)=0),$B$63:$B$74,CR$63:CR$74)</f>
        <v>0</v>
      </c>
      <c r="CS159" s="436"/>
      <c r="CT159" s="435">
        <f>SUMPRODUCT(N(MOD(ROW($B$63:$B$74),2)=0),$B$63:$B$74,CT$63:CT$74)</f>
        <v>0</v>
      </c>
      <c r="CU159" s="436"/>
      <c r="CV159" s="435">
        <f>SUMPRODUCT(N(MOD(ROW($B$63:$B$74),2)=0),$B$63:$B$74,CV$63:CV$74)</f>
        <v>0</v>
      </c>
      <c r="CW159" s="436"/>
      <c r="CX159" s="435">
        <f>SUMPRODUCT(N(MOD(ROW($B$63:$B$74),2)=0),$B$63:$B$74,CX$63:CX$74)</f>
        <v>0</v>
      </c>
      <c r="CY159" s="436"/>
      <c r="CZ159" s="435">
        <f>SUMPRODUCT(N(MOD(ROW($B$63:$B$74),2)=0),$B$63:$B$74,CZ$63:CZ$74)</f>
        <v>0</v>
      </c>
      <c r="DA159" s="436"/>
      <c r="DB159" s="435">
        <f>SUMPRODUCT(N(MOD(ROW($B$63:$B$74),2)=0),$B$63:$B$74,DB$63:DB$74)</f>
        <v>0</v>
      </c>
      <c r="DC159" s="436"/>
      <c r="DD159" s="435">
        <f>SUMPRODUCT(N(MOD(ROW($B$63:$B$74),2)=0),$B$63:$B$74,DD$63:DD$74)</f>
        <v>0</v>
      </c>
      <c r="DE159" s="436"/>
      <c r="DF159" s="435">
        <f>SUMPRODUCT(N(MOD(ROW($B$63:$B$74),2)=0),$B$63:$B$74,DF$63:DF$74)</f>
        <v>0</v>
      </c>
      <c r="DG159" s="436"/>
      <c r="DH159" s="435">
        <f>SUMPRODUCT(N(MOD(ROW($B$63:$B$74),2)=0),$B$63:$B$74,DH$63:DH$74)</f>
        <v>0</v>
      </c>
      <c r="DI159" s="436"/>
      <c r="DJ159" s="435">
        <f>SUMPRODUCT(N(MOD(ROW($B$63:$B$74),2)=0),$B$63:$B$74,DJ$63:DJ$74)</f>
        <v>0</v>
      </c>
      <c r="DK159" s="436"/>
      <c r="DL159" s="435">
        <f>SUMPRODUCT(N(MOD(ROW($B$63:$B$74),2)=0),$B$63:$B$74,DL$63:DL$74)</f>
        <v>0</v>
      </c>
      <c r="DM159" s="436"/>
      <c r="DN159" s="435">
        <f>SUMPRODUCT(N(MOD(ROW($B$63:$B$74),2)=0),$B$63:$B$74,DN$63:DN$74)</f>
        <v>0</v>
      </c>
      <c r="DO159" s="436"/>
      <c r="DP159" s="435">
        <f>SUMPRODUCT(N(MOD(ROW($B$63:$B$74),2)=0),$B$63:$B$74,DP$63:DP$74)</f>
        <v>0</v>
      </c>
      <c r="DQ159" s="436"/>
      <c r="DR159" s="435">
        <f>SUMPRODUCT(N(MOD(ROW($B$63:$B$74),2)=0),$B$63:$B$74,DR$63:DR$74)</f>
        <v>0</v>
      </c>
      <c r="DS159" s="436"/>
      <c r="DT159" s="435">
        <f>SUMPRODUCT(N(MOD(ROW($B$63:$B$74),2)=0),$B$63:$B$74,DT$63:DT$74)</f>
        <v>0</v>
      </c>
      <c r="DU159" s="436"/>
      <c r="DV159" s="435">
        <f>SUMPRODUCT(N(MOD(ROW($B$63:$B$74),2)=0),$B$63:$B$74,DV$63:DV$74)</f>
        <v>0</v>
      </c>
      <c r="DW159" s="436"/>
      <c r="DX159" s="435">
        <f>SUMPRODUCT(N(MOD(ROW($B$63:$B$74),2)=0),$B$63:$B$74,DX$63:DX$74)</f>
        <v>0</v>
      </c>
      <c r="DY159" s="436"/>
      <c r="DZ159" s="435">
        <f>SUMPRODUCT(N(MOD(ROW($B$63:$B$74),2)=0),$B$63:$B$74,DZ$63:DZ$74)</f>
        <v>0</v>
      </c>
      <c r="EA159" s="436"/>
      <c r="EB159" s="435">
        <f>SUMPRODUCT(N(MOD(ROW($B$63:$B$74),2)=0),$B$63:$B$74,EB$63:EB$74)</f>
        <v>0</v>
      </c>
      <c r="EC159" s="436"/>
      <c r="ED159" s="435">
        <f>SUMPRODUCT(N(MOD(ROW($B$63:$B$74),2)=0),$B$63:$B$74,ED$63:ED$74)</f>
        <v>0</v>
      </c>
      <c r="EE159" s="436"/>
      <c r="EF159" s="435">
        <f>SUMPRODUCT(N(MOD(ROW($B$63:$B$74),2)=0),$B$63:$B$74,EF$63:EF$74)</f>
        <v>0</v>
      </c>
      <c r="EG159" s="436"/>
      <c r="EH159" s="435">
        <f>SUMPRODUCT(N(MOD(ROW($B$63:$B$74),2)=0),$B$63:$B$74,EH$63:EH$74)</f>
        <v>0</v>
      </c>
      <c r="EI159" s="436"/>
      <c r="EJ159" s="435">
        <f>SUMPRODUCT(N(MOD(ROW($B$63:$B$74),2)=0),$B$63:$B$74,EJ$63:EJ$74)</f>
        <v>0</v>
      </c>
      <c r="EK159" s="436"/>
      <c r="EL159" s="435">
        <f>SUMPRODUCT(N(MOD(ROW($B$63:$B$74),2)=0),$B$63:$B$74,EL$63:EL$74)</f>
        <v>0</v>
      </c>
      <c r="EM159" s="436"/>
      <c r="EN159" s="435">
        <f>SUMPRODUCT(N(MOD(ROW($B$63:$B$74),2)=0),$B$63:$B$74,EN$63:EN$74)</f>
        <v>0</v>
      </c>
      <c r="EO159" s="436"/>
      <c r="EP159" s="435">
        <f>SUMPRODUCT(N(MOD(ROW($B$63:$B$74),2)=0),$B$63:$B$74,EP$63:EP$74)</f>
        <v>0</v>
      </c>
      <c r="EQ159" s="436"/>
      <c r="ER159" s="435">
        <f>SUMPRODUCT(N(MOD(ROW($B$63:$B$74),2)=0),$B$63:$B$74,ER$63:ER$74)</f>
        <v>0</v>
      </c>
      <c r="ES159" s="436"/>
      <c r="ET159" s="435">
        <f>SUMPRODUCT(N(MOD(ROW($B$63:$B$74),2)=0),$B$63:$B$74,ET$63:ET$74)</f>
        <v>0</v>
      </c>
      <c r="EU159" s="436"/>
      <c r="EV159" s="435">
        <f>SUMPRODUCT(N(MOD(ROW($B$63:$B$74),2)=0),$B$63:$B$74,EV$63:EV$74)</f>
        <v>0</v>
      </c>
      <c r="EW159" s="436"/>
      <c r="EX159" s="435">
        <f>SUMPRODUCT(N(MOD(ROW($B$63:$B$74),2)=0),$B$63:$B$74,EX$63:EX$74)</f>
        <v>0</v>
      </c>
      <c r="EY159" s="436"/>
      <c r="EZ159" s="435">
        <f>SUMPRODUCT(N(MOD(ROW($B$63:$B$74),2)=0),$B$63:$B$74,EZ$63:EZ$74)</f>
        <v>0</v>
      </c>
      <c r="FA159" s="436"/>
      <c r="FB159" s="435">
        <f>SUMPRODUCT(N(MOD(ROW($B$63:$B$74),2)=0),$B$63:$B$74,FB$63:FB$74)</f>
        <v>0</v>
      </c>
      <c r="FC159" s="436"/>
      <c r="FD159" s="435">
        <f>SUMPRODUCT(N(MOD(ROW($B$63:$B$74),2)=0),$B$63:$B$74,FD$63:FD$74)</f>
        <v>0</v>
      </c>
      <c r="FE159" s="436"/>
      <c r="FF159" s="435">
        <f>SUMPRODUCT(N(MOD(ROW($B$63:$B$74),2)=0),$B$63:$B$74,FF$63:FF$74)</f>
        <v>0</v>
      </c>
      <c r="FG159" s="436"/>
      <c r="FH159" s="435">
        <f>SUMPRODUCT(N(MOD(ROW($B$63:$B$74),2)=0),$B$63:$B$74,FH$63:FH$74)</f>
        <v>0</v>
      </c>
      <c r="FI159" s="436"/>
      <c r="FJ159" s="191"/>
    </row>
    <row r="160" spans="1:167" s="131" customFormat="1" x14ac:dyDescent="0.2">
      <c r="A160" s="439" t="s">
        <v>55</v>
      </c>
      <c r="B160" s="439"/>
      <c r="C160" s="208">
        <f>SUM($F160:$FI160)</f>
        <v>0</v>
      </c>
      <c r="D160" s="196"/>
      <c r="E160" s="197"/>
      <c r="F160" s="435">
        <f>SUMPRODUCT(N(MOD(ROW($B$81:$B$98),2)=0),$B$81:$B$98,F$81:F$98)</f>
        <v>0</v>
      </c>
      <c r="G160" s="436"/>
      <c r="H160" s="435">
        <f>SUMPRODUCT(N(MOD(ROW($B$81:$B$98),2)=0),$B$81:$B$98,H$81:H$98)</f>
        <v>0</v>
      </c>
      <c r="I160" s="436"/>
      <c r="J160" s="435">
        <f>SUMPRODUCT(N(MOD(ROW($B$81:$B$98),2)=0),$B$81:$B$98,J$81:J$98)</f>
        <v>0</v>
      </c>
      <c r="K160" s="436"/>
      <c r="L160" s="435">
        <f>SUMPRODUCT(N(MOD(ROW($B$81:$B$98),2)=0),$B$81:$B$98,L$81:L$98)</f>
        <v>0</v>
      </c>
      <c r="M160" s="436"/>
      <c r="N160" s="435">
        <f>SUMPRODUCT(N(MOD(ROW($B$81:$B$98),2)=0),$B$81:$B$98,N$81:N$98)</f>
        <v>0</v>
      </c>
      <c r="O160" s="436"/>
      <c r="P160" s="435">
        <f>SUMPRODUCT(N(MOD(ROW($B$81:$B$98),2)=0),$B$81:$B$98,P$81:P$98)</f>
        <v>0</v>
      </c>
      <c r="Q160" s="436"/>
      <c r="R160" s="435">
        <f>SUMPRODUCT(N(MOD(ROW($B$81:$B$98),2)=0),$B$81:$B$98,R$81:R$98)</f>
        <v>0</v>
      </c>
      <c r="S160" s="436"/>
      <c r="T160" s="435">
        <f>SUMPRODUCT(N(MOD(ROW($B$81:$B$98),2)=0),$B$81:$B$98,T$81:T$98)</f>
        <v>0</v>
      </c>
      <c r="U160" s="436"/>
      <c r="V160" s="435">
        <f>SUMPRODUCT(N(MOD(ROW($B$81:$B$98),2)=0),$B$81:$B$98,V$81:V$98)</f>
        <v>0</v>
      </c>
      <c r="W160" s="436"/>
      <c r="X160" s="435">
        <f>SUMPRODUCT(N(MOD(ROW($B$81:$B$98),2)=0),$B$81:$B$98,X$81:X$98)</f>
        <v>0</v>
      </c>
      <c r="Y160" s="436"/>
      <c r="Z160" s="435">
        <f>SUMPRODUCT(N(MOD(ROW($B$81:$B$98),2)=0),$B$81:$B$98,Z$81:Z$98)</f>
        <v>0</v>
      </c>
      <c r="AA160" s="436"/>
      <c r="AB160" s="435">
        <f>SUMPRODUCT(N(MOD(ROW($B$81:$B$98),2)=0),$B$81:$B$98,AB$81:AB$98)</f>
        <v>0</v>
      </c>
      <c r="AC160" s="436"/>
      <c r="AD160" s="435">
        <f>SUMPRODUCT(N(MOD(ROW($B$81:$B$98),2)=0),$B$81:$B$98,AD$81:AD$98)</f>
        <v>0</v>
      </c>
      <c r="AE160" s="436"/>
      <c r="AF160" s="435">
        <f>SUMPRODUCT(N(MOD(ROW($B$81:$B$98),2)=0),$B$81:$B$98,AF$81:AF$98)</f>
        <v>0</v>
      </c>
      <c r="AG160" s="436"/>
      <c r="AH160" s="435">
        <f>SUMPRODUCT(N(MOD(ROW($B$81:$B$98),2)=0),$B$81:$B$98,AH$81:AH$98)</f>
        <v>0</v>
      </c>
      <c r="AI160" s="436"/>
      <c r="AJ160" s="435">
        <f>SUMPRODUCT(N(MOD(ROW($B$81:$B$98),2)=0),$B$81:$B$98,AJ$81:AJ$98)</f>
        <v>0</v>
      </c>
      <c r="AK160" s="436"/>
      <c r="AL160" s="435">
        <f>SUMPRODUCT(N(MOD(ROW($B$81:$B$98),2)=0),$B$81:$B$98,AL$81:AL$98)</f>
        <v>0</v>
      </c>
      <c r="AM160" s="436"/>
      <c r="AN160" s="435">
        <f>SUMPRODUCT(N(MOD(ROW($B$81:$B$98),2)=0),$B$81:$B$98,AN$81:AN$98)</f>
        <v>0</v>
      </c>
      <c r="AO160" s="436"/>
      <c r="AP160" s="435">
        <f>SUMPRODUCT(N(MOD(ROW($B$81:$B$98),2)=0),$B$81:$B$98,AP$81:AP$98)</f>
        <v>0</v>
      </c>
      <c r="AQ160" s="436"/>
      <c r="AR160" s="435">
        <f>SUMPRODUCT(N(MOD(ROW($B$81:$B$98),2)=0),$B$81:$B$98,AR$81:AR$98)</f>
        <v>0</v>
      </c>
      <c r="AS160" s="436"/>
      <c r="AT160" s="435">
        <f>SUMPRODUCT(N(MOD(ROW($B$81:$B$98),2)=0),$B$81:$B$98,AT$81:AT$98)</f>
        <v>0</v>
      </c>
      <c r="AU160" s="436"/>
      <c r="AV160" s="435">
        <f>SUMPRODUCT(N(MOD(ROW($B$81:$B$98),2)=0),$B$81:$B$98,AV$81:AV$98)</f>
        <v>0</v>
      </c>
      <c r="AW160" s="436"/>
      <c r="AX160" s="435">
        <f>SUMPRODUCT(N(MOD(ROW($B$81:$B$98),2)=0),$B$81:$B$98,AX$81:AX$98)</f>
        <v>0</v>
      </c>
      <c r="AY160" s="436"/>
      <c r="AZ160" s="435">
        <f>SUMPRODUCT(N(MOD(ROW($B$81:$B$98),2)=0),$B$81:$B$98,AZ$81:AZ$98)</f>
        <v>0</v>
      </c>
      <c r="BA160" s="436"/>
      <c r="BB160" s="435">
        <f>SUMPRODUCT(N(MOD(ROW($B$81:$B$98),2)=0),$B$81:$B$98,BB$81:BB$98)</f>
        <v>0</v>
      </c>
      <c r="BC160" s="436"/>
      <c r="BD160" s="435">
        <f>SUMPRODUCT(N(MOD(ROW($B$81:$B$98),2)=0),$B$81:$B$98,BD$81:BD$98)</f>
        <v>0</v>
      </c>
      <c r="BE160" s="436"/>
      <c r="BF160" s="435">
        <f>SUMPRODUCT(N(MOD(ROW($B$81:$B$98),2)=0),$B$81:$B$98,BF$81:BF$98)</f>
        <v>0</v>
      </c>
      <c r="BG160" s="436"/>
      <c r="BH160" s="435">
        <f>SUMPRODUCT(N(MOD(ROW($B$81:$B$98),2)=0),$B$81:$B$98,BH$81:BH$98)</f>
        <v>0</v>
      </c>
      <c r="BI160" s="436"/>
      <c r="BJ160" s="435">
        <f>SUMPRODUCT(N(MOD(ROW($B$81:$B$98),2)=0),$B$81:$B$98,BJ$81:BJ$98)</f>
        <v>0</v>
      </c>
      <c r="BK160" s="436"/>
      <c r="BL160" s="435">
        <f>SUMPRODUCT(N(MOD(ROW($B$81:$B$98),2)=0),$B$81:$B$98,BL$81:BL$98)</f>
        <v>0</v>
      </c>
      <c r="BM160" s="436"/>
      <c r="BN160" s="435">
        <f>SUMPRODUCT(N(MOD(ROW($B$81:$B$98),2)=0),$B$81:$B$98,BN$81:BN$98)</f>
        <v>0</v>
      </c>
      <c r="BO160" s="436"/>
      <c r="BP160" s="435">
        <f>SUMPRODUCT(N(MOD(ROW($B$81:$B$98),2)=0),$B$81:$B$98,BP$81:BP$98)</f>
        <v>0</v>
      </c>
      <c r="BQ160" s="436"/>
      <c r="BR160" s="435">
        <f>SUMPRODUCT(N(MOD(ROW($B$81:$B$98),2)=0),$B$81:$B$98,BR$81:BR$98)</f>
        <v>0</v>
      </c>
      <c r="BS160" s="436"/>
      <c r="BT160" s="435">
        <f>SUMPRODUCT(N(MOD(ROW($B$81:$B$98),2)=0),$B$81:$B$98,BT$81:BT$98)</f>
        <v>0</v>
      </c>
      <c r="BU160" s="436"/>
      <c r="BV160" s="435">
        <f>SUMPRODUCT(N(MOD(ROW($B$81:$B$98),2)=0),$B$81:$B$98,BV$81:BV$98)</f>
        <v>0</v>
      </c>
      <c r="BW160" s="436"/>
      <c r="BX160" s="435">
        <f>SUMPRODUCT(N(MOD(ROW($B$81:$B$98),2)=0),$B$81:$B$98,BX$81:BX$98)</f>
        <v>0</v>
      </c>
      <c r="BY160" s="436"/>
      <c r="BZ160" s="435">
        <f>SUMPRODUCT(N(MOD(ROW($B$81:$B$98),2)=0),$B$81:$B$98,BZ$81:BZ$98)</f>
        <v>0</v>
      </c>
      <c r="CA160" s="436"/>
      <c r="CB160" s="435">
        <f>SUMPRODUCT(N(MOD(ROW($B$81:$B$98),2)=0),$B$81:$B$98,CB$81:CB$98)</f>
        <v>0</v>
      </c>
      <c r="CC160" s="436"/>
      <c r="CD160" s="435">
        <f>SUMPRODUCT(N(MOD(ROW($B$81:$B$98),2)=0),$B$81:$B$98,CD$81:CD$98)</f>
        <v>0</v>
      </c>
      <c r="CE160" s="436"/>
      <c r="CF160" s="435">
        <f>SUMPRODUCT(N(MOD(ROW($B$81:$B$98),2)=0),$B$81:$B$98,CF$81:CF$98)</f>
        <v>0</v>
      </c>
      <c r="CG160" s="436"/>
      <c r="CH160" s="435">
        <f>SUMPRODUCT(N(MOD(ROW($B$81:$B$98),2)=0),$B$81:$B$98,CH$81:CH$98)</f>
        <v>0</v>
      </c>
      <c r="CI160" s="436"/>
      <c r="CJ160" s="435">
        <f>SUMPRODUCT(N(MOD(ROW($B$81:$B$98),2)=0),$B$81:$B$98,CJ$81:CJ$98)</f>
        <v>0</v>
      </c>
      <c r="CK160" s="436"/>
      <c r="CL160" s="435">
        <f>SUMPRODUCT(N(MOD(ROW($B$81:$B$98),2)=0),$B$81:$B$98,CL$81:CL$98)</f>
        <v>0</v>
      </c>
      <c r="CM160" s="436"/>
      <c r="CN160" s="435">
        <f>SUMPRODUCT(N(MOD(ROW($B$81:$B$98),2)=0),$B$81:$B$98,CN$81:CN$98)</f>
        <v>0</v>
      </c>
      <c r="CO160" s="436"/>
      <c r="CP160" s="435">
        <f>SUMPRODUCT(N(MOD(ROW($B$81:$B$98),2)=0),$B$81:$B$98,CP$81:CP$98)</f>
        <v>0</v>
      </c>
      <c r="CQ160" s="436"/>
      <c r="CR160" s="435">
        <f>SUMPRODUCT(N(MOD(ROW($B$81:$B$98),2)=0),$B$81:$B$98,CR$81:CR$98)</f>
        <v>0</v>
      </c>
      <c r="CS160" s="436"/>
      <c r="CT160" s="435">
        <f>SUMPRODUCT(N(MOD(ROW($B$81:$B$98),2)=0),$B$81:$B$98,CT$81:CT$98)</f>
        <v>0</v>
      </c>
      <c r="CU160" s="436"/>
      <c r="CV160" s="435">
        <f>SUMPRODUCT(N(MOD(ROW($B$81:$B$98),2)=0),$B$81:$B$98,CV$81:CV$98)</f>
        <v>0</v>
      </c>
      <c r="CW160" s="436"/>
      <c r="CX160" s="435">
        <f>SUMPRODUCT(N(MOD(ROW($B$81:$B$98),2)=0),$B$81:$B$98,CX$81:CX$98)</f>
        <v>0</v>
      </c>
      <c r="CY160" s="436"/>
      <c r="CZ160" s="435">
        <f>SUMPRODUCT(N(MOD(ROW($B$81:$B$98),2)=0),$B$81:$B$98,CZ$81:CZ$98)</f>
        <v>0</v>
      </c>
      <c r="DA160" s="436"/>
      <c r="DB160" s="435">
        <f>SUMPRODUCT(N(MOD(ROW($B$81:$B$98),2)=0),$B$81:$B$98,DB$81:DB$98)</f>
        <v>0</v>
      </c>
      <c r="DC160" s="436"/>
      <c r="DD160" s="435">
        <f>SUMPRODUCT(N(MOD(ROW($B$81:$B$98),2)=0),$B$81:$B$98,DD$81:DD$98)</f>
        <v>0</v>
      </c>
      <c r="DE160" s="436"/>
      <c r="DF160" s="435">
        <f>SUMPRODUCT(N(MOD(ROW($B$81:$B$98),2)=0),$B$81:$B$98,DF$81:DF$98)</f>
        <v>0</v>
      </c>
      <c r="DG160" s="436"/>
      <c r="DH160" s="435">
        <f>SUMPRODUCT(N(MOD(ROW($B$81:$B$98),2)=0),$B$81:$B$98,DH$81:DH$98)</f>
        <v>0</v>
      </c>
      <c r="DI160" s="436"/>
      <c r="DJ160" s="435">
        <f>SUMPRODUCT(N(MOD(ROW($B$81:$B$98),2)=0),$B$81:$B$98,DJ$81:DJ$98)</f>
        <v>0</v>
      </c>
      <c r="DK160" s="436"/>
      <c r="DL160" s="435">
        <f>SUMPRODUCT(N(MOD(ROW($B$81:$B$98),2)=0),$B$81:$B$98,DL$81:DL$98)</f>
        <v>0</v>
      </c>
      <c r="DM160" s="436"/>
      <c r="DN160" s="435">
        <f>SUMPRODUCT(N(MOD(ROW($B$81:$B$98),2)=0),$B$81:$B$98,DN$81:DN$98)</f>
        <v>0</v>
      </c>
      <c r="DO160" s="436"/>
      <c r="DP160" s="435">
        <f>SUMPRODUCT(N(MOD(ROW($B$81:$B$98),2)=0),$B$81:$B$98,DP$81:DP$98)</f>
        <v>0</v>
      </c>
      <c r="DQ160" s="436"/>
      <c r="DR160" s="435">
        <f>SUMPRODUCT(N(MOD(ROW($B$81:$B$98),2)=0),$B$81:$B$98,DR$81:DR$98)</f>
        <v>0</v>
      </c>
      <c r="DS160" s="436"/>
      <c r="DT160" s="435">
        <f>SUMPRODUCT(N(MOD(ROW($B$81:$B$98),2)=0),$B$81:$B$98,DT$81:DT$98)</f>
        <v>0</v>
      </c>
      <c r="DU160" s="436"/>
      <c r="DV160" s="435">
        <f>SUMPRODUCT(N(MOD(ROW($B$81:$B$98),2)=0),$B$81:$B$98,DV$81:DV$98)</f>
        <v>0</v>
      </c>
      <c r="DW160" s="436"/>
      <c r="DX160" s="435">
        <f>SUMPRODUCT(N(MOD(ROW($B$81:$B$98),2)=0),$B$81:$B$98,DX$81:DX$98)</f>
        <v>0</v>
      </c>
      <c r="DY160" s="436"/>
      <c r="DZ160" s="435">
        <f>SUMPRODUCT(N(MOD(ROW($B$81:$B$98),2)=0),$B$81:$B$98,DZ$81:DZ$98)</f>
        <v>0</v>
      </c>
      <c r="EA160" s="436"/>
      <c r="EB160" s="435">
        <f>SUMPRODUCT(N(MOD(ROW($B$81:$B$98),2)=0),$B$81:$B$98,EB$81:EB$98)</f>
        <v>0</v>
      </c>
      <c r="EC160" s="436"/>
      <c r="ED160" s="435">
        <f>SUMPRODUCT(N(MOD(ROW($B$81:$B$98),2)=0),$B$81:$B$98,ED$81:ED$98)</f>
        <v>0</v>
      </c>
      <c r="EE160" s="436"/>
      <c r="EF160" s="435">
        <f>SUMPRODUCT(N(MOD(ROW($B$81:$B$98),2)=0),$B$81:$B$98,EF$81:EF$98)</f>
        <v>0</v>
      </c>
      <c r="EG160" s="436"/>
      <c r="EH160" s="435">
        <f>SUMPRODUCT(N(MOD(ROW($B$81:$B$98),2)=0),$B$81:$B$98,EH$81:EH$98)</f>
        <v>0</v>
      </c>
      <c r="EI160" s="436"/>
      <c r="EJ160" s="435">
        <f>SUMPRODUCT(N(MOD(ROW($B$81:$B$98),2)=0),$B$81:$B$98,EJ$81:EJ$98)</f>
        <v>0</v>
      </c>
      <c r="EK160" s="436"/>
      <c r="EL160" s="435">
        <f>SUMPRODUCT(N(MOD(ROW($B$81:$B$98),2)=0),$B$81:$B$98,EL$81:EL$98)</f>
        <v>0</v>
      </c>
      <c r="EM160" s="436"/>
      <c r="EN160" s="435">
        <f>SUMPRODUCT(N(MOD(ROW($B$81:$B$98),2)=0),$B$81:$B$98,EN$81:EN$98)</f>
        <v>0</v>
      </c>
      <c r="EO160" s="436"/>
      <c r="EP160" s="435">
        <f>SUMPRODUCT(N(MOD(ROW($B$81:$B$98),2)=0),$B$81:$B$98,EP$81:EP$98)</f>
        <v>0</v>
      </c>
      <c r="EQ160" s="436"/>
      <c r="ER160" s="435">
        <f>SUMPRODUCT(N(MOD(ROW($B$81:$B$98),2)=0),$B$81:$B$98,ER$81:ER$98)</f>
        <v>0</v>
      </c>
      <c r="ES160" s="436"/>
      <c r="ET160" s="435">
        <f>SUMPRODUCT(N(MOD(ROW($B$81:$B$98),2)=0),$B$81:$B$98,ET$81:ET$98)</f>
        <v>0</v>
      </c>
      <c r="EU160" s="436"/>
      <c r="EV160" s="435">
        <f>SUMPRODUCT(N(MOD(ROW($B$81:$B$98),2)=0),$B$81:$B$98,EV$81:EV$98)</f>
        <v>0</v>
      </c>
      <c r="EW160" s="436"/>
      <c r="EX160" s="435">
        <f>SUMPRODUCT(N(MOD(ROW($B$81:$B$98),2)=0),$B$81:$B$98,EX$81:EX$98)</f>
        <v>0</v>
      </c>
      <c r="EY160" s="436"/>
      <c r="EZ160" s="435">
        <f>SUMPRODUCT(N(MOD(ROW($B$81:$B$98),2)=0),$B$81:$B$98,EZ$81:EZ$98)</f>
        <v>0</v>
      </c>
      <c r="FA160" s="436"/>
      <c r="FB160" s="435">
        <f>SUMPRODUCT(N(MOD(ROW($B$81:$B$98),2)=0),$B$81:$B$98,FB$81:FB$98)</f>
        <v>0</v>
      </c>
      <c r="FC160" s="436"/>
      <c r="FD160" s="435">
        <f>SUMPRODUCT(N(MOD(ROW($B$81:$B$98),2)=0),$B$81:$B$98,FD$81:FD$98)</f>
        <v>0</v>
      </c>
      <c r="FE160" s="436"/>
      <c r="FF160" s="435">
        <f>SUMPRODUCT(N(MOD(ROW($B$81:$B$98),2)=0),$B$81:$B$98,FF$81:FF$98)</f>
        <v>0</v>
      </c>
      <c r="FG160" s="436"/>
      <c r="FH160" s="435">
        <f>SUMPRODUCT(N(MOD(ROW($B$81:$B$98),2)=0),$B$81:$B$98,FH$81:FH$98)</f>
        <v>0</v>
      </c>
      <c r="FI160" s="436"/>
      <c r="FJ160" s="195"/>
    </row>
    <row r="161" spans="1:179" ht="20.25" x14ac:dyDescent="0.2">
      <c r="A161" s="441" t="s">
        <v>49</v>
      </c>
      <c r="B161" s="442"/>
      <c r="C161" s="209">
        <f>SUMPRODUCT(N(MOD(ROW($D$106:$D$147),2)=0),$D$106:$D$147)</f>
        <v>0</v>
      </c>
      <c r="D161" s="210"/>
      <c r="E161" s="197"/>
      <c r="F161" s="440">
        <f t="shared" ref="F161" si="254">SUMPRODUCT(N(MOD(ROW($B$106:$B$147),2)=0),$B$106:$B$147,F$106:F$147)</f>
        <v>0</v>
      </c>
      <c r="G161" s="440"/>
      <c r="H161" s="440">
        <f t="shared" ref="H161" si="255">SUMPRODUCT(N(MOD(ROW($B$106:$B$147),2)=0),$B$106:$B$147,H$106:H$147)</f>
        <v>0</v>
      </c>
      <c r="I161" s="440"/>
      <c r="J161" s="440">
        <f>SUMPRODUCT(N(MOD(ROW($B$106:$B$147),2)=0),$B$106:$B$147,J$106:J$147)</f>
        <v>0</v>
      </c>
      <c r="K161" s="440"/>
      <c r="L161" s="440">
        <f t="shared" ref="L161:BT161" si="256">SUMPRODUCT(N(MOD(ROW($B$106:$B$147),2)=0),$B$106:$B$147,L$106:L$147)</f>
        <v>0</v>
      </c>
      <c r="M161" s="440"/>
      <c r="N161" s="440">
        <f t="shared" ref="N161:BV161" si="257">SUMPRODUCT(N(MOD(ROW($B$106:$B$147),2)=0),$B$106:$B$147,N$106:N$147)</f>
        <v>0</v>
      </c>
      <c r="O161" s="440"/>
      <c r="P161" s="440">
        <f t="shared" ref="P161" si="258">SUMPRODUCT(N(MOD(ROW($B$106:$B$147),2)=0),$B$106:$B$147,P$106:P$147)</f>
        <v>0</v>
      </c>
      <c r="Q161" s="440"/>
      <c r="R161" s="440">
        <f t="shared" si="256"/>
        <v>0</v>
      </c>
      <c r="S161" s="440"/>
      <c r="T161" s="440">
        <f t="shared" si="257"/>
        <v>0</v>
      </c>
      <c r="U161" s="440"/>
      <c r="V161" s="440">
        <f t="shared" ref="V161" si="259">SUMPRODUCT(N(MOD(ROW($B$106:$B$147),2)=0),$B$106:$B$147,V$106:V$147)</f>
        <v>0</v>
      </c>
      <c r="W161" s="440"/>
      <c r="X161" s="440">
        <f t="shared" si="256"/>
        <v>0</v>
      </c>
      <c r="Y161" s="440"/>
      <c r="Z161" s="440">
        <f t="shared" si="257"/>
        <v>0</v>
      </c>
      <c r="AA161" s="440"/>
      <c r="AB161" s="440">
        <f t="shared" ref="AB161" si="260">SUMPRODUCT(N(MOD(ROW($B$106:$B$147),2)=0),$B$106:$B$147,AB$106:AB$147)</f>
        <v>0</v>
      </c>
      <c r="AC161" s="440"/>
      <c r="AD161" s="440">
        <f t="shared" si="256"/>
        <v>0</v>
      </c>
      <c r="AE161" s="440"/>
      <c r="AF161" s="440">
        <f t="shared" si="257"/>
        <v>0</v>
      </c>
      <c r="AG161" s="440"/>
      <c r="AH161" s="440">
        <f t="shared" ref="AH161" si="261">SUMPRODUCT(N(MOD(ROW($B$106:$B$147),2)=0),$B$106:$B$147,AH$106:AH$147)</f>
        <v>0</v>
      </c>
      <c r="AI161" s="440"/>
      <c r="AJ161" s="440">
        <f t="shared" si="256"/>
        <v>0</v>
      </c>
      <c r="AK161" s="440"/>
      <c r="AL161" s="440">
        <f t="shared" si="257"/>
        <v>0</v>
      </c>
      <c r="AM161" s="440"/>
      <c r="AN161" s="440">
        <f t="shared" ref="AN161" si="262">SUMPRODUCT(N(MOD(ROW($B$106:$B$147),2)=0),$B$106:$B$147,AN$106:AN$147)</f>
        <v>0</v>
      </c>
      <c r="AO161" s="440"/>
      <c r="AP161" s="440">
        <f t="shared" si="256"/>
        <v>0</v>
      </c>
      <c r="AQ161" s="440"/>
      <c r="AR161" s="440">
        <f t="shared" si="257"/>
        <v>0</v>
      </c>
      <c r="AS161" s="440"/>
      <c r="AT161" s="440">
        <f t="shared" ref="AT161" si="263">SUMPRODUCT(N(MOD(ROW($B$106:$B$147),2)=0),$B$106:$B$147,AT$106:AT$147)</f>
        <v>0</v>
      </c>
      <c r="AU161" s="440"/>
      <c r="AV161" s="440">
        <f t="shared" si="256"/>
        <v>0</v>
      </c>
      <c r="AW161" s="440"/>
      <c r="AX161" s="440">
        <f t="shared" si="257"/>
        <v>0</v>
      </c>
      <c r="AY161" s="440"/>
      <c r="AZ161" s="440">
        <f t="shared" ref="AZ161" si="264">SUMPRODUCT(N(MOD(ROW($B$106:$B$147),2)=0),$B$106:$B$147,AZ$106:AZ$147)</f>
        <v>0</v>
      </c>
      <c r="BA161" s="440"/>
      <c r="BB161" s="440">
        <f t="shared" si="256"/>
        <v>0</v>
      </c>
      <c r="BC161" s="440"/>
      <c r="BD161" s="440">
        <f t="shared" si="257"/>
        <v>0</v>
      </c>
      <c r="BE161" s="440"/>
      <c r="BF161" s="440">
        <f t="shared" ref="BF161" si="265">SUMPRODUCT(N(MOD(ROW($B$106:$B$147),2)=0),$B$106:$B$147,BF$106:BF$147)</f>
        <v>0</v>
      </c>
      <c r="BG161" s="440"/>
      <c r="BH161" s="440">
        <f t="shared" si="256"/>
        <v>0</v>
      </c>
      <c r="BI161" s="440"/>
      <c r="BJ161" s="440">
        <f t="shared" si="257"/>
        <v>0</v>
      </c>
      <c r="BK161" s="440"/>
      <c r="BL161" s="440">
        <f t="shared" ref="BL161" si="266">SUMPRODUCT(N(MOD(ROW($B$106:$B$147),2)=0),$B$106:$B$147,BL$106:BL$147)</f>
        <v>0</v>
      </c>
      <c r="BM161" s="440"/>
      <c r="BN161" s="440">
        <f t="shared" si="256"/>
        <v>0</v>
      </c>
      <c r="BO161" s="440"/>
      <c r="BP161" s="440">
        <f t="shared" si="257"/>
        <v>0</v>
      </c>
      <c r="BQ161" s="440"/>
      <c r="BR161" s="440">
        <f t="shared" ref="BR161" si="267">SUMPRODUCT(N(MOD(ROW($B$106:$B$147),2)=0),$B$106:$B$147,BR$106:BR$147)</f>
        <v>0</v>
      </c>
      <c r="BS161" s="440"/>
      <c r="BT161" s="440">
        <f t="shared" si="256"/>
        <v>0</v>
      </c>
      <c r="BU161" s="440"/>
      <c r="BV161" s="440">
        <f t="shared" si="257"/>
        <v>0</v>
      </c>
      <c r="BW161" s="440"/>
      <c r="BX161" s="440">
        <f t="shared" ref="BX161" si="268">SUMPRODUCT(N(MOD(ROW($B$106:$B$147),2)=0),$B$106:$B$147,BX$106:BX$147)</f>
        <v>0</v>
      </c>
      <c r="BY161" s="440"/>
      <c r="BZ161" s="440">
        <f t="shared" ref="BZ161:EH161" si="269">SUMPRODUCT(N(MOD(ROW($B$106:$B$147),2)=0),$B$106:$B$147,BZ$106:BZ$147)</f>
        <v>0</v>
      </c>
      <c r="CA161" s="440"/>
      <c r="CB161" s="440">
        <f t="shared" ref="CB161:EJ161" si="270">SUMPRODUCT(N(MOD(ROW($B$106:$B$147),2)=0),$B$106:$B$147,CB$106:CB$147)</f>
        <v>0</v>
      </c>
      <c r="CC161" s="440"/>
      <c r="CD161" s="440">
        <f t="shared" ref="CD161" si="271">SUMPRODUCT(N(MOD(ROW($B$106:$B$147),2)=0),$B$106:$B$147,CD$106:CD$147)</f>
        <v>0</v>
      </c>
      <c r="CE161" s="440"/>
      <c r="CF161" s="440">
        <f t="shared" si="269"/>
        <v>0</v>
      </c>
      <c r="CG161" s="440"/>
      <c r="CH161" s="440">
        <f t="shared" si="270"/>
        <v>0</v>
      </c>
      <c r="CI161" s="440"/>
      <c r="CJ161" s="440">
        <f t="shared" ref="CJ161" si="272">SUMPRODUCT(N(MOD(ROW($B$106:$B$147),2)=0),$B$106:$B$147,CJ$106:CJ$147)</f>
        <v>0</v>
      </c>
      <c r="CK161" s="440"/>
      <c r="CL161" s="440">
        <f t="shared" si="269"/>
        <v>0</v>
      </c>
      <c r="CM161" s="440"/>
      <c r="CN161" s="440">
        <f t="shared" si="270"/>
        <v>0</v>
      </c>
      <c r="CO161" s="440"/>
      <c r="CP161" s="440">
        <f t="shared" ref="CP161" si="273">SUMPRODUCT(N(MOD(ROW($B$106:$B$147),2)=0),$B$106:$B$147,CP$106:CP$147)</f>
        <v>0</v>
      </c>
      <c r="CQ161" s="440"/>
      <c r="CR161" s="440">
        <f t="shared" si="269"/>
        <v>0</v>
      </c>
      <c r="CS161" s="440"/>
      <c r="CT161" s="440">
        <f t="shared" si="270"/>
        <v>0</v>
      </c>
      <c r="CU161" s="440"/>
      <c r="CV161" s="440">
        <f t="shared" ref="CV161" si="274">SUMPRODUCT(N(MOD(ROW($B$106:$B$147),2)=0),$B$106:$B$147,CV$106:CV$147)</f>
        <v>0</v>
      </c>
      <c r="CW161" s="440"/>
      <c r="CX161" s="440">
        <f t="shared" si="269"/>
        <v>0</v>
      </c>
      <c r="CY161" s="440"/>
      <c r="CZ161" s="440">
        <f t="shared" si="270"/>
        <v>0</v>
      </c>
      <c r="DA161" s="440"/>
      <c r="DB161" s="440">
        <f t="shared" ref="DB161" si="275">SUMPRODUCT(N(MOD(ROW($B$106:$B$147),2)=0),$B$106:$B$147,DB$106:DB$147)</f>
        <v>0</v>
      </c>
      <c r="DC161" s="440"/>
      <c r="DD161" s="440">
        <f t="shared" si="269"/>
        <v>0</v>
      </c>
      <c r="DE161" s="440"/>
      <c r="DF161" s="440">
        <f t="shared" si="270"/>
        <v>0</v>
      </c>
      <c r="DG161" s="440"/>
      <c r="DH161" s="440">
        <f t="shared" ref="DH161" si="276">SUMPRODUCT(N(MOD(ROW($B$106:$B$147),2)=0),$B$106:$B$147,DH$106:DH$147)</f>
        <v>0</v>
      </c>
      <c r="DI161" s="440"/>
      <c r="DJ161" s="440">
        <f t="shared" si="269"/>
        <v>0</v>
      </c>
      <c r="DK161" s="440"/>
      <c r="DL161" s="440">
        <f t="shared" si="270"/>
        <v>0</v>
      </c>
      <c r="DM161" s="440"/>
      <c r="DN161" s="440">
        <f t="shared" ref="DN161" si="277">SUMPRODUCT(N(MOD(ROW($B$106:$B$147),2)=0),$B$106:$B$147,DN$106:DN$147)</f>
        <v>0</v>
      </c>
      <c r="DO161" s="440"/>
      <c r="DP161" s="440">
        <f t="shared" si="269"/>
        <v>0</v>
      </c>
      <c r="DQ161" s="440"/>
      <c r="DR161" s="440">
        <f t="shared" si="270"/>
        <v>0</v>
      </c>
      <c r="DS161" s="440"/>
      <c r="DT161" s="440">
        <f t="shared" ref="DT161" si="278">SUMPRODUCT(N(MOD(ROW($B$106:$B$147),2)=0),$B$106:$B$147,DT$106:DT$147)</f>
        <v>0</v>
      </c>
      <c r="DU161" s="440"/>
      <c r="DV161" s="440">
        <f t="shared" si="269"/>
        <v>0</v>
      </c>
      <c r="DW161" s="440"/>
      <c r="DX161" s="440">
        <f t="shared" si="270"/>
        <v>0</v>
      </c>
      <c r="DY161" s="440"/>
      <c r="DZ161" s="440">
        <f t="shared" ref="DZ161" si="279">SUMPRODUCT(N(MOD(ROW($B$106:$B$147),2)=0),$B$106:$B$147,DZ$106:DZ$147)</f>
        <v>0</v>
      </c>
      <c r="EA161" s="440"/>
      <c r="EB161" s="440">
        <f t="shared" si="269"/>
        <v>0</v>
      </c>
      <c r="EC161" s="440"/>
      <c r="ED161" s="440">
        <f t="shared" si="270"/>
        <v>0</v>
      </c>
      <c r="EE161" s="440"/>
      <c r="EF161" s="440">
        <f t="shared" ref="EF161" si="280">SUMPRODUCT(N(MOD(ROW($B$106:$B$147),2)=0),$B$106:$B$147,EF$106:EF$147)</f>
        <v>0</v>
      </c>
      <c r="EG161" s="440"/>
      <c r="EH161" s="440">
        <f t="shared" si="269"/>
        <v>0</v>
      </c>
      <c r="EI161" s="440"/>
      <c r="EJ161" s="440">
        <f t="shared" si="270"/>
        <v>0</v>
      </c>
      <c r="EK161" s="440"/>
      <c r="EL161" s="440">
        <f t="shared" ref="EL161" si="281">SUMPRODUCT(N(MOD(ROW($B$106:$B$147),2)=0),$B$106:$B$147,EL$106:EL$147)</f>
        <v>0</v>
      </c>
      <c r="EM161" s="440"/>
      <c r="EN161" s="440">
        <f t="shared" ref="EN161:FF161" si="282">SUMPRODUCT(N(MOD(ROW($B$106:$B$147),2)=0),$B$106:$B$147,EN$106:EN$147)</f>
        <v>0</v>
      </c>
      <c r="EO161" s="440"/>
      <c r="EP161" s="440">
        <f t="shared" ref="EP161:FH161" si="283">SUMPRODUCT(N(MOD(ROW($B$106:$B$147),2)=0),$B$106:$B$147,EP$106:EP$147)</f>
        <v>0</v>
      </c>
      <c r="EQ161" s="440"/>
      <c r="ER161" s="440">
        <f t="shared" ref="ER161" si="284">SUMPRODUCT(N(MOD(ROW($B$106:$B$147),2)=0),$B$106:$B$147,ER$106:ER$147)</f>
        <v>0</v>
      </c>
      <c r="ES161" s="440"/>
      <c r="ET161" s="440">
        <f t="shared" si="282"/>
        <v>0</v>
      </c>
      <c r="EU161" s="440"/>
      <c r="EV161" s="440">
        <f t="shared" si="283"/>
        <v>0</v>
      </c>
      <c r="EW161" s="440"/>
      <c r="EX161" s="440">
        <f t="shared" ref="EX161" si="285">SUMPRODUCT(N(MOD(ROW($B$106:$B$147),2)=0),$B$106:$B$147,EX$106:EX$147)</f>
        <v>0</v>
      </c>
      <c r="EY161" s="440"/>
      <c r="EZ161" s="440">
        <f t="shared" si="282"/>
        <v>0</v>
      </c>
      <c r="FA161" s="440"/>
      <c r="FB161" s="440">
        <f t="shared" si="283"/>
        <v>0</v>
      </c>
      <c r="FC161" s="440"/>
      <c r="FD161" s="440">
        <f t="shared" ref="FD161" si="286">SUMPRODUCT(N(MOD(ROW($B$106:$B$147),2)=0),$B$106:$B$147,FD$106:FD$147)</f>
        <v>0</v>
      </c>
      <c r="FE161" s="440"/>
      <c r="FF161" s="440">
        <f t="shared" si="282"/>
        <v>0</v>
      </c>
      <c r="FG161" s="440"/>
      <c r="FH161" s="440">
        <f t="shared" si="283"/>
        <v>0</v>
      </c>
      <c r="FI161" s="440"/>
      <c r="FJ161" s="187"/>
      <c r="FK161" s="177"/>
    </row>
    <row r="162" spans="1:179" ht="20.25" x14ac:dyDescent="0.2">
      <c r="A162" s="443" t="s">
        <v>56</v>
      </c>
      <c r="B162" s="443"/>
      <c r="C162" s="211">
        <f>SUM($C$159:$C$161)</f>
        <v>0</v>
      </c>
      <c r="D162" s="204"/>
      <c r="E162" s="205"/>
      <c r="F162" s="206"/>
      <c r="G162" s="206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  <c r="U162" s="206"/>
      <c r="V162" s="206"/>
      <c r="W162" s="206"/>
      <c r="X162" s="206"/>
      <c r="Y162" s="206"/>
      <c r="Z162" s="206"/>
      <c r="AA162" s="206"/>
      <c r="AB162" s="206"/>
      <c r="AC162" s="206"/>
      <c r="AD162" s="206"/>
      <c r="AE162" s="206"/>
      <c r="AF162" s="206"/>
      <c r="AG162" s="206"/>
      <c r="AH162" s="206"/>
      <c r="AI162" s="206"/>
      <c r="AJ162" s="206"/>
      <c r="AK162" s="206"/>
      <c r="AL162" s="206"/>
      <c r="AM162" s="206"/>
      <c r="AN162" s="206"/>
      <c r="AO162" s="206"/>
      <c r="AP162" s="206"/>
      <c r="AQ162" s="206"/>
      <c r="AR162" s="206"/>
      <c r="AS162" s="206"/>
      <c r="AT162" s="206"/>
      <c r="AU162" s="206"/>
      <c r="AV162" s="206"/>
      <c r="AW162" s="206"/>
      <c r="AX162" s="206"/>
      <c r="AY162" s="206"/>
      <c r="AZ162" s="206"/>
      <c r="BA162" s="206"/>
      <c r="BB162" s="206"/>
      <c r="BC162" s="206"/>
      <c r="BD162" s="206"/>
      <c r="BE162" s="206"/>
      <c r="BF162" s="206"/>
      <c r="BG162" s="206"/>
      <c r="BH162" s="206"/>
      <c r="BI162" s="206"/>
      <c r="BJ162" s="206"/>
      <c r="BK162" s="206"/>
      <c r="BL162" s="206"/>
      <c r="BM162" s="206"/>
      <c r="BN162" s="206"/>
      <c r="BO162" s="206"/>
      <c r="BP162" s="206"/>
      <c r="BQ162" s="206"/>
      <c r="BR162" s="206"/>
      <c r="BS162" s="206"/>
      <c r="BT162" s="206"/>
      <c r="BU162" s="206"/>
      <c r="BV162" s="206"/>
      <c r="BW162" s="206"/>
      <c r="BX162" s="206"/>
      <c r="BY162" s="206"/>
      <c r="BZ162" s="206"/>
      <c r="CA162" s="206"/>
      <c r="CB162" s="206"/>
      <c r="CC162" s="206"/>
      <c r="CD162" s="206"/>
      <c r="CE162" s="206"/>
      <c r="CF162" s="206"/>
      <c r="CG162" s="206"/>
      <c r="CH162" s="206"/>
      <c r="CI162" s="206"/>
      <c r="CJ162" s="206"/>
      <c r="CK162" s="206"/>
      <c r="CL162" s="206"/>
      <c r="CM162" s="206"/>
      <c r="CN162" s="206"/>
      <c r="CO162" s="206"/>
      <c r="CP162" s="206"/>
      <c r="CQ162" s="206"/>
      <c r="CR162" s="206"/>
      <c r="CS162" s="206"/>
      <c r="CT162" s="206"/>
      <c r="CU162" s="206"/>
      <c r="CV162" s="206"/>
      <c r="CW162" s="206"/>
      <c r="CX162" s="206"/>
      <c r="CY162" s="206"/>
      <c r="CZ162" s="206"/>
      <c r="DA162" s="206"/>
      <c r="DB162" s="206"/>
      <c r="DC162" s="206"/>
      <c r="DD162" s="206"/>
      <c r="DE162" s="206"/>
      <c r="DF162" s="206"/>
      <c r="DG162" s="206"/>
      <c r="DH162" s="206"/>
      <c r="DI162" s="206"/>
      <c r="DJ162" s="206"/>
      <c r="DK162" s="206"/>
      <c r="DL162" s="206"/>
      <c r="DM162" s="206"/>
      <c r="DN162" s="206"/>
      <c r="DO162" s="206"/>
      <c r="DP162" s="206"/>
      <c r="DQ162" s="206"/>
      <c r="DR162" s="206"/>
      <c r="DS162" s="206"/>
      <c r="DT162" s="206"/>
      <c r="DU162" s="206"/>
      <c r="DV162" s="206"/>
      <c r="DW162" s="206"/>
      <c r="DX162" s="206"/>
      <c r="DY162" s="206"/>
      <c r="DZ162" s="206"/>
      <c r="EA162" s="206"/>
      <c r="EB162" s="206"/>
      <c r="EC162" s="206"/>
      <c r="ED162" s="206"/>
      <c r="EE162" s="206"/>
      <c r="EF162" s="206"/>
      <c r="EG162" s="206"/>
      <c r="EH162" s="206"/>
      <c r="EI162" s="206"/>
      <c r="EJ162" s="206"/>
      <c r="EK162" s="206"/>
      <c r="EL162" s="206"/>
      <c r="EM162" s="206"/>
      <c r="EN162" s="206"/>
      <c r="EO162" s="206"/>
      <c r="EP162" s="206"/>
      <c r="EQ162" s="206"/>
      <c r="ER162" s="206"/>
      <c r="ES162" s="206"/>
      <c r="ET162" s="206"/>
      <c r="EU162" s="206"/>
      <c r="EV162" s="206"/>
      <c r="EW162" s="206"/>
      <c r="EX162" s="206"/>
      <c r="EY162" s="206"/>
      <c r="EZ162" s="206"/>
      <c r="FA162" s="206"/>
      <c r="FB162" s="206"/>
      <c r="FC162" s="206"/>
      <c r="FD162" s="206"/>
      <c r="FE162" s="206"/>
      <c r="FF162" s="206"/>
      <c r="FG162" s="206"/>
      <c r="FH162" s="206"/>
      <c r="FI162" s="206"/>
      <c r="FJ162" s="187"/>
      <c r="FK162" s="177"/>
    </row>
    <row r="163" spans="1:179" ht="20.25" x14ac:dyDescent="0.2">
      <c r="A163" s="443" t="s">
        <v>57</v>
      </c>
      <c r="B163" s="443"/>
      <c r="C163" s="212">
        <f>C162-C157</f>
        <v>-500</v>
      </c>
      <c r="D163" s="204"/>
      <c r="E163" s="205"/>
      <c r="F163" s="206"/>
      <c r="G163" s="206"/>
      <c r="H163" s="206"/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  <c r="U163" s="206"/>
      <c r="V163" s="206"/>
      <c r="W163" s="206"/>
      <c r="X163" s="206"/>
      <c r="Y163" s="206"/>
      <c r="Z163" s="206"/>
      <c r="AA163" s="206"/>
      <c r="AB163" s="206"/>
      <c r="AC163" s="206"/>
      <c r="AD163" s="206"/>
      <c r="AE163" s="206"/>
      <c r="AF163" s="206"/>
      <c r="AG163" s="206"/>
      <c r="AH163" s="206"/>
      <c r="AI163" s="206"/>
      <c r="AJ163" s="206"/>
      <c r="AK163" s="206"/>
      <c r="AL163" s="206"/>
      <c r="AM163" s="206"/>
      <c r="AN163" s="206"/>
      <c r="AO163" s="206"/>
      <c r="AP163" s="206"/>
      <c r="AQ163" s="206"/>
      <c r="AR163" s="206"/>
      <c r="AS163" s="206"/>
      <c r="AT163" s="206"/>
      <c r="AU163" s="206"/>
      <c r="AV163" s="206"/>
      <c r="AW163" s="206"/>
      <c r="AX163" s="206"/>
      <c r="AY163" s="206"/>
      <c r="AZ163" s="206"/>
      <c r="BA163" s="206"/>
      <c r="BB163" s="206"/>
      <c r="BC163" s="206"/>
      <c r="BD163" s="206"/>
      <c r="BE163" s="206"/>
      <c r="BF163" s="206"/>
      <c r="BG163" s="206"/>
      <c r="BH163" s="206"/>
      <c r="BI163" s="206"/>
      <c r="BJ163" s="206"/>
      <c r="BK163" s="206"/>
      <c r="BL163" s="206"/>
      <c r="BM163" s="206"/>
      <c r="BN163" s="206"/>
      <c r="BO163" s="206"/>
      <c r="BP163" s="206"/>
      <c r="BQ163" s="206"/>
      <c r="BR163" s="206"/>
      <c r="BS163" s="206"/>
      <c r="BT163" s="206"/>
      <c r="BU163" s="206"/>
      <c r="BV163" s="206"/>
      <c r="BW163" s="206"/>
      <c r="BX163" s="206"/>
      <c r="BY163" s="206"/>
      <c r="BZ163" s="206"/>
      <c r="CA163" s="206"/>
      <c r="CB163" s="206"/>
      <c r="CC163" s="206"/>
      <c r="CD163" s="206"/>
      <c r="CE163" s="206"/>
      <c r="CF163" s="206"/>
      <c r="CG163" s="206"/>
      <c r="CH163" s="206"/>
      <c r="CI163" s="206"/>
      <c r="CJ163" s="206"/>
      <c r="CK163" s="206"/>
      <c r="CL163" s="206"/>
      <c r="CM163" s="206"/>
      <c r="CN163" s="206"/>
      <c r="CO163" s="206"/>
      <c r="CP163" s="206"/>
      <c r="CQ163" s="206"/>
      <c r="CR163" s="206"/>
      <c r="CS163" s="206"/>
      <c r="CT163" s="206"/>
      <c r="CU163" s="206"/>
      <c r="CV163" s="206"/>
      <c r="CW163" s="206"/>
      <c r="CX163" s="206"/>
      <c r="CY163" s="206"/>
      <c r="CZ163" s="206"/>
      <c r="DA163" s="206"/>
      <c r="DB163" s="206"/>
      <c r="DC163" s="206"/>
      <c r="DD163" s="206"/>
      <c r="DE163" s="206"/>
      <c r="DF163" s="206"/>
      <c r="DG163" s="206"/>
      <c r="DH163" s="206"/>
      <c r="DI163" s="206"/>
      <c r="DJ163" s="206"/>
      <c r="DK163" s="206"/>
      <c r="DL163" s="206"/>
      <c r="DM163" s="206"/>
      <c r="DN163" s="206"/>
      <c r="DO163" s="206"/>
      <c r="DP163" s="206"/>
      <c r="DQ163" s="206"/>
      <c r="DR163" s="206"/>
      <c r="DS163" s="206"/>
      <c r="DT163" s="206"/>
      <c r="DU163" s="206"/>
      <c r="DV163" s="206"/>
      <c r="DW163" s="206"/>
      <c r="DX163" s="206"/>
      <c r="DY163" s="206"/>
      <c r="DZ163" s="206"/>
      <c r="EA163" s="206"/>
      <c r="EB163" s="206"/>
      <c r="EC163" s="206"/>
      <c r="ED163" s="206"/>
      <c r="EE163" s="206"/>
      <c r="EF163" s="206"/>
      <c r="EG163" s="206"/>
      <c r="EH163" s="206"/>
      <c r="EI163" s="206"/>
      <c r="EJ163" s="206"/>
      <c r="EK163" s="206"/>
      <c r="EL163" s="206"/>
      <c r="EM163" s="206"/>
      <c r="EN163" s="206"/>
      <c r="EO163" s="206"/>
      <c r="EP163" s="206"/>
      <c r="EQ163" s="206"/>
      <c r="ER163" s="206"/>
      <c r="ES163" s="206"/>
      <c r="ET163" s="206"/>
      <c r="EU163" s="206"/>
      <c r="EV163" s="206"/>
      <c r="EW163" s="206"/>
      <c r="EX163" s="206"/>
      <c r="EY163" s="206"/>
      <c r="EZ163" s="206"/>
      <c r="FA163" s="206"/>
      <c r="FB163" s="206"/>
      <c r="FC163" s="206"/>
      <c r="FD163" s="206"/>
      <c r="FE163" s="206"/>
      <c r="FF163" s="206"/>
      <c r="FG163" s="206"/>
      <c r="FH163" s="206"/>
      <c r="FI163" s="206"/>
      <c r="FJ163" s="187"/>
      <c r="FK163" s="177"/>
    </row>
    <row r="164" spans="1:179" ht="21" thickBot="1" x14ac:dyDescent="0.25">
      <c r="A164" s="213"/>
      <c r="B164" s="213"/>
      <c r="C164" s="203"/>
      <c r="D164" s="204"/>
      <c r="E164" s="205"/>
      <c r="F164" s="206"/>
      <c r="G164" s="206"/>
      <c r="H164" s="206"/>
      <c r="I164" s="206"/>
      <c r="J164" s="206"/>
      <c r="K164" s="206"/>
      <c r="L164" s="206"/>
      <c r="M164" s="206"/>
      <c r="N164" s="206"/>
      <c r="O164" s="206"/>
      <c r="P164" s="206"/>
      <c r="Q164" s="206"/>
      <c r="R164" s="206"/>
      <c r="S164" s="206"/>
      <c r="T164" s="206"/>
      <c r="U164" s="206"/>
      <c r="V164" s="206"/>
      <c r="W164" s="206"/>
      <c r="X164" s="206"/>
      <c r="Y164" s="206"/>
      <c r="Z164" s="206"/>
      <c r="AA164" s="206"/>
      <c r="AB164" s="206"/>
      <c r="AC164" s="206"/>
      <c r="AD164" s="206"/>
      <c r="AE164" s="206"/>
      <c r="AF164" s="206"/>
      <c r="AG164" s="206"/>
      <c r="AH164" s="206"/>
      <c r="AI164" s="206"/>
      <c r="AJ164" s="206"/>
      <c r="AK164" s="206"/>
      <c r="AL164" s="206"/>
      <c r="AM164" s="206"/>
      <c r="AN164" s="206"/>
      <c r="AO164" s="206"/>
      <c r="AP164" s="206"/>
      <c r="AQ164" s="206"/>
      <c r="AR164" s="206"/>
      <c r="AS164" s="206"/>
      <c r="AT164" s="206"/>
      <c r="AU164" s="206"/>
      <c r="AV164" s="206"/>
      <c r="AW164" s="206"/>
      <c r="AX164" s="206"/>
      <c r="AY164" s="206"/>
      <c r="AZ164" s="206"/>
      <c r="BA164" s="206"/>
      <c r="BB164" s="206"/>
      <c r="BC164" s="206"/>
      <c r="BD164" s="206"/>
      <c r="BE164" s="206"/>
      <c r="BF164" s="206"/>
      <c r="BG164" s="206"/>
      <c r="BH164" s="206"/>
      <c r="BI164" s="206"/>
      <c r="BJ164" s="206"/>
      <c r="BK164" s="206"/>
      <c r="BL164" s="206"/>
      <c r="BM164" s="206"/>
      <c r="BN164" s="206"/>
      <c r="BO164" s="206"/>
      <c r="BP164" s="206"/>
      <c r="BQ164" s="206"/>
      <c r="BR164" s="206"/>
      <c r="BS164" s="206"/>
      <c r="BT164" s="206"/>
      <c r="BU164" s="206"/>
      <c r="BV164" s="206"/>
      <c r="BW164" s="206"/>
      <c r="BX164" s="206"/>
      <c r="BY164" s="206"/>
      <c r="BZ164" s="206"/>
      <c r="CA164" s="206"/>
      <c r="CB164" s="206"/>
      <c r="CC164" s="206"/>
      <c r="CD164" s="206"/>
      <c r="CE164" s="206"/>
      <c r="CF164" s="206"/>
      <c r="CG164" s="206"/>
      <c r="CH164" s="206"/>
      <c r="CI164" s="206"/>
      <c r="CJ164" s="206"/>
      <c r="CK164" s="206"/>
      <c r="CL164" s="206"/>
      <c r="CM164" s="206"/>
      <c r="CN164" s="206"/>
      <c r="CO164" s="206"/>
      <c r="CP164" s="206"/>
      <c r="CQ164" s="206"/>
      <c r="CR164" s="206"/>
      <c r="CS164" s="206"/>
      <c r="CT164" s="206"/>
      <c r="CU164" s="206"/>
      <c r="CV164" s="206"/>
      <c r="CW164" s="206"/>
      <c r="CX164" s="206"/>
      <c r="CY164" s="206"/>
      <c r="CZ164" s="206"/>
      <c r="DA164" s="206"/>
      <c r="DB164" s="206"/>
      <c r="DC164" s="206"/>
      <c r="DD164" s="206"/>
      <c r="DE164" s="206"/>
      <c r="DF164" s="206"/>
      <c r="DG164" s="206"/>
      <c r="DH164" s="206"/>
      <c r="DI164" s="206"/>
      <c r="DJ164" s="206"/>
      <c r="DK164" s="206"/>
      <c r="DL164" s="206"/>
      <c r="DM164" s="206"/>
      <c r="DN164" s="206"/>
      <c r="DO164" s="206"/>
      <c r="DP164" s="206"/>
      <c r="DQ164" s="206"/>
      <c r="DR164" s="206"/>
      <c r="DS164" s="206"/>
      <c r="DT164" s="206"/>
      <c r="DU164" s="206"/>
      <c r="DV164" s="206"/>
      <c r="DW164" s="206"/>
      <c r="DX164" s="206"/>
      <c r="DY164" s="206"/>
      <c r="DZ164" s="206"/>
      <c r="EA164" s="206"/>
      <c r="EB164" s="206"/>
      <c r="EC164" s="206"/>
      <c r="ED164" s="206"/>
      <c r="EE164" s="206"/>
      <c r="EF164" s="206"/>
      <c r="EG164" s="206"/>
      <c r="EH164" s="206"/>
      <c r="EI164" s="206"/>
      <c r="EJ164" s="206"/>
      <c r="EK164" s="206"/>
      <c r="EL164" s="206"/>
      <c r="EM164" s="206"/>
      <c r="EN164" s="206"/>
      <c r="EO164" s="206"/>
      <c r="EP164" s="206"/>
      <c r="EQ164" s="206"/>
      <c r="ER164" s="206"/>
      <c r="ES164" s="206"/>
      <c r="ET164" s="206"/>
      <c r="EU164" s="206"/>
      <c r="EV164" s="206"/>
      <c r="EW164" s="206"/>
      <c r="EX164" s="206"/>
      <c r="EY164" s="206"/>
      <c r="EZ164" s="206"/>
      <c r="FA164" s="206"/>
      <c r="FB164" s="206"/>
      <c r="FC164" s="206"/>
      <c r="FD164" s="206"/>
      <c r="FE164" s="206"/>
      <c r="FF164" s="206"/>
      <c r="FG164" s="206"/>
      <c r="FH164" s="206"/>
      <c r="FI164" s="206"/>
      <c r="FJ164" s="187"/>
      <c r="FK164" s="177"/>
    </row>
    <row r="165" spans="1:179" ht="21" thickBot="1" x14ac:dyDescent="0.25">
      <c r="A165" s="191"/>
      <c r="B165" s="191"/>
      <c r="C165" s="191"/>
      <c r="D165" s="204"/>
      <c r="E165" s="205"/>
      <c r="F165" s="444" t="s">
        <v>1</v>
      </c>
      <c r="G165" s="445"/>
      <c r="H165" s="445"/>
      <c r="I165" s="445"/>
      <c r="J165" s="445"/>
      <c r="K165" s="445"/>
      <c r="L165" s="445"/>
      <c r="M165" s="445"/>
      <c r="N165" s="445"/>
      <c r="O165" s="446"/>
      <c r="P165" s="444" t="s">
        <v>2</v>
      </c>
      <c r="Q165" s="445"/>
      <c r="R165" s="445"/>
      <c r="S165" s="445"/>
      <c r="T165" s="445"/>
      <c r="U165" s="445"/>
      <c r="V165" s="445"/>
      <c r="W165" s="445"/>
      <c r="X165" s="445"/>
      <c r="Y165" s="446"/>
      <c r="Z165" s="444" t="s">
        <v>3</v>
      </c>
      <c r="AA165" s="445"/>
      <c r="AB165" s="445"/>
      <c r="AC165" s="445"/>
      <c r="AD165" s="445"/>
      <c r="AE165" s="445"/>
      <c r="AF165" s="445"/>
      <c r="AG165" s="445"/>
      <c r="AH165" s="445"/>
      <c r="AI165" s="446"/>
      <c r="AJ165" s="444" t="s">
        <v>58</v>
      </c>
      <c r="AK165" s="445"/>
      <c r="AL165" s="445"/>
      <c r="AM165" s="445"/>
      <c r="AN165" s="445"/>
      <c r="AO165" s="445"/>
      <c r="AP165" s="445"/>
      <c r="AQ165" s="445"/>
      <c r="AR165" s="445"/>
      <c r="AS165" s="446"/>
      <c r="AT165" s="444" t="s">
        <v>5</v>
      </c>
      <c r="AU165" s="445"/>
      <c r="AV165" s="445"/>
      <c r="AW165" s="445"/>
      <c r="AX165" s="445"/>
      <c r="AY165" s="445"/>
      <c r="AZ165" s="445"/>
      <c r="BA165" s="445"/>
      <c r="BB165" s="445"/>
      <c r="BC165" s="446"/>
      <c r="BD165" s="444" t="s">
        <v>6</v>
      </c>
      <c r="BE165" s="445"/>
      <c r="BF165" s="445"/>
      <c r="BG165" s="445"/>
      <c r="BH165" s="445"/>
      <c r="BI165" s="445"/>
      <c r="BJ165" s="445"/>
      <c r="BK165" s="445"/>
      <c r="BL165" s="445"/>
      <c r="BM165" s="446"/>
      <c r="BN165" s="444" t="s">
        <v>7</v>
      </c>
      <c r="BO165" s="445"/>
      <c r="BP165" s="445"/>
      <c r="BQ165" s="445"/>
      <c r="BR165" s="445"/>
      <c r="BS165" s="445"/>
      <c r="BT165" s="445"/>
      <c r="BU165" s="445"/>
      <c r="BV165" s="445"/>
      <c r="BW165" s="446"/>
      <c r="BX165" s="444" t="s">
        <v>8</v>
      </c>
      <c r="BY165" s="445"/>
      <c r="BZ165" s="445"/>
      <c r="CA165" s="445"/>
      <c r="CB165" s="445"/>
      <c r="CC165" s="445"/>
      <c r="CD165" s="445"/>
      <c r="CE165" s="445"/>
      <c r="CF165" s="445"/>
      <c r="CG165" s="446"/>
      <c r="CH165" s="444" t="s">
        <v>9</v>
      </c>
      <c r="CI165" s="445"/>
      <c r="CJ165" s="445"/>
      <c r="CK165" s="445"/>
      <c r="CL165" s="445"/>
      <c r="CM165" s="445"/>
      <c r="CN165" s="445"/>
      <c r="CO165" s="445"/>
      <c r="CP165" s="445"/>
      <c r="CQ165" s="446"/>
      <c r="CR165" s="444" t="s">
        <v>10</v>
      </c>
      <c r="CS165" s="445"/>
      <c r="CT165" s="445"/>
      <c r="CU165" s="445"/>
      <c r="CV165" s="445"/>
      <c r="CW165" s="445"/>
      <c r="CX165" s="445"/>
      <c r="CY165" s="445"/>
      <c r="CZ165" s="445"/>
      <c r="DA165" s="446"/>
      <c r="DB165" s="444" t="s">
        <v>11</v>
      </c>
      <c r="DC165" s="445"/>
      <c r="DD165" s="445"/>
      <c r="DE165" s="445"/>
      <c r="DF165" s="445"/>
      <c r="DG165" s="445"/>
      <c r="DH165" s="445"/>
      <c r="DI165" s="445"/>
      <c r="DJ165" s="445"/>
      <c r="DK165" s="446"/>
      <c r="DL165" s="444" t="s">
        <v>12</v>
      </c>
      <c r="DM165" s="445"/>
      <c r="DN165" s="445"/>
      <c r="DO165" s="445"/>
      <c r="DP165" s="445"/>
      <c r="DQ165" s="445"/>
      <c r="DR165" s="445"/>
      <c r="DS165" s="445"/>
      <c r="DT165" s="445"/>
      <c r="DU165" s="446"/>
      <c r="DV165" s="444" t="s">
        <v>13</v>
      </c>
      <c r="DW165" s="445"/>
      <c r="DX165" s="445"/>
      <c r="DY165" s="445"/>
      <c r="DZ165" s="445"/>
      <c r="EA165" s="445"/>
      <c r="EB165" s="445"/>
      <c r="EC165" s="445"/>
      <c r="ED165" s="445"/>
      <c r="EE165" s="446"/>
      <c r="EF165" s="444" t="s">
        <v>14</v>
      </c>
      <c r="EG165" s="445"/>
      <c r="EH165" s="445"/>
      <c r="EI165" s="445"/>
      <c r="EJ165" s="445"/>
      <c r="EK165" s="445"/>
      <c r="EL165" s="445"/>
      <c r="EM165" s="445"/>
      <c r="EN165" s="445"/>
      <c r="EO165" s="446"/>
      <c r="EP165" s="444" t="s">
        <v>15</v>
      </c>
      <c r="EQ165" s="445"/>
      <c r="ER165" s="445"/>
      <c r="ES165" s="445"/>
      <c r="ET165" s="445"/>
      <c r="EU165" s="445"/>
      <c r="EV165" s="445"/>
      <c r="EW165" s="445"/>
      <c r="EX165" s="445"/>
      <c r="EY165" s="446"/>
      <c r="EZ165" s="444" t="s">
        <v>16</v>
      </c>
      <c r="FA165" s="445"/>
      <c r="FB165" s="445"/>
      <c r="FC165" s="445"/>
      <c r="FD165" s="445"/>
      <c r="FE165" s="445"/>
      <c r="FF165" s="445"/>
      <c r="FG165" s="445"/>
      <c r="FH165" s="445"/>
      <c r="FI165" s="445"/>
      <c r="FJ165" s="214" t="s">
        <v>59</v>
      </c>
      <c r="FK165" s="177"/>
    </row>
    <row r="166" spans="1:179" ht="21" thickBot="1" x14ac:dyDescent="0.25">
      <c r="A166" s="215"/>
      <c r="B166" s="216"/>
      <c r="C166" s="217"/>
      <c r="D166" s="203"/>
      <c r="E166" s="205"/>
      <c r="F166" s="447"/>
      <c r="G166" s="447"/>
      <c r="H166" s="447"/>
      <c r="I166" s="447"/>
      <c r="J166" s="447"/>
      <c r="K166" s="447"/>
      <c r="L166" s="447"/>
      <c r="M166" s="447"/>
      <c r="N166" s="447"/>
      <c r="O166" s="447"/>
      <c r="P166" s="447"/>
      <c r="Q166" s="447"/>
      <c r="R166" s="447"/>
      <c r="S166" s="447"/>
      <c r="T166" s="447"/>
      <c r="U166" s="447"/>
      <c r="V166" s="447"/>
      <c r="W166" s="447"/>
      <c r="X166" s="447"/>
      <c r="Y166" s="447"/>
      <c r="Z166" s="447"/>
      <c r="AA166" s="447"/>
      <c r="AB166" s="447"/>
      <c r="AC166" s="447"/>
      <c r="AD166" s="447"/>
      <c r="AE166" s="447"/>
      <c r="AF166" s="447"/>
      <c r="AG166" s="447"/>
      <c r="AH166" s="447"/>
      <c r="AI166" s="447"/>
      <c r="AJ166" s="447"/>
      <c r="AK166" s="447"/>
      <c r="AL166" s="447"/>
      <c r="AM166" s="447"/>
      <c r="AN166" s="447"/>
      <c r="AO166" s="447"/>
      <c r="AP166" s="447"/>
      <c r="AQ166" s="447"/>
      <c r="AR166" s="447"/>
      <c r="AS166" s="447"/>
      <c r="AT166" s="447"/>
      <c r="AU166" s="447"/>
      <c r="AV166" s="447"/>
      <c r="AW166" s="447"/>
      <c r="AX166" s="447"/>
      <c r="AY166" s="447"/>
      <c r="AZ166" s="447"/>
      <c r="BA166" s="447"/>
      <c r="BB166" s="447"/>
      <c r="BC166" s="447"/>
      <c r="BD166" s="447"/>
      <c r="BE166" s="447"/>
      <c r="BF166" s="447"/>
      <c r="BG166" s="447"/>
      <c r="BH166" s="447"/>
      <c r="BI166" s="447"/>
      <c r="BJ166" s="447"/>
      <c r="BK166" s="447"/>
      <c r="BL166" s="447"/>
      <c r="BM166" s="447"/>
      <c r="BN166" s="447"/>
      <c r="BO166" s="447"/>
      <c r="BP166" s="447"/>
      <c r="BQ166" s="447"/>
      <c r="BR166" s="447"/>
      <c r="BS166" s="447"/>
      <c r="BT166" s="447"/>
      <c r="BU166" s="447"/>
      <c r="BV166" s="447"/>
      <c r="BW166" s="447"/>
      <c r="BX166" s="447"/>
      <c r="BY166" s="447"/>
      <c r="BZ166" s="447"/>
      <c r="CA166" s="447"/>
      <c r="CB166" s="447"/>
      <c r="CC166" s="447"/>
      <c r="CD166" s="447"/>
      <c r="CE166" s="447"/>
      <c r="CF166" s="447"/>
      <c r="CG166" s="447"/>
      <c r="CH166" s="447"/>
      <c r="CI166" s="447"/>
      <c r="CJ166" s="447"/>
      <c r="CK166" s="447"/>
      <c r="CL166" s="447"/>
      <c r="CM166" s="447"/>
      <c r="CN166" s="447"/>
      <c r="CO166" s="447"/>
      <c r="CP166" s="447"/>
      <c r="CQ166" s="447"/>
      <c r="CR166" s="447"/>
      <c r="CS166" s="447"/>
      <c r="CT166" s="447"/>
      <c r="CU166" s="447"/>
      <c r="CV166" s="447"/>
      <c r="CW166" s="447"/>
      <c r="CX166" s="447"/>
      <c r="CY166" s="447"/>
      <c r="CZ166" s="447"/>
      <c r="DA166" s="447"/>
      <c r="DB166" s="447"/>
      <c r="DC166" s="447"/>
      <c r="DD166" s="447"/>
      <c r="DE166" s="447"/>
      <c r="DF166" s="447"/>
      <c r="DG166" s="447"/>
      <c r="DH166" s="447"/>
      <c r="DI166" s="447"/>
      <c r="DJ166" s="447"/>
      <c r="DK166" s="447"/>
      <c r="DL166" s="447"/>
      <c r="DM166" s="447"/>
      <c r="DN166" s="447"/>
      <c r="DO166" s="447"/>
      <c r="DP166" s="447"/>
      <c r="DQ166" s="447"/>
      <c r="DR166" s="447"/>
      <c r="DS166" s="447"/>
      <c r="DT166" s="447"/>
      <c r="DU166" s="447"/>
      <c r="DV166" s="447"/>
      <c r="DW166" s="447"/>
      <c r="DX166" s="447"/>
      <c r="DY166" s="447"/>
      <c r="DZ166" s="447"/>
      <c r="EA166" s="447"/>
      <c r="EB166" s="447"/>
      <c r="EC166" s="447"/>
      <c r="ED166" s="447"/>
      <c r="EE166" s="447"/>
      <c r="EF166" s="447"/>
      <c r="EG166" s="447"/>
      <c r="EH166" s="447"/>
      <c r="EI166" s="447"/>
      <c r="EJ166" s="447"/>
      <c r="EK166" s="447"/>
      <c r="EL166" s="447"/>
      <c r="EM166" s="447"/>
      <c r="EN166" s="447"/>
      <c r="EO166" s="447"/>
      <c r="EP166" s="447"/>
      <c r="EQ166" s="447"/>
      <c r="ER166" s="447"/>
      <c r="ES166" s="447"/>
      <c r="ET166" s="447"/>
      <c r="EU166" s="447"/>
      <c r="EV166" s="447"/>
      <c r="EW166" s="447"/>
      <c r="EX166" s="447"/>
      <c r="EY166" s="447"/>
      <c r="EZ166" s="447"/>
      <c r="FA166" s="447"/>
      <c r="FB166" s="447"/>
      <c r="FC166" s="447"/>
      <c r="FD166" s="447"/>
      <c r="FE166" s="447"/>
      <c r="FF166" s="447"/>
      <c r="FG166" s="447"/>
      <c r="FH166" s="447"/>
      <c r="FI166" s="447"/>
      <c r="FJ166" s="187"/>
      <c r="FK166" s="177"/>
    </row>
    <row r="167" spans="1:179" ht="23.25" x14ac:dyDescent="0.2">
      <c r="A167" s="453" t="s">
        <v>60</v>
      </c>
      <c r="B167" s="454"/>
      <c r="C167" s="455"/>
      <c r="D167" s="203"/>
      <c r="E167" s="218" t="s">
        <v>61</v>
      </c>
      <c r="F167" s="448">
        <f>SUM(F$159:O$159)</f>
        <v>0</v>
      </c>
      <c r="G167" s="449"/>
      <c r="H167" s="449"/>
      <c r="I167" s="449"/>
      <c r="J167" s="449"/>
      <c r="K167" s="449"/>
      <c r="L167" s="449"/>
      <c r="M167" s="450"/>
      <c r="N167" s="451">
        <f>IF(F$170=0,0,F$167/F$170)</f>
        <v>0</v>
      </c>
      <c r="O167" s="452"/>
      <c r="P167" s="448">
        <f>SUM(P$159:Y$159)</f>
        <v>0</v>
      </c>
      <c r="Q167" s="449"/>
      <c r="R167" s="449"/>
      <c r="S167" s="449"/>
      <c r="T167" s="449"/>
      <c r="U167" s="449"/>
      <c r="V167" s="449"/>
      <c r="W167" s="450"/>
      <c r="X167" s="451">
        <f>IF(P$170=0,0,P$167/P$170)</f>
        <v>0</v>
      </c>
      <c r="Y167" s="452"/>
      <c r="Z167" s="448">
        <f>SUM(Z$159:AI$159)</f>
        <v>0</v>
      </c>
      <c r="AA167" s="449"/>
      <c r="AB167" s="449"/>
      <c r="AC167" s="449"/>
      <c r="AD167" s="449"/>
      <c r="AE167" s="449"/>
      <c r="AF167" s="449"/>
      <c r="AG167" s="450"/>
      <c r="AH167" s="451">
        <f>IF(Z$170=0,0,Z$167/Z$170)</f>
        <v>0</v>
      </c>
      <c r="AI167" s="452"/>
      <c r="AJ167" s="448">
        <f>SUM(AJ$159:AS$159)</f>
        <v>0</v>
      </c>
      <c r="AK167" s="449"/>
      <c r="AL167" s="449"/>
      <c r="AM167" s="449"/>
      <c r="AN167" s="449"/>
      <c r="AO167" s="449"/>
      <c r="AP167" s="449"/>
      <c r="AQ167" s="450"/>
      <c r="AR167" s="451">
        <f>IF(AJ$170=0,0,AJ$167/AJ$170)</f>
        <v>0</v>
      </c>
      <c r="AS167" s="452"/>
      <c r="AT167" s="448">
        <f>SUM(AT$159:BC$159)</f>
        <v>0</v>
      </c>
      <c r="AU167" s="449"/>
      <c r="AV167" s="449"/>
      <c r="AW167" s="449"/>
      <c r="AX167" s="449"/>
      <c r="AY167" s="449"/>
      <c r="AZ167" s="449"/>
      <c r="BA167" s="450"/>
      <c r="BB167" s="451">
        <f>IF(AT$170=0,0,AT$167/AT$170)</f>
        <v>0</v>
      </c>
      <c r="BC167" s="452"/>
      <c r="BD167" s="448">
        <f>SUM(BD$159:BM$159)</f>
        <v>0</v>
      </c>
      <c r="BE167" s="449"/>
      <c r="BF167" s="449"/>
      <c r="BG167" s="449"/>
      <c r="BH167" s="449"/>
      <c r="BI167" s="449"/>
      <c r="BJ167" s="449"/>
      <c r="BK167" s="450"/>
      <c r="BL167" s="451">
        <f>IF(BD$170=0,0,BD$167/BD$170)</f>
        <v>0</v>
      </c>
      <c r="BM167" s="452"/>
      <c r="BN167" s="448">
        <f>SUM(BN$159:BW$159)</f>
        <v>0</v>
      </c>
      <c r="BO167" s="449"/>
      <c r="BP167" s="449"/>
      <c r="BQ167" s="449"/>
      <c r="BR167" s="449"/>
      <c r="BS167" s="449"/>
      <c r="BT167" s="449"/>
      <c r="BU167" s="450"/>
      <c r="BV167" s="451">
        <f>IF(BN$170=0,0,BN$167/BN$170)</f>
        <v>0</v>
      </c>
      <c r="BW167" s="452"/>
      <c r="BX167" s="448">
        <f>SUM(BX$159:CG$159)</f>
        <v>0</v>
      </c>
      <c r="BY167" s="449"/>
      <c r="BZ167" s="449"/>
      <c r="CA167" s="449"/>
      <c r="CB167" s="449"/>
      <c r="CC167" s="449"/>
      <c r="CD167" s="449"/>
      <c r="CE167" s="450"/>
      <c r="CF167" s="451">
        <f>IF(BX$170=0,0,BX$167/BX$170)</f>
        <v>0</v>
      </c>
      <c r="CG167" s="452"/>
      <c r="CH167" s="448">
        <f>SUM(CH$159:CQ$159)</f>
        <v>0</v>
      </c>
      <c r="CI167" s="449"/>
      <c r="CJ167" s="449"/>
      <c r="CK167" s="449"/>
      <c r="CL167" s="449"/>
      <c r="CM167" s="449"/>
      <c r="CN167" s="449"/>
      <c r="CO167" s="450"/>
      <c r="CP167" s="451">
        <f>IF(CH$170=0,0,CH$167/CH$170)</f>
        <v>0</v>
      </c>
      <c r="CQ167" s="452"/>
      <c r="CR167" s="448">
        <f>SUM(CR$159:DA$159)</f>
        <v>0</v>
      </c>
      <c r="CS167" s="449"/>
      <c r="CT167" s="449"/>
      <c r="CU167" s="449"/>
      <c r="CV167" s="449"/>
      <c r="CW167" s="449"/>
      <c r="CX167" s="449"/>
      <c r="CY167" s="450"/>
      <c r="CZ167" s="451">
        <f>IF(CR$170=0,0,CR$167/CR$170)</f>
        <v>0</v>
      </c>
      <c r="DA167" s="452"/>
      <c r="DB167" s="448">
        <f>SUM(DB$159:DK$159)</f>
        <v>0</v>
      </c>
      <c r="DC167" s="449"/>
      <c r="DD167" s="449"/>
      <c r="DE167" s="449"/>
      <c r="DF167" s="449"/>
      <c r="DG167" s="449"/>
      <c r="DH167" s="449"/>
      <c r="DI167" s="450"/>
      <c r="DJ167" s="451">
        <f>IF(DB$170=0,0,DB$167/DB$170)</f>
        <v>0</v>
      </c>
      <c r="DK167" s="452"/>
      <c r="DL167" s="448">
        <f>SUM(DL$159:DU$159)</f>
        <v>0</v>
      </c>
      <c r="DM167" s="449"/>
      <c r="DN167" s="449"/>
      <c r="DO167" s="449"/>
      <c r="DP167" s="449"/>
      <c r="DQ167" s="449"/>
      <c r="DR167" s="449"/>
      <c r="DS167" s="450"/>
      <c r="DT167" s="451">
        <f>IF(DL$170=0,0,DL$167/DL$170)</f>
        <v>0</v>
      </c>
      <c r="DU167" s="452"/>
      <c r="DV167" s="448">
        <f>SUM(DV$159:EE$159)</f>
        <v>0</v>
      </c>
      <c r="DW167" s="449"/>
      <c r="DX167" s="449"/>
      <c r="DY167" s="449"/>
      <c r="DZ167" s="449"/>
      <c r="EA167" s="449"/>
      <c r="EB167" s="449"/>
      <c r="EC167" s="450"/>
      <c r="ED167" s="451">
        <f>IF(DV$170=0,0,DV$167/DV$170)</f>
        <v>0</v>
      </c>
      <c r="EE167" s="452"/>
      <c r="EF167" s="448">
        <f>SUM(EF$159:EO$159)</f>
        <v>0</v>
      </c>
      <c r="EG167" s="449"/>
      <c r="EH167" s="449"/>
      <c r="EI167" s="449"/>
      <c r="EJ167" s="449"/>
      <c r="EK167" s="449"/>
      <c r="EL167" s="449"/>
      <c r="EM167" s="450"/>
      <c r="EN167" s="451">
        <f>IF(EF$170=0,0,EF$167/EF$170)</f>
        <v>0</v>
      </c>
      <c r="EO167" s="452"/>
      <c r="EP167" s="448">
        <f>SUM(EP$159:EY$159)</f>
        <v>0</v>
      </c>
      <c r="EQ167" s="449"/>
      <c r="ER167" s="449"/>
      <c r="ES167" s="449"/>
      <c r="ET167" s="449"/>
      <c r="EU167" s="449"/>
      <c r="EV167" s="449"/>
      <c r="EW167" s="450"/>
      <c r="EX167" s="451">
        <f>IF(EP$170=0,0,EP$167/EP$170)</f>
        <v>0</v>
      </c>
      <c r="EY167" s="452"/>
      <c r="EZ167" s="448">
        <f>SUM(EZ$159:FI$159)</f>
        <v>0</v>
      </c>
      <c r="FA167" s="449"/>
      <c r="FB167" s="449"/>
      <c r="FC167" s="449"/>
      <c r="FD167" s="449"/>
      <c r="FE167" s="449"/>
      <c r="FF167" s="449"/>
      <c r="FG167" s="450"/>
      <c r="FH167" s="451">
        <f>IF(EZ$170=0,0,EZ$167/EZ$170)</f>
        <v>0</v>
      </c>
      <c r="FI167" s="452"/>
      <c r="FJ167" s="219">
        <f>SUMPRODUCT(N(MOD(COLUMN($F167:$FI167),2)=0),$F167:$FI167)</f>
        <v>0</v>
      </c>
      <c r="FK167" s="220"/>
    </row>
    <row r="168" spans="1:179" ht="15" x14ac:dyDescent="0.2">
      <c r="A168" s="221"/>
      <c r="B168" s="222" t="s">
        <v>62</v>
      </c>
      <c r="C168" s="223" t="s">
        <v>63</v>
      </c>
      <c r="D168" s="224"/>
      <c r="E168" s="225" t="s">
        <v>64</v>
      </c>
      <c r="F168" s="448">
        <f>SUM(F$160:O$160)</f>
        <v>0</v>
      </c>
      <c r="G168" s="449"/>
      <c r="H168" s="449"/>
      <c r="I168" s="449"/>
      <c r="J168" s="449"/>
      <c r="K168" s="449"/>
      <c r="L168" s="449"/>
      <c r="M168" s="450"/>
      <c r="N168" s="451">
        <f>IF(F$170=0,0,F$168/F$170)</f>
        <v>0</v>
      </c>
      <c r="O168" s="452"/>
      <c r="P168" s="448">
        <f>SUM(P$160:Y$160)</f>
        <v>0</v>
      </c>
      <c r="Q168" s="449"/>
      <c r="R168" s="449"/>
      <c r="S168" s="449"/>
      <c r="T168" s="449"/>
      <c r="U168" s="449"/>
      <c r="V168" s="449"/>
      <c r="W168" s="450"/>
      <c r="X168" s="451">
        <f>IF(P$170=0,0,P$168/P$170)</f>
        <v>0</v>
      </c>
      <c r="Y168" s="452"/>
      <c r="Z168" s="448">
        <f>SUM(Z$160:AI$160)</f>
        <v>0</v>
      </c>
      <c r="AA168" s="449"/>
      <c r="AB168" s="449"/>
      <c r="AC168" s="449"/>
      <c r="AD168" s="449"/>
      <c r="AE168" s="449"/>
      <c r="AF168" s="449"/>
      <c r="AG168" s="450"/>
      <c r="AH168" s="451">
        <f>IF(Z$170=0,0,Z$168/Z$170)</f>
        <v>0</v>
      </c>
      <c r="AI168" s="452"/>
      <c r="AJ168" s="448">
        <f>SUM(AJ$160:AS$160)</f>
        <v>0</v>
      </c>
      <c r="AK168" s="449"/>
      <c r="AL168" s="449"/>
      <c r="AM168" s="449"/>
      <c r="AN168" s="449"/>
      <c r="AO168" s="449"/>
      <c r="AP168" s="449"/>
      <c r="AQ168" s="450"/>
      <c r="AR168" s="451">
        <f>IF(AJ$170=0,0,AJ$168/AJ$170)</f>
        <v>0</v>
      </c>
      <c r="AS168" s="452"/>
      <c r="AT168" s="448">
        <f>SUM(AT$160:BC$160)</f>
        <v>0</v>
      </c>
      <c r="AU168" s="449"/>
      <c r="AV168" s="449"/>
      <c r="AW168" s="449"/>
      <c r="AX168" s="449"/>
      <c r="AY168" s="449"/>
      <c r="AZ168" s="449"/>
      <c r="BA168" s="450"/>
      <c r="BB168" s="451">
        <f>IF(AT$170=0,0,AT$168/AT$170)</f>
        <v>0</v>
      </c>
      <c r="BC168" s="452"/>
      <c r="BD168" s="448">
        <f>SUM(BD$160:BM$160)</f>
        <v>0</v>
      </c>
      <c r="BE168" s="449"/>
      <c r="BF168" s="449"/>
      <c r="BG168" s="449"/>
      <c r="BH168" s="449"/>
      <c r="BI168" s="449"/>
      <c r="BJ168" s="449"/>
      <c r="BK168" s="450"/>
      <c r="BL168" s="451">
        <f>IF(BD$170=0,0,BD$168/BD$170)</f>
        <v>0</v>
      </c>
      <c r="BM168" s="452"/>
      <c r="BN168" s="448">
        <f>SUM(BN$160:BW$160)</f>
        <v>0</v>
      </c>
      <c r="BO168" s="449"/>
      <c r="BP168" s="449"/>
      <c r="BQ168" s="449"/>
      <c r="BR168" s="449"/>
      <c r="BS168" s="449"/>
      <c r="BT168" s="449"/>
      <c r="BU168" s="450"/>
      <c r="BV168" s="451">
        <f>IF(BN$170=0,0,BN$168/BN$170)</f>
        <v>0</v>
      </c>
      <c r="BW168" s="452"/>
      <c r="BX168" s="448">
        <f>SUM(BX$160:CG$160)</f>
        <v>0</v>
      </c>
      <c r="BY168" s="449"/>
      <c r="BZ168" s="449"/>
      <c r="CA168" s="449"/>
      <c r="CB168" s="449"/>
      <c r="CC168" s="449"/>
      <c r="CD168" s="449"/>
      <c r="CE168" s="450"/>
      <c r="CF168" s="451">
        <f>IF(BX$170=0,0,BX$168/BX$170)</f>
        <v>0</v>
      </c>
      <c r="CG168" s="452"/>
      <c r="CH168" s="448">
        <f>SUM(CH$160:CQ$160)</f>
        <v>0</v>
      </c>
      <c r="CI168" s="449"/>
      <c r="CJ168" s="449"/>
      <c r="CK168" s="449"/>
      <c r="CL168" s="449"/>
      <c r="CM168" s="449"/>
      <c r="CN168" s="449"/>
      <c r="CO168" s="450"/>
      <c r="CP168" s="451">
        <f>IF(CH$170=0,0,CH$168/CH$170)</f>
        <v>0</v>
      </c>
      <c r="CQ168" s="452"/>
      <c r="CR168" s="448">
        <f>SUM(CR$160:DA$160)</f>
        <v>0</v>
      </c>
      <c r="CS168" s="449"/>
      <c r="CT168" s="449"/>
      <c r="CU168" s="449"/>
      <c r="CV168" s="449"/>
      <c r="CW168" s="449"/>
      <c r="CX168" s="449"/>
      <c r="CY168" s="450"/>
      <c r="CZ168" s="451">
        <f>IF(CR$170=0,0,CR$168/CR$170)</f>
        <v>0</v>
      </c>
      <c r="DA168" s="452"/>
      <c r="DB168" s="448">
        <f>SUM(DB$160:DK$160)</f>
        <v>0</v>
      </c>
      <c r="DC168" s="449"/>
      <c r="DD168" s="449"/>
      <c r="DE168" s="449"/>
      <c r="DF168" s="449"/>
      <c r="DG168" s="449"/>
      <c r="DH168" s="449"/>
      <c r="DI168" s="450"/>
      <c r="DJ168" s="451">
        <f>IF(DB$170=0,0,DB$168/DB$170)</f>
        <v>0</v>
      </c>
      <c r="DK168" s="452"/>
      <c r="DL168" s="448">
        <f>SUM(DL$160:DU$160)</f>
        <v>0</v>
      </c>
      <c r="DM168" s="449"/>
      <c r="DN168" s="449"/>
      <c r="DO168" s="449"/>
      <c r="DP168" s="449"/>
      <c r="DQ168" s="449"/>
      <c r="DR168" s="449"/>
      <c r="DS168" s="450"/>
      <c r="DT168" s="451">
        <f>IF(DL$170=0,0,DL$168/DL$170)</f>
        <v>0</v>
      </c>
      <c r="DU168" s="452"/>
      <c r="DV168" s="448">
        <f>SUM(DV$160:EE$160)</f>
        <v>0</v>
      </c>
      <c r="DW168" s="449"/>
      <c r="DX168" s="449"/>
      <c r="DY168" s="449"/>
      <c r="DZ168" s="449"/>
      <c r="EA168" s="449"/>
      <c r="EB168" s="449"/>
      <c r="EC168" s="450"/>
      <c r="ED168" s="451">
        <f>IF(DV$170=0,0,DV$168/DV$170)</f>
        <v>0</v>
      </c>
      <c r="EE168" s="452"/>
      <c r="EF168" s="448">
        <f>SUM(EF$160:EO$160)</f>
        <v>0</v>
      </c>
      <c r="EG168" s="449"/>
      <c r="EH168" s="449"/>
      <c r="EI168" s="449"/>
      <c r="EJ168" s="449"/>
      <c r="EK168" s="449"/>
      <c r="EL168" s="449"/>
      <c r="EM168" s="450"/>
      <c r="EN168" s="451">
        <f>IF(EF$170=0,0,EF$168/EF$170)</f>
        <v>0</v>
      </c>
      <c r="EO168" s="452"/>
      <c r="EP168" s="448">
        <f>SUM(EP$160:EY$160)</f>
        <v>0</v>
      </c>
      <c r="EQ168" s="449"/>
      <c r="ER168" s="449"/>
      <c r="ES168" s="449"/>
      <c r="ET168" s="449"/>
      <c r="EU168" s="449"/>
      <c r="EV168" s="449"/>
      <c r="EW168" s="450"/>
      <c r="EX168" s="451">
        <f>IF(EP$170=0,0,EP$168/EP$170)</f>
        <v>0</v>
      </c>
      <c r="EY168" s="452"/>
      <c r="EZ168" s="448">
        <f>SUM(EZ$160:FI$160)</f>
        <v>0</v>
      </c>
      <c r="FA168" s="449"/>
      <c r="FB168" s="449"/>
      <c r="FC168" s="449"/>
      <c r="FD168" s="449"/>
      <c r="FE168" s="449"/>
      <c r="FF168" s="449"/>
      <c r="FG168" s="450"/>
      <c r="FH168" s="451">
        <f>IF(EZ$170=0,0,EZ$168/EZ$170)</f>
        <v>0</v>
      </c>
      <c r="FI168" s="452"/>
      <c r="FJ168" s="219">
        <f>SUMPRODUCT(N(MOD(COLUMN($F168:$FI168),2)=0),$F168:$FI168)</f>
        <v>0</v>
      </c>
    </row>
    <row r="169" spans="1:179" ht="15.75" x14ac:dyDescent="0.2">
      <c r="A169" s="226" t="s">
        <v>65</v>
      </c>
      <c r="B169" s="227">
        <f>$E$75</f>
        <v>1</v>
      </c>
      <c r="C169" s="228">
        <f>$E$76</f>
        <v>0</v>
      </c>
      <c r="D169" s="204"/>
      <c r="E169" s="229" t="s">
        <v>66</v>
      </c>
      <c r="F169" s="448">
        <f>SUM(F$161:O$161)</f>
        <v>0</v>
      </c>
      <c r="G169" s="449"/>
      <c r="H169" s="449"/>
      <c r="I169" s="449"/>
      <c r="J169" s="449"/>
      <c r="K169" s="449"/>
      <c r="L169" s="449"/>
      <c r="M169" s="450"/>
      <c r="N169" s="451">
        <f>IF(F$170=0,0,F$169/F$170)</f>
        <v>0</v>
      </c>
      <c r="O169" s="452"/>
      <c r="P169" s="448">
        <f>SUM(P$161:Y$161)</f>
        <v>0</v>
      </c>
      <c r="Q169" s="449"/>
      <c r="R169" s="449"/>
      <c r="S169" s="449"/>
      <c r="T169" s="449"/>
      <c r="U169" s="449"/>
      <c r="V169" s="449"/>
      <c r="W169" s="450"/>
      <c r="X169" s="451">
        <f>IF(P$170=0,0,P$169/P$170)</f>
        <v>0</v>
      </c>
      <c r="Y169" s="452"/>
      <c r="Z169" s="448">
        <f>SUM(Z$161:AI$161)</f>
        <v>0</v>
      </c>
      <c r="AA169" s="449"/>
      <c r="AB169" s="449"/>
      <c r="AC169" s="449"/>
      <c r="AD169" s="449"/>
      <c r="AE169" s="449"/>
      <c r="AF169" s="449"/>
      <c r="AG169" s="450"/>
      <c r="AH169" s="451">
        <f>IF(Z$170=0,0,Z$169/Z$170)</f>
        <v>0</v>
      </c>
      <c r="AI169" s="452"/>
      <c r="AJ169" s="448">
        <f>SUM(AJ$161:AS$161)</f>
        <v>0</v>
      </c>
      <c r="AK169" s="449"/>
      <c r="AL169" s="449"/>
      <c r="AM169" s="449"/>
      <c r="AN169" s="449"/>
      <c r="AO169" s="449"/>
      <c r="AP169" s="449"/>
      <c r="AQ169" s="450"/>
      <c r="AR169" s="451">
        <f>IF(AJ$170=0,0,AJ$169/AJ$170)</f>
        <v>0</v>
      </c>
      <c r="AS169" s="452"/>
      <c r="AT169" s="448">
        <f>SUM(AT$161:BC$161)</f>
        <v>0</v>
      </c>
      <c r="AU169" s="449"/>
      <c r="AV169" s="449"/>
      <c r="AW169" s="449"/>
      <c r="AX169" s="449"/>
      <c r="AY169" s="449"/>
      <c r="AZ169" s="449"/>
      <c r="BA169" s="450"/>
      <c r="BB169" s="451">
        <f>IF(AT$170=0,0,AT$169/AT$170)</f>
        <v>0</v>
      </c>
      <c r="BC169" s="452"/>
      <c r="BD169" s="448">
        <f>SUM(BD$161:BM$161)</f>
        <v>0</v>
      </c>
      <c r="BE169" s="449"/>
      <c r="BF169" s="449"/>
      <c r="BG169" s="449"/>
      <c r="BH169" s="449"/>
      <c r="BI169" s="449"/>
      <c r="BJ169" s="449"/>
      <c r="BK169" s="450"/>
      <c r="BL169" s="451">
        <f>IF(BD$170=0,0,BD$169/BD$170)</f>
        <v>0</v>
      </c>
      <c r="BM169" s="452"/>
      <c r="BN169" s="448">
        <f>SUM(BN$161:BW$161)</f>
        <v>0</v>
      </c>
      <c r="BO169" s="449"/>
      <c r="BP169" s="449"/>
      <c r="BQ169" s="449"/>
      <c r="BR169" s="449"/>
      <c r="BS169" s="449"/>
      <c r="BT169" s="449"/>
      <c r="BU169" s="450"/>
      <c r="BV169" s="451">
        <f>IF(BN$170=0,0,BN$169/BN$170)</f>
        <v>0</v>
      </c>
      <c r="BW169" s="452"/>
      <c r="BX169" s="448">
        <f>SUM(BX$161:CG$161)</f>
        <v>0</v>
      </c>
      <c r="BY169" s="449"/>
      <c r="BZ169" s="449"/>
      <c r="CA169" s="449"/>
      <c r="CB169" s="449"/>
      <c r="CC169" s="449"/>
      <c r="CD169" s="449"/>
      <c r="CE169" s="450"/>
      <c r="CF169" s="451">
        <f>IF(BX$170=0,0,BX$169/BX$170)</f>
        <v>0</v>
      </c>
      <c r="CG169" s="452"/>
      <c r="CH169" s="448">
        <f>SUM(CH$161:CQ$161)</f>
        <v>0</v>
      </c>
      <c r="CI169" s="449"/>
      <c r="CJ169" s="449"/>
      <c r="CK169" s="449"/>
      <c r="CL169" s="449"/>
      <c r="CM169" s="449"/>
      <c r="CN169" s="449"/>
      <c r="CO169" s="450"/>
      <c r="CP169" s="451">
        <f>IF(CH$170=0,0,CH$169/CH$170)</f>
        <v>0</v>
      </c>
      <c r="CQ169" s="452"/>
      <c r="CR169" s="448">
        <f>SUM(CR$161:DA$161)</f>
        <v>0</v>
      </c>
      <c r="CS169" s="449"/>
      <c r="CT169" s="449"/>
      <c r="CU169" s="449"/>
      <c r="CV169" s="449"/>
      <c r="CW169" s="449"/>
      <c r="CX169" s="449"/>
      <c r="CY169" s="450"/>
      <c r="CZ169" s="451">
        <f>IF(CR$170=0,0,CR$169/CR$170)</f>
        <v>0</v>
      </c>
      <c r="DA169" s="452"/>
      <c r="DB169" s="448">
        <f>SUM(DB$161:DK$161)</f>
        <v>0</v>
      </c>
      <c r="DC169" s="449"/>
      <c r="DD169" s="449"/>
      <c r="DE169" s="449"/>
      <c r="DF169" s="449"/>
      <c r="DG169" s="449"/>
      <c r="DH169" s="449"/>
      <c r="DI169" s="450"/>
      <c r="DJ169" s="451">
        <f>IF(DB$170=0,0,DB$169/DB$170)</f>
        <v>0</v>
      </c>
      <c r="DK169" s="452"/>
      <c r="DL169" s="448">
        <f>SUM(DL$161:DU$161)</f>
        <v>0</v>
      </c>
      <c r="DM169" s="449"/>
      <c r="DN169" s="449"/>
      <c r="DO169" s="449"/>
      <c r="DP169" s="449"/>
      <c r="DQ169" s="449"/>
      <c r="DR169" s="449"/>
      <c r="DS169" s="450"/>
      <c r="DT169" s="451">
        <f>IF(DL$170=0,0,DL$169/DL$170)</f>
        <v>0</v>
      </c>
      <c r="DU169" s="452"/>
      <c r="DV169" s="448">
        <f>SUM(DV$161:EE$161)</f>
        <v>0</v>
      </c>
      <c r="DW169" s="449"/>
      <c r="DX169" s="449"/>
      <c r="DY169" s="449"/>
      <c r="DZ169" s="449"/>
      <c r="EA169" s="449"/>
      <c r="EB169" s="449"/>
      <c r="EC169" s="450"/>
      <c r="ED169" s="451">
        <f>IF(DV$170=0,0,DV$169/DV$170)</f>
        <v>0</v>
      </c>
      <c r="EE169" s="452"/>
      <c r="EF169" s="448">
        <f>SUM(EF$161:EO$161)</f>
        <v>0</v>
      </c>
      <c r="EG169" s="449"/>
      <c r="EH169" s="449"/>
      <c r="EI169" s="449"/>
      <c r="EJ169" s="449"/>
      <c r="EK169" s="449"/>
      <c r="EL169" s="449"/>
      <c r="EM169" s="450"/>
      <c r="EN169" s="451">
        <f>IF(EF$170=0,0,EF$169/EF$170)</f>
        <v>0</v>
      </c>
      <c r="EO169" s="452"/>
      <c r="EP169" s="448">
        <f>SUM(EP$161:EY$161)</f>
        <v>0</v>
      </c>
      <c r="EQ169" s="449"/>
      <c r="ER169" s="449"/>
      <c r="ES169" s="449"/>
      <c r="ET169" s="449"/>
      <c r="EU169" s="449"/>
      <c r="EV169" s="449"/>
      <c r="EW169" s="450"/>
      <c r="EX169" s="451">
        <f>IF(EP$170=0,0,EP$169/EP$170)</f>
        <v>0</v>
      </c>
      <c r="EY169" s="452"/>
      <c r="EZ169" s="448">
        <f>SUM(EZ$161:FI$161)</f>
        <v>0</v>
      </c>
      <c r="FA169" s="449"/>
      <c r="FB169" s="449"/>
      <c r="FC169" s="449"/>
      <c r="FD169" s="449"/>
      <c r="FE169" s="449"/>
      <c r="FF169" s="449"/>
      <c r="FG169" s="450"/>
      <c r="FH169" s="451">
        <f>IF(EZ$170=0,0,EZ$169/EZ$170)</f>
        <v>0</v>
      </c>
      <c r="FI169" s="452"/>
      <c r="FJ169" s="219">
        <f t="shared" ref="FJ169" si="287">SUMPRODUCT(N(MOD(COLUMN($F169:$FI169),2)=0),$F169:$FI169)</f>
        <v>0</v>
      </c>
    </row>
    <row r="170" spans="1:179" ht="20.25" x14ac:dyDescent="0.3">
      <c r="A170" s="226" t="s">
        <v>67</v>
      </c>
      <c r="B170" s="230">
        <f>$E$99</f>
        <v>0</v>
      </c>
      <c r="C170" s="228">
        <f>$E$100</f>
        <v>0</v>
      </c>
      <c r="D170" s="204"/>
      <c r="E170" s="231" t="s">
        <v>68</v>
      </c>
      <c r="F170" s="456">
        <f>SUM(F$167:M$169)</f>
        <v>0</v>
      </c>
      <c r="G170" s="456"/>
      <c r="H170" s="456"/>
      <c r="I170" s="456"/>
      <c r="J170" s="456"/>
      <c r="K170" s="456"/>
      <c r="L170" s="456"/>
      <c r="M170" s="456"/>
      <c r="N170" s="457"/>
      <c r="O170" s="457"/>
      <c r="P170" s="456">
        <f>SUM(P$167:W$169)</f>
        <v>0</v>
      </c>
      <c r="Q170" s="456"/>
      <c r="R170" s="456"/>
      <c r="S170" s="456"/>
      <c r="T170" s="456"/>
      <c r="U170" s="456"/>
      <c r="V170" s="456"/>
      <c r="W170" s="456"/>
      <c r="X170" s="457"/>
      <c r="Y170" s="457"/>
      <c r="Z170" s="456">
        <f>SUM(Z$167:AG$169)</f>
        <v>0</v>
      </c>
      <c r="AA170" s="456"/>
      <c r="AB170" s="456"/>
      <c r="AC170" s="456"/>
      <c r="AD170" s="456"/>
      <c r="AE170" s="456"/>
      <c r="AF170" s="456"/>
      <c r="AG170" s="456"/>
      <c r="AH170" s="457"/>
      <c r="AI170" s="457"/>
      <c r="AJ170" s="456">
        <f>SUM(AJ$167:AQ$169)</f>
        <v>0</v>
      </c>
      <c r="AK170" s="456"/>
      <c r="AL170" s="456"/>
      <c r="AM170" s="456"/>
      <c r="AN170" s="456"/>
      <c r="AO170" s="456"/>
      <c r="AP170" s="456"/>
      <c r="AQ170" s="456"/>
      <c r="AR170" s="457"/>
      <c r="AS170" s="457"/>
      <c r="AT170" s="456">
        <f>SUM(AT$167:BA$169)</f>
        <v>0</v>
      </c>
      <c r="AU170" s="456"/>
      <c r="AV170" s="456"/>
      <c r="AW170" s="456"/>
      <c r="AX170" s="456"/>
      <c r="AY170" s="456"/>
      <c r="AZ170" s="456"/>
      <c r="BA170" s="456"/>
      <c r="BB170" s="457"/>
      <c r="BC170" s="457"/>
      <c r="BD170" s="456">
        <f>SUM(BD$167:BK$169)</f>
        <v>0</v>
      </c>
      <c r="BE170" s="456"/>
      <c r="BF170" s="456"/>
      <c r="BG170" s="456"/>
      <c r="BH170" s="456"/>
      <c r="BI170" s="456"/>
      <c r="BJ170" s="456"/>
      <c r="BK170" s="456"/>
      <c r="BL170" s="457"/>
      <c r="BM170" s="457"/>
      <c r="BN170" s="456">
        <f>SUM(BN$167:BU$169)</f>
        <v>0</v>
      </c>
      <c r="BO170" s="456"/>
      <c r="BP170" s="456"/>
      <c r="BQ170" s="456"/>
      <c r="BR170" s="456"/>
      <c r="BS170" s="456"/>
      <c r="BT170" s="456"/>
      <c r="BU170" s="456"/>
      <c r="BV170" s="457"/>
      <c r="BW170" s="457"/>
      <c r="BX170" s="456">
        <f>SUM(BX$167:CE$169)</f>
        <v>0</v>
      </c>
      <c r="BY170" s="456"/>
      <c r="BZ170" s="456"/>
      <c r="CA170" s="456"/>
      <c r="CB170" s="456"/>
      <c r="CC170" s="456"/>
      <c r="CD170" s="456"/>
      <c r="CE170" s="456"/>
      <c r="CF170" s="457"/>
      <c r="CG170" s="457"/>
      <c r="CH170" s="456">
        <f>SUM(CH$167:CO$169)</f>
        <v>0</v>
      </c>
      <c r="CI170" s="456"/>
      <c r="CJ170" s="456"/>
      <c r="CK170" s="456"/>
      <c r="CL170" s="456"/>
      <c r="CM170" s="456"/>
      <c r="CN170" s="456"/>
      <c r="CO170" s="456"/>
      <c r="CP170" s="457"/>
      <c r="CQ170" s="457"/>
      <c r="CR170" s="456">
        <f>SUM(CR$167:CY$169)</f>
        <v>0</v>
      </c>
      <c r="CS170" s="456"/>
      <c r="CT170" s="456"/>
      <c r="CU170" s="456"/>
      <c r="CV170" s="456"/>
      <c r="CW170" s="456"/>
      <c r="CX170" s="456"/>
      <c r="CY170" s="456"/>
      <c r="CZ170" s="457"/>
      <c r="DA170" s="457"/>
      <c r="DB170" s="456">
        <f>SUM(DB$167:DI$169)</f>
        <v>0</v>
      </c>
      <c r="DC170" s="456"/>
      <c r="DD170" s="456"/>
      <c r="DE170" s="456"/>
      <c r="DF170" s="456"/>
      <c r="DG170" s="456"/>
      <c r="DH170" s="456"/>
      <c r="DI170" s="456"/>
      <c r="DJ170" s="457"/>
      <c r="DK170" s="457"/>
      <c r="DL170" s="456">
        <f>SUM(DL$167:DS$169)</f>
        <v>0</v>
      </c>
      <c r="DM170" s="456"/>
      <c r="DN170" s="456"/>
      <c r="DO170" s="456"/>
      <c r="DP170" s="456"/>
      <c r="DQ170" s="456"/>
      <c r="DR170" s="456"/>
      <c r="DS170" s="456"/>
      <c r="DT170" s="457"/>
      <c r="DU170" s="457"/>
      <c r="DV170" s="456">
        <f>SUM(DV$167:EC$169)</f>
        <v>0</v>
      </c>
      <c r="DW170" s="456"/>
      <c r="DX170" s="456"/>
      <c r="DY170" s="456"/>
      <c r="DZ170" s="456"/>
      <c r="EA170" s="456"/>
      <c r="EB170" s="456"/>
      <c r="EC170" s="456"/>
      <c r="ED170" s="457"/>
      <c r="EE170" s="457"/>
      <c r="EF170" s="456">
        <f>SUM(EF$167:EM$169)</f>
        <v>0</v>
      </c>
      <c r="EG170" s="456"/>
      <c r="EH170" s="456"/>
      <c r="EI170" s="456"/>
      <c r="EJ170" s="456"/>
      <c r="EK170" s="456"/>
      <c r="EL170" s="456"/>
      <c r="EM170" s="456"/>
      <c r="EN170" s="457"/>
      <c r="EO170" s="457"/>
      <c r="EP170" s="456">
        <f>SUM(EP$167:EW$169)</f>
        <v>0</v>
      </c>
      <c r="EQ170" s="456"/>
      <c r="ER170" s="456"/>
      <c r="ES170" s="456"/>
      <c r="ET170" s="456"/>
      <c r="EU170" s="456"/>
      <c r="EV170" s="456"/>
      <c r="EW170" s="456"/>
      <c r="EX170" s="457"/>
      <c r="EY170" s="457"/>
      <c r="EZ170" s="456">
        <f>SUM(EZ$167:FG$169)</f>
        <v>0</v>
      </c>
      <c r="FA170" s="456"/>
      <c r="FB170" s="456"/>
      <c r="FC170" s="456"/>
      <c r="FD170" s="456"/>
      <c r="FE170" s="456"/>
      <c r="FF170" s="456"/>
      <c r="FG170" s="456"/>
      <c r="FH170" s="457"/>
      <c r="FI170" s="457"/>
      <c r="FJ170" s="219">
        <f>SUMPRODUCT(N(MOD(COLUMN($F170:$FI170),2)=0),$F170:$FI170)</f>
        <v>0</v>
      </c>
    </row>
    <row r="171" spans="1:179" ht="16.5" thickBot="1" x14ac:dyDescent="0.25">
      <c r="A171" s="226" t="s">
        <v>69</v>
      </c>
      <c r="B171" s="230">
        <f>$E$148</f>
        <v>0</v>
      </c>
      <c r="C171" s="228">
        <f>$E$149</f>
        <v>0</v>
      </c>
      <c r="D171" s="204"/>
      <c r="E171" s="191"/>
      <c r="F171" s="191"/>
      <c r="G171" s="191"/>
      <c r="H171" s="191"/>
      <c r="I171" s="191"/>
      <c r="J171" s="191"/>
      <c r="K171" s="191"/>
      <c r="L171" s="191"/>
      <c r="M171" s="191"/>
      <c r="N171" s="191"/>
      <c r="O171" s="191"/>
      <c r="P171" s="458"/>
      <c r="Q171" s="458"/>
      <c r="R171" s="458"/>
      <c r="S171" s="458"/>
      <c r="T171" s="458"/>
      <c r="U171" s="458"/>
      <c r="V171" s="458"/>
      <c r="W171" s="458"/>
      <c r="X171" s="458"/>
      <c r="Y171" s="458"/>
      <c r="Z171" s="458"/>
      <c r="AA171" s="458"/>
      <c r="AB171" s="458"/>
      <c r="AC171" s="458"/>
      <c r="AD171" s="458"/>
      <c r="AE171" s="458"/>
      <c r="AF171" s="458"/>
      <c r="AG171" s="458"/>
      <c r="AH171" s="458"/>
      <c r="AI171" s="458"/>
      <c r="AJ171" s="458"/>
      <c r="AK171" s="458"/>
      <c r="AL171" s="458"/>
      <c r="AM171" s="458"/>
      <c r="AN171" s="458"/>
      <c r="AO171" s="458"/>
      <c r="AP171" s="458"/>
      <c r="AQ171" s="458"/>
      <c r="AR171" s="458"/>
      <c r="AS171" s="458"/>
      <c r="AT171" s="458"/>
      <c r="AU171" s="458"/>
      <c r="AV171" s="458"/>
      <c r="AW171" s="458"/>
      <c r="AX171" s="458"/>
      <c r="AY171" s="458"/>
      <c r="AZ171" s="458"/>
      <c r="BA171" s="458"/>
      <c r="BB171" s="458"/>
      <c r="BC171" s="458"/>
      <c r="BD171" s="458"/>
      <c r="BE171" s="458"/>
      <c r="BF171" s="458"/>
      <c r="BG171" s="458"/>
      <c r="BH171" s="458"/>
      <c r="BI171" s="458"/>
      <c r="BJ171" s="458"/>
      <c r="BK171" s="458"/>
      <c r="BL171" s="458"/>
      <c r="BM171" s="458"/>
      <c r="BN171" s="458"/>
      <c r="BO171" s="458"/>
      <c r="BP171" s="458"/>
      <c r="BQ171" s="458"/>
      <c r="BR171" s="458"/>
      <c r="BS171" s="458"/>
      <c r="BT171" s="458"/>
      <c r="BU171" s="458"/>
      <c r="BV171" s="458"/>
      <c r="BW171" s="458"/>
      <c r="BX171" s="458"/>
      <c r="BY171" s="458"/>
      <c r="BZ171" s="458"/>
      <c r="CA171" s="458"/>
      <c r="CB171" s="458"/>
      <c r="CC171" s="458"/>
      <c r="CD171" s="458"/>
      <c r="CE171" s="458"/>
      <c r="CF171" s="458"/>
      <c r="CG171" s="458"/>
      <c r="CH171" s="458"/>
      <c r="CI171" s="458"/>
      <c r="CJ171" s="458"/>
      <c r="CK171" s="458"/>
      <c r="CL171" s="458"/>
      <c r="CM171" s="458"/>
      <c r="CN171" s="458"/>
      <c r="CO171" s="458"/>
      <c r="CP171" s="458"/>
      <c r="CQ171" s="458"/>
      <c r="CR171" s="458"/>
      <c r="CS171" s="458"/>
      <c r="CT171" s="458"/>
      <c r="CU171" s="458"/>
      <c r="CV171" s="458"/>
      <c r="CW171" s="458"/>
      <c r="CX171" s="458"/>
      <c r="CY171" s="458"/>
      <c r="CZ171" s="458"/>
      <c r="DA171" s="458"/>
      <c r="DB171" s="458"/>
      <c r="DC171" s="458"/>
      <c r="DD171" s="458"/>
      <c r="DE171" s="458"/>
      <c r="DF171" s="458"/>
      <c r="DG171" s="458"/>
      <c r="DH171" s="458"/>
      <c r="DI171" s="458"/>
      <c r="DJ171" s="458"/>
      <c r="DK171" s="458"/>
      <c r="DL171" s="458"/>
      <c r="DM171" s="458"/>
      <c r="DN171" s="458"/>
      <c r="DO171" s="458"/>
      <c r="DP171" s="458"/>
      <c r="DQ171" s="458"/>
      <c r="DR171" s="458"/>
      <c r="DS171" s="458"/>
      <c r="DT171" s="458"/>
      <c r="DU171" s="458"/>
      <c r="DV171" s="458"/>
      <c r="DW171" s="458"/>
      <c r="DX171" s="458"/>
      <c r="DY171" s="458"/>
      <c r="DZ171" s="458"/>
      <c r="EA171" s="458"/>
      <c r="EB171" s="458"/>
      <c r="EC171" s="458"/>
      <c r="ED171" s="458"/>
      <c r="EE171" s="458"/>
      <c r="EF171" s="458"/>
      <c r="EG171" s="458"/>
      <c r="EH171" s="458"/>
      <c r="EI171" s="458"/>
      <c r="EJ171" s="458"/>
      <c r="EK171" s="458"/>
      <c r="EL171" s="458"/>
      <c r="EM171" s="458"/>
      <c r="EN171" s="458"/>
      <c r="EO171" s="458"/>
      <c r="EP171" s="458"/>
      <c r="EQ171" s="458"/>
      <c r="ER171" s="458"/>
      <c r="ES171" s="458"/>
      <c r="ET171" s="458"/>
      <c r="EU171" s="458"/>
      <c r="EV171" s="458"/>
      <c r="EW171" s="458"/>
      <c r="EX171" s="458"/>
      <c r="EY171" s="458"/>
      <c r="EZ171" s="458"/>
      <c r="FA171" s="458"/>
      <c r="FB171" s="458"/>
      <c r="FC171" s="458"/>
      <c r="FD171" s="458"/>
      <c r="FE171" s="458"/>
      <c r="FF171" s="458"/>
      <c r="FG171" s="458"/>
      <c r="FH171" s="458"/>
      <c r="FI171" s="458"/>
      <c r="FJ171" s="191"/>
    </row>
    <row r="172" spans="1:179" x14ac:dyDescent="0.2">
      <c r="A172" s="232"/>
      <c r="B172" s="233"/>
      <c r="C172" s="234"/>
      <c r="D172" s="204"/>
      <c r="E172" s="468" t="s">
        <v>70</v>
      </c>
      <c r="F172" s="462">
        <v>0</v>
      </c>
      <c r="G172" s="463"/>
      <c r="H172" s="463"/>
      <c r="I172" s="463"/>
      <c r="J172" s="463"/>
      <c r="K172" s="463"/>
      <c r="L172" s="463"/>
      <c r="M172" s="463"/>
      <c r="N172" s="463"/>
      <c r="O172" s="464"/>
      <c r="P172" s="462"/>
      <c r="Q172" s="463"/>
      <c r="R172" s="463"/>
      <c r="S172" s="463"/>
      <c r="T172" s="463"/>
      <c r="U172" s="463"/>
      <c r="V172" s="463"/>
      <c r="W172" s="463"/>
      <c r="X172" s="463"/>
      <c r="Y172" s="464"/>
      <c r="Z172" s="462"/>
      <c r="AA172" s="463"/>
      <c r="AB172" s="463"/>
      <c r="AC172" s="463"/>
      <c r="AD172" s="463"/>
      <c r="AE172" s="463"/>
      <c r="AF172" s="463"/>
      <c r="AG172" s="463"/>
      <c r="AH172" s="463"/>
      <c r="AI172" s="464"/>
      <c r="AJ172" s="462"/>
      <c r="AK172" s="463"/>
      <c r="AL172" s="463"/>
      <c r="AM172" s="463"/>
      <c r="AN172" s="463"/>
      <c r="AO172" s="463"/>
      <c r="AP172" s="463"/>
      <c r="AQ172" s="463"/>
      <c r="AR172" s="463"/>
      <c r="AS172" s="464"/>
      <c r="AT172" s="462"/>
      <c r="AU172" s="463"/>
      <c r="AV172" s="463"/>
      <c r="AW172" s="463"/>
      <c r="AX172" s="463"/>
      <c r="AY172" s="463"/>
      <c r="AZ172" s="463"/>
      <c r="BA172" s="463"/>
      <c r="BB172" s="463"/>
      <c r="BC172" s="464"/>
      <c r="BD172" s="462"/>
      <c r="BE172" s="463"/>
      <c r="BF172" s="463"/>
      <c r="BG172" s="463"/>
      <c r="BH172" s="463"/>
      <c r="BI172" s="463"/>
      <c r="BJ172" s="463"/>
      <c r="BK172" s="463"/>
      <c r="BL172" s="463"/>
      <c r="BM172" s="464"/>
      <c r="BN172" s="462"/>
      <c r="BO172" s="463"/>
      <c r="BP172" s="463"/>
      <c r="BQ172" s="463"/>
      <c r="BR172" s="463"/>
      <c r="BS172" s="463"/>
      <c r="BT172" s="463"/>
      <c r="BU172" s="463"/>
      <c r="BV172" s="463"/>
      <c r="BW172" s="464"/>
      <c r="BX172" s="462"/>
      <c r="BY172" s="463"/>
      <c r="BZ172" s="463"/>
      <c r="CA172" s="463"/>
      <c r="CB172" s="463"/>
      <c r="CC172" s="463"/>
      <c r="CD172" s="463"/>
      <c r="CE172" s="463"/>
      <c r="CF172" s="463"/>
      <c r="CG172" s="464"/>
      <c r="CH172" s="462"/>
      <c r="CI172" s="463"/>
      <c r="CJ172" s="463"/>
      <c r="CK172" s="463"/>
      <c r="CL172" s="463"/>
      <c r="CM172" s="463"/>
      <c r="CN172" s="463"/>
      <c r="CO172" s="463"/>
      <c r="CP172" s="463"/>
      <c r="CQ172" s="464"/>
      <c r="CR172" s="462"/>
      <c r="CS172" s="463"/>
      <c r="CT172" s="463"/>
      <c r="CU172" s="463"/>
      <c r="CV172" s="463"/>
      <c r="CW172" s="463"/>
      <c r="CX172" s="463"/>
      <c r="CY172" s="463"/>
      <c r="CZ172" s="463"/>
      <c r="DA172" s="464"/>
      <c r="DB172" s="462"/>
      <c r="DC172" s="463"/>
      <c r="DD172" s="463"/>
      <c r="DE172" s="463"/>
      <c r="DF172" s="463"/>
      <c r="DG172" s="463"/>
      <c r="DH172" s="463"/>
      <c r="DI172" s="463"/>
      <c r="DJ172" s="463"/>
      <c r="DK172" s="464"/>
      <c r="DL172" s="462"/>
      <c r="DM172" s="463"/>
      <c r="DN172" s="463"/>
      <c r="DO172" s="463"/>
      <c r="DP172" s="463"/>
      <c r="DQ172" s="463"/>
      <c r="DR172" s="463"/>
      <c r="DS172" s="463"/>
      <c r="DT172" s="463"/>
      <c r="DU172" s="464"/>
      <c r="DV172" s="462"/>
      <c r="DW172" s="463"/>
      <c r="DX172" s="463"/>
      <c r="DY172" s="463"/>
      <c r="DZ172" s="463"/>
      <c r="EA172" s="463"/>
      <c r="EB172" s="463"/>
      <c r="EC172" s="463"/>
      <c r="ED172" s="463"/>
      <c r="EE172" s="464"/>
      <c r="EF172" s="462"/>
      <c r="EG172" s="463"/>
      <c r="EH172" s="463"/>
      <c r="EI172" s="463"/>
      <c r="EJ172" s="463"/>
      <c r="EK172" s="463"/>
      <c r="EL172" s="463"/>
      <c r="EM172" s="463"/>
      <c r="EN172" s="463"/>
      <c r="EO172" s="464"/>
      <c r="EP172" s="462"/>
      <c r="EQ172" s="463"/>
      <c r="ER172" s="463"/>
      <c r="ES172" s="463"/>
      <c r="ET172" s="463"/>
      <c r="EU172" s="463"/>
      <c r="EV172" s="463"/>
      <c r="EW172" s="463"/>
      <c r="EX172" s="463"/>
      <c r="EY172" s="464"/>
      <c r="EZ172" s="462"/>
      <c r="FA172" s="463"/>
      <c r="FB172" s="463"/>
      <c r="FC172" s="463"/>
      <c r="FD172" s="463"/>
      <c r="FE172" s="463"/>
      <c r="FF172" s="463"/>
      <c r="FG172" s="463"/>
      <c r="FH172" s="463"/>
      <c r="FI172" s="464"/>
      <c r="FJ172" s="459">
        <f>SUM($F$172:$FI$173)</f>
        <v>0</v>
      </c>
      <c r="FK172" s="82"/>
      <c r="FL172" s="82"/>
      <c r="FM172" s="82"/>
      <c r="FN172" s="82"/>
      <c r="FO172" s="82"/>
      <c r="FP172" s="82"/>
      <c r="FQ172" s="82"/>
      <c r="FR172" s="82"/>
      <c r="FS172" s="82"/>
      <c r="FT172" s="82"/>
      <c r="FU172" s="82"/>
      <c r="FV172" s="82"/>
      <c r="FW172" s="82"/>
    </row>
    <row r="173" spans="1:179" ht="13.5" thickBot="1" x14ac:dyDescent="0.25">
      <c r="A173" s="221"/>
      <c r="B173" s="233"/>
      <c r="C173" s="234"/>
      <c r="D173" s="204"/>
      <c r="E173" s="469"/>
      <c r="F173" s="465"/>
      <c r="G173" s="466"/>
      <c r="H173" s="466"/>
      <c r="I173" s="466"/>
      <c r="J173" s="466"/>
      <c r="K173" s="466"/>
      <c r="L173" s="466"/>
      <c r="M173" s="466"/>
      <c r="N173" s="466"/>
      <c r="O173" s="467"/>
      <c r="P173" s="465"/>
      <c r="Q173" s="466"/>
      <c r="R173" s="466"/>
      <c r="S173" s="466"/>
      <c r="T173" s="466"/>
      <c r="U173" s="466"/>
      <c r="V173" s="466"/>
      <c r="W173" s="466"/>
      <c r="X173" s="466"/>
      <c r="Y173" s="467"/>
      <c r="Z173" s="465"/>
      <c r="AA173" s="466"/>
      <c r="AB173" s="466"/>
      <c r="AC173" s="466"/>
      <c r="AD173" s="466"/>
      <c r="AE173" s="466"/>
      <c r="AF173" s="466"/>
      <c r="AG173" s="466"/>
      <c r="AH173" s="466"/>
      <c r="AI173" s="467"/>
      <c r="AJ173" s="465"/>
      <c r="AK173" s="466"/>
      <c r="AL173" s="466"/>
      <c r="AM173" s="466"/>
      <c r="AN173" s="466"/>
      <c r="AO173" s="466"/>
      <c r="AP173" s="466"/>
      <c r="AQ173" s="466"/>
      <c r="AR173" s="466"/>
      <c r="AS173" s="467"/>
      <c r="AT173" s="465"/>
      <c r="AU173" s="466"/>
      <c r="AV173" s="466"/>
      <c r="AW173" s="466"/>
      <c r="AX173" s="466"/>
      <c r="AY173" s="466"/>
      <c r="AZ173" s="466"/>
      <c r="BA173" s="466"/>
      <c r="BB173" s="466"/>
      <c r="BC173" s="467"/>
      <c r="BD173" s="465"/>
      <c r="BE173" s="466"/>
      <c r="BF173" s="466"/>
      <c r="BG173" s="466"/>
      <c r="BH173" s="466"/>
      <c r="BI173" s="466"/>
      <c r="BJ173" s="466"/>
      <c r="BK173" s="466"/>
      <c r="BL173" s="466"/>
      <c r="BM173" s="467"/>
      <c r="BN173" s="465"/>
      <c r="BO173" s="466"/>
      <c r="BP173" s="466"/>
      <c r="BQ173" s="466"/>
      <c r="BR173" s="466"/>
      <c r="BS173" s="466"/>
      <c r="BT173" s="466"/>
      <c r="BU173" s="466"/>
      <c r="BV173" s="466"/>
      <c r="BW173" s="467"/>
      <c r="BX173" s="465"/>
      <c r="BY173" s="466"/>
      <c r="BZ173" s="466"/>
      <c r="CA173" s="466"/>
      <c r="CB173" s="466"/>
      <c r="CC173" s="466"/>
      <c r="CD173" s="466"/>
      <c r="CE173" s="466"/>
      <c r="CF173" s="466"/>
      <c r="CG173" s="467"/>
      <c r="CH173" s="465"/>
      <c r="CI173" s="466"/>
      <c r="CJ173" s="466"/>
      <c r="CK173" s="466"/>
      <c r="CL173" s="466"/>
      <c r="CM173" s="466"/>
      <c r="CN173" s="466"/>
      <c r="CO173" s="466"/>
      <c r="CP173" s="466"/>
      <c r="CQ173" s="467"/>
      <c r="CR173" s="465"/>
      <c r="CS173" s="466"/>
      <c r="CT173" s="466"/>
      <c r="CU173" s="466"/>
      <c r="CV173" s="466"/>
      <c r="CW173" s="466"/>
      <c r="CX173" s="466"/>
      <c r="CY173" s="466"/>
      <c r="CZ173" s="466"/>
      <c r="DA173" s="467"/>
      <c r="DB173" s="465"/>
      <c r="DC173" s="466"/>
      <c r="DD173" s="466"/>
      <c r="DE173" s="466"/>
      <c r="DF173" s="466"/>
      <c r="DG173" s="466"/>
      <c r="DH173" s="466"/>
      <c r="DI173" s="466"/>
      <c r="DJ173" s="466"/>
      <c r="DK173" s="467"/>
      <c r="DL173" s="465"/>
      <c r="DM173" s="466"/>
      <c r="DN173" s="466"/>
      <c r="DO173" s="466"/>
      <c r="DP173" s="466"/>
      <c r="DQ173" s="466"/>
      <c r="DR173" s="466"/>
      <c r="DS173" s="466"/>
      <c r="DT173" s="466"/>
      <c r="DU173" s="467"/>
      <c r="DV173" s="465"/>
      <c r="DW173" s="466"/>
      <c r="DX173" s="466"/>
      <c r="DY173" s="466"/>
      <c r="DZ173" s="466"/>
      <c r="EA173" s="466"/>
      <c r="EB173" s="466"/>
      <c r="EC173" s="466"/>
      <c r="ED173" s="466"/>
      <c r="EE173" s="467"/>
      <c r="EF173" s="465"/>
      <c r="EG173" s="466"/>
      <c r="EH173" s="466"/>
      <c r="EI173" s="466"/>
      <c r="EJ173" s="466"/>
      <c r="EK173" s="466"/>
      <c r="EL173" s="466"/>
      <c r="EM173" s="466"/>
      <c r="EN173" s="466"/>
      <c r="EO173" s="467"/>
      <c r="EP173" s="465"/>
      <c r="EQ173" s="466"/>
      <c r="ER173" s="466"/>
      <c r="ES173" s="466"/>
      <c r="ET173" s="466"/>
      <c r="EU173" s="466"/>
      <c r="EV173" s="466"/>
      <c r="EW173" s="466"/>
      <c r="EX173" s="466"/>
      <c r="EY173" s="467"/>
      <c r="EZ173" s="465"/>
      <c r="FA173" s="466"/>
      <c r="FB173" s="466"/>
      <c r="FC173" s="466"/>
      <c r="FD173" s="466"/>
      <c r="FE173" s="466"/>
      <c r="FF173" s="466"/>
      <c r="FG173" s="466"/>
      <c r="FH173" s="466"/>
      <c r="FI173" s="467"/>
      <c r="FJ173" s="460"/>
      <c r="FK173" s="82"/>
      <c r="FL173" s="82"/>
      <c r="FM173" s="82"/>
      <c r="FN173" s="82"/>
      <c r="FO173" s="82"/>
      <c r="FP173" s="82"/>
      <c r="FQ173" s="82"/>
      <c r="FR173" s="82"/>
      <c r="FS173" s="82"/>
      <c r="FT173" s="82"/>
      <c r="FU173" s="82"/>
      <c r="FV173" s="82"/>
      <c r="FW173" s="82"/>
    </row>
    <row r="174" spans="1:179" ht="15.75" thickBot="1" x14ac:dyDescent="0.25">
      <c r="A174" s="221"/>
      <c r="B174" s="233"/>
      <c r="C174" s="234"/>
      <c r="D174" s="204"/>
      <c r="E174" s="235"/>
      <c r="F174" s="461"/>
      <c r="G174" s="461"/>
      <c r="H174" s="461"/>
      <c r="I174" s="461"/>
      <c r="J174" s="461"/>
      <c r="K174" s="461"/>
      <c r="L174" s="461"/>
      <c r="M174" s="461"/>
      <c r="N174" s="461"/>
      <c r="O174" s="461"/>
      <c r="P174" s="461"/>
      <c r="Q174" s="461"/>
      <c r="R174" s="461"/>
      <c r="S174" s="461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  <c r="AS174" s="461"/>
      <c r="AT174" s="461"/>
      <c r="AU174" s="461"/>
      <c r="AV174" s="461"/>
      <c r="AW174" s="461"/>
      <c r="AX174" s="461"/>
      <c r="AY174" s="461"/>
      <c r="AZ174" s="461"/>
      <c r="BA174" s="461"/>
      <c r="BB174" s="461"/>
      <c r="BC174" s="461"/>
      <c r="BD174" s="461"/>
      <c r="BE174" s="461"/>
      <c r="BF174" s="461"/>
      <c r="BG174" s="461"/>
      <c r="BH174" s="461"/>
      <c r="BI174" s="461"/>
      <c r="BJ174" s="461"/>
      <c r="BK174" s="461"/>
      <c r="BL174" s="461"/>
      <c r="BM174" s="461"/>
      <c r="BN174" s="461"/>
      <c r="BO174" s="461"/>
      <c r="BP174" s="461"/>
      <c r="BQ174" s="461"/>
      <c r="BR174" s="461"/>
      <c r="BS174" s="461"/>
      <c r="BT174" s="461"/>
      <c r="BU174" s="461"/>
      <c r="BV174" s="461"/>
      <c r="BW174" s="461"/>
      <c r="BX174" s="461"/>
      <c r="BY174" s="461"/>
      <c r="BZ174" s="461"/>
      <c r="CA174" s="461"/>
      <c r="CB174" s="461"/>
      <c r="CC174" s="461"/>
      <c r="CD174" s="461"/>
      <c r="CE174" s="461"/>
      <c r="CF174" s="461"/>
      <c r="CG174" s="461"/>
      <c r="CH174" s="461"/>
      <c r="CI174" s="461"/>
      <c r="CJ174" s="461"/>
      <c r="CK174" s="461"/>
      <c r="CL174" s="461"/>
      <c r="CM174" s="461"/>
      <c r="CN174" s="461"/>
      <c r="CO174" s="461"/>
      <c r="CP174" s="461"/>
      <c r="CQ174" s="461"/>
      <c r="CR174" s="461"/>
      <c r="CS174" s="461"/>
      <c r="CT174" s="461"/>
      <c r="CU174" s="461"/>
      <c r="CV174" s="461"/>
      <c r="CW174" s="461"/>
      <c r="CX174" s="461"/>
      <c r="CY174" s="461"/>
      <c r="CZ174" s="461"/>
      <c r="DA174" s="461"/>
      <c r="DB174" s="461"/>
      <c r="DC174" s="461"/>
      <c r="DD174" s="461"/>
      <c r="DE174" s="461"/>
      <c r="DF174" s="461"/>
      <c r="DG174" s="461"/>
      <c r="DH174" s="461"/>
      <c r="DI174" s="461"/>
      <c r="DJ174" s="461"/>
      <c r="DK174" s="461"/>
      <c r="DL174" s="461"/>
      <c r="DM174" s="461"/>
      <c r="DN174" s="461"/>
      <c r="DO174" s="461"/>
      <c r="DP174" s="461"/>
      <c r="DQ174" s="461"/>
      <c r="DR174" s="461"/>
      <c r="DS174" s="461"/>
      <c r="DT174" s="461"/>
      <c r="DU174" s="461"/>
      <c r="DV174" s="461"/>
      <c r="DW174" s="461"/>
      <c r="DX174" s="461"/>
      <c r="DY174" s="461"/>
      <c r="DZ174" s="461"/>
      <c r="EA174" s="461"/>
      <c r="EB174" s="461"/>
      <c r="EC174" s="461"/>
      <c r="ED174" s="461"/>
      <c r="EE174" s="461"/>
      <c r="EF174" s="461"/>
      <c r="EG174" s="461"/>
      <c r="EH174" s="461"/>
      <c r="EI174" s="461"/>
      <c r="EJ174" s="461"/>
      <c r="EK174" s="461"/>
      <c r="EL174" s="461"/>
      <c r="EM174" s="461"/>
      <c r="EN174" s="461"/>
      <c r="EO174" s="461"/>
      <c r="EP174" s="461"/>
      <c r="EQ174" s="461"/>
      <c r="ER174" s="461"/>
      <c r="ES174" s="461"/>
      <c r="ET174" s="461"/>
      <c r="EU174" s="461"/>
      <c r="EV174" s="461"/>
      <c r="EW174" s="461"/>
      <c r="EX174" s="461"/>
      <c r="EY174" s="461"/>
      <c r="EZ174" s="461"/>
      <c r="FA174" s="461"/>
      <c r="FB174" s="461"/>
      <c r="FC174" s="461"/>
      <c r="FD174" s="461"/>
      <c r="FE174" s="461"/>
      <c r="FF174" s="461"/>
      <c r="FG174" s="461"/>
      <c r="FH174" s="461"/>
      <c r="FI174" s="461"/>
      <c r="FJ174" s="236"/>
      <c r="FK174" s="82"/>
      <c r="FL174" s="82"/>
      <c r="FM174" s="82"/>
      <c r="FN174" s="82"/>
      <c r="FO174" s="82"/>
      <c r="FP174" s="82"/>
      <c r="FQ174" s="82"/>
      <c r="FR174" s="82"/>
      <c r="FS174" s="82"/>
      <c r="FT174" s="82"/>
      <c r="FU174" s="82"/>
      <c r="FV174" s="82"/>
      <c r="FW174" s="82"/>
    </row>
    <row r="175" spans="1:179" x14ac:dyDescent="0.2">
      <c r="A175" s="221"/>
      <c r="B175" s="233"/>
      <c r="C175" s="234"/>
      <c r="D175" s="204"/>
      <c r="E175" s="468" t="s">
        <v>71</v>
      </c>
      <c r="F175" s="470">
        <f>F$172-F$170</f>
        <v>0</v>
      </c>
      <c r="G175" s="471"/>
      <c r="H175" s="471"/>
      <c r="I175" s="471"/>
      <c r="J175" s="471"/>
      <c r="K175" s="471"/>
      <c r="L175" s="471"/>
      <c r="M175" s="471"/>
      <c r="N175" s="471"/>
      <c r="O175" s="472"/>
      <c r="P175" s="470">
        <f>P$172-P$170</f>
        <v>0</v>
      </c>
      <c r="Q175" s="471"/>
      <c r="R175" s="471"/>
      <c r="S175" s="471"/>
      <c r="T175" s="471"/>
      <c r="U175" s="471"/>
      <c r="V175" s="471"/>
      <c r="W175" s="471"/>
      <c r="X175" s="471"/>
      <c r="Y175" s="472"/>
      <c r="Z175" s="470">
        <f>Z$172-Z$170</f>
        <v>0</v>
      </c>
      <c r="AA175" s="471"/>
      <c r="AB175" s="471"/>
      <c r="AC175" s="471"/>
      <c r="AD175" s="471"/>
      <c r="AE175" s="471"/>
      <c r="AF175" s="471"/>
      <c r="AG175" s="471"/>
      <c r="AH175" s="471"/>
      <c r="AI175" s="472"/>
      <c r="AJ175" s="470">
        <f>AJ$172-AJ$170</f>
        <v>0</v>
      </c>
      <c r="AK175" s="471"/>
      <c r="AL175" s="471"/>
      <c r="AM175" s="471"/>
      <c r="AN175" s="471"/>
      <c r="AO175" s="471"/>
      <c r="AP175" s="471"/>
      <c r="AQ175" s="471"/>
      <c r="AR175" s="471"/>
      <c r="AS175" s="472"/>
      <c r="AT175" s="470">
        <f>AT$172-AT$170</f>
        <v>0</v>
      </c>
      <c r="AU175" s="471"/>
      <c r="AV175" s="471"/>
      <c r="AW175" s="471"/>
      <c r="AX175" s="471"/>
      <c r="AY175" s="471"/>
      <c r="AZ175" s="471"/>
      <c r="BA175" s="471"/>
      <c r="BB175" s="471"/>
      <c r="BC175" s="472"/>
      <c r="BD175" s="470">
        <f>BD$172-BD$170</f>
        <v>0</v>
      </c>
      <c r="BE175" s="471"/>
      <c r="BF175" s="471"/>
      <c r="BG175" s="471"/>
      <c r="BH175" s="471"/>
      <c r="BI175" s="471"/>
      <c r="BJ175" s="471"/>
      <c r="BK175" s="471"/>
      <c r="BL175" s="471"/>
      <c r="BM175" s="472"/>
      <c r="BN175" s="470">
        <f>BN$172-BN$170</f>
        <v>0</v>
      </c>
      <c r="BO175" s="471"/>
      <c r="BP175" s="471"/>
      <c r="BQ175" s="471"/>
      <c r="BR175" s="471"/>
      <c r="BS175" s="471"/>
      <c r="BT175" s="471"/>
      <c r="BU175" s="471"/>
      <c r="BV175" s="471"/>
      <c r="BW175" s="472"/>
      <c r="BX175" s="470">
        <f>BX$172-BX$170</f>
        <v>0</v>
      </c>
      <c r="BY175" s="471"/>
      <c r="BZ175" s="471"/>
      <c r="CA175" s="471"/>
      <c r="CB175" s="471"/>
      <c r="CC175" s="471"/>
      <c r="CD175" s="471"/>
      <c r="CE175" s="471"/>
      <c r="CF175" s="471"/>
      <c r="CG175" s="472"/>
      <c r="CH175" s="470">
        <f>CH$172-CH$170</f>
        <v>0</v>
      </c>
      <c r="CI175" s="471"/>
      <c r="CJ175" s="471"/>
      <c r="CK175" s="471"/>
      <c r="CL175" s="471"/>
      <c r="CM175" s="471"/>
      <c r="CN175" s="471"/>
      <c r="CO175" s="471"/>
      <c r="CP175" s="471"/>
      <c r="CQ175" s="472"/>
      <c r="CR175" s="470">
        <f>CR$172-CR$170</f>
        <v>0</v>
      </c>
      <c r="CS175" s="471"/>
      <c r="CT175" s="471"/>
      <c r="CU175" s="471"/>
      <c r="CV175" s="471"/>
      <c r="CW175" s="471"/>
      <c r="CX175" s="471"/>
      <c r="CY175" s="471"/>
      <c r="CZ175" s="471"/>
      <c r="DA175" s="472"/>
      <c r="DB175" s="470">
        <f>DB$172-DB$170</f>
        <v>0</v>
      </c>
      <c r="DC175" s="471"/>
      <c r="DD175" s="471"/>
      <c r="DE175" s="471"/>
      <c r="DF175" s="471"/>
      <c r="DG175" s="471"/>
      <c r="DH175" s="471"/>
      <c r="DI175" s="471"/>
      <c r="DJ175" s="471"/>
      <c r="DK175" s="472"/>
      <c r="DL175" s="470">
        <f>DL$172-DL$170</f>
        <v>0</v>
      </c>
      <c r="DM175" s="471"/>
      <c r="DN175" s="471"/>
      <c r="DO175" s="471"/>
      <c r="DP175" s="471"/>
      <c r="DQ175" s="471"/>
      <c r="DR175" s="471"/>
      <c r="DS175" s="471"/>
      <c r="DT175" s="471"/>
      <c r="DU175" s="472"/>
      <c r="DV175" s="470">
        <f>DV$172-DV$170</f>
        <v>0</v>
      </c>
      <c r="DW175" s="471"/>
      <c r="DX175" s="471"/>
      <c r="DY175" s="471"/>
      <c r="DZ175" s="471"/>
      <c r="EA175" s="471"/>
      <c r="EB175" s="471"/>
      <c r="EC175" s="471"/>
      <c r="ED175" s="471"/>
      <c r="EE175" s="472"/>
      <c r="EF175" s="470">
        <f>EF$172-EF$170</f>
        <v>0</v>
      </c>
      <c r="EG175" s="471"/>
      <c r="EH175" s="471"/>
      <c r="EI175" s="471"/>
      <c r="EJ175" s="471"/>
      <c r="EK175" s="471"/>
      <c r="EL175" s="471"/>
      <c r="EM175" s="471"/>
      <c r="EN175" s="471"/>
      <c r="EO175" s="472"/>
      <c r="EP175" s="470">
        <f>EP$172-EP$170</f>
        <v>0</v>
      </c>
      <c r="EQ175" s="471"/>
      <c r="ER175" s="471"/>
      <c r="ES175" s="471"/>
      <c r="ET175" s="471"/>
      <c r="EU175" s="471"/>
      <c r="EV175" s="471"/>
      <c r="EW175" s="471"/>
      <c r="EX175" s="471"/>
      <c r="EY175" s="472"/>
      <c r="EZ175" s="470">
        <f>EZ$172-EZ$170</f>
        <v>0</v>
      </c>
      <c r="FA175" s="471"/>
      <c r="FB175" s="471"/>
      <c r="FC175" s="471"/>
      <c r="FD175" s="471"/>
      <c r="FE175" s="471"/>
      <c r="FF175" s="471"/>
      <c r="FG175" s="471"/>
      <c r="FH175" s="471"/>
      <c r="FI175" s="472"/>
      <c r="FJ175" s="492">
        <f>SUM($F$175:$FI$176)</f>
        <v>0</v>
      </c>
      <c r="FK175" s="82"/>
      <c r="FL175" s="82"/>
      <c r="FM175" s="82"/>
      <c r="FN175" s="82"/>
      <c r="FO175" s="82"/>
      <c r="FP175" s="82"/>
      <c r="FQ175" s="82"/>
      <c r="FR175" s="82"/>
      <c r="FS175" s="82"/>
      <c r="FT175" s="82"/>
      <c r="FU175" s="82"/>
      <c r="FV175" s="82"/>
      <c r="FW175" s="82"/>
    </row>
    <row r="176" spans="1:179" ht="13.5" thickBot="1" x14ac:dyDescent="0.25">
      <c r="A176" s="237"/>
      <c r="B176" s="238"/>
      <c r="C176" s="239"/>
      <c r="D176" s="204"/>
      <c r="E176" s="469"/>
      <c r="F176" s="473"/>
      <c r="G176" s="474"/>
      <c r="H176" s="474"/>
      <c r="I176" s="474"/>
      <c r="J176" s="474"/>
      <c r="K176" s="474"/>
      <c r="L176" s="474"/>
      <c r="M176" s="474"/>
      <c r="N176" s="474"/>
      <c r="O176" s="475"/>
      <c r="P176" s="473"/>
      <c r="Q176" s="474"/>
      <c r="R176" s="474"/>
      <c r="S176" s="474"/>
      <c r="T176" s="474"/>
      <c r="U176" s="474"/>
      <c r="V176" s="474"/>
      <c r="W176" s="474"/>
      <c r="X176" s="474"/>
      <c r="Y176" s="475"/>
      <c r="Z176" s="473"/>
      <c r="AA176" s="474"/>
      <c r="AB176" s="474"/>
      <c r="AC176" s="474"/>
      <c r="AD176" s="474"/>
      <c r="AE176" s="474"/>
      <c r="AF176" s="474"/>
      <c r="AG176" s="474"/>
      <c r="AH176" s="474"/>
      <c r="AI176" s="475"/>
      <c r="AJ176" s="473"/>
      <c r="AK176" s="474"/>
      <c r="AL176" s="474"/>
      <c r="AM176" s="474"/>
      <c r="AN176" s="474"/>
      <c r="AO176" s="474"/>
      <c r="AP176" s="474"/>
      <c r="AQ176" s="474"/>
      <c r="AR176" s="474"/>
      <c r="AS176" s="475"/>
      <c r="AT176" s="473"/>
      <c r="AU176" s="474"/>
      <c r="AV176" s="474"/>
      <c r="AW176" s="474"/>
      <c r="AX176" s="474"/>
      <c r="AY176" s="474"/>
      <c r="AZ176" s="474"/>
      <c r="BA176" s="474"/>
      <c r="BB176" s="474"/>
      <c r="BC176" s="475"/>
      <c r="BD176" s="473"/>
      <c r="BE176" s="474"/>
      <c r="BF176" s="474"/>
      <c r="BG176" s="474"/>
      <c r="BH176" s="474"/>
      <c r="BI176" s="474"/>
      <c r="BJ176" s="474"/>
      <c r="BK176" s="474"/>
      <c r="BL176" s="474"/>
      <c r="BM176" s="475"/>
      <c r="BN176" s="473"/>
      <c r="BO176" s="474"/>
      <c r="BP176" s="474"/>
      <c r="BQ176" s="474"/>
      <c r="BR176" s="474"/>
      <c r="BS176" s="474"/>
      <c r="BT176" s="474"/>
      <c r="BU176" s="474"/>
      <c r="BV176" s="474"/>
      <c r="BW176" s="475"/>
      <c r="BX176" s="473"/>
      <c r="BY176" s="474"/>
      <c r="BZ176" s="474"/>
      <c r="CA176" s="474"/>
      <c r="CB176" s="474"/>
      <c r="CC176" s="474"/>
      <c r="CD176" s="474"/>
      <c r="CE176" s="474"/>
      <c r="CF176" s="474"/>
      <c r="CG176" s="475"/>
      <c r="CH176" s="473"/>
      <c r="CI176" s="474"/>
      <c r="CJ176" s="474"/>
      <c r="CK176" s="474"/>
      <c r="CL176" s="474"/>
      <c r="CM176" s="474"/>
      <c r="CN176" s="474"/>
      <c r="CO176" s="474"/>
      <c r="CP176" s="474"/>
      <c r="CQ176" s="475"/>
      <c r="CR176" s="473"/>
      <c r="CS176" s="474"/>
      <c r="CT176" s="474"/>
      <c r="CU176" s="474"/>
      <c r="CV176" s="474"/>
      <c r="CW176" s="474"/>
      <c r="CX176" s="474"/>
      <c r="CY176" s="474"/>
      <c r="CZ176" s="474"/>
      <c r="DA176" s="475"/>
      <c r="DB176" s="473"/>
      <c r="DC176" s="474"/>
      <c r="DD176" s="474"/>
      <c r="DE176" s="474"/>
      <c r="DF176" s="474"/>
      <c r="DG176" s="474"/>
      <c r="DH176" s="474"/>
      <c r="DI176" s="474"/>
      <c r="DJ176" s="474"/>
      <c r="DK176" s="475"/>
      <c r="DL176" s="473"/>
      <c r="DM176" s="474"/>
      <c r="DN176" s="474"/>
      <c r="DO176" s="474"/>
      <c r="DP176" s="474"/>
      <c r="DQ176" s="474"/>
      <c r="DR176" s="474"/>
      <c r="DS176" s="474"/>
      <c r="DT176" s="474"/>
      <c r="DU176" s="475"/>
      <c r="DV176" s="473"/>
      <c r="DW176" s="474"/>
      <c r="DX176" s="474"/>
      <c r="DY176" s="474"/>
      <c r="DZ176" s="474"/>
      <c r="EA176" s="474"/>
      <c r="EB176" s="474"/>
      <c r="EC176" s="474"/>
      <c r="ED176" s="474"/>
      <c r="EE176" s="475"/>
      <c r="EF176" s="473"/>
      <c r="EG176" s="474"/>
      <c r="EH176" s="474"/>
      <c r="EI176" s="474"/>
      <c r="EJ176" s="474"/>
      <c r="EK176" s="474"/>
      <c r="EL176" s="474"/>
      <c r="EM176" s="474"/>
      <c r="EN176" s="474"/>
      <c r="EO176" s="475"/>
      <c r="EP176" s="473"/>
      <c r="EQ176" s="474"/>
      <c r="ER176" s="474"/>
      <c r="ES176" s="474"/>
      <c r="ET176" s="474"/>
      <c r="EU176" s="474"/>
      <c r="EV176" s="474"/>
      <c r="EW176" s="474"/>
      <c r="EX176" s="474"/>
      <c r="EY176" s="475"/>
      <c r="EZ176" s="473"/>
      <c r="FA176" s="474"/>
      <c r="FB176" s="474"/>
      <c r="FC176" s="474"/>
      <c r="FD176" s="474"/>
      <c r="FE176" s="474"/>
      <c r="FF176" s="474"/>
      <c r="FG176" s="474"/>
      <c r="FH176" s="474"/>
      <c r="FI176" s="475"/>
      <c r="FJ176" s="493"/>
      <c r="FK176" s="82"/>
      <c r="FL176" s="82"/>
      <c r="FM176" s="82"/>
      <c r="FN176" s="82"/>
      <c r="FO176" s="82"/>
      <c r="FP176" s="82"/>
      <c r="FQ176" s="82"/>
      <c r="FR176" s="82"/>
      <c r="FS176" s="82"/>
      <c r="FT176" s="82"/>
      <c r="FU176" s="82"/>
      <c r="FV176" s="82"/>
      <c r="FW176" s="82"/>
    </row>
    <row r="177" spans="1:179" x14ac:dyDescent="0.2">
      <c r="A177" s="191"/>
      <c r="B177" s="204"/>
      <c r="C177" s="204"/>
      <c r="D177" s="204"/>
      <c r="E177" s="240"/>
      <c r="F177" s="241"/>
      <c r="G177" s="241"/>
      <c r="H177" s="241"/>
      <c r="I177" s="241"/>
      <c r="J177" s="241"/>
      <c r="K177" s="241"/>
      <c r="L177" s="241"/>
      <c r="M177" s="241"/>
      <c r="N177" s="241"/>
      <c r="O177" s="241"/>
      <c r="P177" s="241"/>
      <c r="Q177" s="241"/>
      <c r="R177" s="241"/>
      <c r="S177" s="241"/>
      <c r="T177" s="241"/>
      <c r="U177" s="241"/>
      <c r="V177" s="241"/>
      <c r="W177" s="241"/>
      <c r="X177" s="241"/>
      <c r="Y177" s="241"/>
      <c r="Z177" s="241"/>
      <c r="AA177" s="241"/>
      <c r="AB177" s="241"/>
      <c r="AC177" s="241"/>
      <c r="AD177" s="241"/>
      <c r="AE177" s="241"/>
      <c r="AF177" s="241"/>
      <c r="AG177" s="241"/>
      <c r="AH177" s="241"/>
      <c r="AI177" s="241"/>
      <c r="AJ177" s="241"/>
      <c r="AK177" s="241"/>
      <c r="AL177" s="241"/>
      <c r="AM177" s="241"/>
      <c r="AN177" s="241"/>
      <c r="AO177" s="241"/>
      <c r="AP177" s="241"/>
      <c r="AQ177" s="241"/>
      <c r="AR177" s="241"/>
      <c r="AS177" s="241"/>
      <c r="AT177" s="241"/>
      <c r="AU177" s="241"/>
      <c r="AV177" s="241"/>
      <c r="AW177" s="241"/>
      <c r="AX177" s="241"/>
      <c r="AY177" s="241"/>
      <c r="AZ177" s="241"/>
      <c r="BA177" s="241"/>
      <c r="BB177" s="241"/>
      <c r="BC177" s="241"/>
      <c r="BD177" s="241"/>
      <c r="BE177" s="241"/>
      <c r="BF177" s="241"/>
      <c r="BG177" s="241"/>
      <c r="BH177" s="241"/>
      <c r="BI177" s="241"/>
      <c r="BJ177" s="241"/>
      <c r="BK177" s="241"/>
      <c r="BL177" s="241"/>
      <c r="BM177" s="241"/>
      <c r="BN177" s="241"/>
      <c r="BO177" s="241"/>
      <c r="BP177" s="241"/>
      <c r="BQ177" s="241"/>
      <c r="BR177" s="241"/>
      <c r="BS177" s="241"/>
      <c r="BT177" s="241"/>
      <c r="BU177" s="241"/>
      <c r="BV177" s="241"/>
      <c r="BW177" s="241"/>
      <c r="BX177" s="241"/>
      <c r="BY177" s="241"/>
      <c r="BZ177" s="241"/>
      <c r="CA177" s="241"/>
      <c r="CB177" s="241"/>
      <c r="CC177" s="241"/>
      <c r="CD177" s="241"/>
      <c r="CE177" s="241"/>
      <c r="CF177" s="241"/>
      <c r="CG177" s="241"/>
      <c r="CH177" s="241"/>
      <c r="CI177" s="241"/>
      <c r="CJ177" s="241"/>
      <c r="CK177" s="241"/>
      <c r="CL177" s="241"/>
      <c r="CM177" s="241"/>
      <c r="CN177" s="241"/>
      <c r="CO177" s="241"/>
      <c r="CP177" s="241"/>
      <c r="CQ177" s="241"/>
      <c r="CR177" s="241"/>
      <c r="CS177" s="241"/>
      <c r="CT177" s="241"/>
      <c r="CU177" s="241"/>
      <c r="CV177" s="241"/>
      <c r="CW177" s="241"/>
      <c r="CX177" s="241"/>
      <c r="CY177" s="241"/>
      <c r="CZ177" s="241"/>
      <c r="DA177" s="241"/>
      <c r="DB177" s="241"/>
      <c r="DC177" s="241"/>
      <c r="DD177" s="241"/>
      <c r="DE177" s="241"/>
      <c r="DF177" s="241"/>
      <c r="DG177" s="241"/>
      <c r="DH177" s="241"/>
      <c r="DI177" s="241"/>
      <c r="DJ177" s="241"/>
      <c r="DK177" s="241"/>
      <c r="DL177" s="241"/>
      <c r="DM177" s="241"/>
      <c r="DN177" s="241"/>
      <c r="DO177" s="241"/>
      <c r="DP177" s="241"/>
      <c r="DQ177" s="241"/>
      <c r="DR177" s="241"/>
      <c r="DS177" s="241"/>
      <c r="DT177" s="241"/>
      <c r="DU177" s="241"/>
      <c r="DV177" s="241"/>
      <c r="DW177" s="241"/>
      <c r="DX177" s="241"/>
      <c r="DY177" s="241"/>
      <c r="DZ177" s="241"/>
      <c r="EA177" s="241"/>
      <c r="EB177" s="241"/>
      <c r="EC177" s="241"/>
      <c r="ED177" s="241"/>
      <c r="EE177" s="241"/>
      <c r="EF177" s="241"/>
      <c r="EG177" s="241"/>
      <c r="EH177" s="241"/>
      <c r="EI177" s="241"/>
      <c r="EJ177" s="241"/>
      <c r="EK177" s="241"/>
      <c r="EL177" s="241"/>
      <c r="EM177" s="241"/>
      <c r="EN177" s="241"/>
      <c r="EO177" s="241"/>
      <c r="EP177" s="241"/>
      <c r="EQ177" s="241"/>
      <c r="ER177" s="241"/>
      <c r="ES177" s="241"/>
      <c r="ET177" s="241"/>
      <c r="EU177" s="241"/>
      <c r="EV177" s="241"/>
      <c r="EW177" s="241"/>
      <c r="EX177" s="241"/>
      <c r="EY177" s="241"/>
      <c r="EZ177" s="241"/>
      <c r="FA177" s="241"/>
      <c r="FB177" s="241"/>
      <c r="FC177" s="241"/>
      <c r="FD177" s="241"/>
      <c r="FE177" s="241"/>
      <c r="FF177" s="241"/>
      <c r="FG177" s="241"/>
      <c r="FH177" s="241"/>
      <c r="FI177" s="241"/>
      <c r="FJ177" s="241"/>
      <c r="FK177" s="82"/>
      <c r="FL177" s="82"/>
      <c r="FM177" s="82"/>
      <c r="FN177" s="82"/>
      <c r="FO177" s="82"/>
      <c r="FP177" s="82"/>
      <c r="FQ177" s="82"/>
      <c r="FR177" s="82"/>
      <c r="FS177" s="82"/>
      <c r="FT177" s="82"/>
      <c r="FU177" s="82"/>
      <c r="FV177" s="82"/>
      <c r="FW177" s="82"/>
    </row>
    <row r="178" spans="1:179" x14ac:dyDescent="0.2">
      <c r="A178" s="191"/>
      <c r="B178" s="204"/>
      <c r="C178" s="204"/>
      <c r="D178" s="204"/>
      <c r="E178" s="240"/>
      <c r="F178" s="241"/>
      <c r="G178" s="241"/>
      <c r="H178" s="241"/>
      <c r="I178" s="241"/>
      <c r="J178" s="241"/>
      <c r="K178" s="241"/>
      <c r="L178" s="241"/>
      <c r="M178" s="241"/>
      <c r="N178" s="241"/>
      <c r="O178" s="241"/>
      <c r="P178" s="241"/>
      <c r="Q178" s="241"/>
      <c r="R178" s="241"/>
      <c r="S178" s="241"/>
      <c r="T178" s="241"/>
      <c r="U178" s="241"/>
      <c r="V178" s="241"/>
      <c r="W178" s="241"/>
      <c r="X178" s="241"/>
      <c r="Y178" s="241"/>
      <c r="Z178" s="241"/>
      <c r="AA178" s="241"/>
      <c r="AB178" s="241"/>
      <c r="AC178" s="241"/>
      <c r="AD178" s="241"/>
      <c r="AE178" s="241"/>
      <c r="AF178" s="241"/>
      <c r="AG178" s="241"/>
      <c r="AH178" s="241"/>
      <c r="AI178" s="241"/>
      <c r="AJ178" s="241"/>
      <c r="AK178" s="241"/>
      <c r="AL178" s="241"/>
      <c r="AM178" s="241"/>
      <c r="AN178" s="241"/>
      <c r="AO178" s="241"/>
      <c r="AP178" s="241"/>
      <c r="AQ178" s="241"/>
      <c r="AR178" s="241"/>
      <c r="AS178" s="241"/>
      <c r="AT178" s="241"/>
      <c r="AU178" s="241"/>
      <c r="AV178" s="241"/>
      <c r="AW178" s="241"/>
      <c r="AX178" s="241"/>
      <c r="AY178" s="241"/>
      <c r="AZ178" s="241"/>
      <c r="BA178" s="241"/>
      <c r="BB178" s="241"/>
      <c r="BC178" s="241"/>
      <c r="BD178" s="241"/>
      <c r="BE178" s="241"/>
      <c r="BF178" s="241"/>
      <c r="BG178" s="241"/>
      <c r="BH178" s="241"/>
      <c r="BI178" s="241"/>
      <c r="BJ178" s="241"/>
      <c r="BK178" s="241"/>
      <c r="BL178" s="241"/>
      <c r="BM178" s="241"/>
      <c r="BN178" s="241"/>
      <c r="BO178" s="241"/>
      <c r="BP178" s="241"/>
      <c r="BQ178" s="241"/>
      <c r="BR178" s="241"/>
      <c r="BS178" s="241"/>
      <c r="BT178" s="241"/>
      <c r="BU178" s="241"/>
      <c r="BV178" s="241"/>
      <c r="BW178" s="241"/>
      <c r="BX178" s="241"/>
      <c r="BY178" s="241"/>
      <c r="BZ178" s="241"/>
      <c r="CA178" s="241"/>
      <c r="CB178" s="241"/>
      <c r="CC178" s="241"/>
      <c r="CD178" s="241"/>
      <c r="CE178" s="241"/>
      <c r="CF178" s="241"/>
      <c r="CG178" s="241"/>
      <c r="CH178" s="241"/>
      <c r="CI178" s="241"/>
      <c r="CJ178" s="241"/>
      <c r="CK178" s="241"/>
      <c r="CL178" s="241"/>
      <c r="CM178" s="241"/>
      <c r="CN178" s="241"/>
      <c r="CO178" s="241"/>
      <c r="CP178" s="241"/>
      <c r="CQ178" s="241"/>
      <c r="CR178" s="241"/>
      <c r="CS178" s="241"/>
      <c r="CT178" s="241"/>
      <c r="CU178" s="241"/>
      <c r="CV178" s="241"/>
      <c r="CW178" s="241"/>
      <c r="CX178" s="241"/>
      <c r="CY178" s="241"/>
      <c r="CZ178" s="241"/>
      <c r="DA178" s="241"/>
      <c r="DB178" s="241"/>
      <c r="DC178" s="241"/>
      <c r="DD178" s="241"/>
      <c r="DE178" s="241"/>
      <c r="DF178" s="241"/>
      <c r="DG178" s="241"/>
      <c r="DH178" s="241"/>
      <c r="DI178" s="241"/>
      <c r="DJ178" s="241"/>
      <c r="DK178" s="241"/>
      <c r="DL178" s="241"/>
      <c r="DM178" s="241"/>
      <c r="DN178" s="241"/>
      <c r="DO178" s="241"/>
      <c r="DP178" s="241"/>
      <c r="DQ178" s="241"/>
      <c r="DR178" s="241"/>
      <c r="DS178" s="241"/>
      <c r="DT178" s="241"/>
      <c r="DU178" s="241"/>
      <c r="DV178" s="241"/>
      <c r="DW178" s="241"/>
      <c r="DX178" s="241"/>
      <c r="DY178" s="241"/>
      <c r="DZ178" s="241"/>
      <c r="EA178" s="241"/>
      <c r="EB178" s="241"/>
      <c r="EC178" s="241"/>
      <c r="ED178" s="241"/>
      <c r="EE178" s="241"/>
      <c r="EF178" s="241"/>
      <c r="EG178" s="241"/>
      <c r="EH178" s="241"/>
      <c r="EI178" s="241"/>
      <c r="EJ178" s="241"/>
      <c r="EK178" s="241"/>
      <c r="EL178" s="241"/>
      <c r="EM178" s="241"/>
      <c r="EN178" s="241"/>
      <c r="EO178" s="241"/>
      <c r="EP178" s="241"/>
      <c r="EQ178" s="241"/>
      <c r="ER178" s="241"/>
      <c r="ES178" s="241"/>
      <c r="ET178" s="241"/>
      <c r="EU178" s="241"/>
      <c r="EV178" s="241"/>
      <c r="EW178" s="241"/>
      <c r="EX178" s="241"/>
      <c r="EY178" s="241"/>
      <c r="EZ178" s="241"/>
      <c r="FA178" s="241"/>
      <c r="FB178" s="241"/>
      <c r="FC178" s="241"/>
      <c r="FD178" s="241"/>
      <c r="FE178" s="241"/>
      <c r="FF178" s="241"/>
      <c r="FG178" s="241"/>
      <c r="FH178" s="241"/>
      <c r="FI178" s="241"/>
      <c r="FJ178" s="241"/>
      <c r="FK178" s="82"/>
      <c r="FL178" s="82"/>
      <c r="FM178" s="82"/>
      <c r="FN178" s="82"/>
      <c r="FO178" s="82"/>
      <c r="FP178" s="82"/>
      <c r="FQ178" s="82"/>
      <c r="FR178" s="82"/>
      <c r="FS178" s="82"/>
      <c r="FT178" s="82"/>
      <c r="FU178" s="82"/>
      <c r="FV178" s="82"/>
      <c r="FW178" s="82"/>
    </row>
    <row r="179" spans="1:179" x14ac:dyDescent="0.2">
      <c r="E179" s="24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  <c r="AH179" s="82"/>
      <c r="AI179" s="82"/>
      <c r="AJ179" s="82"/>
      <c r="AK179" s="82"/>
      <c r="AL179" s="82"/>
      <c r="AM179" s="82"/>
      <c r="AN179" s="82"/>
      <c r="AO179" s="82"/>
      <c r="AP179" s="82"/>
      <c r="AQ179" s="82"/>
      <c r="AR179" s="82"/>
      <c r="AS179" s="82"/>
      <c r="AT179" s="82"/>
      <c r="AU179" s="82"/>
      <c r="AV179" s="82"/>
      <c r="AW179" s="82"/>
      <c r="AX179" s="82"/>
      <c r="AY179" s="82"/>
      <c r="AZ179" s="82"/>
      <c r="BA179" s="82"/>
      <c r="BB179" s="82"/>
      <c r="BC179" s="82"/>
      <c r="BD179" s="82"/>
      <c r="BE179" s="82"/>
      <c r="BF179" s="82"/>
      <c r="BG179" s="82"/>
      <c r="BH179" s="82"/>
      <c r="BI179" s="82"/>
      <c r="BJ179" s="82"/>
      <c r="BK179" s="82"/>
      <c r="BL179" s="82"/>
      <c r="BM179" s="82"/>
      <c r="BN179" s="82"/>
      <c r="BO179" s="82"/>
      <c r="BP179" s="82"/>
      <c r="BQ179" s="82"/>
      <c r="BR179" s="82"/>
      <c r="BS179" s="82"/>
      <c r="BT179" s="82"/>
      <c r="BU179" s="82"/>
      <c r="BV179" s="82"/>
      <c r="BW179" s="82"/>
      <c r="BX179" s="82"/>
      <c r="BY179" s="82"/>
      <c r="BZ179" s="82"/>
      <c r="CA179" s="82"/>
      <c r="CB179" s="82"/>
      <c r="CC179" s="82"/>
      <c r="CD179" s="82"/>
      <c r="CE179" s="82"/>
      <c r="CF179" s="82"/>
      <c r="CG179" s="82"/>
      <c r="CH179" s="82"/>
      <c r="CI179" s="82"/>
      <c r="CJ179" s="82"/>
      <c r="CK179" s="82"/>
      <c r="CL179" s="82"/>
      <c r="CM179" s="82"/>
      <c r="CN179" s="82"/>
      <c r="CO179" s="82"/>
      <c r="CP179" s="82"/>
      <c r="CQ179" s="82"/>
      <c r="CR179" s="82"/>
      <c r="CS179" s="82"/>
      <c r="CT179" s="82"/>
      <c r="CU179" s="82"/>
      <c r="CV179" s="82"/>
      <c r="CW179" s="82"/>
      <c r="CX179" s="82"/>
      <c r="CY179" s="82"/>
      <c r="CZ179" s="82"/>
      <c r="DA179" s="82"/>
      <c r="DB179" s="82"/>
      <c r="DC179" s="82"/>
      <c r="DD179" s="82"/>
      <c r="DE179" s="82"/>
      <c r="DF179" s="82"/>
      <c r="DG179" s="82"/>
      <c r="DH179" s="82"/>
      <c r="DI179" s="82"/>
      <c r="DJ179" s="82"/>
      <c r="DK179" s="82"/>
      <c r="DL179" s="82"/>
      <c r="DM179" s="82"/>
      <c r="DN179" s="82"/>
      <c r="DO179" s="82"/>
      <c r="DP179" s="82"/>
      <c r="DQ179" s="82"/>
      <c r="DR179" s="82"/>
      <c r="DS179" s="82"/>
      <c r="DT179" s="82"/>
      <c r="DU179" s="82"/>
      <c r="DV179" s="82"/>
      <c r="DW179" s="82"/>
      <c r="DX179" s="82"/>
      <c r="DY179" s="82"/>
      <c r="DZ179" s="82"/>
      <c r="EA179" s="82"/>
      <c r="EB179" s="82"/>
      <c r="EC179" s="82"/>
      <c r="ED179" s="82"/>
      <c r="EE179" s="82"/>
      <c r="EF179" s="82"/>
      <c r="EG179" s="82"/>
      <c r="EH179" s="82"/>
      <c r="EI179" s="82"/>
      <c r="EJ179" s="82"/>
      <c r="EK179" s="82"/>
      <c r="EL179" s="82"/>
      <c r="EM179" s="82"/>
      <c r="EN179" s="82"/>
      <c r="EO179" s="82"/>
      <c r="EP179" s="82"/>
      <c r="EQ179" s="82"/>
      <c r="ER179" s="82"/>
      <c r="ES179" s="82"/>
      <c r="ET179" s="82"/>
      <c r="EU179" s="82"/>
      <c r="EV179" s="82"/>
      <c r="EW179" s="82"/>
      <c r="EX179" s="82"/>
      <c r="EY179" s="82"/>
      <c r="EZ179" s="82"/>
      <c r="FA179" s="82"/>
      <c r="FB179" s="82"/>
      <c r="FC179" s="82"/>
      <c r="FD179" s="82"/>
      <c r="FE179" s="82"/>
      <c r="FF179" s="82"/>
      <c r="FG179" s="82"/>
      <c r="FH179" s="82"/>
      <c r="FI179" s="82"/>
      <c r="FJ179" s="82"/>
      <c r="FK179" s="82"/>
      <c r="FL179" s="82"/>
      <c r="FM179" s="82"/>
      <c r="FN179" s="82"/>
      <c r="FO179" s="82"/>
      <c r="FP179" s="82"/>
      <c r="FQ179" s="82"/>
      <c r="FR179" s="82"/>
      <c r="FS179" s="82"/>
      <c r="FT179" s="82"/>
      <c r="FU179" s="82"/>
      <c r="FV179" s="82"/>
      <c r="FW179" s="82"/>
    </row>
    <row r="180" spans="1:179" ht="13.5" thickBot="1" x14ac:dyDescent="0.25">
      <c r="A180" s="243"/>
      <c r="B180" s="244"/>
      <c r="C180" s="244"/>
      <c r="D180" s="244"/>
      <c r="E180" s="245"/>
      <c r="F180" s="246"/>
      <c r="G180" s="246"/>
      <c r="H180" s="246"/>
      <c r="I180" s="246"/>
      <c r="J180" s="246"/>
      <c r="K180" s="246"/>
      <c r="L180" s="246"/>
      <c r="M180" s="246"/>
      <c r="N180" s="246"/>
      <c r="O180" s="246"/>
      <c r="P180" s="246"/>
      <c r="Q180" s="246"/>
      <c r="R180" s="246"/>
      <c r="S180" s="246"/>
      <c r="T180" s="246"/>
      <c r="U180" s="246"/>
      <c r="V180" s="246"/>
      <c r="W180" s="246"/>
      <c r="X180" s="246"/>
      <c r="Y180" s="246"/>
      <c r="Z180" s="246"/>
      <c r="AA180" s="246"/>
      <c r="AB180" s="82"/>
      <c r="AC180" s="82"/>
      <c r="AD180" s="82"/>
      <c r="AE180" s="82"/>
      <c r="AF180" s="82"/>
      <c r="AG180" s="82"/>
      <c r="AH180" s="82"/>
      <c r="AI180" s="82"/>
      <c r="AJ180" s="82"/>
      <c r="AK180" s="82"/>
      <c r="AL180" s="82"/>
      <c r="AM180" s="82"/>
      <c r="AN180" s="82"/>
      <c r="AO180" s="82"/>
      <c r="AP180" s="82"/>
      <c r="AQ180" s="82"/>
      <c r="AR180" s="82"/>
      <c r="AS180" s="82"/>
      <c r="AT180" s="82"/>
      <c r="AU180" s="82"/>
      <c r="AV180" s="82"/>
      <c r="AW180" s="82"/>
      <c r="AX180" s="82"/>
      <c r="AY180" s="82"/>
      <c r="AZ180" s="82"/>
      <c r="BA180" s="82"/>
      <c r="BB180" s="82"/>
      <c r="BC180" s="82"/>
      <c r="BD180" s="82"/>
      <c r="BE180" s="82"/>
      <c r="BF180" s="82"/>
      <c r="BG180" s="82"/>
      <c r="BH180" s="82"/>
      <c r="BI180" s="82"/>
      <c r="BJ180" s="82"/>
      <c r="BK180" s="82"/>
      <c r="BL180" s="82"/>
      <c r="BM180" s="82"/>
      <c r="BN180" s="82"/>
      <c r="BO180" s="82"/>
      <c r="BP180" s="82"/>
      <c r="BQ180" s="82"/>
      <c r="BR180" s="82"/>
      <c r="BS180" s="82"/>
      <c r="BT180" s="82"/>
      <c r="BU180" s="82"/>
      <c r="BV180" s="82"/>
      <c r="BW180" s="82"/>
      <c r="BX180" s="82"/>
      <c r="BY180" s="82"/>
      <c r="BZ180" s="82"/>
      <c r="CA180" s="82"/>
      <c r="CB180" s="82"/>
      <c r="CC180" s="82"/>
      <c r="CD180" s="82"/>
      <c r="CE180" s="82"/>
      <c r="CF180" s="82"/>
      <c r="CG180" s="82"/>
      <c r="CH180" s="82"/>
      <c r="CI180" s="82"/>
      <c r="CJ180" s="82"/>
      <c r="CK180" s="82"/>
      <c r="CL180" s="82"/>
      <c r="CM180" s="82"/>
      <c r="CN180" s="82"/>
      <c r="CO180" s="82"/>
      <c r="CP180" s="82"/>
      <c r="CQ180" s="82"/>
      <c r="CR180" s="82"/>
      <c r="CS180" s="82"/>
      <c r="CT180" s="82"/>
      <c r="CU180" s="82"/>
      <c r="CV180" s="82"/>
      <c r="CW180" s="82"/>
      <c r="CX180" s="82"/>
      <c r="CY180" s="82"/>
      <c r="CZ180" s="82"/>
      <c r="DA180" s="82"/>
      <c r="DB180" s="82"/>
      <c r="DC180" s="82"/>
      <c r="DD180" s="82"/>
      <c r="DE180" s="82"/>
      <c r="DF180" s="82"/>
      <c r="DG180" s="82"/>
      <c r="DH180" s="82"/>
      <c r="DI180" s="82"/>
      <c r="DJ180" s="82"/>
      <c r="DK180" s="82"/>
      <c r="DL180" s="82"/>
      <c r="DM180" s="82"/>
      <c r="DN180" s="82"/>
      <c r="DO180" s="82"/>
      <c r="DP180" s="82"/>
      <c r="DQ180" s="82"/>
      <c r="DR180" s="82"/>
      <c r="DS180" s="82"/>
      <c r="DT180" s="82"/>
      <c r="DU180" s="82"/>
      <c r="DV180" s="82"/>
      <c r="DW180" s="82"/>
      <c r="DX180" s="82"/>
      <c r="DY180" s="82"/>
      <c r="DZ180" s="82"/>
      <c r="EA180" s="82"/>
      <c r="EB180" s="82"/>
      <c r="EC180" s="82"/>
      <c r="ED180" s="82"/>
      <c r="EE180" s="82"/>
      <c r="EF180" s="82"/>
      <c r="EG180" s="82"/>
      <c r="EH180" s="82"/>
      <c r="EI180" s="82"/>
      <c r="EJ180" s="82"/>
      <c r="EK180" s="82"/>
      <c r="EL180" s="82"/>
      <c r="EM180" s="82"/>
      <c r="EN180" s="82"/>
      <c r="EO180" s="82"/>
      <c r="EP180" s="82"/>
      <c r="EQ180" s="82"/>
      <c r="ER180" s="82"/>
      <c r="ES180" s="82"/>
      <c r="ET180" s="82"/>
      <c r="EU180" s="82"/>
      <c r="EV180" s="82"/>
      <c r="EW180" s="82"/>
      <c r="EX180" s="82"/>
      <c r="EY180" s="82"/>
      <c r="EZ180" s="82"/>
      <c r="FA180" s="82"/>
      <c r="FB180" s="82"/>
      <c r="FC180" s="82"/>
      <c r="FD180" s="82"/>
      <c r="FE180" s="82"/>
      <c r="FF180" s="82"/>
      <c r="FG180" s="82"/>
      <c r="FH180" s="82"/>
      <c r="FI180" s="82"/>
      <c r="FJ180" s="82"/>
      <c r="FK180" s="82"/>
      <c r="FL180" s="82"/>
      <c r="FM180" s="82"/>
      <c r="FN180" s="82"/>
      <c r="FO180" s="82"/>
      <c r="FP180" s="82"/>
      <c r="FQ180" s="82"/>
      <c r="FR180" s="82"/>
      <c r="FS180" s="82"/>
      <c r="FT180" s="82"/>
      <c r="FU180" s="82"/>
      <c r="FV180" s="82"/>
      <c r="FW180" s="82"/>
    </row>
    <row r="181" spans="1:179" x14ac:dyDescent="0.2">
      <c r="A181" s="247"/>
      <c r="B181" s="248" t="s">
        <v>72</v>
      </c>
      <c r="C181" s="494"/>
      <c r="D181" s="495"/>
      <c r="E181" s="249"/>
      <c r="F181" s="246"/>
      <c r="G181" s="246"/>
      <c r="H181" s="246"/>
      <c r="I181" s="246"/>
      <c r="J181" s="246"/>
      <c r="K181" s="246"/>
      <c r="L181" s="246"/>
      <c r="M181" s="246"/>
      <c r="N181" s="246"/>
      <c r="O181" s="246"/>
      <c r="P181" s="246"/>
      <c r="Q181" s="246"/>
      <c r="R181" s="246"/>
      <c r="S181" s="246"/>
      <c r="T181" s="246"/>
      <c r="U181" s="246"/>
      <c r="V181" s="246"/>
      <c r="W181" s="246"/>
      <c r="X181" s="246"/>
      <c r="Y181" s="246"/>
      <c r="Z181" s="246"/>
      <c r="AA181" s="246"/>
      <c r="AB181" s="82"/>
      <c r="AC181" s="82"/>
      <c r="AD181" s="82"/>
      <c r="AE181" s="82"/>
      <c r="AF181" s="82"/>
      <c r="AG181" s="82"/>
      <c r="AH181" s="82"/>
      <c r="AI181" s="82"/>
      <c r="AJ181" s="82"/>
      <c r="AK181" s="82"/>
      <c r="AL181" s="82"/>
      <c r="AM181" s="82"/>
      <c r="AN181" s="82"/>
      <c r="AO181" s="82"/>
      <c r="AP181" s="82"/>
      <c r="AQ181" s="82"/>
      <c r="AR181" s="82"/>
      <c r="AS181" s="82"/>
      <c r="AT181" s="82"/>
      <c r="AU181" s="82"/>
      <c r="AV181" s="82"/>
      <c r="AW181" s="82"/>
      <c r="AX181" s="82"/>
      <c r="AY181" s="82"/>
      <c r="AZ181" s="82"/>
      <c r="BA181" s="82"/>
      <c r="BB181" s="82"/>
      <c r="BC181" s="82"/>
      <c r="BD181" s="82"/>
      <c r="BE181" s="82"/>
      <c r="BF181" s="82"/>
      <c r="BG181" s="82"/>
      <c r="BH181" s="82"/>
      <c r="BI181" s="82"/>
      <c r="BJ181" s="82"/>
      <c r="BK181" s="82"/>
      <c r="BL181" s="82"/>
      <c r="BM181" s="82"/>
      <c r="BN181" s="82"/>
      <c r="BO181" s="82"/>
      <c r="BP181" s="82"/>
      <c r="BQ181" s="82"/>
      <c r="BR181" s="82"/>
      <c r="BS181" s="82"/>
      <c r="BT181" s="82"/>
      <c r="BU181" s="82"/>
      <c r="BV181" s="82"/>
      <c r="BW181" s="82"/>
      <c r="BX181" s="82"/>
      <c r="BY181" s="82"/>
      <c r="BZ181" s="82"/>
      <c r="CA181" s="82"/>
      <c r="CB181" s="82"/>
      <c r="CC181" s="82"/>
      <c r="CD181" s="82"/>
      <c r="CE181" s="82"/>
      <c r="CF181" s="82"/>
      <c r="CG181" s="82"/>
      <c r="CH181" s="82"/>
      <c r="CI181" s="82"/>
      <c r="CJ181" s="82"/>
      <c r="CK181" s="82"/>
      <c r="CL181" s="82"/>
      <c r="CM181" s="82"/>
      <c r="CN181" s="82"/>
      <c r="CO181" s="82"/>
      <c r="CP181" s="82"/>
      <c r="CQ181" s="82"/>
      <c r="CR181" s="82"/>
      <c r="CS181" s="82"/>
      <c r="CT181" s="82"/>
      <c r="CU181" s="82"/>
      <c r="CV181" s="82"/>
      <c r="CW181" s="82"/>
      <c r="CX181" s="82"/>
      <c r="CY181" s="82"/>
      <c r="CZ181" s="82"/>
      <c r="DA181" s="82"/>
      <c r="DB181" s="82"/>
      <c r="DC181" s="82"/>
      <c r="DD181" s="82"/>
      <c r="DE181" s="82"/>
      <c r="DF181" s="82"/>
      <c r="DG181" s="82"/>
      <c r="DH181" s="82"/>
      <c r="DI181" s="82"/>
      <c r="DJ181" s="82"/>
      <c r="DK181" s="82"/>
      <c r="DL181" s="82"/>
      <c r="DM181" s="82"/>
      <c r="DN181" s="82"/>
      <c r="DO181" s="82"/>
      <c r="DP181" s="82"/>
      <c r="DQ181" s="82"/>
      <c r="DR181" s="82"/>
      <c r="DS181" s="82"/>
      <c r="DT181" s="82"/>
      <c r="DU181" s="82"/>
      <c r="DV181" s="82"/>
      <c r="DW181" s="82"/>
      <c r="DX181" s="82"/>
      <c r="DY181" s="82"/>
      <c r="DZ181" s="82"/>
      <c r="EA181" s="82"/>
      <c r="EB181" s="82"/>
      <c r="EC181" s="82"/>
      <c r="ED181" s="82"/>
      <c r="EE181" s="82"/>
      <c r="EF181" s="82"/>
      <c r="EG181" s="82"/>
      <c r="EH181" s="82"/>
      <c r="EI181" s="82"/>
      <c r="EJ181" s="82"/>
      <c r="EK181" s="82"/>
      <c r="EL181" s="82"/>
      <c r="EM181" s="82"/>
      <c r="EN181" s="82"/>
      <c r="EO181" s="82"/>
      <c r="EP181" s="82"/>
      <c r="EQ181" s="82"/>
      <c r="ER181" s="82"/>
      <c r="ES181" s="82"/>
      <c r="ET181" s="82"/>
      <c r="EU181" s="82"/>
      <c r="EV181" s="82"/>
      <c r="EW181" s="82"/>
      <c r="EX181" s="82"/>
      <c r="EY181" s="82"/>
      <c r="EZ181" s="82"/>
      <c r="FA181" s="82"/>
      <c r="FB181" s="82"/>
      <c r="FC181" s="82"/>
      <c r="FD181" s="82"/>
      <c r="FE181" s="82"/>
      <c r="FF181" s="82"/>
      <c r="FG181" s="82"/>
      <c r="FH181" s="82"/>
      <c r="FI181" s="82"/>
      <c r="FJ181" s="82"/>
      <c r="FK181" s="82"/>
      <c r="FL181" s="82"/>
      <c r="FM181" s="82"/>
      <c r="FN181" s="82"/>
      <c r="FO181" s="82"/>
      <c r="FP181" s="82"/>
      <c r="FQ181" s="82"/>
      <c r="FR181" s="82"/>
      <c r="FS181" s="82"/>
      <c r="FT181" s="82"/>
      <c r="FU181" s="82"/>
      <c r="FV181" s="82"/>
      <c r="FW181" s="82"/>
    </row>
    <row r="182" spans="1:179" ht="13.5" thickBot="1" x14ac:dyDescent="0.25">
      <c r="A182" s="250" t="s">
        <v>73</v>
      </c>
      <c r="B182" s="251"/>
      <c r="C182" s="496"/>
      <c r="D182" s="497"/>
      <c r="E182" s="249"/>
      <c r="F182" s="246"/>
      <c r="G182" s="246"/>
      <c r="H182" s="246"/>
      <c r="I182" s="246"/>
      <c r="J182" s="246"/>
      <c r="K182" s="246"/>
      <c r="L182" s="246"/>
      <c r="M182" s="246"/>
      <c r="N182" s="246"/>
      <c r="O182" s="246"/>
      <c r="P182" s="246"/>
      <c r="Q182" s="246"/>
      <c r="R182" s="246"/>
      <c r="S182" s="246"/>
      <c r="T182" s="246"/>
      <c r="U182" s="246"/>
      <c r="V182" s="246"/>
      <c r="W182" s="246"/>
      <c r="X182" s="246"/>
      <c r="Y182" s="246"/>
      <c r="Z182" s="246"/>
      <c r="AA182" s="246"/>
      <c r="AB182" s="82"/>
      <c r="AC182" s="82"/>
      <c r="AD182" s="82"/>
      <c r="AE182" s="82"/>
      <c r="AF182" s="82"/>
      <c r="AG182" s="82"/>
      <c r="AH182" s="82"/>
      <c r="AI182" s="82"/>
      <c r="AJ182" s="82"/>
      <c r="AK182" s="82"/>
      <c r="AL182" s="82"/>
      <c r="AM182" s="82"/>
      <c r="AN182" s="82"/>
      <c r="AO182" s="82"/>
      <c r="AP182" s="82"/>
      <c r="AQ182" s="82"/>
      <c r="AR182" s="82"/>
      <c r="AS182" s="82"/>
      <c r="AT182" s="82"/>
      <c r="AU182" s="82"/>
      <c r="AV182" s="82"/>
      <c r="AW182" s="82"/>
      <c r="AX182" s="82"/>
      <c r="AY182" s="82"/>
      <c r="AZ182" s="82"/>
      <c r="BA182" s="82"/>
      <c r="BB182" s="82"/>
      <c r="BC182" s="82"/>
      <c r="BD182" s="82"/>
      <c r="BE182" s="82"/>
      <c r="BF182" s="82"/>
      <c r="BG182" s="82"/>
      <c r="BH182" s="82"/>
      <c r="BI182" s="82"/>
      <c r="BJ182" s="82"/>
      <c r="BK182" s="82"/>
      <c r="BL182" s="82"/>
      <c r="BM182" s="82"/>
      <c r="BN182" s="82"/>
      <c r="BO182" s="82"/>
      <c r="BP182" s="82"/>
      <c r="BQ182" s="82"/>
      <c r="BR182" s="82"/>
      <c r="BS182" s="82"/>
      <c r="BT182" s="82"/>
      <c r="BU182" s="82"/>
      <c r="BV182" s="82"/>
      <c r="BW182" s="82"/>
      <c r="BX182" s="82"/>
      <c r="BY182" s="82"/>
      <c r="BZ182" s="82"/>
      <c r="CA182" s="82"/>
      <c r="CB182" s="82"/>
      <c r="CC182" s="82"/>
      <c r="CD182" s="82"/>
      <c r="CE182" s="82"/>
      <c r="CF182" s="82"/>
      <c r="CG182" s="82"/>
      <c r="CH182" s="82"/>
      <c r="CI182" s="82"/>
      <c r="CJ182" s="82"/>
      <c r="CK182" s="82"/>
      <c r="CL182" s="82"/>
      <c r="CM182" s="82"/>
      <c r="CN182" s="82"/>
      <c r="CO182" s="82"/>
      <c r="CP182" s="82"/>
      <c r="CQ182" s="82"/>
      <c r="CR182" s="82"/>
      <c r="CS182" s="82"/>
      <c r="CT182" s="82"/>
      <c r="CU182" s="82"/>
      <c r="CV182" s="82"/>
      <c r="CW182" s="82"/>
      <c r="CX182" s="82"/>
      <c r="CY182" s="82"/>
      <c r="CZ182" s="82"/>
      <c r="DA182" s="82"/>
      <c r="DB182" s="82"/>
      <c r="DC182" s="82"/>
      <c r="DD182" s="82"/>
      <c r="DE182" s="82"/>
      <c r="DF182" s="82"/>
      <c r="DG182" s="82"/>
      <c r="DH182" s="82"/>
      <c r="DI182" s="82"/>
      <c r="DJ182" s="82"/>
      <c r="DK182" s="82"/>
      <c r="DL182" s="82"/>
      <c r="DM182" s="82"/>
      <c r="DN182" s="82"/>
      <c r="DO182" s="82"/>
      <c r="DP182" s="82"/>
      <c r="DQ182" s="82"/>
      <c r="DR182" s="82"/>
      <c r="DS182" s="82"/>
      <c r="DT182" s="82"/>
      <c r="DU182" s="82"/>
      <c r="DV182" s="82"/>
      <c r="DW182" s="82"/>
      <c r="DX182" s="82"/>
      <c r="DY182" s="82"/>
      <c r="DZ182" s="82"/>
      <c r="EA182" s="82"/>
      <c r="EB182" s="82"/>
      <c r="EC182" s="82"/>
      <c r="ED182" s="82"/>
      <c r="EE182" s="82"/>
      <c r="EF182" s="82"/>
      <c r="EG182" s="82"/>
      <c r="EH182" s="82"/>
      <c r="EI182" s="82"/>
      <c r="EJ182" s="82"/>
      <c r="EK182" s="82"/>
      <c r="EL182" s="82"/>
      <c r="EM182" s="82"/>
      <c r="EN182" s="82"/>
      <c r="EO182" s="82"/>
      <c r="EP182" s="82"/>
      <c r="EQ182" s="82"/>
      <c r="ER182" s="82"/>
      <c r="ES182" s="82"/>
      <c r="ET182" s="82"/>
      <c r="EU182" s="82"/>
      <c r="EV182" s="82"/>
      <c r="EW182" s="82"/>
      <c r="EX182" s="82"/>
      <c r="EY182" s="82"/>
      <c r="EZ182" s="82"/>
      <c r="FA182" s="82"/>
      <c r="FB182" s="82"/>
      <c r="FC182" s="82"/>
      <c r="FD182" s="82"/>
      <c r="FE182" s="82"/>
      <c r="FF182" s="82"/>
      <c r="FG182" s="82"/>
      <c r="FH182" s="82"/>
      <c r="FI182" s="82"/>
      <c r="FJ182" s="82"/>
      <c r="FK182" s="82"/>
      <c r="FL182" s="82"/>
      <c r="FM182" s="82"/>
      <c r="FN182" s="82"/>
      <c r="FO182" s="82"/>
      <c r="FP182" s="82"/>
      <c r="FQ182" s="82"/>
      <c r="FR182" s="82"/>
      <c r="FS182" s="82"/>
      <c r="FT182" s="82"/>
      <c r="FU182" s="82"/>
      <c r="FV182" s="82"/>
      <c r="FW182" s="82"/>
    </row>
    <row r="183" spans="1:179" x14ac:dyDescent="0.2">
      <c r="A183" s="252" t="s">
        <v>74</v>
      </c>
      <c r="B183" s="253"/>
      <c r="C183" s="498"/>
      <c r="D183" s="499"/>
      <c r="E183" s="249"/>
      <c r="F183" s="246"/>
      <c r="G183" s="246"/>
      <c r="H183" s="246"/>
      <c r="I183" s="246"/>
      <c r="J183" s="246"/>
      <c r="K183" s="246"/>
      <c r="L183" s="246"/>
      <c r="M183" s="246"/>
      <c r="N183" s="246"/>
      <c r="O183" s="246"/>
      <c r="P183" s="246"/>
      <c r="Q183" s="246"/>
      <c r="R183" s="246"/>
      <c r="S183" s="246"/>
      <c r="T183" s="246"/>
      <c r="U183" s="246"/>
      <c r="V183" s="246"/>
      <c r="W183" s="246"/>
      <c r="X183" s="246"/>
      <c r="Y183" s="246"/>
      <c r="Z183" s="246"/>
      <c r="AA183" s="246"/>
      <c r="AB183" s="82"/>
      <c r="AC183" s="82"/>
      <c r="AD183" s="82"/>
      <c r="AE183" s="82"/>
      <c r="AF183" s="82"/>
      <c r="AG183" s="82"/>
      <c r="AH183" s="82"/>
      <c r="AI183" s="82"/>
      <c r="AJ183" s="82"/>
      <c r="AK183" s="82"/>
      <c r="AL183" s="82"/>
      <c r="AM183" s="82"/>
      <c r="AN183" s="82"/>
      <c r="AO183" s="82"/>
      <c r="AP183" s="82"/>
      <c r="AQ183" s="82"/>
      <c r="AR183" s="82"/>
      <c r="AS183" s="82"/>
      <c r="AT183" s="82"/>
      <c r="AU183" s="82"/>
      <c r="AV183" s="82"/>
      <c r="AW183" s="82"/>
      <c r="AX183" s="82"/>
      <c r="AY183" s="82"/>
      <c r="AZ183" s="82"/>
      <c r="BA183" s="82"/>
      <c r="BB183" s="82"/>
      <c r="BC183" s="82"/>
      <c r="BD183" s="82"/>
      <c r="BE183" s="82"/>
      <c r="BF183" s="82"/>
      <c r="BG183" s="82"/>
      <c r="BH183" s="82"/>
      <c r="BI183" s="82"/>
      <c r="BJ183" s="82"/>
      <c r="BK183" s="82"/>
      <c r="BL183" s="82"/>
      <c r="BM183" s="82"/>
      <c r="BN183" s="82"/>
      <c r="BO183" s="82"/>
      <c r="BP183" s="82"/>
      <c r="BQ183" s="82"/>
      <c r="BR183" s="82"/>
      <c r="BS183" s="82"/>
      <c r="BT183" s="82"/>
      <c r="BU183" s="82"/>
      <c r="BV183" s="82"/>
      <c r="BW183" s="82"/>
      <c r="BX183" s="82"/>
      <c r="BY183" s="82"/>
      <c r="BZ183" s="82"/>
      <c r="CA183" s="82"/>
      <c r="CB183" s="82"/>
      <c r="CC183" s="82"/>
      <c r="CD183" s="82"/>
      <c r="CE183" s="82"/>
      <c r="CF183" s="82"/>
      <c r="CG183" s="82"/>
      <c r="CH183" s="82"/>
      <c r="CI183" s="82"/>
      <c r="CJ183" s="82"/>
      <c r="CK183" s="82"/>
      <c r="CL183" s="82"/>
      <c r="CM183" s="82"/>
      <c r="CN183" s="82"/>
      <c r="CO183" s="82"/>
      <c r="CP183" s="82"/>
      <c r="CQ183" s="82"/>
      <c r="CR183" s="82"/>
      <c r="CS183" s="82"/>
      <c r="CT183" s="82"/>
      <c r="CU183" s="82"/>
      <c r="CV183" s="82"/>
      <c r="CW183" s="82"/>
      <c r="CX183" s="82"/>
      <c r="CY183" s="82"/>
      <c r="CZ183" s="82"/>
      <c r="DA183" s="82"/>
      <c r="DB183" s="82"/>
      <c r="DC183" s="82"/>
      <c r="DD183" s="82"/>
      <c r="DE183" s="82"/>
      <c r="DF183" s="82"/>
      <c r="DG183" s="82"/>
      <c r="DH183" s="82"/>
      <c r="DI183" s="82"/>
      <c r="DJ183" s="82"/>
      <c r="DK183" s="82"/>
      <c r="DL183" s="82"/>
      <c r="DM183" s="82"/>
      <c r="DN183" s="82"/>
      <c r="DO183" s="82"/>
      <c r="DP183" s="82"/>
      <c r="DQ183" s="82"/>
      <c r="DR183" s="82"/>
      <c r="DS183" s="82"/>
      <c r="DT183" s="82"/>
      <c r="DU183" s="82"/>
      <c r="DV183" s="82"/>
      <c r="DW183" s="82"/>
      <c r="DX183" s="82"/>
      <c r="DY183" s="82"/>
      <c r="DZ183" s="82"/>
      <c r="EA183" s="82"/>
      <c r="EB183" s="82"/>
      <c r="EC183" s="82"/>
      <c r="ED183" s="82"/>
      <c r="EE183" s="82"/>
      <c r="EF183" s="82"/>
      <c r="EG183" s="82"/>
      <c r="EH183" s="82"/>
      <c r="EI183" s="82"/>
      <c r="EJ183" s="82"/>
      <c r="EK183" s="82"/>
      <c r="EL183" s="82"/>
      <c r="EM183" s="82"/>
      <c r="EN183" s="82"/>
      <c r="EO183" s="82"/>
      <c r="EP183" s="82"/>
      <c r="EQ183" s="82"/>
      <c r="ER183" s="82"/>
      <c r="ES183" s="82"/>
      <c r="ET183" s="82"/>
      <c r="EU183" s="82"/>
      <c r="EV183" s="82"/>
      <c r="EW183" s="82"/>
      <c r="EX183" s="82"/>
      <c r="EY183" s="82"/>
      <c r="EZ183" s="82"/>
      <c r="FA183" s="82"/>
      <c r="FB183" s="82"/>
      <c r="FC183" s="82"/>
      <c r="FD183" s="82"/>
      <c r="FE183" s="82"/>
      <c r="FF183" s="82"/>
      <c r="FG183" s="82"/>
      <c r="FH183" s="82"/>
      <c r="FI183" s="82"/>
      <c r="FJ183" s="82"/>
      <c r="FK183" s="82"/>
      <c r="FL183" s="82"/>
      <c r="FM183" s="82"/>
      <c r="FN183" s="82"/>
      <c r="FO183" s="82"/>
      <c r="FP183" s="82"/>
      <c r="FQ183" s="82"/>
      <c r="FR183" s="82"/>
      <c r="FS183" s="82"/>
      <c r="FT183" s="82"/>
      <c r="FU183" s="82"/>
      <c r="FV183" s="82"/>
      <c r="FW183" s="82"/>
    </row>
    <row r="184" spans="1:179" x14ac:dyDescent="0.2">
      <c r="A184" s="252" t="s">
        <v>75</v>
      </c>
      <c r="B184" s="253"/>
      <c r="C184" s="482"/>
      <c r="D184" s="483"/>
      <c r="E184" s="249"/>
      <c r="F184" s="246"/>
      <c r="G184" s="246"/>
      <c r="H184" s="246"/>
      <c r="I184" s="246"/>
      <c r="J184" s="246"/>
      <c r="K184" s="246"/>
      <c r="L184" s="246"/>
      <c r="M184" s="246"/>
      <c r="N184" s="246"/>
      <c r="O184" s="246"/>
      <c r="P184" s="246"/>
      <c r="Q184" s="246"/>
      <c r="R184" s="246"/>
      <c r="S184" s="246"/>
      <c r="T184" s="246"/>
      <c r="U184" s="246"/>
      <c r="V184" s="246"/>
      <c r="W184" s="246"/>
      <c r="X184" s="246"/>
      <c r="Y184" s="246"/>
      <c r="Z184" s="246"/>
      <c r="AA184" s="246"/>
      <c r="AB184" s="82"/>
      <c r="AC184" s="82"/>
      <c r="AD184" s="82"/>
      <c r="AE184" s="82"/>
      <c r="AF184" s="82"/>
      <c r="AG184" s="82"/>
      <c r="AH184" s="82"/>
      <c r="AI184" s="82"/>
      <c r="AJ184" s="82"/>
      <c r="AK184" s="82"/>
      <c r="AL184" s="82"/>
      <c r="AM184" s="82"/>
      <c r="AN184" s="82"/>
      <c r="AO184" s="82"/>
      <c r="AP184" s="82"/>
      <c r="AQ184" s="82"/>
      <c r="AR184" s="82"/>
      <c r="AS184" s="82"/>
      <c r="AT184" s="82"/>
      <c r="AU184" s="82"/>
      <c r="AV184" s="82"/>
      <c r="AW184" s="82"/>
      <c r="AX184" s="82"/>
      <c r="AY184" s="82"/>
      <c r="AZ184" s="82"/>
      <c r="BA184" s="82"/>
      <c r="BB184" s="82"/>
      <c r="BC184" s="82"/>
      <c r="BD184" s="82"/>
      <c r="BE184" s="82"/>
      <c r="BF184" s="82"/>
      <c r="BG184" s="82"/>
      <c r="BH184" s="82"/>
      <c r="BI184" s="82"/>
      <c r="BJ184" s="82"/>
      <c r="BK184" s="82"/>
      <c r="BL184" s="82"/>
      <c r="BM184" s="82"/>
      <c r="BN184" s="82"/>
      <c r="BO184" s="82"/>
      <c r="BP184" s="82"/>
      <c r="BQ184" s="82"/>
      <c r="BR184" s="82"/>
      <c r="BS184" s="82"/>
      <c r="BT184" s="82"/>
      <c r="BU184" s="82"/>
      <c r="BV184" s="82"/>
      <c r="BW184" s="82"/>
      <c r="BX184" s="82"/>
      <c r="BY184" s="82"/>
      <c r="BZ184" s="82"/>
      <c r="CA184" s="82"/>
      <c r="CB184" s="82"/>
      <c r="CC184" s="82"/>
      <c r="CD184" s="82"/>
      <c r="CE184" s="82"/>
      <c r="CF184" s="82"/>
      <c r="CG184" s="82"/>
      <c r="CH184" s="82"/>
      <c r="CI184" s="82"/>
      <c r="CJ184" s="82"/>
      <c r="CK184" s="82"/>
      <c r="CL184" s="82"/>
      <c r="CM184" s="82"/>
      <c r="CN184" s="82"/>
      <c r="CO184" s="82"/>
      <c r="CP184" s="82"/>
      <c r="CQ184" s="82"/>
      <c r="CR184" s="82"/>
      <c r="CS184" s="82"/>
      <c r="CT184" s="82"/>
      <c r="CU184" s="82"/>
      <c r="CV184" s="82"/>
      <c r="CW184" s="82"/>
      <c r="CX184" s="82"/>
      <c r="CY184" s="82"/>
      <c r="CZ184" s="82"/>
      <c r="DA184" s="82"/>
      <c r="DB184" s="82"/>
      <c r="DC184" s="82"/>
      <c r="DD184" s="82"/>
      <c r="DE184" s="82"/>
      <c r="DF184" s="82"/>
      <c r="DG184" s="82"/>
      <c r="DH184" s="82"/>
      <c r="DI184" s="82"/>
      <c r="DJ184" s="82"/>
      <c r="DK184" s="82"/>
      <c r="DL184" s="82"/>
      <c r="DM184" s="82"/>
      <c r="DN184" s="82"/>
      <c r="DO184" s="82"/>
      <c r="DP184" s="82"/>
      <c r="DQ184" s="82"/>
      <c r="DR184" s="82"/>
      <c r="DS184" s="82"/>
      <c r="DT184" s="82"/>
      <c r="DU184" s="82"/>
      <c r="DV184" s="82"/>
      <c r="DW184" s="82"/>
      <c r="DX184" s="82"/>
      <c r="DY184" s="82"/>
      <c r="DZ184" s="82"/>
      <c r="EA184" s="82"/>
      <c r="EB184" s="82"/>
      <c r="EC184" s="82"/>
      <c r="ED184" s="82"/>
      <c r="EE184" s="82"/>
      <c r="EF184" s="82"/>
      <c r="EG184" s="82"/>
      <c r="EH184" s="82"/>
      <c r="EI184" s="82"/>
      <c r="EJ184" s="82"/>
      <c r="EK184" s="82"/>
      <c r="EL184" s="82"/>
      <c r="EM184" s="82"/>
      <c r="EN184" s="82"/>
      <c r="EO184" s="82"/>
      <c r="EP184" s="82"/>
      <c r="EQ184" s="82"/>
      <c r="ER184" s="82"/>
      <c r="ES184" s="82"/>
      <c r="ET184" s="82"/>
      <c r="EU184" s="82"/>
      <c r="EV184" s="82"/>
      <c r="EW184" s="82"/>
      <c r="EX184" s="82"/>
      <c r="EY184" s="82"/>
      <c r="EZ184" s="82"/>
      <c r="FA184" s="82"/>
      <c r="FB184" s="82"/>
      <c r="FC184" s="82"/>
      <c r="FD184" s="82"/>
      <c r="FE184" s="82"/>
      <c r="FF184" s="82"/>
      <c r="FG184" s="82"/>
      <c r="FH184" s="82"/>
      <c r="FI184" s="82"/>
      <c r="FJ184" s="82"/>
      <c r="FK184" s="82"/>
      <c r="FL184" s="82"/>
      <c r="FM184" s="82"/>
      <c r="FN184" s="82"/>
      <c r="FO184" s="82"/>
      <c r="FP184" s="82"/>
      <c r="FQ184" s="82"/>
      <c r="FR184" s="82"/>
      <c r="FS184" s="82"/>
      <c r="FT184" s="82"/>
      <c r="FU184" s="82"/>
      <c r="FV184" s="82"/>
      <c r="FW184" s="82"/>
    </row>
    <row r="185" spans="1:179" x14ac:dyDescent="0.2">
      <c r="A185" s="252" t="s">
        <v>76</v>
      </c>
      <c r="B185" s="253"/>
      <c r="C185" s="482"/>
      <c r="D185" s="483"/>
      <c r="E185" s="249"/>
      <c r="F185" s="246"/>
      <c r="G185" s="246"/>
      <c r="H185" s="246"/>
      <c r="I185" s="246"/>
      <c r="J185" s="246"/>
      <c r="K185" s="246"/>
      <c r="L185" s="246"/>
      <c r="M185" s="246"/>
      <c r="N185" s="246"/>
      <c r="O185" s="246"/>
      <c r="P185" s="246"/>
      <c r="Q185" s="246"/>
      <c r="R185" s="246"/>
      <c r="S185" s="246"/>
      <c r="T185" s="246"/>
      <c r="U185" s="246"/>
      <c r="V185" s="246"/>
      <c r="W185" s="246"/>
      <c r="X185" s="246"/>
      <c r="Y185" s="246"/>
      <c r="Z185" s="246"/>
      <c r="AA185" s="246"/>
      <c r="AB185" s="82"/>
      <c r="AC185" s="82"/>
      <c r="AD185" s="82"/>
      <c r="AE185" s="82"/>
      <c r="AF185" s="82"/>
      <c r="AG185" s="82"/>
      <c r="AH185" s="82"/>
      <c r="AI185" s="82"/>
      <c r="AJ185" s="82"/>
      <c r="AK185" s="82"/>
      <c r="AL185" s="82"/>
      <c r="AM185" s="82"/>
      <c r="AN185" s="82"/>
      <c r="AO185" s="82"/>
      <c r="AP185" s="82"/>
      <c r="AQ185" s="82"/>
      <c r="AR185" s="82"/>
      <c r="AS185" s="82"/>
      <c r="AT185" s="82"/>
      <c r="AU185" s="82"/>
      <c r="AV185" s="82"/>
      <c r="AW185" s="82"/>
      <c r="AX185" s="82"/>
      <c r="AY185" s="82"/>
      <c r="AZ185" s="82"/>
      <c r="BA185" s="82"/>
      <c r="BB185" s="82"/>
      <c r="BC185" s="82"/>
      <c r="BD185" s="82"/>
      <c r="BE185" s="82"/>
      <c r="BF185" s="82"/>
      <c r="BG185" s="82"/>
      <c r="BH185" s="82"/>
      <c r="BI185" s="82"/>
      <c r="BJ185" s="82"/>
      <c r="BK185" s="82"/>
      <c r="BL185" s="82"/>
      <c r="BM185" s="82"/>
      <c r="BN185" s="82"/>
      <c r="BO185" s="82"/>
      <c r="BP185" s="82"/>
      <c r="BQ185" s="82"/>
      <c r="BR185" s="82"/>
      <c r="BS185" s="82"/>
      <c r="BT185" s="82"/>
      <c r="BU185" s="82"/>
      <c r="BV185" s="82"/>
      <c r="BW185" s="82"/>
      <c r="BX185" s="82"/>
      <c r="BY185" s="82"/>
      <c r="BZ185" s="82"/>
      <c r="CA185" s="82"/>
      <c r="CB185" s="82"/>
      <c r="CC185" s="82"/>
      <c r="CD185" s="82"/>
      <c r="CE185" s="82"/>
      <c r="CF185" s="82"/>
      <c r="CG185" s="82"/>
      <c r="CH185" s="82"/>
      <c r="CI185" s="82"/>
      <c r="CJ185" s="82"/>
      <c r="CK185" s="82"/>
      <c r="CL185" s="82"/>
      <c r="CM185" s="82"/>
      <c r="CN185" s="82"/>
      <c r="CO185" s="82"/>
      <c r="CP185" s="82"/>
      <c r="CQ185" s="82"/>
      <c r="CR185" s="82"/>
      <c r="CS185" s="82"/>
      <c r="CT185" s="82"/>
      <c r="CU185" s="82"/>
      <c r="CV185" s="82"/>
      <c r="CW185" s="82"/>
      <c r="CX185" s="82"/>
      <c r="CY185" s="82"/>
      <c r="CZ185" s="82"/>
      <c r="DA185" s="82"/>
      <c r="DB185" s="82"/>
      <c r="DC185" s="82"/>
      <c r="DD185" s="82"/>
      <c r="DE185" s="82"/>
      <c r="DF185" s="82"/>
      <c r="DG185" s="82"/>
      <c r="DH185" s="82"/>
      <c r="DI185" s="82"/>
      <c r="DJ185" s="82"/>
      <c r="DK185" s="82"/>
      <c r="DL185" s="82"/>
      <c r="DM185" s="82"/>
      <c r="DN185" s="82"/>
      <c r="DO185" s="82"/>
      <c r="DP185" s="82"/>
      <c r="DQ185" s="82"/>
      <c r="DR185" s="82"/>
      <c r="DS185" s="82"/>
      <c r="DT185" s="82"/>
      <c r="DU185" s="82"/>
      <c r="DV185" s="82"/>
      <c r="DW185" s="82"/>
      <c r="DX185" s="82"/>
      <c r="DY185" s="82"/>
      <c r="DZ185" s="82"/>
      <c r="EA185" s="82"/>
      <c r="EB185" s="82"/>
      <c r="EC185" s="82"/>
      <c r="ED185" s="82"/>
      <c r="EE185" s="82"/>
      <c r="EF185" s="82"/>
      <c r="EG185" s="82"/>
      <c r="EH185" s="82"/>
      <c r="EI185" s="82"/>
      <c r="EJ185" s="82"/>
      <c r="EK185" s="82"/>
      <c r="EL185" s="82"/>
      <c r="EM185" s="82"/>
      <c r="EN185" s="82"/>
      <c r="EO185" s="82"/>
      <c r="EP185" s="82"/>
      <c r="EQ185" s="82"/>
      <c r="ER185" s="82"/>
      <c r="ES185" s="82"/>
      <c r="ET185" s="82"/>
      <c r="EU185" s="82"/>
      <c r="EV185" s="82"/>
      <c r="EW185" s="82"/>
      <c r="EX185" s="82"/>
      <c r="EY185" s="82"/>
      <c r="EZ185" s="82"/>
      <c r="FA185" s="82"/>
      <c r="FB185" s="82"/>
      <c r="FC185" s="82"/>
      <c r="FD185" s="82"/>
      <c r="FE185" s="82"/>
      <c r="FF185" s="82"/>
      <c r="FG185" s="82"/>
      <c r="FH185" s="82"/>
      <c r="FI185" s="82"/>
      <c r="FJ185" s="82"/>
      <c r="FK185" s="82"/>
      <c r="FL185" s="82"/>
      <c r="FM185" s="82"/>
      <c r="FN185" s="82"/>
      <c r="FO185" s="82"/>
      <c r="FP185" s="82"/>
      <c r="FQ185" s="82"/>
      <c r="FR185" s="82"/>
      <c r="FS185" s="82"/>
      <c r="FT185" s="82"/>
      <c r="FU185" s="82"/>
      <c r="FV185" s="82"/>
      <c r="FW185" s="82"/>
    </row>
    <row r="186" spans="1:179" x14ac:dyDescent="0.2">
      <c r="A186" s="252"/>
      <c r="B186" s="253"/>
      <c r="C186" s="482"/>
      <c r="D186" s="483"/>
      <c r="E186" s="244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243"/>
      <c r="T186" s="243"/>
      <c r="U186" s="243"/>
      <c r="V186" s="243"/>
      <c r="W186" s="243"/>
      <c r="X186" s="243"/>
      <c r="Y186" s="243"/>
      <c r="Z186" s="243"/>
      <c r="AA186" s="243"/>
    </row>
    <row r="187" spans="1:179" ht="13.5" thickBot="1" x14ac:dyDescent="0.25">
      <c r="A187" s="254"/>
      <c r="B187" s="255"/>
      <c r="C187" s="484"/>
      <c r="D187" s="485"/>
      <c r="E187" s="244"/>
      <c r="F187" s="243"/>
      <c r="G187" s="243"/>
      <c r="H187" s="243"/>
      <c r="I187" s="243"/>
      <c r="J187" s="243"/>
      <c r="K187" s="243"/>
      <c r="L187" s="243"/>
      <c r="M187" s="243"/>
      <c r="N187" s="243"/>
      <c r="O187" s="243"/>
      <c r="P187" s="243"/>
      <c r="Q187" s="243"/>
      <c r="R187" s="243"/>
      <c r="S187" s="243"/>
      <c r="T187" s="243"/>
      <c r="U187" s="243"/>
      <c r="V187" s="243"/>
      <c r="W187" s="243"/>
      <c r="X187" s="243"/>
      <c r="Y187" s="243"/>
      <c r="Z187" s="243"/>
      <c r="AA187" s="243"/>
    </row>
    <row r="188" spans="1:179" ht="13.5" thickBot="1" x14ac:dyDescent="0.25">
      <c r="A188" s="256" t="s">
        <v>73</v>
      </c>
      <c r="B188" s="257"/>
      <c r="C188" s="486">
        <f>SUM($C$182:$D$187)</f>
        <v>0</v>
      </c>
      <c r="D188" s="487"/>
      <c r="E188" s="244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243"/>
      <c r="T188" s="243"/>
      <c r="U188" s="243"/>
      <c r="V188" s="243"/>
      <c r="W188" s="243"/>
      <c r="X188" s="243"/>
      <c r="Y188" s="243"/>
      <c r="Z188" s="243"/>
      <c r="AA188" s="243"/>
    </row>
    <row r="189" spans="1:179" x14ac:dyDescent="0.2">
      <c r="A189" s="258" t="s">
        <v>77</v>
      </c>
      <c r="B189" s="259"/>
      <c r="C189" s="260"/>
      <c r="D189" s="261"/>
      <c r="E189" s="244"/>
      <c r="F189" s="243"/>
      <c r="G189" s="243"/>
      <c r="H189" s="243"/>
      <c r="I189" s="243"/>
      <c r="J189" s="243"/>
      <c r="K189" s="243"/>
      <c r="L189" s="243"/>
      <c r="M189" s="243"/>
      <c r="N189" s="243"/>
      <c r="O189" s="243"/>
      <c r="P189" s="243"/>
      <c r="Q189" s="243"/>
      <c r="R189" s="243"/>
      <c r="S189" s="243"/>
      <c r="T189" s="243"/>
      <c r="U189" s="243"/>
      <c r="V189" s="243"/>
      <c r="W189" s="243"/>
      <c r="X189" s="243"/>
      <c r="Y189" s="243"/>
      <c r="Z189" s="243"/>
      <c r="AA189" s="243"/>
    </row>
    <row r="190" spans="1:179" x14ac:dyDescent="0.2">
      <c r="A190" s="262" t="s">
        <v>78</v>
      </c>
      <c r="B190" s="263"/>
      <c r="C190" s="488"/>
      <c r="D190" s="489"/>
      <c r="E190" s="244"/>
      <c r="F190" s="243"/>
      <c r="G190" s="243"/>
      <c r="H190" s="243"/>
      <c r="I190" s="243"/>
      <c r="J190" s="243"/>
      <c r="K190" s="243"/>
      <c r="L190" s="243"/>
      <c r="M190" s="243"/>
      <c r="N190" s="243"/>
      <c r="O190" s="243"/>
      <c r="P190" s="243"/>
      <c r="Q190" s="243"/>
      <c r="R190" s="243"/>
      <c r="S190" s="243"/>
      <c r="T190" s="243"/>
      <c r="U190" s="243"/>
      <c r="V190" s="243"/>
      <c r="W190" s="243"/>
      <c r="X190" s="243"/>
      <c r="Y190" s="243"/>
      <c r="Z190" s="243"/>
      <c r="AA190" s="243"/>
    </row>
    <row r="191" spans="1:179" x14ac:dyDescent="0.2">
      <c r="A191" s="262" t="s">
        <v>79</v>
      </c>
      <c r="B191" s="263"/>
      <c r="C191" s="490"/>
      <c r="D191" s="491"/>
      <c r="E191" s="244"/>
      <c r="F191" s="243"/>
      <c r="G191" s="243"/>
      <c r="H191" s="243"/>
      <c r="I191" s="243"/>
      <c r="J191" s="243"/>
      <c r="K191" s="243"/>
      <c r="L191" s="243"/>
      <c r="M191" s="243"/>
      <c r="N191" s="243"/>
      <c r="O191" s="243"/>
      <c r="P191" s="243"/>
      <c r="Q191" s="243"/>
      <c r="R191" s="243"/>
      <c r="S191" s="243"/>
      <c r="T191" s="243"/>
      <c r="U191" s="243"/>
      <c r="V191" s="243"/>
      <c r="W191" s="243"/>
      <c r="X191" s="243"/>
      <c r="Y191" s="243"/>
      <c r="Z191" s="243"/>
      <c r="AA191" s="243"/>
    </row>
    <row r="192" spans="1:179" x14ac:dyDescent="0.2">
      <c r="A192" s="262" t="s">
        <v>80</v>
      </c>
      <c r="B192" s="263"/>
      <c r="C192" s="476"/>
      <c r="D192" s="477"/>
      <c r="E192" s="244"/>
      <c r="F192" s="243"/>
      <c r="G192" s="243"/>
      <c r="H192" s="243"/>
      <c r="I192" s="243"/>
      <c r="J192" s="243"/>
      <c r="K192" s="243"/>
      <c r="L192" s="243"/>
      <c r="M192" s="243"/>
      <c r="N192" s="243"/>
      <c r="O192" s="243"/>
      <c r="P192" s="243"/>
      <c r="Q192" s="243"/>
      <c r="R192" s="243"/>
      <c r="S192" s="243"/>
      <c r="T192" s="243"/>
      <c r="U192" s="243"/>
      <c r="V192" s="243"/>
      <c r="W192" s="243"/>
      <c r="X192" s="243"/>
      <c r="Y192" s="243"/>
      <c r="Z192" s="243"/>
      <c r="AA192" s="243"/>
    </row>
    <row r="193" spans="1:27" ht="15" x14ac:dyDescent="0.2">
      <c r="A193" s="262" t="s">
        <v>81</v>
      </c>
      <c r="B193" s="264"/>
      <c r="C193" s="476"/>
      <c r="D193" s="477"/>
      <c r="E193" s="244"/>
      <c r="F193" s="243"/>
      <c r="G193" s="243"/>
      <c r="H193" s="243"/>
      <c r="I193" s="243"/>
      <c r="J193" s="243"/>
      <c r="K193" s="265"/>
      <c r="L193" s="243"/>
      <c r="M193" s="243"/>
      <c r="N193" s="266"/>
      <c r="O193" s="266"/>
      <c r="P193" s="266"/>
      <c r="Q193" s="266"/>
      <c r="R193" s="266"/>
      <c r="S193" s="266"/>
      <c r="T193" s="266"/>
      <c r="U193" s="243"/>
      <c r="V193" s="243"/>
      <c r="W193" s="243"/>
      <c r="X193" s="243"/>
      <c r="Y193" s="243"/>
      <c r="Z193" s="243"/>
      <c r="AA193" s="243"/>
    </row>
    <row r="194" spans="1:27" ht="15" x14ac:dyDescent="0.2">
      <c r="A194" s="262"/>
      <c r="B194" s="267"/>
      <c r="C194" s="476"/>
      <c r="D194" s="477"/>
      <c r="E194" s="244"/>
      <c r="F194" s="243"/>
      <c r="G194" s="243"/>
      <c r="H194" s="243"/>
      <c r="I194" s="243"/>
      <c r="J194" s="243"/>
      <c r="K194" s="243"/>
      <c r="L194" s="243"/>
      <c r="M194" s="243"/>
      <c r="N194" s="266"/>
      <c r="O194" s="266"/>
      <c r="P194" s="266"/>
      <c r="Q194" s="266"/>
      <c r="R194" s="266"/>
      <c r="S194" s="266"/>
      <c r="T194" s="266"/>
      <c r="U194" s="243"/>
      <c r="V194" s="243"/>
      <c r="W194" s="243"/>
      <c r="X194" s="243"/>
      <c r="Y194" s="243"/>
      <c r="Z194" s="243"/>
      <c r="AA194" s="243"/>
    </row>
    <row r="195" spans="1:27" x14ac:dyDescent="0.2">
      <c r="A195" s="262"/>
      <c r="B195" s="267"/>
      <c r="C195" s="476"/>
      <c r="D195" s="477"/>
      <c r="E195" s="244"/>
      <c r="F195" s="243"/>
      <c r="G195" s="243"/>
      <c r="H195" s="243"/>
      <c r="I195" s="243"/>
      <c r="J195" s="243"/>
      <c r="K195" s="243"/>
      <c r="L195" s="243"/>
      <c r="M195" s="243"/>
      <c r="N195" s="243"/>
      <c r="O195" s="243"/>
      <c r="P195" s="243"/>
      <c r="Q195" s="243"/>
      <c r="R195" s="243"/>
      <c r="S195" s="243"/>
      <c r="T195" s="243"/>
      <c r="U195" s="243"/>
      <c r="V195" s="243"/>
      <c r="W195" s="243"/>
      <c r="X195" s="243"/>
      <c r="Y195" s="243"/>
      <c r="Z195" s="243"/>
      <c r="AA195" s="243"/>
    </row>
    <row r="196" spans="1:27" x14ac:dyDescent="0.2">
      <c r="A196" s="268"/>
      <c r="B196" s="269"/>
      <c r="C196" s="476"/>
      <c r="D196" s="477"/>
      <c r="E196" s="244"/>
      <c r="F196" s="243"/>
      <c r="G196" s="243"/>
      <c r="H196" s="243"/>
      <c r="I196" s="243"/>
      <c r="J196" s="243"/>
      <c r="K196" s="243"/>
      <c r="L196" s="243"/>
      <c r="M196" s="243"/>
      <c r="N196" s="243"/>
      <c r="O196" s="243"/>
      <c r="P196" s="243"/>
      <c r="Q196" s="243"/>
      <c r="R196" s="243"/>
      <c r="S196" s="243"/>
      <c r="T196" s="243"/>
      <c r="U196" s="243"/>
      <c r="V196" s="243"/>
      <c r="W196" s="243"/>
      <c r="X196" s="243"/>
      <c r="Y196" s="243"/>
      <c r="Z196" s="243"/>
      <c r="AA196" s="243"/>
    </row>
    <row r="197" spans="1:27" ht="13.5" thickBot="1" x14ac:dyDescent="0.25">
      <c r="A197" s="270"/>
      <c r="B197" s="271"/>
      <c r="C197" s="478"/>
      <c r="D197" s="479"/>
      <c r="E197" s="244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243"/>
      <c r="T197" s="243"/>
      <c r="U197" s="243"/>
      <c r="V197" s="243"/>
      <c r="W197" s="243"/>
      <c r="X197" s="243"/>
      <c r="Y197" s="243"/>
      <c r="Z197" s="243"/>
      <c r="AA197" s="243"/>
    </row>
    <row r="198" spans="1:27" ht="13.5" thickBot="1" x14ac:dyDescent="0.25">
      <c r="A198" s="272" t="s">
        <v>82</v>
      </c>
      <c r="B198" s="271"/>
      <c r="C198" s="480">
        <f>$C$188-(SUM(C190:D196))</f>
        <v>0</v>
      </c>
      <c r="D198" s="481"/>
      <c r="E198" s="244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243"/>
      <c r="T198" s="243"/>
      <c r="U198" s="243"/>
      <c r="V198" s="243"/>
      <c r="W198" s="243"/>
      <c r="X198" s="243"/>
      <c r="Y198" s="243"/>
      <c r="Z198" s="243"/>
      <c r="AA198" s="243"/>
    </row>
    <row r="199" spans="1:27" x14ac:dyDescent="0.2">
      <c r="A199" s="272"/>
      <c r="B199" s="271"/>
      <c r="C199" s="273"/>
      <c r="D199" s="273"/>
      <c r="E199" s="244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243"/>
      <c r="T199" s="243"/>
      <c r="U199" s="243"/>
      <c r="V199" s="243"/>
      <c r="W199" s="243"/>
      <c r="X199" s="243"/>
      <c r="Y199" s="243"/>
      <c r="Z199" s="243"/>
      <c r="AA199" s="243"/>
    </row>
    <row r="200" spans="1:27" x14ac:dyDescent="0.2">
      <c r="A200" s="274" t="s">
        <v>83</v>
      </c>
      <c r="B200" s="275"/>
      <c r="C200" s="517"/>
      <c r="D200" s="517"/>
      <c r="E200" s="244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243"/>
      <c r="T200" s="243"/>
      <c r="U200" s="243"/>
      <c r="V200" s="243"/>
      <c r="W200" s="243"/>
      <c r="X200" s="243"/>
      <c r="Y200" s="243"/>
      <c r="Z200" s="243"/>
      <c r="AA200" s="243"/>
    </row>
    <row r="201" spans="1:27" x14ac:dyDescent="0.2">
      <c r="A201" s="274" t="s">
        <v>83</v>
      </c>
      <c r="B201" s="276"/>
      <c r="C201" s="518"/>
      <c r="D201" s="519"/>
      <c r="E201" s="244"/>
      <c r="F201" s="243"/>
      <c r="G201" s="243"/>
      <c r="H201" s="243"/>
      <c r="I201" s="243"/>
      <c r="J201" s="243"/>
      <c r="K201" s="243"/>
      <c r="L201" s="243"/>
      <c r="M201" s="243"/>
      <c r="N201" s="243"/>
      <c r="O201" s="243"/>
      <c r="P201" s="243"/>
      <c r="Q201" s="243"/>
      <c r="R201" s="243"/>
      <c r="S201" s="243"/>
      <c r="T201" s="243"/>
      <c r="U201" s="243"/>
      <c r="V201" s="243"/>
      <c r="W201" s="243"/>
      <c r="X201" s="243"/>
      <c r="Y201" s="243"/>
      <c r="Z201" s="243"/>
      <c r="AA201" s="243"/>
    </row>
    <row r="202" spans="1:27" x14ac:dyDescent="0.2">
      <c r="A202" s="274" t="s">
        <v>83</v>
      </c>
      <c r="B202" s="276"/>
      <c r="C202" s="511"/>
      <c r="D202" s="512"/>
      <c r="E202" s="244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243"/>
      <c r="T202" s="243"/>
      <c r="U202" s="243"/>
      <c r="V202" s="243"/>
      <c r="W202" s="243"/>
      <c r="X202" s="243"/>
      <c r="Y202" s="243"/>
      <c r="Z202" s="243"/>
      <c r="AA202" s="243"/>
    </row>
    <row r="203" spans="1:27" x14ac:dyDescent="0.2">
      <c r="A203" s="274" t="s">
        <v>83</v>
      </c>
      <c r="B203" s="276"/>
      <c r="C203" s="511"/>
      <c r="D203" s="512"/>
      <c r="E203" s="244"/>
      <c r="F203" s="243"/>
      <c r="G203" s="243"/>
      <c r="H203" s="243"/>
      <c r="I203" s="243"/>
      <c r="J203" s="243"/>
      <c r="K203" s="243"/>
      <c r="L203" s="243"/>
      <c r="M203" s="243"/>
      <c r="N203" s="243"/>
      <c r="O203" s="243"/>
      <c r="P203" s="243"/>
      <c r="Q203" s="243"/>
      <c r="R203" s="243"/>
      <c r="S203" s="243"/>
      <c r="T203" s="243"/>
      <c r="U203" s="243"/>
      <c r="V203" s="243"/>
      <c r="W203" s="243"/>
      <c r="X203" s="243"/>
      <c r="Y203" s="243"/>
      <c r="Z203" s="243"/>
      <c r="AA203" s="243"/>
    </row>
    <row r="204" spans="1:27" x14ac:dyDescent="0.2">
      <c r="A204" s="274" t="s">
        <v>83</v>
      </c>
      <c r="B204" s="276"/>
      <c r="C204" s="511"/>
      <c r="D204" s="512"/>
      <c r="E204" s="244"/>
      <c r="F204" s="243"/>
      <c r="G204" s="243"/>
      <c r="H204" s="243"/>
      <c r="I204" s="243"/>
      <c r="J204" s="243"/>
      <c r="K204" s="243"/>
      <c r="L204" s="243"/>
      <c r="M204" s="243"/>
      <c r="N204" s="243"/>
      <c r="O204" s="243"/>
      <c r="P204" s="243"/>
      <c r="Q204" s="243"/>
      <c r="R204" s="243"/>
      <c r="S204" s="243"/>
      <c r="T204" s="243"/>
      <c r="U204" s="243"/>
      <c r="V204" s="243"/>
      <c r="W204" s="243"/>
      <c r="X204" s="243"/>
      <c r="Y204" s="243"/>
      <c r="Z204" s="243"/>
      <c r="AA204" s="243"/>
    </row>
    <row r="205" spans="1:27" x14ac:dyDescent="0.2">
      <c r="A205" s="274" t="s">
        <v>83</v>
      </c>
      <c r="B205" s="276"/>
      <c r="C205" s="511"/>
      <c r="D205" s="512"/>
      <c r="E205" s="244"/>
      <c r="F205" s="243"/>
      <c r="G205" s="243"/>
      <c r="H205" s="243"/>
      <c r="I205" s="243"/>
      <c r="J205" s="243"/>
      <c r="K205" s="243"/>
      <c r="L205" s="243"/>
      <c r="M205" s="243"/>
      <c r="N205" s="243"/>
      <c r="O205" s="243"/>
      <c r="P205" s="243"/>
      <c r="Q205" s="243"/>
      <c r="R205" s="243"/>
      <c r="S205" s="243"/>
      <c r="T205" s="243"/>
      <c r="U205" s="243"/>
      <c r="V205" s="243"/>
      <c r="W205" s="243"/>
      <c r="X205" s="243"/>
      <c r="Y205" s="243"/>
      <c r="Z205" s="243"/>
      <c r="AA205" s="243"/>
    </row>
    <row r="206" spans="1:27" x14ac:dyDescent="0.2">
      <c r="A206" s="274" t="s">
        <v>83</v>
      </c>
      <c r="B206" s="276"/>
      <c r="C206" s="511"/>
      <c r="D206" s="512"/>
      <c r="E206" s="244"/>
      <c r="F206" s="243"/>
      <c r="G206" s="243"/>
      <c r="H206" s="243"/>
      <c r="I206" s="243"/>
      <c r="J206" s="243"/>
      <c r="K206" s="243"/>
      <c r="L206" s="243"/>
      <c r="M206" s="243"/>
      <c r="N206" s="243"/>
      <c r="O206" s="243"/>
      <c r="P206" s="243"/>
      <c r="Q206" s="243"/>
      <c r="R206" s="243"/>
      <c r="S206" s="243"/>
      <c r="T206" s="243"/>
      <c r="U206" s="243"/>
      <c r="V206" s="243"/>
      <c r="W206" s="243"/>
      <c r="X206" s="243"/>
      <c r="Y206" s="243"/>
      <c r="Z206" s="243"/>
      <c r="AA206" s="243"/>
    </row>
    <row r="207" spans="1:27" x14ac:dyDescent="0.2">
      <c r="A207" s="274" t="s">
        <v>83</v>
      </c>
      <c r="B207" s="276"/>
      <c r="C207" s="511"/>
      <c r="D207" s="512"/>
      <c r="E207" s="249"/>
      <c r="F207" s="243"/>
      <c r="G207" s="243"/>
      <c r="H207" s="243"/>
      <c r="I207" s="243"/>
      <c r="J207" s="243"/>
      <c r="K207" s="243"/>
      <c r="L207" s="243"/>
      <c r="M207" s="243"/>
      <c r="N207" s="243"/>
      <c r="O207" s="243"/>
      <c r="P207" s="243"/>
      <c r="Q207" s="243"/>
      <c r="R207" s="243"/>
      <c r="S207" s="243"/>
      <c r="T207" s="243"/>
      <c r="U207" s="243"/>
      <c r="V207" s="243"/>
      <c r="W207" s="243"/>
      <c r="X207" s="243"/>
      <c r="Y207" s="243"/>
      <c r="Z207" s="243"/>
      <c r="AA207" s="243"/>
    </row>
    <row r="208" spans="1:27" x14ac:dyDescent="0.2">
      <c r="A208" s="274" t="s">
        <v>83</v>
      </c>
      <c r="B208" s="276"/>
      <c r="C208" s="511"/>
      <c r="D208" s="512"/>
      <c r="E208" s="244"/>
      <c r="F208" s="243"/>
      <c r="G208" s="243"/>
      <c r="H208" s="243"/>
      <c r="I208" s="243"/>
      <c r="J208" s="243"/>
      <c r="K208" s="243"/>
      <c r="L208" s="243"/>
      <c r="M208" s="243"/>
      <c r="N208" s="243"/>
      <c r="O208" s="243"/>
      <c r="P208" s="243"/>
      <c r="Q208" s="243"/>
      <c r="R208" s="243"/>
      <c r="S208" s="243"/>
      <c r="T208" s="243"/>
      <c r="U208" s="243"/>
      <c r="V208" s="243"/>
      <c r="W208" s="243"/>
      <c r="X208" s="243"/>
      <c r="Y208" s="243"/>
      <c r="Z208" s="243"/>
      <c r="AA208" s="243"/>
    </row>
    <row r="209" spans="1:27" x14ac:dyDescent="0.2">
      <c r="A209" s="274" t="s">
        <v>83</v>
      </c>
      <c r="B209" s="276"/>
      <c r="C209" s="511"/>
      <c r="D209" s="512"/>
      <c r="E209" s="244"/>
      <c r="F209" s="243"/>
      <c r="G209" s="243"/>
      <c r="H209" s="243"/>
      <c r="I209" s="243"/>
      <c r="J209" s="243"/>
      <c r="K209" s="243"/>
      <c r="L209" s="243"/>
      <c r="M209" s="243"/>
      <c r="N209" s="243"/>
      <c r="O209" s="243"/>
      <c r="P209" s="243"/>
      <c r="Q209" s="243"/>
      <c r="R209" s="243"/>
      <c r="S209" s="243"/>
      <c r="T209" s="243"/>
      <c r="U209" s="243"/>
      <c r="V209" s="243"/>
      <c r="W209" s="243"/>
      <c r="X209" s="243"/>
      <c r="Y209" s="243"/>
      <c r="Z209" s="243"/>
      <c r="AA209" s="243"/>
    </row>
    <row r="210" spans="1:27" x14ac:dyDescent="0.2">
      <c r="A210" s="274" t="s">
        <v>83</v>
      </c>
      <c r="B210" s="276"/>
      <c r="C210" s="511"/>
      <c r="D210" s="512"/>
      <c r="E210" s="244"/>
      <c r="F210" s="243"/>
      <c r="G210" s="243"/>
      <c r="H210" s="243"/>
      <c r="I210" s="243"/>
      <c r="J210" s="243"/>
      <c r="K210" s="243"/>
      <c r="L210" s="243"/>
      <c r="M210" s="243"/>
      <c r="N210" s="243"/>
      <c r="O210" s="243"/>
      <c r="P210" s="243"/>
      <c r="Q210" s="243"/>
      <c r="R210" s="243"/>
      <c r="S210" s="243"/>
      <c r="T210" s="243"/>
      <c r="U210" s="243"/>
      <c r="V210" s="243"/>
      <c r="W210" s="243"/>
      <c r="X210" s="243"/>
      <c r="Y210" s="243"/>
      <c r="Z210" s="243"/>
      <c r="AA210" s="243"/>
    </row>
    <row r="211" spans="1:27" x14ac:dyDescent="0.2">
      <c r="A211" s="277"/>
      <c r="B211" s="271"/>
      <c r="C211" s="278"/>
      <c r="D211" s="278"/>
      <c r="E211" s="244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243"/>
      <c r="T211" s="243"/>
      <c r="U211" s="243"/>
      <c r="V211" s="243"/>
      <c r="W211" s="243"/>
      <c r="X211" s="243"/>
      <c r="Y211" s="243"/>
      <c r="Z211" s="243"/>
      <c r="AA211" s="243"/>
    </row>
    <row r="212" spans="1:27" x14ac:dyDescent="0.2">
      <c r="A212" s="513" t="s">
        <v>84</v>
      </c>
      <c r="B212" s="514"/>
      <c r="C212" s="515">
        <f>SUM($C$200:$D$211)</f>
        <v>0</v>
      </c>
      <c r="D212" s="516"/>
      <c r="E212" s="244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243"/>
      <c r="T212" s="243"/>
      <c r="U212" s="243"/>
      <c r="V212" s="243"/>
      <c r="W212" s="243"/>
      <c r="X212" s="243"/>
      <c r="Y212" s="243"/>
      <c r="Z212" s="243"/>
      <c r="AA212" s="243"/>
    </row>
    <row r="213" spans="1:27" x14ac:dyDescent="0.2">
      <c r="A213" s="279"/>
      <c r="B213" s="280"/>
      <c r="C213" s="281"/>
      <c r="D213" s="281"/>
      <c r="E213" s="244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243"/>
      <c r="T213" s="243"/>
      <c r="U213" s="243"/>
      <c r="V213" s="243"/>
      <c r="W213" s="243"/>
      <c r="X213" s="243"/>
      <c r="Y213" s="243"/>
      <c r="Z213" s="243"/>
      <c r="AA213" s="243"/>
    </row>
    <row r="214" spans="1:27" ht="13.5" thickBot="1" x14ac:dyDescent="0.25">
      <c r="A214" s="272"/>
      <c r="B214" s="272"/>
      <c r="C214" s="273"/>
      <c r="D214" s="273"/>
      <c r="E214" s="244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243"/>
      <c r="T214" s="243"/>
      <c r="U214" s="243"/>
      <c r="V214" s="243"/>
      <c r="W214" s="243"/>
      <c r="X214" s="243"/>
      <c r="Y214" s="243"/>
      <c r="Z214" s="243"/>
      <c r="AA214" s="243"/>
    </row>
    <row r="215" spans="1:27" ht="15.75" thickBot="1" x14ac:dyDescent="0.25">
      <c r="A215" s="500" t="s">
        <v>85</v>
      </c>
      <c r="B215" s="501"/>
      <c r="C215" s="502">
        <f>$C$198-$C$212</f>
        <v>0</v>
      </c>
      <c r="D215" s="481"/>
      <c r="E215" s="244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243"/>
      <c r="T215" s="243"/>
      <c r="U215" s="243"/>
      <c r="V215" s="243"/>
      <c r="W215" s="243"/>
      <c r="X215" s="243"/>
      <c r="Y215" s="243"/>
      <c r="Z215" s="243"/>
      <c r="AA215" s="243"/>
    </row>
    <row r="216" spans="1:27" ht="15" x14ac:dyDescent="0.2">
      <c r="A216" s="282"/>
      <c r="B216" s="282"/>
      <c r="C216" s="281"/>
      <c r="D216" s="281"/>
      <c r="E216" s="244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243"/>
      <c r="T216" s="243"/>
      <c r="U216" s="243"/>
      <c r="V216" s="243"/>
      <c r="W216" s="243"/>
      <c r="X216" s="243"/>
      <c r="Y216" s="243"/>
      <c r="Z216" s="243"/>
      <c r="AA216" s="243"/>
    </row>
    <row r="217" spans="1:27" x14ac:dyDescent="0.2">
      <c r="A217" s="283"/>
      <c r="B217" s="283"/>
      <c r="C217" s="284"/>
      <c r="D217" s="284"/>
      <c r="E217" s="244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243"/>
      <c r="T217" s="243"/>
      <c r="U217" s="243"/>
      <c r="V217" s="243"/>
      <c r="W217" s="243"/>
      <c r="X217" s="243"/>
      <c r="Y217" s="243"/>
      <c r="Z217" s="243"/>
      <c r="AA217" s="243"/>
    </row>
    <row r="218" spans="1:27" ht="13.5" thickBot="1" x14ac:dyDescent="0.25">
      <c r="A218" s="277"/>
      <c r="B218" s="271"/>
      <c r="C218" s="284"/>
      <c r="D218" s="284"/>
      <c r="E218" s="244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243"/>
      <c r="T218" s="243"/>
      <c r="U218" s="243"/>
      <c r="V218" s="243"/>
      <c r="W218" s="243"/>
      <c r="X218" s="243"/>
      <c r="Y218" s="243"/>
      <c r="Z218" s="243"/>
      <c r="AA218" s="243"/>
    </row>
    <row r="219" spans="1:27" ht="13.5" thickBot="1" x14ac:dyDescent="0.25">
      <c r="A219" s="285" t="s">
        <v>86</v>
      </c>
      <c r="B219" s="286">
        <v>0.12</v>
      </c>
      <c r="C219" s="503"/>
      <c r="D219" s="504"/>
      <c r="E219" s="244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243"/>
      <c r="T219" s="243"/>
      <c r="U219" s="243"/>
      <c r="V219" s="243"/>
      <c r="W219" s="243"/>
      <c r="X219" s="243"/>
      <c r="Y219" s="243"/>
      <c r="Z219" s="243"/>
      <c r="AA219" s="243"/>
    </row>
    <row r="220" spans="1:27" ht="13.5" thickBot="1" x14ac:dyDescent="0.25">
      <c r="A220" s="277"/>
      <c r="B220" s="287"/>
      <c r="C220" s="288"/>
      <c r="D220" s="289"/>
      <c r="E220" s="244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243"/>
      <c r="T220" s="243"/>
      <c r="U220" s="243"/>
      <c r="V220" s="243"/>
      <c r="W220" s="243"/>
      <c r="X220" s="243"/>
      <c r="Y220" s="243"/>
      <c r="Z220" s="243"/>
      <c r="AA220" s="243"/>
    </row>
    <row r="221" spans="1:27" ht="13.5" thickBot="1" x14ac:dyDescent="0.25">
      <c r="A221" s="290" t="s">
        <v>87</v>
      </c>
      <c r="B221" s="291"/>
      <c r="C221" s="505"/>
      <c r="D221" s="506"/>
      <c r="E221" s="244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243"/>
      <c r="T221" s="243"/>
      <c r="U221" s="243"/>
      <c r="V221" s="243"/>
      <c r="W221" s="243"/>
      <c r="X221" s="243"/>
      <c r="Y221" s="243"/>
      <c r="Z221" s="243"/>
      <c r="AA221" s="243"/>
    </row>
    <row r="222" spans="1:27" ht="13.5" thickBot="1" x14ac:dyDescent="0.25">
      <c r="A222" s="271"/>
      <c r="B222" s="271"/>
      <c r="C222" s="292"/>
      <c r="D222" s="292"/>
      <c r="E222" s="244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243"/>
      <c r="T222" s="243"/>
      <c r="U222" s="243"/>
      <c r="V222" s="243"/>
      <c r="W222" s="243"/>
      <c r="X222" s="243"/>
      <c r="Y222" s="243"/>
      <c r="Z222" s="243"/>
      <c r="AA222" s="243"/>
    </row>
    <row r="223" spans="1:27" ht="13.5" thickBot="1" x14ac:dyDescent="0.25">
      <c r="A223" s="293" t="s">
        <v>88</v>
      </c>
      <c r="B223" s="294"/>
      <c r="C223" s="507"/>
      <c r="D223" s="508"/>
      <c r="E223" s="244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243"/>
      <c r="T223" s="243"/>
      <c r="U223" s="243"/>
      <c r="V223" s="243"/>
      <c r="W223" s="243"/>
      <c r="X223" s="243"/>
      <c r="Y223" s="243"/>
      <c r="Z223" s="243"/>
      <c r="AA223" s="243"/>
    </row>
    <row r="224" spans="1:27" ht="13.5" thickBot="1" x14ac:dyDescent="0.25">
      <c r="A224" s="293" t="s">
        <v>89</v>
      </c>
      <c r="B224" s="294"/>
      <c r="C224" s="509" t="str">
        <f>IF(C223&lt;&gt;"",C223/C219,"")</f>
        <v/>
      </c>
      <c r="D224" s="510"/>
      <c r="E224" s="244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243"/>
      <c r="T224" s="243"/>
      <c r="U224" s="243"/>
      <c r="V224" s="243"/>
      <c r="W224" s="243"/>
      <c r="X224" s="243"/>
      <c r="Y224" s="243"/>
      <c r="Z224" s="243"/>
      <c r="AA224" s="243"/>
    </row>
    <row r="226" spans="1:4" ht="15" x14ac:dyDescent="0.2">
      <c r="A226" s="17"/>
      <c r="B226" s="17"/>
      <c r="C226" s="17"/>
      <c r="D226" s="17"/>
    </row>
    <row r="227" spans="1:4" ht="15" x14ac:dyDescent="0.2">
      <c r="A227" s="17"/>
      <c r="B227" s="17"/>
      <c r="C227" s="17"/>
      <c r="D227" s="17"/>
    </row>
    <row r="228" spans="1:4" ht="15" x14ac:dyDescent="0.2">
      <c r="A228" s="17"/>
      <c r="B228" s="17"/>
      <c r="C228" s="17"/>
      <c r="D228" s="17"/>
    </row>
    <row r="229" spans="1:4" ht="15" x14ac:dyDescent="0.2">
      <c r="A229" s="17"/>
      <c r="B229" s="17"/>
      <c r="C229" s="17"/>
      <c r="D229" s="17"/>
    </row>
    <row r="230" spans="1:4" ht="15" x14ac:dyDescent="0.2">
      <c r="A230" s="17"/>
      <c r="B230" s="17"/>
      <c r="C230" s="17"/>
      <c r="D230" s="17"/>
    </row>
  </sheetData>
  <mergeCells count="7390">
    <mergeCell ref="A215:B215"/>
    <mergeCell ref="C215:D215"/>
    <mergeCell ref="C219:D219"/>
    <mergeCell ref="C221:D221"/>
    <mergeCell ref="C223:D223"/>
    <mergeCell ref="C224:D224"/>
    <mergeCell ref="C206:D206"/>
    <mergeCell ref="C207:D207"/>
    <mergeCell ref="C208:D208"/>
    <mergeCell ref="C209:D209"/>
    <mergeCell ref="C210:D210"/>
    <mergeCell ref="A212:B212"/>
    <mergeCell ref="C212:D212"/>
    <mergeCell ref="C200:D200"/>
    <mergeCell ref="C201:D201"/>
    <mergeCell ref="C202:D202"/>
    <mergeCell ref="C203:D203"/>
    <mergeCell ref="C204:D204"/>
    <mergeCell ref="C205:D205"/>
    <mergeCell ref="C193:D193"/>
    <mergeCell ref="C194:D194"/>
    <mergeCell ref="C195:D195"/>
    <mergeCell ref="C196:D196"/>
    <mergeCell ref="C197:D197"/>
    <mergeCell ref="C198:D198"/>
    <mergeCell ref="C186:D186"/>
    <mergeCell ref="C187:D187"/>
    <mergeCell ref="C188:D188"/>
    <mergeCell ref="C190:D190"/>
    <mergeCell ref="C191:D191"/>
    <mergeCell ref="C192:D192"/>
    <mergeCell ref="FJ175:FJ176"/>
    <mergeCell ref="C181:D181"/>
    <mergeCell ref="C182:D182"/>
    <mergeCell ref="C183:D183"/>
    <mergeCell ref="C184:D184"/>
    <mergeCell ref="C185:D185"/>
    <mergeCell ref="DB175:DK176"/>
    <mergeCell ref="DL175:DU176"/>
    <mergeCell ref="DV175:EE176"/>
    <mergeCell ref="EF175:EO176"/>
    <mergeCell ref="EP175:EY176"/>
    <mergeCell ref="EZ175:FI176"/>
    <mergeCell ref="AT175:BC176"/>
    <mergeCell ref="BD175:BM176"/>
    <mergeCell ref="BN175:BW176"/>
    <mergeCell ref="BX175:CG176"/>
    <mergeCell ref="CH175:CQ176"/>
    <mergeCell ref="CR175:DA176"/>
    <mergeCell ref="DL174:DU174"/>
    <mergeCell ref="DV174:EE174"/>
    <mergeCell ref="EF174:EO174"/>
    <mergeCell ref="EP174:EY174"/>
    <mergeCell ref="EZ174:FI174"/>
    <mergeCell ref="E175:E176"/>
    <mergeCell ref="F175:O176"/>
    <mergeCell ref="P175:Y176"/>
    <mergeCell ref="Z175:AI176"/>
    <mergeCell ref="AJ175:AS176"/>
    <mergeCell ref="BD174:BM174"/>
    <mergeCell ref="BN174:BW174"/>
    <mergeCell ref="BX174:CG174"/>
    <mergeCell ref="CH174:CQ174"/>
    <mergeCell ref="CR174:DA174"/>
    <mergeCell ref="DB174:DK174"/>
    <mergeCell ref="DV172:EE173"/>
    <mergeCell ref="EF172:EO173"/>
    <mergeCell ref="EP172:EY173"/>
    <mergeCell ref="EZ172:FI173"/>
    <mergeCell ref="FJ172:FJ173"/>
    <mergeCell ref="F174:O174"/>
    <mergeCell ref="P174:Y174"/>
    <mergeCell ref="Z174:AI174"/>
    <mergeCell ref="AJ174:AS174"/>
    <mergeCell ref="AT174:BC174"/>
    <mergeCell ref="BN172:BW173"/>
    <mergeCell ref="BX172:CG173"/>
    <mergeCell ref="CH172:CQ173"/>
    <mergeCell ref="CR172:DA173"/>
    <mergeCell ref="DB172:DK173"/>
    <mergeCell ref="DL172:DU173"/>
    <mergeCell ref="EF171:EO171"/>
    <mergeCell ref="EP171:EY171"/>
    <mergeCell ref="EZ171:FI171"/>
    <mergeCell ref="E172:E173"/>
    <mergeCell ref="F172:O173"/>
    <mergeCell ref="P172:Y173"/>
    <mergeCell ref="Z172:AI173"/>
    <mergeCell ref="AJ172:AS173"/>
    <mergeCell ref="AT172:BC173"/>
    <mergeCell ref="BD172:BM173"/>
    <mergeCell ref="BX171:CG171"/>
    <mergeCell ref="CH171:CQ171"/>
    <mergeCell ref="CR171:DA171"/>
    <mergeCell ref="DB171:DK171"/>
    <mergeCell ref="DL171:DU171"/>
    <mergeCell ref="DV171:EE171"/>
    <mergeCell ref="P171:Y171"/>
    <mergeCell ref="Z171:AI171"/>
    <mergeCell ref="AJ171:AS171"/>
    <mergeCell ref="AT171:BC171"/>
    <mergeCell ref="BD171:BM171"/>
    <mergeCell ref="BN171:BW171"/>
    <mergeCell ref="EF170:EM170"/>
    <mergeCell ref="EN170:EO170"/>
    <mergeCell ref="EP170:EW170"/>
    <mergeCell ref="EX170:EY170"/>
    <mergeCell ref="EZ170:FG170"/>
    <mergeCell ref="FH170:FI170"/>
    <mergeCell ref="DB170:DI170"/>
    <mergeCell ref="DJ170:DK170"/>
    <mergeCell ref="DL170:DS170"/>
    <mergeCell ref="DT170:DU170"/>
    <mergeCell ref="DV170:EC170"/>
    <mergeCell ref="ED170:EE170"/>
    <mergeCell ref="BX170:CE170"/>
    <mergeCell ref="CF170:CG170"/>
    <mergeCell ref="CH170:CO170"/>
    <mergeCell ref="CP170:CQ170"/>
    <mergeCell ref="CR170:CY170"/>
    <mergeCell ref="CZ170:DA170"/>
    <mergeCell ref="AT170:BA170"/>
    <mergeCell ref="BB170:BC170"/>
    <mergeCell ref="BD170:BK170"/>
    <mergeCell ref="BL170:BM170"/>
    <mergeCell ref="BN170:BU170"/>
    <mergeCell ref="BV170:BW170"/>
    <mergeCell ref="EZ169:FG169"/>
    <mergeCell ref="FH169:FI169"/>
    <mergeCell ref="F170:M170"/>
    <mergeCell ref="N170:O170"/>
    <mergeCell ref="P170:W170"/>
    <mergeCell ref="X170:Y170"/>
    <mergeCell ref="Z170:AG170"/>
    <mergeCell ref="AH170:AI170"/>
    <mergeCell ref="AJ170:AQ170"/>
    <mergeCell ref="AR170:AS170"/>
    <mergeCell ref="DV169:EC169"/>
    <mergeCell ref="ED169:EE169"/>
    <mergeCell ref="EF169:EM169"/>
    <mergeCell ref="EN169:EO169"/>
    <mergeCell ref="EP169:EW169"/>
    <mergeCell ref="EX169:EY169"/>
    <mergeCell ref="CR169:CY169"/>
    <mergeCell ref="CZ169:DA169"/>
    <mergeCell ref="DB169:DI169"/>
    <mergeCell ref="DJ169:DK169"/>
    <mergeCell ref="DL169:DS169"/>
    <mergeCell ref="DT169:DU169"/>
    <mergeCell ref="BN169:BU169"/>
    <mergeCell ref="BV169:BW169"/>
    <mergeCell ref="BX169:CE169"/>
    <mergeCell ref="CF169:CG169"/>
    <mergeCell ref="CH169:CO169"/>
    <mergeCell ref="CP169:CQ169"/>
    <mergeCell ref="AJ169:AQ169"/>
    <mergeCell ref="AR169:AS169"/>
    <mergeCell ref="AT169:BA169"/>
    <mergeCell ref="BB169:BC169"/>
    <mergeCell ref="BD169:BK169"/>
    <mergeCell ref="BL169:BM169"/>
    <mergeCell ref="F169:M169"/>
    <mergeCell ref="N169:O169"/>
    <mergeCell ref="P169:W169"/>
    <mergeCell ref="X169:Y169"/>
    <mergeCell ref="Z169:AG169"/>
    <mergeCell ref="AH169:AI169"/>
    <mergeCell ref="EF168:EM168"/>
    <mergeCell ref="EN168:EO168"/>
    <mergeCell ref="EP168:EW168"/>
    <mergeCell ref="EX168:EY168"/>
    <mergeCell ref="EZ168:FG168"/>
    <mergeCell ref="FH168:FI168"/>
    <mergeCell ref="DB168:DI168"/>
    <mergeCell ref="DJ168:DK168"/>
    <mergeCell ref="DL168:DS168"/>
    <mergeCell ref="DT168:DU168"/>
    <mergeCell ref="DV168:EC168"/>
    <mergeCell ref="ED168:EE168"/>
    <mergeCell ref="BX168:CE168"/>
    <mergeCell ref="CF168:CG168"/>
    <mergeCell ref="CH168:CO168"/>
    <mergeCell ref="CP168:CQ168"/>
    <mergeCell ref="CR168:CY168"/>
    <mergeCell ref="CZ168:DA168"/>
    <mergeCell ref="AT168:BA168"/>
    <mergeCell ref="BB168:BC168"/>
    <mergeCell ref="BD168:BK168"/>
    <mergeCell ref="BL168:BM168"/>
    <mergeCell ref="BN168:BU168"/>
    <mergeCell ref="BV168:BW168"/>
    <mergeCell ref="EZ167:FG167"/>
    <mergeCell ref="FH167:FI167"/>
    <mergeCell ref="F168:M168"/>
    <mergeCell ref="N168:O168"/>
    <mergeCell ref="P168:W168"/>
    <mergeCell ref="X168:Y168"/>
    <mergeCell ref="Z168:AG168"/>
    <mergeCell ref="AH168:AI168"/>
    <mergeCell ref="AJ168:AQ168"/>
    <mergeCell ref="AR168:AS168"/>
    <mergeCell ref="DV167:EC167"/>
    <mergeCell ref="ED167:EE167"/>
    <mergeCell ref="EF167:EM167"/>
    <mergeCell ref="EN167:EO167"/>
    <mergeCell ref="EP167:EW167"/>
    <mergeCell ref="EX167:EY167"/>
    <mergeCell ref="CR167:CY167"/>
    <mergeCell ref="CZ167:DA167"/>
    <mergeCell ref="DB167:DI167"/>
    <mergeCell ref="DJ167:DK167"/>
    <mergeCell ref="DL167:DS167"/>
    <mergeCell ref="DT167:DU167"/>
    <mergeCell ref="BN167:BU167"/>
    <mergeCell ref="BV167:BW167"/>
    <mergeCell ref="BX167:CE167"/>
    <mergeCell ref="CF167:CG167"/>
    <mergeCell ref="CH167:CO167"/>
    <mergeCell ref="CP167:CQ167"/>
    <mergeCell ref="AJ167:AQ167"/>
    <mergeCell ref="AR167:AS167"/>
    <mergeCell ref="AT167:BA167"/>
    <mergeCell ref="BB167:BC167"/>
    <mergeCell ref="BD167:BK167"/>
    <mergeCell ref="BL167:BM167"/>
    <mergeCell ref="EX166:EY166"/>
    <mergeCell ref="EZ166:FG166"/>
    <mergeCell ref="FH166:FI166"/>
    <mergeCell ref="A167:C167"/>
    <mergeCell ref="F167:M167"/>
    <mergeCell ref="N167:O167"/>
    <mergeCell ref="P167:W167"/>
    <mergeCell ref="X167:Y167"/>
    <mergeCell ref="Z167:AG167"/>
    <mergeCell ref="AH167:AI167"/>
    <mergeCell ref="DT166:DU166"/>
    <mergeCell ref="DV166:EC166"/>
    <mergeCell ref="ED166:EE166"/>
    <mergeCell ref="EF166:EM166"/>
    <mergeCell ref="EN166:EO166"/>
    <mergeCell ref="EP166:EW166"/>
    <mergeCell ref="CP166:CQ166"/>
    <mergeCell ref="CR166:CY166"/>
    <mergeCell ref="CZ166:DA166"/>
    <mergeCell ref="DB166:DI166"/>
    <mergeCell ref="DJ166:DK166"/>
    <mergeCell ref="DL166:DS166"/>
    <mergeCell ref="BL166:BM166"/>
    <mergeCell ref="BN166:BU166"/>
    <mergeCell ref="BV166:BW166"/>
    <mergeCell ref="BX166:CE166"/>
    <mergeCell ref="CF166:CG166"/>
    <mergeCell ref="CH166:CO166"/>
    <mergeCell ref="AH166:AI166"/>
    <mergeCell ref="AJ166:AQ166"/>
    <mergeCell ref="AR166:AS166"/>
    <mergeCell ref="AT166:BA166"/>
    <mergeCell ref="BB166:BC166"/>
    <mergeCell ref="BD166:BK166"/>
    <mergeCell ref="DL165:DU165"/>
    <mergeCell ref="DV165:EE165"/>
    <mergeCell ref="EF165:EO165"/>
    <mergeCell ref="EP165:EY165"/>
    <mergeCell ref="EZ165:FI165"/>
    <mergeCell ref="F166:M166"/>
    <mergeCell ref="N166:O166"/>
    <mergeCell ref="P166:W166"/>
    <mergeCell ref="X166:Y166"/>
    <mergeCell ref="Z166:AG166"/>
    <mergeCell ref="BD165:BM165"/>
    <mergeCell ref="BN165:BW165"/>
    <mergeCell ref="BX165:CG165"/>
    <mergeCell ref="CH165:CQ165"/>
    <mergeCell ref="CR165:DA165"/>
    <mergeCell ref="DB165:DK165"/>
    <mergeCell ref="FD161:FE161"/>
    <mergeCell ref="FF161:FG161"/>
    <mergeCell ref="FH161:FI161"/>
    <mergeCell ref="A162:B162"/>
    <mergeCell ref="A163:B163"/>
    <mergeCell ref="F165:O165"/>
    <mergeCell ref="P165:Y165"/>
    <mergeCell ref="Z165:AI165"/>
    <mergeCell ref="AJ165:AS165"/>
    <mergeCell ref="AT165:BC165"/>
    <mergeCell ref="ER161:ES161"/>
    <mergeCell ref="ET161:EU161"/>
    <mergeCell ref="EV161:EW161"/>
    <mergeCell ref="EX161:EY161"/>
    <mergeCell ref="EZ161:FA161"/>
    <mergeCell ref="FB161:FC161"/>
    <mergeCell ref="EF161:EG161"/>
    <mergeCell ref="EH161:EI161"/>
    <mergeCell ref="EJ161:EK161"/>
    <mergeCell ref="EL161:EM161"/>
    <mergeCell ref="EN161:EO161"/>
    <mergeCell ref="EP161:EQ161"/>
    <mergeCell ref="DT161:DU161"/>
    <mergeCell ref="DV161:DW161"/>
    <mergeCell ref="DX161:DY161"/>
    <mergeCell ref="DZ161:EA161"/>
    <mergeCell ref="EB161:EC161"/>
    <mergeCell ref="ED161:EE161"/>
    <mergeCell ref="DH161:DI161"/>
    <mergeCell ref="DJ161:DK161"/>
    <mergeCell ref="DL161:DM161"/>
    <mergeCell ref="DN161:DO161"/>
    <mergeCell ref="DP161:DQ161"/>
    <mergeCell ref="DR161:DS161"/>
    <mergeCell ref="CV161:CW161"/>
    <mergeCell ref="CX161:CY161"/>
    <mergeCell ref="CZ161:DA161"/>
    <mergeCell ref="DB161:DC161"/>
    <mergeCell ref="DD161:DE161"/>
    <mergeCell ref="DF161:DG161"/>
    <mergeCell ref="CJ161:CK161"/>
    <mergeCell ref="CL161:CM161"/>
    <mergeCell ref="CN161:CO161"/>
    <mergeCell ref="CP161:CQ161"/>
    <mergeCell ref="CR161:CS161"/>
    <mergeCell ref="CT161:CU161"/>
    <mergeCell ref="BX161:BY161"/>
    <mergeCell ref="BZ161:CA161"/>
    <mergeCell ref="CB161:CC161"/>
    <mergeCell ref="CD161:CE161"/>
    <mergeCell ref="CF161:CG161"/>
    <mergeCell ref="CH161:CI161"/>
    <mergeCell ref="BL161:BM161"/>
    <mergeCell ref="BN161:BO161"/>
    <mergeCell ref="BP161:BQ161"/>
    <mergeCell ref="BR161:BS161"/>
    <mergeCell ref="BT161:BU161"/>
    <mergeCell ref="BV161:BW161"/>
    <mergeCell ref="AZ161:BA161"/>
    <mergeCell ref="BB161:BC161"/>
    <mergeCell ref="BD161:BE161"/>
    <mergeCell ref="BF161:BG161"/>
    <mergeCell ref="BH161:BI161"/>
    <mergeCell ref="BJ161:BK161"/>
    <mergeCell ref="AN161:AO161"/>
    <mergeCell ref="AP161:AQ161"/>
    <mergeCell ref="AR161:AS161"/>
    <mergeCell ref="AT161:AU161"/>
    <mergeCell ref="AV161:AW161"/>
    <mergeCell ref="AX161:AY161"/>
    <mergeCell ref="AB161:AC161"/>
    <mergeCell ref="AD161:AE161"/>
    <mergeCell ref="AF161:AG161"/>
    <mergeCell ref="AH161:AI161"/>
    <mergeCell ref="AJ161:AK161"/>
    <mergeCell ref="AL161:AM161"/>
    <mergeCell ref="P161:Q161"/>
    <mergeCell ref="R161:S161"/>
    <mergeCell ref="T161:U161"/>
    <mergeCell ref="V161:W161"/>
    <mergeCell ref="X161:Y161"/>
    <mergeCell ref="Z161:AA161"/>
    <mergeCell ref="A161:B161"/>
    <mergeCell ref="F161:G161"/>
    <mergeCell ref="H161:I161"/>
    <mergeCell ref="J161:K161"/>
    <mergeCell ref="L161:M161"/>
    <mergeCell ref="N161:O161"/>
    <mergeCell ref="EX160:EY160"/>
    <mergeCell ref="EZ160:FA160"/>
    <mergeCell ref="FB160:FC160"/>
    <mergeCell ref="FD160:FE160"/>
    <mergeCell ref="FF160:FG160"/>
    <mergeCell ref="FH160:FI160"/>
    <mergeCell ref="EL160:EM160"/>
    <mergeCell ref="EN160:EO160"/>
    <mergeCell ref="EP160:EQ160"/>
    <mergeCell ref="ER160:ES160"/>
    <mergeCell ref="ET160:EU160"/>
    <mergeCell ref="EV160:EW160"/>
    <mergeCell ref="DZ160:EA160"/>
    <mergeCell ref="EB160:EC160"/>
    <mergeCell ref="ED160:EE160"/>
    <mergeCell ref="EF160:EG160"/>
    <mergeCell ref="EH160:EI160"/>
    <mergeCell ref="EJ160:EK160"/>
    <mergeCell ref="DN160:DO160"/>
    <mergeCell ref="DP160:DQ160"/>
    <mergeCell ref="DR160:DS160"/>
    <mergeCell ref="DT160:DU160"/>
    <mergeCell ref="DV160:DW160"/>
    <mergeCell ref="DX160:DY160"/>
    <mergeCell ref="DB160:DC160"/>
    <mergeCell ref="DD160:DE160"/>
    <mergeCell ref="DF160:DG160"/>
    <mergeCell ref="DH160:DI160"/>
    <mergeCell ref="DJ160:DK160"/>
    <mergeCell ref="DL160:DM160"/>
    <mergeCell ref="CP160:CQ160"/>
    <mergeCell ref="CR160:CS160"/>
    <mergeCell ref="CT160:CU160"/>
    <mergeCell ref="CV160:CW160"/>
    <mergeCell ref="CX160:CY160"/>
    <mergeCell ref="CZ160:DA160"/>
    <mergeCell ref="CD160:CE160"/>
    <mergeCell ref="CF160:CG160"/>
    <mergeCell ref="CH160:CI160"/>
    <mergeCell ref="CJ160:CK160"/>
    <mergeCell ref="CL160:CM160"/>
    <mergeCell ref="CN160:CO160"/>
    <mergeCell ref="BR160:BS160"/>
    <mergeCell ref="BT160:BU160"/>
    <mergeCell ref="BV160:BW160"/>
    <mergeCell ref="BX160:BY160"/>
    <mergeCell ref="BZ160:CA160"/>
    <mergeCell ref="CB160:CC160"/>
    <mergeCell ref="BF160:BG160"/>
    <mergeCell ref="BH160:BI160"/>
    <mergeCell ref="BJ160:BK160"/>
    <mergeCell ref="BL160:BM160"/>
    <mergeCell ref="BN160:BO160"/>
    <mergeCell ref="BP160:BQ160"/>
    <mergeCell ref="AT160:AU160"/>
    <mergeCell ref="AV160:AW160"/>
    <mergeCell ref="AX160:AY160"/>
    <mergeCell ref="AZ160:BA160"/>
    <mergeCell ref="BB160:BC160"/>
    <mergeCell ref="BD160:BE160"/>
    <mergeCell ref="AH160:AI160"/>
    <mergeCell ref="AJ160:AK160"/>
    <mergeCell ref="AL160:AM160"/>
    <mergeCell ref="AN160:AO160"/>
    <mergeCell ref="AP160:AQ160"/>
    <mergeCell ref="AR160:AS160"/>
    <mergeCell ref="V160:W160"/>
    <mergeCell ref="X160:Y160"/>
    <mergeCell ref="Z160:AA160"/>
    <mergeCell ref="AB160:AC160"/>
    <mergeCell ref="AD160:AE160"/>
    <mergeCell ref="AF160:AG160"/>
    <mergeCell ref="FH159:FI159"/>
    <mergeCell ref="A160:B160"/>
    <mergeCell ref="F160:G160"/>
    <mergeCell ref="H160:I160"/>
    <mergeCell ref="J160:K160"/>
    <mergeCell ref="L160:M160"/>
    <mergeCell ref="N160:O160"/>
    <mergeCell ref="P160:Q160"/>
    <mergeCell ref="R160:S160"/>
    <mergeCell ref="T160:U160"/>
    <mergeCell ref="EV159:EW159"/>
    <mergeCell ref="EX159:EY159"/>
    <mergeCell ref="EZ159:FA159"/>
    <mergeCell ref="FB159:FC159"/>
    <mergeCell ref="FD159:FE159"/>
    <mergeCell ref="FF159:FG159"/>
    <mergeCell ref="EJ159:EK159"/>
    <mergeCell ref="EL159:EM159"/>
    <mergeCell ref="EN159:EO159"/>
    <mergeCell ref="EP159:EQ159"/>
    <mergeCell ref="ER159:ES159"/>
    <mergeCell ref="ET159:EU159"/>
    <mergeCell ref="DX159:DY159"/>
    <mergeCell ref="DZ159:EA159"/>
    <mergeCell ref="EB159:EC159"/>
    <mergeCell ref="ED159:EE159"/>
    <mergeCell ref="EF159:EG159"/>
    <mergeCell ref="EH159:EI159"/>
    <mergeCell ref="DL159:DM159"/>
    <mergeCell ref="DN159:DO159"/>
    <mergeCell ref="DP159:DQ159"/>
    <mergeCell ref="DR159:DS159"/>
    <mergeCell ref="DT159:DU159"/>
    <mergeCell ref="DV159:DW159"/>
    <mergeCell ref="CZ159:DA159"/>
    <mergeCell ref="DB159:DC159"/>
    <mergeCell ref="DD159:DE159"/>
    <mergeCell ref="DF159:DG159"/>
    <mergeCell ref="DH159:DI159"/>
    <mergeCell ref="DJ159:DK159"/>
    <mergeCell ref="CN159:CO159"/>
    <mergeCell ref="CP159:CQ159"/>
    <mergeCell ref="CR159:CS159"/>
    <mergeCell ref="CT159:CU159"/>
    <mergeCell ref="CV159:CW159"/>
    <mergeCell ref="CX159:CY159"/>
    <mergeCell ref="CB159:CC159"/>
    <mergeCell ref="CD159:CE159"/>
    <mergeCell ref="CF159:CG159"/>
    <mergeCell ref="CH159:CI159"/>
    <mergeCell ref="CJ159:CK159"/>
    <mergeCell ref="CL159:CM159"/>
    <mergeCell ref="BP159:BQ159"/>
    <mergeCell ref="BR159:BS159"/>
    <mergeCell ref="BT159:BU159"/>
    <mergeCell ref="BV159:BW159"/>
    <mergeCell ref="BX159:BY159"/>
    <mergeCell ref="BZ159:CA159"/>
    <mergeCell ref="BD159:BE159"/>
    <mergeCell ref="BF159:BG159"/>
    <mergeCell ref="BH159:BI159"/>
    <mergeCell ref="BJ159:BK159"/>
    <mergeCell ref="BL159:BM159"/>
    <mergeCell ref="BN159:BO159"/>
    <mergeCell ref="AR159:AS159"/>
    <mergeCell ref="AT159:AU159"/>
    <mergeCell ref="AV159:AW159"/>
    <mergeCell ref="AX159:AY159"/>
    <mergeCell ref="AZ159:BA159"/>
    <mergeCell ref="BB159:BC159"/>
    <mergeCell ref="AF159:AG159"/>
    <mergeCell ref="AH159:AI159"/>
    <mergeCell ref="AJ159:AK159"/>
    <mergeCell ref="AL159:AM159"/>
    <mergeCell ref="AN159:AO159"/>
    <mergeCell ref="AP159:AQ159"/>
    <mergeCell ref="T159:U159"/>
    <mergeCell ref="V159:W159"/>
    <mergeCell ref="X159:Y159"/>
    <mergeCell ref="Z159:AA159"/>
    <mergeCell ref="AB159:AC159"/>
    <mergeCell ref="AD159:AE159"/>
    <mergeCell ref="FH156:FI156"/>
    <mergeCell ref="A157:B157"/>
    <mergeCell ref="A159:B159"/>
    <mergeCell ref="F159:G159"/>
    <mergeCell ref="H159:I159"/>
    <mergeCell ref="J159:K159"/>
    <mergeCell ref="L159:M159"/>
    <mergeCell ref="N159:O159"/>
    <mergeCell ref="P159:Q159"/>
    <mergeCell ref="R159:S159"/>
    <mergeCell ref="EV156:EW156"/>
    <mergeCell ref="EX156:EY156"/>
    <mergeCell ref="EZ156:FA156"/>
    <mergeCell ref="FB156:FC156"/>
    <mergeCell ref="FD156:FE156"/>
    <mergeCell ref="FF156:FG156"/>
    <mergeCell ref="EJ156:EK156"/>
    <mergeCell ref="EL156:EM156"/>
    <mergeCell ref="EN156:EO156"/>
    <mergeCell ref="EP156:EQ156"/>
    <mergeCell ref="ER156:ES156"/>
    <mergeCell ref="ET156:EU156"/>
    <mergeCell ref="DX156:DY156"/>
    <mergeCell ref="DZ156:EA156"/>
    <mergeCell ref="EB156:EC156"/>
    <mergeCell ref="ED156:EE156"/>
    <mergeCell ref="EF156:EG156"/>
    <mergeCell ref="EH156:EI156"/>
    <mergeCell ref="DL156:DM156"/>
    <mergeCell ref="DN156:DO156"/>
    <mergeCell ref="DP156:DQ156"/>
    <mergeCell ref="DR156:DS156"/>
    <mergeCell ref="DT156:DU156"/>
    <mergeCell ref="DV156:DW156"/>
    <mergeCell ref="CZ156:DA156"/>
    <mergeCell ref="DB156:DC156"/>
    <mergeCell ref="DD156:DE156"/>
    <mergeCell ref="DF156:DG156"/>
    <mergeCell ref="DH156:DI156"/>
    <mergeCell ref="DJ156:DK156"/>
    <mergeCell ref="CN156:CO156"/>
    <mergeCell ref="CP156:CQ156"/>
    <mergeCell ref="CR156:CS156"/>
    <mergeCell ref="CT156:CU156"/>
    <mergeCell ref="CV156:CW156"/>
    <mergeCell ref="CX156:CY156"/>
    <mergeCell ref="CB156:CC156"/>
    <mergeCell ref="CD156:CE156"/>
    <mergeCell ref="CF156:CG156"/>
    <mergeCell ref="CH156:CI156"/>
    <mergeCell ref="CJ156:CK156"/>
    <mergeCell ref="CL156:CM156"/>
    <mergeCell ref="BP156:BQ156"/>
    <mergeCell ref="BR156:BS156"/>
    <mergeCell ref="BT156:BU156"/>
    <mergeCell ref="BV156:BW156"/>
    <mergeCell ref="BX156:BY156"/>
    <mergeCell ref="BZ156:CA156"/>
    <mergeCell ref="BD156:BE156"/>
    <mergeCell ref="BF156:BG156"/>
    <mergeCell ref="BH156:BI156"/>
    <mergeCell ref="BJ156:BK156"/>
    <mergeCell ref="BL156:BM156"/>
    <mergeCell ref="BN156:BO156"/>
    <mergeCell ref="AR156:AS156"/>
    <mergeCell ref="AT156:AU156"/>
    <mergeCell ref="AV156:AW156"/>
    <mergeCell ref="AX156:AY156"/>
    <mergeCell ref="AZ156:BA156"/>
    <mergeCell ref="BB156:BC156"/>
    <mergeCell ref="AF156:AG156"/>
    <mergeCell ref="AH156:AI156"/>
    <mergeCell ref="AJ156:AK156"/>
    <mergeCell ref="AL156:AM156"/>
    <mergeCell ref="AN156:AO156"/>
    <mergeCell ref="AP156:AQ156"/>
    <mergeCell ref="T156:U156"/>
    <mergeCell ref="V156:W156"/>
    <mergeCell ref="X156:Y156"/>
    <mergeCell ref="Z156:AA156"/>
    <mergeCell ref="AB156:AC156"/>
    <mergeCell ref="AD156:AE156"/>
    <mergeCell ref="FF155:FG155"/>
    <mergeCell ref="FH155:FI155"/>
    <mergeCell ref="A156:B156"/>
    <mergeCell ref="F156:G156"/>
    <mergeCell ref="H156:I156"/>
    <mergeCell ref="J156:K156"/>
    <mergeCell ref="L156:M156"/>
    <mergeCell ref="N156:O156"/>
    <mergeCell ref="P156:Q156"/>
    <mergeCell ref="R156:S156"/>
    <mergeCell ref="ET155:EU155"/>
    <mergeCell ref="EV155:EW155"/>
    <mergeCell ref="EX155:EY155"/>
    <mergeCell ref="EZ155:FA155"/>
    <mergeCell ref="FB155:FC155"/>
    <mergeCell ref="FD155:FE155"/>
    <mergeCell ref="EH155:EI155"/>
    <mergeCell ref="EJ155:EK155"/>
    <mergeCell ref="EL155:EM155"/>
    <mergeCell ref="EN155:EO155"/>
    <mergeCell ref="EP155:EQ155"/>
    <mergeCell ref="ER155:ES155"/>
    <mergeCell ref="DV155:DW155"/>
    <mergeCell ref="DX155:DY155"/>
    <mergeCell ref="DZ155:EA155"/>
    <mergeCell ref="EB155:EC155"/>
    <mergeCell ref="ED155:EE155"/>
    <mergeCell ref="EF155:EG155"/>
    <mergeCell ref="DJ155:DK155"/>
    <mergeCell ref="DL155:DM155"/>
    <mergeCell ref="DN155:DO155"/>
    <mergeCell ref="DP155:DQ155"/>
    <mergeCell ref="DR155:DS155"/>
    <mergeCell ref="DT155:DU155"/>
    <mergeCell ref="CX155:CY155"/>
    <mergeCell ref="CZ155:DA155"/>
    <mergeCell ref="DB155:DC155"/>
    <mergeCell ref="DD155:DE155"/>
    <mergeCell ref="DF155:DG155"/>
    <mergeCell ref="DH155:DI155"/>
    <mergeCell ref="CL155:CM155"/>
    <mergeCell ref="CN155:CO155"/>
    <mergeCell ref="CP155:CQ155"/>
    <mergeCell ref="CR155:CS155"/>
    <mergeCell ref="CT155:CU155"/>
    <mergeCell ref="CV155:CW155"/>
    <mergeCell ref="BZ155:CA155"/>
    <mergeCell ref="CB155:CC155"/>
    <mergeCell ref="CD155:CE155"/>
    <mergeCell ref="CF155:CG155"/>
    <mergeCell ref="CH155:CI155"/>
    <mergeCell ref="CJ155:CK155"/>
    <mergeCell ref="BN155:BO155"/>
    <mergeCell ref="BP155:BQ155"/>
    <mergeCell ref="BR155:BS155"/>
    <mergeCell ref="BT155:BU155"/>
    <mergeCell ref="BV155:BW155"/>
    <mergeCell ref="BX155:BY155"/>
    <mergeCell ref="BB155:BC155"/>
    <mergeCell ref="BD155:BE155"/>
    <mergeCell ref="BF155:BG155"/>
    <mergeCell ref="BH155:BI155"/>
    <mergeCell ref="BJ155:BK155"/>
    <mergeCell ref="BL155:BM155"/>
    <mergeCell ref="AP155:AQ155"/>
    <mergeCell ref="AR155:AS155"/>
    <mergeCell ref="AT155:AU155"/>
    <mergeCell ref="AV155:AW155"/>
    <mergeCell ref="AX155:AY155"/>
    <mergeCell ref="AZ155:BA155"/>
    <mergeCell ref="AD155:AE155"/>
    <mergeCell ref="AF155:AG155"/>
    <mergeCell ref="AH155:AI155"/>
    <mergeCell ref="AJ155:AK155"/>
    <mergeCell ref="AL155:AM155"/>
    <mergeCell ref="AN155:AO155"/>
    <mergeCell ref="R155:S155"/>
    <mergeCell ref="T155:U155"/>
    <mergeCell ref="V155:W155"/>
    <mergeCell ref="X155:Y155"/>
    <mergeCell ref="Z155:AA155"/>
    <mergeCell ref="AB155:AC155"/>
    <mergeCell ref="FD154:FE154"/>
    <mergeCell ref="FF154:FG154"/>
    <mergeCell ref="FH154:FI154"/>
    <mergeCell ref="A155:B155"/>
    <mergeCell ref="F155:G155"/>
    <mergeCell ref="H155:I155"/>
    <mergeCell ref="J155:K155"/>
    <mergeCell ref="L155:M155"/>
    <mergeCell ref="N155:O155"/>
    <mergeCell ref="P155:Q155"/>
    <mergeCell ref="ER154:ES154"/>
    <mergeCell ref="ET154:EU154"/>
    <mergeCell ref="EV154:EW154"/>
    <mergeCell ref="EX154:EY154"/>
    <mergeCell ref="EZ154:FA154"/>
    <mergeCell ref="FB154:FC154"/>
    <mergeCell ref="EF154:EG154"/>
    <mergeCell ref="EH154:EI154"/>
    <mergeCell ref="EJ154:EK154"/>
    <mergeCell ref="EL154:EM154"/>
    <mergeCell ref="EN154:EO154"/>
    <mergeCell ref="EP154:EQ154"/>
    <mergeCell ref="DT154:DU154"/>
    <mergeCell ref="DV154:DW154"/>
    <mergeCell ref="DX154:DY154"/>
    <mergeCell ref="DZ154:EA154"/>
    <mergeCell ref="EB154:EC154"/>
    <mergeCell ref="ED154:EE154"/>
    <mergeCell ref="DH154:DI154"/>
    <mergeCell ref="DJ154:DK154"/>
    <mergeCell ref="DL154:DM154"/>
    <mergeCell ref="DN154:DO154"/>
    <mergeCell ref="DP154:DQ154"/>
    <mergeCell ref="DR154:DS154"/>
    <mergeCell ref="CV154:CW154"/>
    <mergeCell ref="CX154:CY154"/>
    <mergeCell ref="CZ154:DA154"/>
    <mergeCell ref="DB154:DC154"/>
    <mergeCell ref="DD154:DE154"/>
    <mergeCell ref="DF154:DG154"/>
    <mergeCell ref="CJ154:CK154"/>
    <mergeCell ref="CL154:CM154"/>
    <mergeCell ref="CN154:CO154"/>
    <mergeCell ref="CP154:CQ154"/>
    <mergeCell ref="CR154:CS154"/>
    <mergeCell ref="CT154:CU154"/>
    <mergeCell ref="BX154:BY154"/>
    <mergeCell ref="BZ154:CA154"/>
    <mergeCell ref="CB154:CC154"/>
    <mergeCell ref="CD154:CE154"/>
    <mergeCell ref="CF154:CG154"/>
    <mergeCell ref="CH154:CI154"/>
    <mergeCell ref="BL154:BM154"/>
    <mergeCell ref="BN154:BO154"/>
    <mergeCell ref="BP154:BQ154"/>
    <mergeCell ref="BR154:BS154"/>
    <mergeCell ref="BT154:BU154"/>
    <mergeCell ref="BV154:BW154"/>
    <mergeCell ref="AZ154:BA154"/>
    <mergeCell ref="BB154:BC154"/>
    <mergeCell ref="BD154:BE154"/>
    <mergeCell ref="BF154:BG154"/>
    <mergeCell ref="BH154:BI154"/>
    <mergeCell ref="BJ154:BK154"/>
    <mergeCell ref="AN154:AO154"/>
    <mergeCell ref="AP154:AQ154"/>
    <mergeCell ref="AR154:AS154"/>
    <mergeCell ref="AT154:AU154"/>
    <mergeCell ref="AV154:AW154"/>
    <mergeCell ref="AX154:AY154"/>
    <mergeCell ref="AB154:AC154"/>
    <mergeCell ref="AD154:AE154"/>
    <mergeCell ref="AF154:AG154"/>
    <mergeCell ref="AH154:AI154"/>
    <mergeCell ref="AJ154:AK154"/>
    <mergeCell ref="AL154:AM154"/>
    <mergeCell ref="P154:Q154"/>
    <mergeCell ref="R154:S154"/>
    <mergeCell ref="T154:U154"/>
    <mergeCell ref="V154:W154"/>
    <mergeCell ref="X154:Y154"/>
    <mergeCell ref="Z154:AA154"/>
    <mergeCell ref="A154:B154"/>
    <mergeCell ref="F154:G154"/>
    <mergeCell ref="H154:I154"/>
    <mergeCell ref="J154:K154"/>
    <mergeCell ref="L154:M154"/>
    <mergeCell ref="N154:O154"/>
    <mergeCell ref="DV151:EE151"/>
    <mergeCell ref="EF151:EO151"/>
    <mergeCell ref="EP151:EY151"/>
    <mergeCell ref="EZ151:FI151"/>
    <mergeCell ref="B152:C152"/>
    <mergeCell ref="A153:FI153"/>
    <mergeCell ref="BN151:BW151"/>
    <mergeCell ref="BX151:CG151"/>
    <mergeCell ref="CH151:CQ151"/>
    <mergeCell ref="CR151:DA151"/>
    <mergeCell ref="DB151:DK151"/>
    <mergeCell ref="DL151:DU151"/>
    <mergeCell ref="FD150:FE150"/>
    <mergeCell ref="FF150:FG150"/>
    <mergeCell ref="FH150:FI150"/>
    <mergeCell ref="A151:B151"/>
    <mergeCell ref="F151:O151"/>
    <mergeCell ref="P151:Y151"/>
    <mergeCell ref="Z151:AI151"/>
    <mergeCell ref="AJ151:AS151"/>
    <mergeCell ref="AT151:BC151"/>
    <mergeCell ref="BD151:BM151"/>
    <mergeCell ref="ER150:ES150"/>
    <mergeCell ref="ET150:EU150"/>
    <mergeCell ref="EV150:EW150"/>
    <mergeCell ref="EX150:EY150"/>
    <mergeCell ref="EZ150:FA150"/>
    <mergeCell ref="FB150:FC150"/>
    <mergeCell ref="EF150:EG150"/>
    <mergeCell ref="EH150:EI150"/>
    <mergeCell ref="EJ150:EK150"/>
    <mergeCell ref="EL150:EM150"/>
    <mergeCell ref="EN150:EO150"/>
    <mergeCell ref="EP150:EQ150"/>
    <mergeCell ref="DT150:DU150"/>
    <mergeCell ref="DV150:DW150"/>
    <mergeCell ref="DX150:DY150"/>
    <mergeCell ref="DZ150:EA150"/>
    <mergeCell ref="EB150:EC150"/>
    <mergeCell ref="ED150:EE150"/>
    <mergeCell ref="DH150:DI150"/>
    <mergeCell ref="DJ150:DK150"/>
    <mergeCell ref="DL150:DM150"/>
    <mergeCell ref="DN150:DO150"/>
    <mergeCell ref="DP150:DQ150"/>
    <mergeCell ref="DR150:DS150"/>
    <mergeCell ref="CV150:CW150"/>
    <mergeCell ref="CX150:CY150"/>
    <mergeCell ref="CZ150:DA150"/>
    <mergeCell ref="DB150:DC150"/>
    <mergeCell ref="DD150:DE150"/>
    <mergeCell ref="DF150:DG150"/>
    <mergeCell ref="CJ150:CK150"/>
    <mergeCell ref="CL150:CM150"/>
    <mergeCell ref="CN150:CO150"/>
    <mergeCell ref="CP150:CQ150"/>
    <mergeCell ref="CR150:CS150"/>
    <mergeCell ref="CT150:CU150"/>
    <mergeCell ref="BX150:BY150"/>
    <mergeCell ref="BZ150:CA150"/>
    <mergeCell ref="CB150:CC150"/>
    <mergeCell ref="CD150:CE150"/>
    <mergeCell ref="CF150:CG150"/>
    <mergeCell ref="CH150:CI150"/>
    <mergeCell ref="BL150:BM150"/>
    <mergeCell ref="BN150:BO150"/>
    <mergeCell ref="BP150:BQ150"/>
    <mergeCell ref="BR150:BS150"/>
    <mergeCell ref="BT150:BU150"/>
    <mergeCell ref="BV150:BW150"/>
    <mergeCell ref="AZ150:BA150"/>
    <mergeCell ref="BB150:BC150"/>
    <mergeCell ref="BD150:BE150"/>
    <mergeCell ref="BF150:BG150"/>
    <mergeCell ref="BH150:BI150"/>
    <mergeCell ref="BJ150:BK150"/>
    <mergeCell ref="AN150:AO150"/>
    <mergeCell ref="AP150:AQ150"/>
    <mergeCell ref="AR150:AS150"/>
    <mergeCell ref="AT150:AU150"/>
    <mergeCell ref="AV150:AW150"/>
    <mergeCell ref="AX150:AY150"/>
    <mergeCell ref="AB150:AC150"/>
    <mergeCell ref="AD150:AE150"/>
    <mergeCell ref="AF150:AG150"/>
    <mergeCell ref="AH150:AI150"/>
    <mergeCell ref="AJ150:AK150"/>
    <mergeCell ref="AL150:AM150"/>
    <mergeCell ref="P150:Q150"/>
    <mergeCell ref="R150:S150"/>
    <mergeCell ref="T150:U150"/>
    <mergeCell ref="V150:W150"/>
    <mergeCell ref="X150:Y150"/>
    <mergeCell ref="Z150:AA150"/>
    <mergeCell ref="A150:B150"/>
    <mergeCell ref="F150:G150"/>
    <mergeCell ref="H150:I150"/>
    <mergeCell ref="J150:K150"/>
    <mergeCell ref="L150:M150"/>
    <mergeCell ref="N150:O150"/>
    <mergeCell ref="EX149:EY149"/>
    <mergeCell ref="EZ149:FA149"/>
    <mergeCell ref="FB149:FC149"/>
    <mergeCell ref="FD149:FE149"/>
    <mergeCell ref="FF149:FG149"/>
    <mergeCell ref="DB149:DC149"/>
    <mergeCell ref="DD149:DE149"/>
    <mergeCell ref="DF149:DG149"/>
    <mergeCell ref="DH149:DI149"/>
    <mergeCell ref="DJ149:DK149"/>
    <mergeCell ref="DL149:DM149"/>
    <mergeCell ref="CP149:CQ149"/>
    <mergeCell ref="CR149:CS149"/>
    <mergeCell ref="CT149:CU149"/>
    <mergeCell ref="CV149:CW149"/>
    <mergeCell ref="CX149:CY149"/>
    <mergeCell ref="CZ149:DA149"/>
    <mergeCell ref="CD149:CE149"/>
    <mergeCell ref="CF149:CG149"/>
    <mergeCell ref="CH149:CI149"/>
    <mergeCell ref="FH149:FI149"/>
    <mergeCell ref="EL149:EM149"/>
    <mergeCell ref="EN149:EO149"/>
    <mergeCell ref="EP149:EQ149"/>
    <mergeCell ref="ER149:ES149"/>
    <mergeCell ref="ET149:EU149"/>
    <mergeCell ref="EV149:EW149"/>
    <mergeCell ref="DZ149:EA149"/>
    <mergeCell ref="EB149:EC149"/>
    <mergeCell ref="ED149:EE149"/>
    <mergeCell ref="EF149:EG149"/>
    <mergeCell ref="EH149:EI149"/>
    <mergeCell ref="EJ149:EK149"/>
    <mergeCell ref="DN149:DO149"/>
    <mergeCell ref="DP149:DQ149"/>
    <mergeCell ref="DR149:DS149"/>
    <mergeCell ref="DT149:DU149"/>
    <mergeCell ref="DV149:DW149"/>
    <mergeCell ref="DX149:DY149"/>
    <mergeCell ref="CJ149:CK149"/>
    <mergeCell ref="CL149:CM149"/>
    <mergeCell ref="CN149:CO149"/>
    <mergeCell ref="BR149:BS149"/>
    <mergeCell ref="BT149:BU149"/>
    <mergeCell ref="BV149:BW149"/>
    <mergeCell ref="BX149:BY149"/>
    <mergeCell ref="BZ149:CA149"/>
    <mergeCell ref="CB149:CC149"/>
    <mergeCell ref="BF149:BG149"/>
    <mergeCell ref="BH149:BI149"/>
    <mergeCell ref="BJ149:BK149"/>
    <mergeCell ref="BL149:BM149"/>
    <mergeCell ref="BN149:BO149"/>
    <mergeCell ref="BP149:BQ149"/>
    <mergeCell ref="AT149:AU149"/>
    <mergeCell ref="AV149:AW149"/>
    <mergeCell ref="AX149:AY149"/>
    <mergeCell ref="AZ149:BA149"/>
    <mergeCell ref="BB149:BC149"/>
    <mergeCell ref="BD149:BE149"/>
    <mergeCell ref="AH149:AI149"/>
    <mergeCell ref="AJ149:AK149"/>
    <mergeCell ref="AL149:AM149"/>
    <mergeCell ref="AN149:AO149"/>
    <mergeCell ref="AP149:AQ149"/>
    <mergeCell ref="AR149:AS149"/>
    <mergeCell ref="V149:W149"/>
    <mergeCell ref="X149:Y149"/>
    <mergeCell ref="Z149:AA149"/>
    <mergeCell ref="AB149:AC149"/>
    <mergeCell ref="AD149:AE149"/>
    <mergeCell ref="AF149:AG149"/>
    <mergeCell ref="FF148:FG148"/>
    <mergeCell ref="FH148:FI148"/>
    <mergeCell ref="F149:G149"/>
    <mergeCell ref="H149:I149"/>
    <mergeCell ref="J149:K149"/>
    <mergeCell ref="L149:M149"/>
    <mergeCell ref="N149:O149"/>
    <mergeCell ref="P149:Q149"/>
    <mergeCell ref="R149:S149"/>
    <mergeCell ref="T149:U149"/>
    <mergeCell ref="ET148:EU148"/>
    <mergeCell ref="EV148:EW148"/>
    <mergeCell ref="EX148:EY148"/>
    <mergeCell ref="EZ148:FA148"/>
    <mergeCell ref="FB148:FC148"/>
    <mergeCell ref="FD148:FE148"/>
    <mergeCell ref="EH148:EI148"/>
    <mergeCell ref="EJ148:EK148"/>
    <mergeCell ref="EL148:EM148"/>
    <mergeCell ref="EN148:EO148"/>
    <mergeCell ref="EP148:EQ148"/>
    <mergeCell ref="ER148:ES148"/>
    <mergeCell ref="DV148:DW148"/>
    <mergeCell ref="DX148:DY148"/>
    <mergeCell ref="DZ148:EA148"/>
    <mergeCell ref="EB148:EC148"/>
    <mergeCell ref="ED148:EE148"/>
    <mergeCell ref="EF148:EG148"/>
    <mergeCell ref="DJ148:DK148"/>
    <mergeCell ref="DL148:DM148"/>
    <mergeCell ref="DN148:DO148"/>
    <mergeCell ref="DP148:DQ148"/>
    <mergeCell ref="DR148:DS148"/>
    <mergeCell ref="DT148:DU148"/>
    <mergeCell ref="CX148:CY148"/>
    <mergeCell ref="CZ148:DA148"/>
    <mergeCell ref="DB148:DC148"/>
    <mergeCell ref="DD148:DE148"/>
    <mergeCell ref="DF148:DG148"/>
    <mergeCell ref="DH148:DI148"/>
    <mergeCell ref="CL148:CM148"/>
    <mergeCell ref="CN148:CO148"/>
    <mergeCell ref="CP148:CQ148"/>
    <mergeCell ref="CR148:CS148"/>
    <mergeCell ref="CT148:CU148"/>
    <mergeCell ref="CV148:CW148"/>
    <mergeCell ref="BZ148:CA148"/>
    <mergeCell ref="CB148:CC148"/>
    <mergeCell ref="CD148:CE148"/>
    <mergeCell ref="CF148:CG148"/>
    <mergeCell ref="CH148:CI148"/>
    <mergeCell ref="CJ148:CK148"/>
    <mergeCell ref="BN148:BO148"/>
    <mergeCell ref="BP148:BQ148"/>
    <mergeCell ref="BR148:BS148"/>
    <mergeCell ref="BT148:BU148"/>
    <mergeCell ref="BV148:BW148"/>
    <mergeCell ref="BX148:BY148"/>
    <mergeCell ref="BB148:BC148"/>
    <mergeCell ref="BD148:BE148"/>
    <mergeCell ref="BF148:BG148"/>
    <mergeCell ref="BH148:BI148"/>
    <mergeCell ref="BJ148:BK148"/>
    <mergeCell ref="BL148:BM148"/>
    <mergeCell ref="AP148:AQ148"/>
    <mergeCell ref="AR148:AS148"/>
    <mergeCell ref="AT148:AU148"/>
    <mergeCell ref="AV148:AW148"/>
    <mergeCell ref="AX148:AY148"/>
    <mergeCell ref="AZ148:BA148"/>
    <mergeCell ref="AD148:AE148"/>
    <mergeCell ref="AF148:AG148"/>
    <mergeCell ref="AH148:AI148"/>
    <mergeCell ref="AJ148:AK148"/>
    <mergeCell ref="AL148:AM148"/>
    <mergeCell ref="AN148:AO148"/>
    <mergeCell ref="R148:S148"/>
    <mergeCell ref="T148:U148"/>
    <mergeCell ref="V148:W148"/>
    <mergeCell ref="X148:Y148"/>
    <mergeCell ref="Z148:AA148"/>
    <mergeCell ref="AB148:AC148"/>
    <mergeCell ref="F148:G148"/>
    <mergeCell ref="H148:I148"/>
    <mergeCell ref="J148:K148"/>
    <mergeCell ref="L148:M148"/>
    <mergeCell ref="N148:O148"/>
    <mergeCell ref="P148:Q148"/>
    <mergeCell ref="EX147:EY147"/>
    <mergeCell ref="EZ147:FA147"/>
    <mergeCell ref="FB147:FC147"/>
    <mergeCell ref="FD147:FE147"/>
    <mergeCell ref="FF147:FG147"/>
    <mergeCell ref="DB147:DC147"/>
    <mergeCell ref="DD147:DE147"/>
    <mergeCell ref="DF147:DG147"/>
    <mergeCell ref="DH147:DI147"/>
    <mergeCell ref="DJ147:DK147"/>
    <mergeCell ref="DL147:DM147"/>
    <mergeCell ref="CP147:CQ147"/>
    <mergeCell ref="CR147:CS147"/>
    <mergeCell ref="CT147:CU147"/>
    <mergeCell ref="CV147:CW147"/>
    <mergeCell ref="CX147:CY147"/>
    <mergeCell ref="CZ147:DA147"/>
    <mergeCell ref="CD147:CE147"/>
    <mergeCell ref="CF147:CG147"/>
    <mergeCell ref="CH147:CI147"/>
    <mergeCell ref="FH147:FI147"/>
    <mergeCell ref="EL147:EM147"/>
    <mergeCell ref="EN147:EO147"/>
    <mergeCell ref="EP147:EQ147"/>
    <mergeCell ref="ER147:ES147"/>
    <mergeCell ref="ET147:EU147"/>
    <mergeCell ref="EV147:EW147"/>
    <mergeCell ref="DZ147:EA147"/>
    <mergeCell ref="EB147:EC147"/>
    <mergeCell ref="ED147:EE147"/>
    <mergeCell ref="EF147:EG147"/>
    <mergeCell ref="EH147:EI147"/>
    <mergeCell ref="EJ147:EK147"/>
    <mergeCell ref="DN147:DO147"/>
    <mergeCell ref="DP147:DQ147"/>
    <mergeCell ref="DR147:DS147"/>
    <mergeCell ref="DT147:DU147"/>
    <mergeCell ref="DV147:DW147"/>
    <mergeCell ref="DX147:DY147"/>
    <mergeCell ref="CJ147:CK147"/>
    <mergeCell ref="CL147:CM147"/>
    <mergeCell ref="CN147:CO147"/>
    <mergeCell ref="BR147:BS147"/>
    <mergeCell ref="BT147:BU147"/>
    <mergeCell ref="BV147:BW147"/>
    <mergeCell ref="BX147:BY147"/>
    <mergeCell ref="BZ147:CA147"/>
    <mergeCell ref="CB147:CC147"/>
    <mergeCell ref="BF147:BG147"/>
    <mergeCell ref="BH147:BI147"/>
    <mergeCell ref="BJ147:BK147"/>
    <mergeCell ref="BL147:BM147"/>
    <mergeCell ref="BN147:BO147"/>
    <mergeCell ref="BP147:BQ147"/>
    <mergeCell ref="AT147:AU147"/>
    <mergeCell ref="AV147:AW147"/>
    <mergeCell ref="AX147:AY147"/>
    <mergeCell ref="AZ147:BA147"/>
    <mergeCell ref="BB147:BC147"/>
    <mergeCell ref="BD147:BE147"/>
    <mergeCell ref="AH147:AI147"/>
    <mergeCell ref="AJ147:AK147"/>
    <mergeCell ref="AL147:AM147"/>
    <mergeCell ref="AN147:AO147"/>
    <mergeCell ref="AP147:AQ147"/>
    <mergeCell ref="AR147:AS147"/>
    <mergeCell ref="V147:W147"/>
    <mergeCell ref="X147:Y147"/>
    <mergeCell ref="Z147:AA147"/>
    <mergeCell ref="AB147:AC147"/>
    <mergeCell ref="AD147:AE147"/>
    <mergeCell ref="AF147:AG147"/>
    <mergeCell ref="FH146:FI146"/>
    <mergeCell ref="FK146:FK147"/>
    <mergeCell ref="F147:G147"/>
    <mergeCell ref="H147:I147"/>
    <mergeCell ref="J147:K147"/>
    <mergeCell ref="L147:M147"/>
    <mergeCell ref="N147:O147"/>
    <mergeCell ref="P147:Q147"/>
    <mergeCell ref="R147:S147"/>
    <mergeCell ref="T147:U147"/>
    <mergeCell ref="EV146:EW146"/>
    <mergeCell ref="EX146:EY146"/>
    <mergeCell ref="EZ146:FA146"/>
    <mergeCell ref="FB146:FC146"/>
    <mergeCell ref="FD146:FE146"/>
    <mergeCell ref="FF146:FG146"/>
    <mergeCell ref="EJ146:EK146"/>
    <mergeCell ref="EL146:EM146"/>
    <mergeCell ref="EN146:EO146"/>
    <mergeCell ref="EP146:EQ146"/>
    <mergeCell ref="ER146:ES146"/>
    <mergeCell ref="ET146:EU146"/>
    <mergeCell ref="DX146:DY146"/>
    <mergeCell ref="DZ146:EA146"/>
    <mergeCell ref="EB146:EC146"/>
    <mergeCell ref="ED146:EE146"/>
    <mergeCell ref="EF146:EG146"/>
    <mergeCell ref="EH146:EI146"/>
    <mergeCell ref="DL146:DM146"/>
    <mergeCell ref="DN146:DO146"/>
    <mergeCell ref="DP146:DQ146"/>
    <mergeCell ref="DR146:DS146"/>
    <mergeCell ref="DT146:DU146"/>
    <mergeCell ref="DV146:DW146"/>
    <mergeCell ref="CZ146:DA146"/>
    <mergeCell ref="DB146:DC146"/>
    <mergeCell ref="DD146:DE146"/>
    <mergeCell ref="DF146:DG146"/>
    <mergeCell ref="DH146:DI146"/>
    <mergeCell ref="DJ146:DK146"/>
    <mergeCell ref="CN146:CO146"/>
    <mergeCell ref="CP146:CQ146"/>
    <mergeCell ref="CR146:CS146"/>
    <mergeCell ref="CT146:CU146"/>
    <mergeCell ref="CV146:CW146"/>
    <mergeCell ref="CX146:CY146"/>
    <mergeCell ref="CB146:CC146"/>
    <mergeCell ref="CD146:CE146"/>
    <mergeCell ref="CF146:CG146"/>
    <mergeCell ref="CH146:CI146"/>
    <mergeCell ref="CJ146:CK146"/>
    <mergeCell ref="CL146:CM146"/>
    <mergeCell ref="BP146:BQ146"/>
    <mergeCell ref="BR146:BS146"/>
    <mergeCell ref="BT146:BU146"/>
    <mergeCell ref="BV146:BW146"/>
    <mergeCell ref="BX146:BY146"/>
    <mergeCell ref="BZ146:CA146"/>
    <mergeCell ref="BD146:BE146"/>
    <mergeCell ref="BF146:BG146"/>
    <mergeCell ref="BH146:BI146"/>
    <mergeCell ref="BJ146:BK146"/>
    <mergeCell ref="BL146:BM146"/>
    <mergeCell ref="BN146:BO146"/>
    <mergeCell ref="AR146:AS146"/>
    <mergeCell ref="AT146:AU146"/>
    <mergeCell ref="AV146:AW146"/>
    <mergeCell ref="AX146:AY146"/>
    <mergeCell ref="AZ146:BA146"/>
    <mergeCell ref="BB146:BC146"/>
    <mergeCell ref="AF146:AG146"/>
    <mergeCell ref="AH146:AI146"/>
    <mergeCell ref="AJ146:AK146"/>
    <mergeCell ref="AL146:AM146"/>
    <mergeCell ref="AN146:AO146"/>
    <mergeCell ref="AP146:AQ146"/>
    <mergeCell ref="T146:U146"/>
    <mergeCell ref="V146:W146"/>
    <mergeCell ref="X146:Y146"/>
    <mergeCell ref="Z146:AA146"/>
    <mergeCell ref="AB146:AC146"/>
    <mergeCell ref="AD146:AE146"/>
    <mergeCell ref="FF145:FG145"/>
    <mergeCell ref="FH145:FI145"/>
    <mergeCell ref="E146:E147"/>
    <mergeCell ref="F146:G146"/>
    <mergeCell ref="H146:I146"/>
    <mergeCell ref="J146:K146"/>
    <mergeCell ref="L146:M146"/>
    <mergeCell ref="N146:O146"/>
    <mergeCell ref="P146:Q146"/>
    <mergeCell ref="R146:S146"/>
    <mergeCell ref="ET145:EU145"/>
    <mergeCell ref="EV145:EW145"/>
    <mergeCell ref="EX145:EY145"/>
    <mergeCell ref="EZ145:FA145"/>
    <mergeCell ref="FB145:FC145"/>
    <mergeCell ref="FD145:FE145"/>
    <mergeCell ref="EH145:EI145"/>
    <mergeCell ref="EJ145:EK145"/>
    <mergeCell ref="EL145:EM145"/>
    <mergeCell ref="EN145:EO145"/>
    <mergeCell ref="EP145:EQ145"/>
    <mergeCell ref="ER145:ES145"/>
    <mergeCell ref="DV145:DW145"/>
    <mergeCell ref="DX145:DY145"/>
    <mergeCell ref="DZ145:EA145"/>
    <mergeCell ref="EB145:EC145"/>
    <mergeCell ref="ED145:EE145"/>
    <mergeCell ref="EF145:EG145"/>
    <mergeCell ref="DJ145:DK145"/>
    <mergeCell ref="DL145:DM145"/>
    <mergeCell ref="DN145:DO145"/>
    <mergeCell ref="DP145:DQ145"/>
    <mergeCell ref="DR145:DS145"/>
    <mergeCell ref="DT145:DU145"/>
    <mergeCell ref="CX145:CY145"/>
    <mergeCell ref="CZ145:DA145"/>
    <mergeCell ref="DB145:DC145"/>
    <mergeCell ref="DD145:DE145"/>
    <mergeCell ref="DF145:DG145"/>
    <mergeCell ref="DH145:DI145"/>
    <mergeCell ref="CL145:CM145"/>
    <mergeCell ref="CN145:CO145"/>
    <mergeCell ref="CP145:CQ145"/>
    <mergeCell ref="CR145:CS145"/>
    <mergeCell ref="CT145:CU145"/>
    <mergeCell ref="CV145:CW145"/>
    <mergeCell ref="BZ145:CA145"/>
    <mergeCell ref="CB145:CC145"/>
    <mergeCell ref="CD145:CE145"/>
    <mergeCell ref="CF145:CG145"/>
    <mergeCell ref="CH145:CI145"/>
    <mergeCell ref="CJ145:CK145"/>
    <mergeCell ref="BN145:BO145"/>
    <mergeCell ref="BP145:BQ145"/>
    <mergeCell ref="BR145:BS145"/>
    <mergeCell ref="BT145:BU145"/>
    <mergeCell ref="BV145:BW145"/>
    <mergeCell ref="BX145:BY145"/>
    <mergeCell ref="BB145:BC145"/>
    <mergeCell ref="BD145:BE145"/>
    <mergeCell ref="BF145:BG145"/>
    <mergeCell ref="BH145:BI145"/>
    <mergeCell ref="BJ145:BK145"/>
    <mergeCell ref="BL145:BM145"/>
    <mergeCell ref="AP145:AQ145"/>
    <mergeCell ref="AR145:AS145"/>
    <mergeCell ref="AT145:AU145"/>
    <mergeCell ref="AV145:AW145"/>
    <mergeCell ref="AX145:AY145"/>
    <mergeCell ref="AZ145:BA145"/>
    <mergeCell ref="AD145:AE145"/>
    <mergeCell ref="AF145:AG145"/>
    <mergeCell ref="AH145:AI145"/>
    <mergeCell ref="AJ145:AK145"/>
    <mergeCell ref="AL145:AM145"/>
    <mergeCell ref="AN145:AO145"/>
    <mergeCell ref="R145:S145"/>
    <mergeCell ref="T145:U145"/>
    <mergeCell ref="V145:W145"/>
    <mergeCell ref="X145:Y145"/>
    <mergeCell ref="Z145:AA145"/>
    <mergeCell ref="AB145:AC145"/>
    <mergeCell ref="FD144:FE144"/>
    <mergeCell ref="FF144:FG144"/>
    <mergeCell ref="FH144:FI144"/>
    <mergeCell ref="FK144:FK145"/>
    <mergeCell ref="F145:G145"/>
    <mergeCell ref="H145:I145"/>
    <mergeCell ref="J145:K145"/>
    <mergeCell ref="L145:M145"/>
    <mergeCell ref="N145:O145"/>
    <mergeCell ref="P145:Q145"/>
    <mergeCell ref="ER144:ES144"/>
    <mergeCell ref="ET144:EU144"/>
    <mergeCell ref="EV144:EW144"/>
    <mergeCell ref="EX144:EY144"/>
    <mergeCell ref="EZ144:FA144"/>
    <mergeCell ref="FB144:FC144"/>
    <mergeCell ref="EF144:EG144"/>
    <mergeCell ref="EH144:EI144"/>
    <mergeCell ref="EJ144:EK144"/>
    <mergeCell ref="EL144:EM144"/>
    <mergeCell ref="EN144:EO144"/>
    <mergeCell ref="EP144:EQ144"/>
    <mergeCell ref="DT144:DU144"/>
    <mergeCell ref="DV144:DW144"/>
    <mergeCell ref="DX144:DY144"/>
    <mergeCell ref="DZ144:EA144"/>
    <mergeCell ref="EB144:EC144"/>
    <mergeCell ref="ED144:EE144"/>
    <mergeCell ref="DH144:DI144"/>
    <mergeCell ref="DJ144:DK144"/>
    <mergeCell ref="DL144:DM144"/>
    <mergeCell ref="DN144:DO144"/>
    <mergeCell ref="DP144:DQ144"/>
    <mergeCell ref="DR144:DS144"/>
    <mergeCell ref="CV144:CW144"/>
    <mergeCell ref="CX144:CY144"/>
    <mergeCell ref="CZ144:DA144"/>
    <mergeCell ref="DB144:DC144"/>
    <mergeCell ref="DD144:DE144"/>
    <mergeCell ref="DF144:DG144"/>
    <mergeCell ref="CJ144:CK144"/>
    <mergeCell ref="CL144:CM144"/>
    <mergeCell ref="CN144:CO144"/>
    <mergeCell ref="CP144:CQ144"/>
    <mergeCell ref="CR144:CS144"/>
    <mergeCell ref="CT144:CU144"/>
    <mergeCell ref="BX144:BY144"/>
    <mergeCell ref="BZ144:CA144"/>
    <mergeCell ref="CB144:CC144"/>
    <mergeCell ref="CD144:CE144"/>
    <mergeCell ref="CF144:CG144"/>
    <mergeCell ref="CH144:CI144"/>
    <mergeCell ref="BL144:BM144"/>
    <mergeCell ref="BN144:BO144"/>
    <mergeCell ref="BP144:BQ144"/>
    <mergeCell ref="BR144:BS144"/>
    <mergeCell ref="BT144:BU144"/>
    <mergeCell ref="BV144:BW144"/>
    <mergeCell ref="AZ144:BA144"/>
    <mergeCell ref="BB144:BC144"/>
    <mergeCell ref="BD144:BE144"/>
    <mergeCell ref="BF144:BG144"/>
    <mergeCell ref="BH144:BI144"/>
    <mergeCell ref="BJ144:BK144"/>
    <mergeCell ref="AN144:AO144"/>
    <mergeCell ref="AP144:AQ144"/>
    <mergeCell ref="AR144:AS144"/>
    <mergeCell ref="AT144:AU144"/>
    <mergeCell ref="AV144:AW144"/>
    <mergeCell ref="AX144:AY144"/>
    <mergeCell ref="AB144:AC144"/>
    <mergeCell ref="AD144:AE144"/>
    <mergeCell ref="AF144:AG144"/>
    <mergeCell ref="AH144:AI144"/>
    <mergeCell ref="AJ144:AK144"/>
    <mergeCell ref="AL144:AM144"/>
    <mergeCell ref="P144:Q144"/>
    <mergeCell ref="R144:S144"/>
    <mergeCell ref="T144:U144"/>
    <mergeCell ref="V144:W144"/>
    <mergeCell ref="X144:Y144"/>
    <mergeCell ref="Z144:AA144"/>
    <mergeCell ref="E144:E145"/>
    <mergeCell ref="F144:G144"/>
    <mergeCell ref="H144:I144"/>
    <mergeCell ref="J144:K144"/>
    <mergeCell ref="L144:M144"/>
    <mergeCell ref="N144:O144"/>
    <mergeCell ref="EX143:EY143"/>
    <mergeCell ref="EZ143:FA143"/>
    <mergeCell ref="FB143:FC143"/>
    <mergeCell ref="FD143:FE143"/>
    <mergeCell ref="FF143:FG143"/>
    <mergeCell ref="FH143:FI143"/>
    <mergeCell ref="EL143:EM143"/>
    <mergeCell ref="EN143:EO143"/>
    <mergeCell ref="EP143:EQ143"/>
    <mergeCell ref="ER143:ES143"/>
    <mergeCell ref="ET143:EU143"/>
    <mergeCell ref="EV143:EW143"/>
    <mergeCell ref="DZ143:EA143"/>
    <mergeCell ref="EB143:EC143"/>
    <mergeCell ref="ED143:EE143"/>
    <mergeCell ref="EF143:EG143"/>
    <mergeCell ref="EH143:EI143"/>
    <mergeCell ref="EJ143:EK143"/>
    <mergeCell ref="DN143:DO143"/>
    <mergeCell ref="DP143:DQ143"/>
    <mergeCell ref="DR143:DS143"/>
    <mergeCell ref="DT143:DU143"/>
    <mergeCell ref="DV143:DW143"/>
    <mergeCell ref="DX143:DY143"/>
    <mergeCell ref="DB143:DC143"/>
    <mergeCell ref="DD143:DE143"/>
    <mergeCell ref="DF143:DG143"/>
    <mergeCell ref="DH143:DI143"/>
    <mergeCell ref="DJ143:DK143"/>
    <mergeCell ref="DL143:DM143"/>
    <mergeCell ref="CP143:CQ143"/>
    <mergeCell ref="CR143:CS143"/>
    <mergeCell ref="CT143:CU143"/>
    <mergeCell ref="CV143:CW143"/>
    <mergeCell ref="CX143:CY143"/>
    <mergeCell ref="CZ143:DA143"/>
    <mergeCell ref="CD143:CE143"/>
    <mergeCell ref="CF143:CG143"/>
    <mergeCell ref="CH143:CI143"/>
    <mergeCell ref="CJ143:CK143"/>
    <mergeCell ref="CL143:CM143"/>
    <mergeCell ref="CN143:CO143"/>
    <mergeCell ref="BR143:BS143"/>
    <mergeCell ref="BT143:BU143"/>
    <mergeCell ref="BV143:BW143"/>
    <mergeCell ref="BX143:BY143"/>
    <mergeCell ref="BZ143:CA143"/>
    <mergeCell ref="CB143:CC143"/>
    <mergeCell ref="BF143:BG143"/>
    <mergeCell ref="BH143:BI143"/>
    <mergeCell ref="BJ143:BK143"/>
    <mergeCell ref="BL143:BM143"/>
    <mergeCell ref="BN143:BO143"/>
    <mergeCell ref="BP143:BQ143"/>
    <mergeCell ref="AT143:AU143"/>
    <mergeCell ref="AV143:AW143"/>
    <mergeCell ref="AX143:AY143"/>
    <mergeCell ref="AZ143:BA143"/>
    <mergeCell ref="BB143:BC143"/>
    <mergeCell ref="BD143:BE143"/>
    <mergeCell ref="AH143:AI143"/>
    <mergeCell ref="AJ143:AK143"/>
    <mergeCell ref="AL143:AM143"/>
    <mergeCell ref="AN143:AO143"/>
    <mergeCell ref="AP143:AQ143"/>
    <mergeCell ref="AR143:AS143"/>
    <mergeCell ref="V143:W143"/>
    <mergeCell ref="X143:Y143"/>
    <mergeCell ref="Z143:AA143"/>
    <mergeCell ref="AB143:AC143"/>
    <mergeCell ref="AD143:AE143"/>
    <mergeCell ref="AF143:AG143"/>
    <mergeCell ref="FH142:FI142"/>
    <mergeCell ref="FK142:FK143"/>
    <mergeCell ref="F143:G143"/>
    <mergeCell ref="H143:I143"/>
    <mergeCell ref="J143:K143"/>
    <mergeCell ref="L143:M143"/>
    <mergeCell ref="N143:O143"/>
    <mergeCell ref="P143:Q143"/>
    <mergeCell ref="R143:S143"/>
    <mergeCell ref="T143:U143"/>
    <mergeCell ref="EV142:EW142"/>
    <mergeCell ref="EX142:EY142"/>
    <mergeCell ref="EZ142:FA142"/>
    <mergeCell ref="FB142:FC142"/>
    <mergeCell ref="FD142:FE142"/>
    <mergeCell ref="FF142:FG142"/>
    <mergeCell ref="EJ142:EK142"/>
    <mergeCell ref="EL142:EM142"/>
    <mergeCell ref="EN142:EO142"/>
    <mergeCell ref="EP142:EQ142"/>
    <mergeCell ref="ER142:ES142"/>
    <mergeCell ref="ET142:EU142"/>
    <mergeCell ref="DX142:DY142"/>
    <mergeCell ref="DZ142:EA142"/>
    <mergeCell ref="EB142:EC142"/>
    <mergeCell ref="ED142:EE142"/>
    <mergeCell ref="EF142:EG142"/>
    <mergeCell ref="EH142:EI142"/>
    <mergeCell ref="DL142:DM142"/>
    <mergeCell ref="DN142:DO142"/>
    <mergeCell ref="DP142:DQ142"/>
    <mergeCell ref="DR142:DS142"/>
    <mergeCell ref="DT142:DU142"/>
    <mergeCell ref="DV142:DW142"/>
    <mergeCell ref="CZ142:DA142"/>
    <mergeCell ref="DB142:DC142"/>
    <mergeCell ref="DD142:DE142"/>
    <mergeCell ref="DF142:DG142"/>
    <mergeCell ref="DH142:DI142"/>
    <mergeCell ref="DJ142:DK142"/>
    <mergeCell ref="CN142:CO142"/>
    <mergeCell ref="CP142:CQ142"/>
    <mergeCell ref="CR142:CS142"/>
    <mergeCell ref="CT142:CU142"/>
    <mergeCell ref="CV142:CW142"/>
    <mergeCell ref="CX142:CY142"/>
    <mergeCell ref="CB142:CC142"/>
    <mergeCell ref="CD142:CE142"/>
    <mergeCell ref="CF142:CG142"/>
    <mergeCell ref="CH142:CI142"/>
    <mergeCell ref="CJ142:CK142"/>
    <mergeCell ref="CL142:CM142"/>
    <mergeCell ref="BP142:BQ142"/>
    <mergeCell ref="BR142:BS142"/>
    <mergeCell ref="BT142:BU142"/>
    <mergeCell ref="BV142:BW142"/>
    <mergeCell ref="BX142:BY142"/>
    <mergeCell ref="BZ142:CA142"/>
    <mergeCell ref="BD142:BE142"/>
    <mergeCell ref="BF142:BG142"/>
    <mergeCell ref="BH142:BI142"/>
    <mergeCell ref="BJ142:BK142"/>
    <mergeCell ref="BL142:BM142"/>
    <mergeCell ref="BN142:BO142"/>
    <mergeCell ref="AR142:AS142"/>
    <mergeCell ref="AT142:AU142"/>
    <mergeCell ref="AV142:AW142"/>
    <mergeCell ref="AX142:AY142"/>
    <mergeCell ref="AZ142:BA142"/>
    <mergeCell ref="BB142:BC142"/>
    <mergeCell ref="AF142:AG142"/>
    <mergeCell ref="AH142:AI142"/>
    <mergeCell ref="AJ142:AK142"/>
    <mergeCell ref="AL142:AM142"/>
    <mergeCell ref="AN142:AO142"/>
    <mergeCell ref="AP142:AQ142"/>
    <mergeCell ref="T142:U142"/>
    <mergeCell ref="V142:W142"/>
    <mergeCell ref="X142:Y142"/>
    <mergeCell ref="Z142:AA142"/>
    <mergeCell ref="AB142:AC142"/>
    <mergeCell ref="AD142:AE142"/>
    <mergeCell ref="FF141:FG141"/>
    <mergeCell ref="FH141:FI141"/>
    <mergeCell ref="E142:E143"/>
    <mergeCell ref="F142:G142"/>
    <mergeCell ref="H142:I142"/>
    <mergeCell ref="J142:K142"/>
    <mergeCell ref="L142:M142"/>
    <mergeCell ref="N142:O142"/>
    <mergeCell ref="P142:Q142"/>
    <mergeCell ref="R142:S142"/>
    <mergeCell ref="ET141:EU141"/>
    <mergeCell ref="EV141:EW141"/>
    <mergeCell ref="EX141:EY141"/>
    <mergeCell ref="EZ141:FA141"/>
    <mergeCell ref="FB141:FC141"/>
    <mergeCell ref="FD141:FE141"/>
    <mergeCell ref="EH141:EI141"/>
    <mergeCell ref="EJ141:EK141"/>
    <mergeCell ref="EL141:EM141"/>
    <mergeCell ref="EN141:EO141"/>
    <mergeCell ref="EP141:EQ141"/>
    <mergeCell ref="ER141:ES141"/>
    <mergeCell ref="DV141:DW141"/>
    <mergeCell ref="DX141:DY141"/>
    <mergeCell ref="DZ141:EA141"/>
    <mergeCell ref="EB141:EC141"/>
    <mergeCell ref="ED141:EE141"/>
    <mergeCell ref="EF141:EG141"/>
    <mergeCell ref="DJ141:DK141"/>
    <mergeCell ref="DL141:DM141"/>
    <mergeCell ref="DN141:DO141"/>
    <mergeCell ref="DP141:DQ141"/>
    <mergeCell ref="DR141:DS141"/>
    <mergeCell ref="DT141:DU141"/>
    <mergeCell ref="CX141:CY141"/>
    <mergeCell ref="CZ141:DA141"/>
    <mergeCell ref="DB141:DC141"/>
    <mergeCell ref="DD141:DE141"/>
    <mergeCell ref="DF141:DG141"/>
    <mergeCell ref="DH141:DI141"/>
    <mergeCell ref="CL141:CM141"/>
    <mergeCell ref="CN141:CO141"/>
    <mergeCell ref="CP141:CQ141"/>
    <mergeCell ref="CR141:CS141"/>
    <mergeCell ref="CT141:CU141"/>
    <mergeCell ref="CV141:CW141"/>
    <mergeCell ref="BZ141:CA141"/>
    <mergeCell ref="CB141:CC141"/>
    <mergeCell ref="CD141:CE141"/>
    <mergeCell ref="CF141:CG141"/>
    <mergeCell ref="CH141:CI141"/>
    <mergeCell ref="CJ141:CK141"/>
    <mergeCell ref="BN141:BO141"/>
    <mergeCell ref="BP141:BQ141"/>
    <mergeCell ref="BR141:BS141"/>
    <mergeCell ref="BT141:BU141"/>
    <mergeCell ref="BV141:BW141"/>
    <mergeCell ref="BX141:BY141"/>
    <mergeCell ref="BB141:BC141"/>
    <mergeCell ref="BD141:BE141"/>
    <mergeCell ref="BF141:BG141"/>
    <mergeCell ref="BH141:BI141"/>
    <mergeCell ref="BJ141:BK141"/>
    <mergeCell ref="BL141:BM141"/>
    <mergeCell ref="AP141:AQ141"/>
    <mergeCell ref="AR141:AS141"/>
    <mergeCell ref="AT141:AU141"/>
    <mergeCell ref="AV141:AW141"/>
    <mergeCell ref="AX141:AY141"/>
    <mergeCell ref="AZ141:BA141"/>
    <mergeCell ref="AD141:AE141"/>
    <mergeCell ref="AF141:AG141"/>
    <mergeCell ref="AH141:AI141"/>
    <mergeCell ref="AJ141:AK141"/>
    <mergeCell ref="AL141:AM141"/>
    <mergeCell ref="AN141:AO141"/>
    <mergeCell ref="R141:S141"/>
    <mergeCell ref="T141:U141"/>
    <mergeCell ref="V141:W141"/>
    <mergeCell ref="X141:Y141"/>
    <mergeCell ref="Z141:AA141"/>
    <mergeCell ref="AB141:AC141"/>
    <mergeCell ref="FD140:FE140"/>
    <mergeCell ref="FF140:FG140"/>
    <mergeCell ref="FH140:FI140"/>
    <mergeCell ref="FK140:FK141"/>
    <mergeCell ref="F141:G141"/>
    <mergeCell ref="H141:I141"/>
    <mergeCell ref="J141:K141"/>
    <mergeCell ref="L141:M141"/>
    <mergeCell ref="N141:O141"/>
    <mergeCell ref="P141:Q141"/>
    <mergeCell ref="ER140:ES140"/>
    <mergeCell ref="ET140:EU140"/>
    <mergeCell ref="EV140:EW140"/>
    <mergeCell ref="EX140:EY140"/>
    <mergeCell ref="EZ140:FA140"/>
    <mergeCell ref="FB140:FC140"/>
    <mergeCell ref="EF140:EG140"/>
    <mergeCell ref="EH140:EI140"/>
    <mergeCell ref="EJ140:EK140"/>
    <mergeCell ref="EL140:EM140"/>
    <mergeCell ref="EN140:EO140"/>
    <mergeCell ref="EP140:EQ140"/>
    <mergeCell ref="DT140:DU140"/>
    <mergeCell ref="DV140:DW140"/>
    <mergeCell ref="DX140:DY140"/>
    <mergeCell ref="DZ140:EA140"/>
    <mergeCell ref="EB140:EC140"/>
    <mergeCell ref="ED140:EE140"/>
    <mergeCell ref="DH140:DI140"/>
    <mergeCell ref="DJ140:DK140"/>
    <mergeCell ref="DL140:DM140"/>
    <mergeCell ref="DN140:DO140"/>
    <mergeCell ref="DP140:DQ140"/>
    <mergeCell ref="DR140:DS140"/>
    <mergeCell ref="CV140:CW140"/>
    <mergeCell ref="CX140:CY140"/>
    <mergeCell ref="CZ140:DA140"/>
    <mergeCell ref="DB140:DC140"/>
    <mergeCell ref="DD140:DE140"/>
    <mergeCell ref="DF140:DG140"/>
    <mergeCell ref="CJ140:CK140"/>
    <mergeCell ref="CL140:CM140"/>
    <mergeCell ref="CN140:CO140"/>
    <mergeCell ref="CP140:CQ140"/>
    <mergeCell ref="CR140:CS140"/>
    <mergeCell ref="CT140:CU140"/>
    <mergeCell ref="BX140:BY140"/>
    <mergeCell ref="BZ140:CA140"/>
    <mergeCell ref="CB140:CC140"/>
    <mergeCell ref="CD140:CE140"/>
    <mergeCell ref="CF140:CG140"/>
    <mergeCell ref="CH140:CI140"/>
    <mergeCell ref="BL140:BM140"/>
    <mergeCell ref="BN140:BO140"/>
    <mergeCell ref="BP140:BQ140"/>
    <mergeCell ref="BR140:BS140"/>
    <mergeCell ref="BT140:BU140"/>
    <mergeCell ref="BV140:BW140"/>
    <mergeCell ref="AZ140:BA140"/>
    <mergeCell ref="BB140:BC140"/>
    <mergeCell ref="BD140:BE140"/>
    <mergeCell ref="BF140:BG140"/>
    <mergeCell ref="BH140:BI140"/>
    <mergeCell ref="BJ140:BK140"/>
    <mergeCell ref="AN140:AO140"/>
    <mergeCell ref="AP140:AQ140"/>
    <mergeCell ref="AR140:AS140"/>
    <mergeCell ref="AT140:AU140"/>
    <mergeCell ref="AV140:AW140"/>
    <mergeCell ref="AX140:AY140"/>
    <mergeCell ref="AB140:AC140"/>
    <mergeCell ref="AD140:AE140"/>
    <mergeCell ref="AF140:AG140"/>
    <mergeCell ref="AH140:AI140"/>
    <mergeCell ref="AJ140:AK140"/>
    <mergeCell ref="AL140:AM140"/>
    <mergeCell ref="P140:Q140"/>
    <mergeCell ref="R140:S140"/>
    <mergeCell ref="T140:U140"/>
    <mergeCell ref="V140:W140"/>
    <mergeCell ref="X140:Y140"/>
    <mergeCell ref="Z140:AA140"/>
    <mergeCell ref="E140:E141"/>
    <mergeCell ref="F140:G140"/>
    <mergeCell ref="H140:I140"/>
    <mergeCell ref="J140:K140"/>
    <mergeCell ref="L140:M140"/>
    <mergeCell ref="N140:O140"/>
    <mergeCell ref="EX139:EY139"/>
    <mergeCell ref="EZ139:FA139"/>
    <mergeCell ref="FB139:FC139"/>
    <mergeCell ref="FD139:FE139"/>
    <mergeCell ref="FF139:FG139"/>
    <mergeCell ref="FH139:FI139"/>
    <mergeCell ref="EL139:EM139"/>
    <mergeCell ref="EN139:EO139"/>
    <mergeCell ref="EP139:EQ139"/>
    <mergeCell ref="ER139:ES139"/>
    <mergeCell ref="ET139:EU139"/>
    <mergeCell ref="EV139:EW139"/>
    <mergeCell ref="DZ139:EA139"/>
    <mergeCell ref="EB139:EC139"/>
    <mergeCell ref="ED139:EE139"/>
    <mergeCell ref="EF139:EG139"/>
    <mergeCell ref="EH139:EI139"/>
    <mergeCell ref="EJ139:EK139"/>
    <mergeCell ref="DN139:DO139"/>
    <mergeCell ref="DP139:DQ139"/>
    <mergeCell ref="DR139:DS139"/>
    <mergeCell ref="DT139:DU139"/>
    <mergeCell ref="DV139:DW139"/>
    <mergeCell ref="DX139:DY139"/>
    <mergeCell ref="DB139:DC139"/>
    <mergeCell ref="DD139:DE139"/>
    <mergeCell ref="DF139:DG139"/>
    <mergeCell ref="DH139:DI139"/>
    <mergeCell ref="DJ139:DK139"/>
    <mergeCell ref="DL139:DM139"/>
    <mergeCell ref="CP139:CQ139"/>
    <mergeCell ref="CR139:CS139"/>
    <mergeCell ref="CT139:CU139"/>
    <mergeCell ref="CV139:CW139"/>
    <mergeCell ref="CX139:CY139"/>
    <mergeCell ref="CZ139:DA139"/>
    <mergeCell ref="CD139:CE139"/>
    <mergeCell ref="CF139:CG139"/>
    <mergeCell ref="CH139:CI139"/>
    <mergeCell ref="CJ139:CK139"/>
    <mergeCell ref="CL139:CM139"/>
    <mergeCell ref="CN139:CO139"/>
    <mergeCell ref="BR139:BS139"/>
    <mergeCell ref="BT139:BU139"/>
    <mergeCell ref="BV139:BW139"/>
    <mergeCell ref="BX139:BY139"/>
    <mergeCell ref="BZ139:CA139"/>
    <mergeCell ref="CB139:CC139"/>
    <mergeCell ref="BF139:BG139"/>
    <mergeCell ref="BH139:BI139"/>
    <mergeCell ref="BJ139:BK139"/>
    <mergeCell ref="BL139:BM139"/>
    <mergeCell ref="BN139:BO139"/>
    <mergeCell ref="BP139:BQ139"/>
    <mergeCell ref="AT139:AU139"/>
    <mergeCell ref="AV139:AW139"/>
    <mergeCell ref="AX139:AY139"/>
    <mergeCell ref="AZ139:BA139"/>
    <mergeCell ref="BB139:BC139"/>
    <mergeCell ref="BD139:BE139"/>
    <mergeCell ref="AH139:AI139"/>
    <mergeCell ref="AJ139:AK139"/>
    <mergeCell ref="AL139:AM139"/>
    <mergeCell ref="AN139:AO139"/>
    <mergeCell ref="AP139:AQ139"/>
    <mergeCell ref="AR139:AS139"/>
    <mergeCell ref="V139:W139"/>
    <mergeCell ref="X139:Y139"/>
    <mergeCell ref="Z139:AA139"/>
    <mergeCell ref="AB139:AC139"/>
    <mergeCell ref="AD139:AE139"/>
    <mergeCell ref="AF139:AG139"/>
    <mergeCell ref="FH138:FI138"/>
    <mergeCell ref="FK138:FK139"/>
    <mergeCell ref="F139:G139"/>
    <mergeCell ref="H139:I139"/>
    <mergeCell ref="J139:K139"/>
    <mergeCell ref="L139:M139"/>
    <mergeCell ref="N139:O139"/>
    <mergeCell ref="P139:Q139"/>
    <mergeCell ref="R139:S139"/>
    <mergeCell ref="T139:U139"/>
    <mergeCell ref="EV138:EW138"/>
    <mergeCell ref="EX138:EY138"/>
    <mergeCell ref="EZ138:FA138"/>
    <mergeCell ref="FB138:FC138"/>
    <mergeCell ref="FD138:FE138"/>
    <mergeCell ref="FF138:FG138"/>
    <mergeCell ref="EJ138:EK138"/>
    <mergeCell ref="EL138:EM138"/>
    <mergeCell ref="EN138:EO138"/>
    <mergeCell ref="EP138:EQ138"/>
    <mergeCell ref="ER138:ES138"/>
    <mergeCell ref="ET138:EU138"/>
    <mergeCell ref="DX138:DY138"/>
    <mergeCell ref="DZ138:EA138"/>
    <mergeCell ref="EB138:EC138"/>
    <mergeCell ref="ED138:EE138"/>
    <mergeCell ref="EF138:EG138"/>
    <mergeCell ref="EH138:EI138"/>
    <mergeCell ref="DL138:DM138"/>
    <mergeCell ref="DN138:DO138"/>
    <mergeCell ref="DP138:DQ138"/>
    <mergeCell ref="DR138:DS138"/>
    <mergeCell ref="DT138:DU138"/>
    <mergeCell ref="DV138:DW138"/>
    <mergeCell ref="CZ138:DA138"/>
    <mergeCell ref="DB138:DC138"/>
    <mergeCell ref="DD138:DE138"/>
    <mergeCell ref="DF138:DG138"/>
    <mergeCell ref="DH138:DI138"/>
    <mergeCell ref="DJ138:DK138"/>
    <mergeCell ref="CN138:CO138"/>
    <mergeCell ref="CP138:CQ138"/>
    <mergeCell ref="CR138:CS138"/>
    <mergeCell ref="CT138:CU138"/>
    <mergeCell ref="CV138:CW138"/>
    <mergeCell ref="CX138:CY138"/>
    <mergeCell ref="CB138:CC138"/>
    <mergeCell ref="CD138:CE138"/>
    <mergeCell ref="CF138:CG138"/>
    <mergeCell ref="CH138:CI138"/>
    <mergeCell ref="CJ138:CK138"/>
    <mergeCell ref="CL138:CM138"/>
    <mergeCell ref="BP138:BQ138"/>
    <mergeCell ref="BR138:BS138"/>
    <mergeCell ref="BT138:BU138"/>
    <mergeCell ref="BV138:BW138"/>
    <mergeCell ref="BX138:BY138"/>
    <mergeCell ref="BZ138:CA138"/>
    <mergeCell ref="BD138:BE138"/>
    <mergeCell ref="BF138:BG138"/>
    <mergeCell ref="BH138:BI138"/>
    <mergeCell ref="BJ138:BK138"/>
    <mergeCell ref="BL138:BM138"/>
    <mergeCell ref="BN138:BO138"/>
    <mergeCell ref="AR138:AS138"/>
    <mergeCell ref="AT138:AU138"/>
    <mergeCell ref="AV138:AW138"/>
    <mergeCell ref="AX138:AY138"/>
    <mergeCell ref="AZ138:BA138"/>
    <mergeCell ref="BB138:BC138"/>
    <mergeCell ref="AF138:AG138"/>
    <mergeCell ref="AH138:AI138"/>
    <mergeCell ref="AJ138:AK138"/>
    <mergeCell ref="AL138:AM138"/>
    <mergeCell ref="AN138:AO138"/>
    <mergeCell ref="AP138:AQ138"/>
    <mergeCell ref="T138:U138"/>
    <mergeCell ref="V138:W138"/>
    <mergeCell ref="X138:Y138"/>
    <mergeCell ref="Z138:AA138"/>
    <mergeCell ref="AB138:AC138"/>
    <mergeCell ref="AD138:AE138"/>
    <mergeCell ref="FF137:FG137"/>
    <mergeCell ref="FH137:FI137"/>
    <mergeCell ref="E138:E139"/>
    <mergeCell ref="F138:G138"/>
    <mergeCell ref="H138:I138"/>
    <mergeCell ref="J138:K138"/>
    <mergeCell ref="L138:M138"/>
    <mergeCell ref="N138:O138"/>
    <mergeCell ref="P138:Q138"/>
    <mergeCell ref="R138:S138"/>
    <mergeCell ref="ET137:EU137"/>
    <mergeCell ref="EV137:EW137"/>
    <mergeCell ref="EX137:EY137"/>
    <mergeCell ref="EZ137:FA137"/>
    <mergeCell ref="FB137:FC137"/>
    <mergeCell ref="FD137:FE137"/>
    <mergeCell ref="EH137:EI137"/>
    <mergeCell ref="EJ137:EK137"/>
    <mergeCell ref="EL137:EM137"/>
    <mergeCell ref="EN137:EO137"/>
    <mergeCell ref="EP137:EQ137"/>
    <mergeCell ref="ER137:ES137"/>
    <mergeCell ref="DV137:DW137"/>
    <mergeCell ref="DX137:DY137"/>
    <mergeCell ref="DZ137:EA137"/>
    <mergeCell ref="EB137:EC137"/>
    <mergeCell ref="ED137:EE137"/>
    <mergeCell ref="EF137:EG137"/>
    <mergeCell ref="DJ137:DK137"/>
    <mergeCell ref="DL137:DM137"/>
    <mergeCell ref="DN137:DO137"/>
    <mergeCell ref="DP137:DQ137"/>
    <mergeCell ref="DR137:DS137"/>
    <mergeCell ref="DT137:DU137"/>
    <mergeCell ref="CX137:CY137"/>
    <mergeCell ref="CZ137:DA137"/>
    <mergeCell ref="DB137:DC137"/>
    <mergeCell ref="DD137:DE137"/>
    <mergeCell ref="DF137:DG137"/>
    <mergeCell ref="DH137:DI137"/>
    <mergeCell ref="CL137:CM137"/>
    <mergeCell ref="CN137:CO137"/>
    <mergeCell ref="CP137:CQ137"/>
    <mergeCell ref="CR137:CS137"/>
    <mergeCell ref="CT137:CU137"/>
    <mergeCell ref="CV137:CW137"/>
    <mergeCell ref="BZ137:CA137"/>
    <mergeCell ref="CB137:CC137"/>
    <mergeCell ref="CD137:CE137"/>
    <mergeCell ref="CF137:CG137"/>
    <mergeCell ref="CH137:CI137"/>
    <mergeCell ref="CJ137:CK137"/>
    <mergeCell ref="BN137:BO137"/>
    <mergeCell ref="BP137:BQ137"/>
    <mergeCell ref="BR137:BS137"/>
    <mergeCell ref="BT137:BU137"/>
    <mergeCell ref="BV137:BW137"/>
    <mergeCell ref="BX137:BY137"/>
    <mergeCell ref="BB137:BC137"/>
    <mergeCell ref="BD137:BE137"/>
    <mergeCell ref="BF137:BG137"/>
    <mergeCell ref="BH137:BI137"/>
    <mergeCell ref="BJ137:BK137"/>
    <mergeCell ref="BL137:BM137"/>
    <mergeCell ref="AP137:AQ137"/>
    <mergeCell ref="AR137:AS137"/>
    <mergeCell ref="AT137:AU137"/>
    <mergeCell ref="AV137:AW137"/>
    <mergeCell ref="AX137:AY137"/>
    <mergeCell ref="AZ137:BA137"/>
    <mergeCell ref="AD137:AE137"/>
    <mergeCell ref="AF137:AG137"/>
    <mergeCell ref="AH137:AI137"/>
    <mergeCell ref="AJ137:AK137"/>
    <mergeCell ref="AL137:AM137"/>
    <mergeCell ref="AN137:AO137"/>
    <mergeCell ref="R137:S137"/>
    <mergeCell ref="T137:U137"/>
    <mergeCell ref="V137:W137"/>
    <mergeCell ref="X137:Y137"/>
    <mergeCell ref="Z137:AA137"/>
    <mergeCell ref="AB137:AC137"/>
    <mergeCell ref="FD136:FE136"/>
    <mergeCell ref="FF136:FG136"/>
    <mergeCell ref="FH136:FI136"/>
    <mergeCell ref="FK136:FK137"/>
    <mergeCell ref="F137:G137"/>
    <mergeCell ref="H137:I137"/>
    <mergeCell ref="J137:K137"/>
    <mergeCell ref="L137:M137"/>
    <mergeCell ref="N137:O137"/>
    <mergeCell ref="P137:Q137"/>
    <mergeCell ref="ER136:ES136"/>
    <mergeCell ref="ET136:EU136"/>
    <mergeCell ref="EV136:EW136"/>
    <mergeCell ref="EX136:EY136"/>
    <mergeCell ref="EZ136:FA136"/>
    <mergeCell ref="FB136:FC136"/>
    <mergeCell ref="EF136:EG136"/>
    <mergeCell ref="EH136:EI136"/>
    <mergeCell ref="EJ136:EK136"/>
    <mergeCell ref="EL136:EM136"/>
    <mergeCell ref="EN136:EO136"/>
    <mergeCell ref="EP136:EQ136"/>
    <mergeCell ref="DT136:DU136"/>
    <mergeCell ref="DV136:DW136"/>
    <mergeCell ref="DX136:DY136"/>
    <mergeCell ref="DZ136:EA136"/>
    <mergeCell ref="EB136:EC136"/>
    <mergeCell ref="ED136:EE136"/>
    <mergeCell ref="DH136:DI136"/>
    <mergeCell ref="DJ136:DK136"/>
    <mergeCell ref="DL136:DM136"/>
    <mergeCell ref="DN136:DO136"/>
    <mergeCell ref="DP136:DQ136"/>
    <mergeCell ref="DR136:DS136"/>
    <mergeCell ref="CV136:CW136"/>
    <mergeCell ref="CX136:CY136"/>
    <mergeCell ref="CZ136:DA136"/>
    <mergeCell ref="DB136:DC136"/>
    <mergeCell ref="DD136:DE136"/>
    <mergeCell ref="DF136:DG136"/>
    <mergeCell ref="CJ136:CK136"/>
    <mergeCell ref="CL136:CM136"/>
    <mergeCell ref="CN136:CO136"/>
    <mergeCell ref="CP136:CQ136"/>
    <mergeCell ref="CR136:CS136"/>
    <mergeCell ref="CT136:CU136"/>
    <mergeCell ref="BX136:BY136"/>
    <mergeCell ref="BZ136:CA136"/>
    <mergeCell ref="CB136:CC136"/>
    <mergeCell ref="CD136:CE136"/>
    <mergeCell ref="CF136:CG136"/>
    <mergeCell ref="CH136:CI136"/>
    <mergeCell ref="BL136:BM136"/>
    <mergeCell ref="BN136:BO136"/>
    <mergeCell ref="BP136:BQ136"/>
    <mergeCell ref="BR136:BS136"/>
    <mergeCell ref="BT136:BU136"/>
    <mergeCell ref="BV136:BW136"/>
    <mergeCell ref="AZ136:BA136"/>
    <mergeCell ref="BB136:BC136"/>
    <mergeCell ref="BD136:BE136"/>
    <mergeCell ref="BF136:BG136"/>
    <mergeCell ref="BH136:BI136"/>
    <mergeCell ref="BJ136:BK136"/>
    <mergeCell ref="AN136:AO136"/>
    <mergeCell ref="AP136:AQ136"/>
    <mergeCell ref="AR136:AS136"/>
    <mergeCell ref="AT136:AU136"/>
    <mergeCell ref="AV136:AW136"/>
    <mergeCell ref="AX136:AY136"/>
    <mergeCell ref="AB136:AC136"/>
    <mergeCell ref="AD136:AE136"/>
    <mergeCell ref="AF136:AG136"/>
    <mergeCell ref="AH136:AI136"/>
    <mergeCell ref="AJ136:AK136"/>
    <mergeCell ref="AL136:AM136"/>
    <mergeCell ref="P136:Q136"/>
    <mergeCell ref="R136:S136"/>
    <mergeCell ref="T136:U136"/>
    <mergeCell ref="V136:W136"/>
    <mergeCell ref="X136:Y136"/>
    <mergeCell ref="Z136:AA136"/>
    <mergeCell ref="E136:E137"/>
    <mergeCell ref="F136:G136"/>
    <mergeCell ref="H136:I136"/>
    <mergeCell ref="J136:K136"/>
    <mergeCell ref="L136:M136"/>
    <mergeCell ref="N136:O136"/>
    <mergeCell ref="EX135:EY135"/>
    <mergeCell ref="EZ135:FA135"/>
    <mergeCell ref="FB135:FC135"/>
    <mergeCell ref="FD135:FE135"/>
    <mergeCell ref="FF135:FG135"/>
    <mergeCell ref="DB135:DC135"/>
    <mergeCell ref="DD135:DE135"/>
    <mergeCell ref="DF135:DG135"/>
    <mergeCell ref="DH135:DI135"/>
    <mergeCell ref="DJ135:DK135"/>
    <mergeCell ref="DL135:DM135"/>
    <mergeCell ref="CP135:CQ135"/>
    <mergeCell ref="CR135:CS135"/>
    <mergeCell ref="CT135:CU135"/>
    <mergeCell ref="CV135:CW135"/>
    <mergeCell ref="CX135:CY135"/>
    <mergeCell ref="CZ135:DA135"/>
    <mergeCell ref="CD135:CE135"/>
    <mergeCell ref="CF135:CG135"/>
    <mergeCell ref="CH135:CI135"/>
    <mergeCell ref="FH135:FI135"/>
    <mergeCell ref="EL135:EM135"/>
    <mergeCell ref="EN135:EO135"/>
    <mergeCell ref="EP135:EQ135"/>
    <mergeCell ref="ER135:ES135"/>
    <mergeCell ref="ET135:EU135"/>
    <mergeCell ref="EV135:EW135"/>
    <mergeCell ref="DZ135:EA135"/>
    <mergeCell ref="EB135:EC135"/>
    <mergeCell ref="ED135:EE135"/>
    <mergeCell ref="EF135:EG135"/>
    <mergeCell ref="EH135:EI135"/>
    <mergeCell ref="EJ135:EK135"/>
    <mergeCell ref="DN135:DO135"/>
    <mergeCell ref="DP135:DQ135"/>
    <mergeCell ref="DR135:DS135"/>
    <mergeCell ref="DT135:DU135"/>
    <mergeCell ref="DV135:DW135"/>
    <mergeCell ref="DX135:DY135"/>
    <mergeCell ref="CJ135:CK135"/>
    <mergeCell ref="CL135:CM135"/>
    <mergeCell ref="CN135:CO135"/>
    <mergeCell ref="BR135:BS135"/>
    <mergeCell ref="BT135:BU135"/>
    <mergeCell ref="BV135:BW135"/>
    <mergeCell ref="BX135:BY135"/>
    <mergeCell ref="BZ135:CA135"/>
    <mergeCell ref="CB135:CC135"/>
    <mergeCell ref="BF135:BG135"/>
    <mergeCell ref="BH135:BI135"/>
    <mergeCell ref="BJ135:BK135"/>
    <mergeCell ref="BL135:BM135"/>
    <mergeCell ref="BN135:BO135"/>
    <mergeCell ref="BP135:BQ135"/>
    <mergeCell ref="AT135:AU135"/>
    <mergeCell ref="AV135:AW135"/>
    <mergeCell ref="AX135:AY135"/>
    <mergeCell ref="AZ135:BA135"/>
    <mergeCell ref="BB135:BC135"/>
    <mergeCell ref="BD135:BE135"/>
    <mergeCell ref="AH135:AI135"/>
    <mergeCell ref="AJ135:AK135"/>
    <mergeCell ref="AL135:AM135"/>
    <mergeCell ref="AN135:AO135"/>
    <mergeCell ref="AP135:AQ135"/>
    <mergeCell ref="AR135:AS135"/>
    <mergeCell ref="V135:W135"/>
    <mergeCell ref="X135:Y135"/>
    <mergeCell ref="Z135:AA135"/>
    <mergeCell ref="AB135:AC135"/>
    <mergeCell ref="AD135:AE135"/>
    <mergeCell ref="AF135:AG135"/>
    <mergeCell ref="FH134:FI134"/>
    <mergeCell ref="FK134:FK135"/>
    <mergeCell ref="F135:G135"/>
    <mergeCell ref="H135:I135"/>
    <mergeCell ref="J135:K135"/>
    <mergeCell ref="L135:M135"/>
    <mergeCell ref="N135:O135"/>
    <mergeCell ref="P135:Q135"/>
    <mergeCell ref="R135:S135"/>
    <mergeCell ref="T135:U135"/>
    <mergeCell ref="EV134:EW134"/>
    <mergeCell ref="EX134:EY134"/>
    <mergeCell ref="EZ134:FA134"/>
    <mergeCell ref="FB134:FC134"/>
    <mergeCell ref="FD134:FE134"/>
    <mergeCell ref="FF134:FG134"/>
    <mergeCell ref="EJ134:EK134"/>
    <mergeCell ref="EL134:EM134"/>
    <mergeCell ref="EN134:EO134"/>
    <mergeCell ref="EP134:EQ134"/>
    <mergeCell ref="ER134:ES134"/>
    <mergeCell ref="ET134:EU134"/>
    <mergeCell ref="DX134:DY134"/>
    <mergeCell ref="DZ134:EA134"/>
    <mergeCell ref="EB134:EC134"/>
    <mergeCell ref="ED134:EE134"/>
    <mergeCell ref="EF134:EG134"/>
    <mergeCell ref="EH134:EI134"/>
    <mergeCell ref="DL134:DM134"/>
    <mergeCell ref="DN134:DO134"/>
    <mergeCell ref="DP134:DQ134"/>
    <mergeCell ref="DR134:DS134"/>
    <mergeCell ref="DT134:DU134"/>
    <mergeCell ref="DV134:DW134"/>
    <mergeCell ref="CZ134:DA134"/>
    <mergeCell ref="DB134:DC134"/>
    <mergeCell ref="DD134:DE134"/>
    <mergeCell ref="DF134:DG134"/>
    <mergeCell ref="DH134:DI134"/>
    <mergeCell ref="DJ134:DK134"/>
    <mergeCell ref="CN134:CO134"/>
    <mergeCell ref="CP134:CQ134"/>
    <mergeCell ref="CR134:CS134"/>
    <mergeCell ref="CT134:CU134"/>
    <mergeCell ref="CV134:CW134"/>
    <mergeCell ref="CX134:CY134"/>
    <mergeCell ref="CB134:CC134"/>
    <mergeCell ref="CD134:CE134"/>
    <mergeCell ref="CF134:CG134"/>
    <mergeCell ref="CH134:CI134"/>
    <mergeCell ref="CJ134:CK134"/>
    <mergeCell ref="CL134:CM134"/>
    <mergeCell ref="BP134:BQ134"/>
    <mergeCell ref="BR134:BS134"/>
    <mergeCell ref="BT134:BU134"/>
    <mergeCell ref="BV134:BW134"/>
    <mergeCell ref="BX134:BY134"/>
    <mergeCell ref="BZ134:CA134"/>
    <mergeCell ref="BD134:BE134"/>
    <mergeCell ref="BF134:BG134"/>
    <mergeCell ref="BH134:BI134"/>
    <mergeCell ref="BJ134:BK134"/>
    <mergeCell ref="BL134:BM134"/>
    <mergeCell ref="BN134:BO134"/>
    <mergeCell ref="AR134:AS134"/>
    <mergeCell ref="AT134:AU134"/>
    <mergeCell ref="AV134:AW134"/>
    <mergeCell ref="AX134:AY134"/>
    <mergeCell ref="AZ134:BA134"/>
    <mergeCell ref="BB134:BC134"/>
    <mergeCell ref="AF134:AG134"/>
    <mergeCell ref="AH134:AI134"/>
    <mergeCell ref="AJ134:AK134"/>
    <mergeCell ref="AL134:AM134"/>
    <mergeCell ref="AN134:AO134"/>
    <mergeCell ref="AP134:AQ134"/>
    <mergeCell ref="T134:U134"/>
    <mergeCell ref="V134:W134"/>
    <mergeCell ref="X134:Y134"/>
    <mergeCell ref="Z134:AA134"/>
    <mergeCell ref="AB134:AC134"/>
    <mergeCell ref="AD134:AE134"/>
    <mergeCell ref="FF133:FG133"/>
    <mergeCell ref="FH133:FI133"/>
    <mergeCell ref="E134:E135"/>
    <mergeCell ref="F134:G134"/>
    <mergeCell ref="H134:I134"/>
    <mergeCell ref="J134:K134"/>
    <mergeCell ref="L134:M134"/>
    <mergeCell ref="N134:O134"/>
    <mergeCell ref="P134:Q134"/>
    <mergeCell ref="R134:S134"/>
    <mergeCell ref="ET133:EU133"/>
    <mergeCell ref="EV133:EW133"/>
    <mergeCell ref="EX133:EY133"/>
    <mergeCell ref="EZ133:FA133"/>
    <mergeCell ref="FB133:FC133"/>
    <mergeCell ref="FD133:FE133"/>
    <mergeCell ref="EH133:EI133"/>
    <mergeCell ref="EJ133:EK133"/>
    <mergeCell ref="EL133:EM133"/>
    <mergeCell ref="EN133:EO133"/>
    <mergeCell ref="EP133:EQ133"/>
    <mergeCell ref="ER133:ES133"/>
    <mergeCell ref="DV133:DW133"/>
    <mergeCell ref="DX133:DY133"/>
    <mergeCell ref="DZ133:EA133"/>
    <mergeCell ref="EB133:EC133"/>
    <mergeCell ref="ED133:EE133"/>
    <mergeCell ref="EF133:EG133"/>
    <mergeCell ref="DJ133:DK133"/>
    <mergeCell ref="DL133:DM133"/>
    <mergeCell ref="DN133:DO133"/>
    <mergeCell ref="DP133:DQ133"/>
    <mergeCell ref="DR133:DS133"/>
    <mergeCell ref="DT133:DU133"/>
    <mergeCell ref="CX133:CY133"/>
    <mergeCell ref="CZ133:DA133"/>
    <mergeCell ref="DB133:DC133"/>
    <mergeCell ref="DD133:DE133"/>
    <mergeCell ref="DF133:DG133"/>
    <mergeCell ref="DH133:DI133"/>
    <mergeCell ref="CL133:CM133"/>
    <mergeCell ref="CN133:CO133"/>
    <mergeCell ref="CP133:CQ133"/>
    <mergeCell ref="CR133:CS133"/>
    <mergeCell ref="CT133:CU133"/>
    <mergeCell ref="CV133:CW133"/>
    <mergeCell ref="BZ133:CA133"/>
    <mergeCell ref="CB133:CC133"/>
    <mergeCell ref="CD133:CE133"/>
    <mergeCell ref="CF133:CG133"/>
    <mergeCell ref="CH133:CI133"/>
    <mergeCell ref="CJ133:CK133"/>
    <mergeCell ref="BN133:BO133"/>
    <mergeCell ref="BP133:BQ133"/>
    <mergeCell ref="BR133:BS133"/>
    <mergeCell ref="BT133:BU133"/>
    <mergeCell ref="BV133:BW133"/>
    <mergeCell ref="BX133:BY133"/>
    <mergeCell ref="BB133:BC133"/>
    <mergeCell ref="BD133:BE133"/>
    <mergeCell ref="BF133:BG133"/>
    <mergeCell ref="BH133:BI133"/>
    <mergeCell ref="BJ133:BK133"/>
    <mergeCell ref="BL133:BM133"/>
    <mergeCell ref="AP133:AQ133"/>
    <mergeCell ref="AR133:AS133"/>
    <mergeCell ref="AT133:AU133"/>
    <mergeCell ref="AV133:AW133"/>
    <mergeCell ref="AX133:AY133"/>
    <mergeCell ref="AZ133:BA133"/>
    <mergeCell ref="AD133:AE133"/>
    <mergeCell ref="AF133:AG133"/>
    <mergeCell ref="AH133:AI133"/>
    <mergeCell ref="AJ133:AK133"/>
    <mergeCell ref="AL133:AM133"/>
    <mergeCell ref="AN133:AO133"/>
    <mergeCell ref="R133:S133"/>
    <mergeCell ref="T133:U133"/>
    <mergeCell ref="V133:W133"/>
    <mergeCell ref="X133:Y133"/>
    <mergeCell ref="Z133:AA133"/>
    <mergeCell ref="AB133:AC133"/>
    <mergeCell ref="FD132:FE132"/>
    <mergeCell ref="FF132:FG132"/>
    <mergeCell ref="FH132:FI132"/>
    <mergeCell ref="FK132:FK133"/>
    <mergeCell ref="F133:G133"/>
    <mergeCell ref="H133:I133"/>
    <mergeCell ref="J133:K133"/>
    <mergeCell ref="L133:M133"/>
    <mergeCell ref="N133:O133"/>
    <mergeCell ref="P133:Q133"/>
    <mergeCell ref="ER132:ES132"/>
    <mergeCell ref="ET132:EU132"/>
    <mergeCell ref="EV132:EW132"/>
    <mergeCell ref="EX132:EY132"/>
    <mergeCell ref="EZ132:FA132"/>
    <mergeCell ref="FB132:FC132"/>
    <mergeCell ref="EF132:EG132"/>
    <mergeCell ref="EH132:EI132"/>
    <mergeCell ref="EJ132:EK132"/>
    <mergeCell ref="EL132:EM132"/>
    <mergeCell ref="EN132:EO132"/>
    <mergeCell ref="EP132:EQ132"/>
    <mergeCell ref="DT132:DU132"/>
    <mergeCell ref="DV132:DW132"/>
    <mergeCell ref="DX132:DY132"/>
    <mergeCell ref="DZ132:EA132"/>
    <mergeCell ref="EB132:EC132"/>
    <mergeCell ref="ED132:EE132"/>
    <mergeCell ref="DH132:DI132"/>
    <mergeCell ref="DJ132:DK132"/>
    <mergeCell ref="DL132:DM132"/>
    <mergeCell ref="DN132:DO132"/>
    <mergeCell ref="DP132:DQ132"/>
    <mergeCell ref="DR132:DS132"/>
    <mergeCell ref="CV132:CW132"/>
    <mergeCell ref="CX132:CY132"/>
    <mergeCell ref="CZ132:DA132"/>
    <mergeCell ref="DB132:DC132"/>
    <mergeCell ref="DD132:DE132"/>
    <mergeCell ref="DF132:DG132"/>
    <mergeCell ref="CJ132:CK132"/>
    <mergeCell ref="CL132:CM132"/>
    <mergeCell ref="CN132:CO132"/>
    <mergeCell ref="CP132:CQ132"/>
    <mergeCell ref="CR132:CS132"/>
    <mergeCell ref="CT132:CU132"/>
    <mergeCell ref="BX132:BY132"/>
    <mergeCell ref="BZ132:CA132"/>
    <mergeCell ref="CB132:CC132"/>
    <mergeCell ref="CD132:CE132"/>
    <mergeCell ref="CF132:CG132"/>
    <mergeCell ref="CH132:CI132"/>
    <mergeCell ref="BL132:BM132"/>
    <mergeCell ref="BN132:BO132"/>
    <mergeCell ref="BP132:BQ132"/>
    <mergeCell ref="BR132:BS132"/>
    <mergeCell ref="BT132:BU132"/>
    <mergeCell ref="BV132:BW132"/>
    <mergeCell ref="AZ132:BA132"/>
    <mergeCell ref="BB132:BC132"/>
    <mergeCell ref="BD132:BE132"/>
    <mergeCell ref="BF132:BG132"/>
    <mergeCell ref="BH132:BI132"/>
    <mergeCell ref="BJ132:BK132"/>
    <mergeCell ref="AN132:AO132"/>
    <mergeCell ref="AP132:AQ132"/>
    <mergeCell ref="AR132:AS132"/>
    <mergeCell ref="AT132:AU132"/>
    <mergeCell ref="AV132:AW132"/>
    <mergeCell ref="AX132:AY132"/>
    <mergeCell ref="AB132:AC132"/>
    <mergeCell ref="AD132:AE132"/>
    <mergeCell ref="AF132:AG132"/>
    <mergeCell ref="AH132:AI132"/>
    <mergeCell ref="AJ132:AK132"/>
    <mergeCell ref="AL132:AM132"/>
    <mergeCell ref="P132:Q132"/>
    <mergeCell ref="R132:S132"/>
    <mergeCell ref="T132:U132"/>
    <mergeCell ref="V132:W132"/>
    <mergeCell ref="X132:Y132"/>
    <mergeCell ref="Z132:AA132"/>
    <mergeCell ref="E132:E133"/>
    <mergeCell ref="F132:G132"/>
    <mergeCell ref="H132:I132"/>
    <mergeCell ref="J132:K132"/>
    <mergeCell ref="L132:M132"/>
    <mergeCell ref="N132:O132"/>
    <mergeCell ref="EX131:EY131"/>
    <mergeCell ref="EZ131:FA131"/>
    <mergeCell ref="FB131:FC131"/>
    <mergeCell ref="FD131:FE131"/>
    <mergeCell ref="FF131:FG131"/>
    <mergeCell ref="FH131:FI131"/>
    <mergeCell ref="EL131:EM131"/>
    <mergeCell ref="EN131:EO131"/>
    <mergeCell ref="EP131:EQ131"/>
    <mergeCell ref="ER131:ES131"/>
    <mergeCell ref="ET131:EU131"/>
    <mergeCell ref="EV131:EW131"/>
    <mergeCell ref="DZ131:EA131"/>
    <mergeCell ref="EB131:EC131"/>
    <mergeCell ref="ED131:EE131"/>
    <mergeCell ref="EF131:EG131"/>
    <mergeCell ref="EH131:EI131"/>
    <mergeCell ref="EJ131:EK131"/>
    <mergeCell ref="DN131:DO131"/>
    <mergeCell ref="DP131:DQ131"/>
    <mergeCell ref="DR131:DS131"/>
    <mergeCell ref="DT131:DU131"/>
    <mergeCell ref="DV131:DW131"/>
    <mergeCell ref="DX131:DY131"/>
    <mergeCell ref="DB131:DC131"/>
    <mergeCell ref="DD131:DE131"/>
    <mergeCell ref="DF131:DG131"/>
    <mergeCell ref="DH131:DI131"/>
    <mergeCell ref="DJ131:DK131"/>
    <mergeCell ref="DL131:DM131"/>
    <mergeCell ref="CP131:CQ131"/>
    <mergeCell ref="CR131:CS131"/>
    <mergeCell ref="CT131:CU131"/>
    <mergeCell ref="CV131:CW131"/>
    <mergeCell ref="CX131:CY131"/>
    <mergeCell ref="CZ131:DA131"/>
    <mergeCell ref="CD131:CE131"/>
    <mergeCell ref="CF131:CG131"/>
    <mergeCell ref="CH131:CI131"/>
    <mergeCell ref="CJ131:CK131"/>
    <mergeCell ref="CL131:CM131"/>
    <mergeCell ref="CN131:CO131"/>
    <mergeCell ref="BR131:BS131"/>
    <mergeCell ref="BT131:BU131"/>
    <mergeCell ref="BV131:BW131"/>
    <mergeCell ref="BX131:BY131"/>
    <mergeCell ref="BZ131:CA131"/>
    <mergeCell ref="CB131:CC131"/>
    <mergeCell ref="BF131:BG131"/>
    <mergeCell ref="BH131:BI131"/>
    <mergeCell ref="BJ131:BK131"/>
    <mergeCell ref="BL131:BM131"/>
    <mergeCell ref="BN131:BO131"/>
    <mergeCell ref="BP131:BQ131"/>
    <mergeCell ref="AT131:AU131"/>
    <mergeCell ref="AV131:AW131"/>
    <mergeCell ref="AX131:AY131"/>
    <mergeCell ref="AZ131:BA131"/>
    <mergeCell ref="BB131:BC131"/>
    <mergeCell ref="BD131:BE131"/>
    <mergeCell ref="AH131:AI131"/>
    <mergeCell ref="AJ131:AK131"/>
    <mergeCell ref="AL131:AM131"/>
    <mergeCell ref="AN131:AO131"/>
    <mergeCell ref="AP131:AQ131"/>
    <mergeCell ref="AR131:AS131"/>
    <mergeCell ref="V131:W131"/>
    <mergeCell ref="X131:Y131"/>
    <mergeCell ref="Z131:AA131"/>
    <mergeCell ref="AB131:AC131"/>
    <mergeCell ref="AD131:AE131"/>
    <mergeCell ref="AF131:AG131"/>
    <mergeCell ref="FH130:FI130"/>
    <mergeCell ref="FK130:FK131"/>
    <mergeCell ref="F131:G131"/>
    <mergeCell ref="H131:I131"/>
    <mergeCell ref="J131:K131"/>
    <mergeCell ref="L131:M131"/>
    <mergeCell ref="N131:O131"/>
    <mergeCell ref="P131:Q131"/>
    <mergeCell ref="R131:S131"/>
    <mergeCell ref="T131:U131"/>
    <mergeCell ref="EV130:EW130"/>
    <mergeCell ref="EX130:EY130"/>
    <mergeCell ref="EZ130:FA130"/>
    <mergeCell ref="FB130:FC130"/>
    <mergeCell ref="FD130:FE130"/>
    <mergeCell ref="FF130:FG130"/>
    <mergeCell ref="EJ130:EK130"/>
    <mergeCell ref="EL130:EM130"/>
    <mergeCell ref="EN130:EO130"/>
    <mergeCell ref="EP130:EQ130"/>
    <mergeCell ref="ER130:ES130"/>
    <mergeCell ref="ET130:EU130"/>
    <mergeCell ref="DX130:DY130"/>
    <mergeCell ref="DZ130:EA130"/>
    <mergeCell ref="EB130:EC130"/>
    <mergeCell ref="ED130:EE130"/>
    <mergeCell ref="EF130:EG130"/>
    <mergeCell ref="EH130:EI130"/>
    <mergeCell ref="DL130:DM130"/>
    <mergeCell ref="DN130:DO130"/>
    <mergeCell ref="DP130:DQ130"/>
    <mergeCell ref="DR130:DS130"/>
    <mergeCell ref="DT130:DU130"/>
    <mergeCell ref="DV130:DW130"/>
    <mergeCell ref="CZ130:DA130"/>
    <mergeCell ref="DB130:DC130"/>
    <mergeCell ref="DD130:DE130"/>
    <mergeCell ref="DF130:DG130"/>
    <mergeCell ref="DH130:DI130"/>
    <mergeCell ref="DJ130:DK130"/>
    <mergeCell ref="CN130:CO130"/>
    <mergeCell ref="CP130:CQ130"/>
    <mergeCell ref="CR130:CS130"/>
    <mergeCell ref="CT130:CU130"/>
    <mergeCell ref="CV130:CW130"/>
    <mergeCell ref="CX130:CY130"/>
    <mergeCell ref="CB130:CC130"/>
    <mergeCell ref="CD130:CE130"/>
    <mergeCell ref="CF130:CG130"/>
    <mergeCell ref="CH130:CI130"/>
    <mergeCell ref="CJ130:CK130"/>
    <mergeCell ref="CL130:CM130"/>
    <mergeCell ref="BP130:BQ130"/>
    <mergeCell ref="BR130:BS130"/>
    <mergeCell ref="BT130:BU130"/>
    <mergeCell ref="BV130:BW130"/>
    <mergeCell ref="BX130:BY130"/>
    <mergeCell ref="BZ130:CA130"/>
    <mergeCell ref="BD130:BE130"/>
    <mergeCell ref="BF130:BG130"/>
    <mergeCell ref="BH130:BI130"/>
    <mergeCell ref="BJ130:BK130"/>
    <mergeCell ref="BL130:BM130"/>
    <mergeCell ref="BN130:BO130"/>
    <mergeCell ref="AR130:AS130"/>
    <mergeCell ref="AT130:AU130"/>
    <mergeCell ref="AV130:AW130"/>
    <mergeCell ref="AX130:AY130"/>
    <mergeCell ref="AZ130:BA130"/>
    <mergeCell ref="BB130:BC130"/>
    <mergeCell ref="AF130:AG130"/>
    <mergeCell ref="AH130:AI130"/>
    <mergeCell ref="AJ130:AK130"/>
    <mergeCell ref="AL130:AM130"/>
    <mergeCell ref="AN130:AO130"/>
    <mergeCell ref="AP130:AQ130"/>
    <mergeCell ref="T130:U130"/>
    <mergeCell ref="V130:W130"/>
    <mergeCell ref="X130:Y130"/>
    <mergeCell ref="Z130:AA130"/>
    <mergeCell ref="AB130:AC130"/>
    <mergeCell ref="AD130:AE130"/>
    <mergeCell ref="FF129:FG129"/>
    <mergeCell ref="FH129:FI129"/>
    <mergeCell ref="E130:E131"/>
    <mergeCell ref="F130:G130"/>
    <mergeCell ref="H130:I130"/>
    <mergeCell ref="J130:K130"/>
    <mergeCell ref="L130:M130"/>
    <mergeCell ref="N130:O130"/>
    <mergeCell ref="P130:Q130"/>
    <mergeCell ref="R130:S130"/>
    <mergeCell ref="ET129:EU129"/>
    <mergeCell ref="EV129:EW129"/>
    <mergeCell ref="EX129:EY129"/>
    <mergeCell ref="EZ129:FA129"/>
    <mergeCell ref="FB129:FC129"/>
    <mergeCell ref="FD129:FE129"/>
    <mergeCell ref="EH129:EI129"/>
    <mergeCell ref="EJ129:EK129"/>
    <mergeCell ref="EL129:EM129"/>
    <mergeCell ref="EN129:EO129"/>
    <mergeCell ref="EP129:EQ129"/>
    <mergeCell ref="ER129:ES129"/>
    <mergeCell ref="DV129:DW129"/>
    <mergeCell ref="DX129:DY129"/>
    <mergeCell ref="DZ129:EA129"/>
    <mergeCell ref="EB129:EC129"/>
    <mergeCell ref="ED129:EE129"/>
    <mergeCell ref="EF129:EG129"/>
    <mergeCell ref="DJ129:DK129"/>
    <mergeCell ref="DL129:DM129"/>
    <mergeCell ref="DN129:DO129"/>
    <mergeCell ref="DP129:DQ129"/>
    <mergeCell ref="DR129:DS129"/>
    <mergeCell ref="DT129:DU129"/>
    <mergeCell ref="CX129:CY129"/>
    <mergeCell ref="CZ129:DA129"/>
    <mergeCell ref="DB129:DC129"/>
    <mergeCell ref="DD129:DE129"/>
    <mergeCell ref="DF129:DG129"/>
    <mergeCell ref="DH129:DI129"/>
    <mergeCell ref="CL129:CM129"/>
    <mergeCell ref="CN129:CO129"/>
    <mergeCell ref="CP129:CQ129"/>
    <mergeCell ref="CR129:CS129"/>
    <mergeCell ref="CT129:CU129"/>
    <mergeCell ref="CV129:CW129"/>
    <mergeCell ref="BZ129:CA129"/>
    <mergeCell ref="CB129:CC129"/>
    <mergeCell ref="CD129:CE129"/>
    <mergeCell ref="CF129:CG129"/>
    <mergeCell ref="CH129:CI129"/>
    <mergeCell ref="CJ129:CK129"/>
    <mergeCell ref="BN129:BO129"/>
    <mergeCell ref="BP129:BQ129"/>
    <mergeCell ref="BR129:BS129"/>
    <mergeCell ref="BT129:BU129"/>
    <mergeCell ref="BV129:BW129"/>
    <mergeCell ref="BX129:BY129"/>
    <mergeCell ref="BB129:BC129"/>
    <mergeCell ref="BD129:BE129"/>
    <mergeCell ref="BF129:BG129"/>
    <mergeCell ref="BH129:BI129"/>
    <mergeCell ref="BJ129:BK129"/>
    <mergeCell ref="BL129:BM129"/>
    <mergeCell ref="AP129:AQ129"/>
    <mergeCell ref="AR129:AS129"/>
    <mergeCell ref="AT129:AU129"/>
    <mergeCell ref="AV129:AW129"/>
    <mergeCell ref="AX129:AY129"/>
    <mergeCell ref="AZ129:BA129"/>
    <mergeCell ref="AD129:AE129"/>
    <mergeCell ref="AF129:AG129"/>
    <mergeCell ref="AH129:AI129"/>
    <mergeCell ref="AJ129:AK129"/>
    <mergeCell ref="AL129:AM129"/>
    <mergeCell ref="AN129:AO129"/>
    <mergeCell ref="R129:S129"/>
    <mergeCell ref="T129:U129"/>
    <mergeCell ref="V129:W129"/>
    <mergeCell ref="X129:Y129"/>
    <mergeCell ref="Z129:AA129"/>
    <mergeCell ref="AB129:AC129"/>
    <mergeCell ref="FD128:FE128"/>
    <mergeCell ref="FF128:FG128"/>
    <mergeCell ref="FH128:FI128"/>
    <mergeCell ref="FK128:FK129"/>
    <mergeCell ref="F129:G129"/>
    <mergeCell ref="H129:I129"/>
    <mergeCell ref="J129:K129"/>
    <mergeCell ref="L129:M129"/>
    <mergeCell ref="N129:O129"/>
    <mergeCell ref="P129:Q129"/>
    <mergeCell ref="ER128:ES128"/>
    <mergeCell ref="ET128:EU128"/>
    <mergeCell ref="EV128:EW128"/>
    <mergeCell ref="EX128:EY128"/>
    <mergeCell ref="EZ128:FA128"/>
    <mergeCell ref="FB128:FC128"/>
    <mergeCell ref="EF128:EG128"/>
    <mergeCell ref="EH128:EI128"/>
    <mergeCell ref="EJ128:EK128"/>
    <mergeCell ref="EL128:EM128"/>
    <mergeCell ref="EN128:EO128"/>
    <mergeCell ref="EP128:EQ128"/>
    <mergeCell ref="DT128:DU128"/>
    <mergeCell ref="DV128:DW128"/>
    <mergeCell ref="DX128:DY128"/>
    <mergeCell ref="DZ128:EA128"/>
    <mergeCell ref="EB128:EC128"/>
    <mergeCell ref="ED128:EE128"/>
    <mergeCell ref="DH128:DI128"/>
    <mergeCell ref="DJ128:DK128"/>
    <mergeCell ref="DL128:DM128"/>
    <mergeCell ref="DN128:DO128"/>
    <mergeCell ref="DP128:DQ128"/>
    <mergeCell ref="DR128:DS128"/>
    <mergeCell ref="CV128:CW128"/>
    <mergeCell ref="CX128:CY128"/>
    <mergeCell ref="CZ128:DA128"/>
    <mergeCell ref="DB128:DC128"/>
    <mergeCell ref="DD128:DE128"/>
    <mergeCell ref="DF128:DG128"/>
    <mergeCell ref="CJ128:CK128"/>
    <mergeCell ref="CL128:CM128"/>
    <mergeCell ref="CN128:CO128"/>
    <mergeCell ref="CP128:CQ128"/>
    <mergeCell ref="CR128:CS128"/>
    <mergeCell ref="CT128:CU128"/>
    <mergeCell ref="BX128:BY128"/>
    <mergeCell ref="BZ128:CA128"/>
    <mergeCell ref="CB128:CC128"/>
    <mergeCell ref="CD128:CE128"/>
    <mergeCell ref="CF128:CG128"/>
    <mergeCell ref="CH128:CI128"/>
    <mergeCell ref="BL128:BM128"/>
    <mergeCell ref="BN128:BO128"/>
    <mergeCell ref="BP128:BQ128"/>
    <mergeCell ref="BR128:BS128"/>
    <mergeCell ref="BT128:BU128"/>
    <mergeCell ref="BV128:BW128"/>
    <mergeCell ref="AZ128:BA128"/>
    <mergeCell ref="BB128:BC128"/>
    <mergeCell ref="BD128:BE128"/>
    <mergeCell ref="BF128:BG128"/>
    <mergeCell ref="BH128:BI128"/>
    <mergeCell ref="BJ128:BK128"/>
    <mergeCell ref="AN128:AO128"/>
    <mergeCell ref="AP128:AQ128"/>
    <mergeCell ref="AR128:AS128"/>
    <mergeCell ref="AT128:AU128"/>
    <mergeCell ref="AV128:AW128"/>
    <mergeCell ref="AX128:AY128"/>
    <mergeCell ref="AB128:AC128"/>
    <mergeCell ref="AD128:AE128"/>
    <mergeCell ref="AF128:AG128"/>
    <mergeCell ref="AH128:AI128"/>
    <mergeCell ref="AJ128:AK128"/>
    <mergeCell ref="AL128:AM128"/>
    <mergeCell ref="P128:Q128"/>
    <mergeCell ref="R128:S128"/>
    <mergeCell ref="T128:U128"/>
    <mergeCell ref="V128:W128"/>
    <mergeCell ref="X128:Y128"/>
    <mergeCell ref="Z128:AA128"/>
    <mergeCell ref="E128:E129"/>
    <mergeCell ref="F128:G128"/>
    <mergeCell ref="H128:I128"/>
    <mergeCell ref="J128:K128"/>
    <mergeCell ref="L128:M128"/>
    <mergeCell ref="N128:O128"/>
    <mergeCell ref="EX127:EY127"/>
    <mergeCell ref="EZ127:FA127"/>
    <mergeCell ref="FB127:FC127"/>
    <mergeCell ref="FD127:FE127"/>
    <mergeCell ref="FF127:FG127"/>
    <mergeCell ref="FH127:FI127"/>
    <mergeCell ref="EL127:EM127"/>
    <mergeCell ref="EN127:EO127"/>
    <mergeCell ref="EP127:EQ127"/>
    <mergeCell ref="ER127:ES127"/>
    <mergeCell ref="ET127:EU127"/>
    <mergeCell ref="EV127:EW127"/>
    <mergeCell ref="DZ127:EA127"/>
    <mergeCell ref="EB127:EC127"/>
    <mergeCell ref="ED127:EE127"/>
    <mergeCell ref="EF127:EG127"/>
    <mergeCell ref="EH127:EI127"/>
    <mergeCell ref="EJ127:EK127"/>
    <mergeCell ref="DN127:DO127"/>
    <mergeCell ref="DP127:DQ127"/>
    <mergeCell ref="DR127:DS127"/>
    <mergeCell ref="DT127:DU127"/>
    <mergeCell ref="DV127:DW127"/>
    <mergeCell ref="DX127:DY127"/>
    <mergeCell ref="DB127:DC127"/>
    <mergeCell ref="DD127:DE127"/>
    <mergeCell ref="DF127:DG127"/>
    <mergeCell ref="DH127:DI127"/>
    <mergeCell ref="DJ127:DK127"/>
    <mergeCell ref="DL127:DM127"/>
    <mergeCell ref="CP127:CQ127"/>
    <mergeCell ref="CR127:CS127"/>
    <mergeCell ref="CT127:CU127"/>
    <mergeCell ref="CV127:CW127"/>
    <mergeCell ref="CX127:CY127"/>
    <mergeCell ref="CZ127:DA127"/>
    <mergeCell ref="CD127:CE127"/>
    <mergeCell ref="CF127:CG127"/>
    <mergeCell ref="CH127:CI127"/>
    <mergeCell ref="CJ127:CK127"/>
    <mergeCell ref="CL127:CM127"/>
    <mergeCell ref="CN127:CO127"/>
    <mergeCell ref="BR127:BS127"/>
    <mergeCell ref="BT127:BU127"/>
    <mergeCell ref="BV127:BW127"/>
    <mergeCell ref="BX127:BY127"/>
    <mergeCell ref="BZ127:CA127"/>
    <mergeCell ref="CB127:CC127"/>
    <mergeCell ref="BF127:BG127"/>
    <mergeCell ref="BH127:BI127"/>
    <mergeCell ref="BJ127:BK127"/>
    <mergeCell ref="BL127:BM127"/>
    <mergeCell ref="BN127:BO127"/>
    <mergeCell ref="BP127:BQ127"/>
    <mergeCell ref="AT127:AU127"/>
    <mergeCell ref="AV127:AW127"/>
    <mergeCell ref="AX127:AY127"/>
    <mergeCell ref="AZ127:BA127"/>
    <mergeCell ref="BB127:BC127"/>
    <mergeCell ref="BD127:BE127"/>
    <mergeCell ref="AH127:AI127"/>
    <mergeCell ref="AJ127:AK127"/>
    <mergeCell ref="AL127:AM127"/>
    <mergeCell ref="AN127:AO127"/>
    <mergeCell ref="AP127:AQ127"/>
    <mergeCell ref="AR127:AS127"/>
    <mergeCell ref="V127:W127"/>
    <mergeCell ref="X127:Y127"/>
    <mergeCell ref="Z127:AA127"/>
    <mergeCell ref="AB127:AC127"/>
    <mergeCell ref="AD127:AE127"/>
    <mergeCell ref="AF127:AG127"/>
    <mergeCell ref="FH126:FI126"/>
    <mergeCell ref="FK126:FK127"/>
    <mergeCell ref="F127:G127"/>
    <mergeCell ref="H127:I127"/>
    <mergeCell ref="J127:K127"/>
    <mergeCell ref="L127:M127"/>
    <mergeCell ref="N127:O127"/>
    <mergeCell ref="P127:Q127"/>
    <mergeCell ref="R127:S127"/>
    <mergeCell ref="T127:U127"/>
    <mergeCell ref="EV126:EW126"/>
    <mergeCell ref="EX126:EY126"/>
    <mergeCell ref="EZ126:FA126"/>
    <mergeCell ref="FB126:FC126"/>
    <mergeCell ref="FD126:FE126"/>
    <mergeCell ref="FF126:FG126"/>
    <mergeCell ref="EJ126:EK126"/>
    <mergeCell ref="EL126:EM126"/>
    <mergeCell ref="EN126:EO126"/>
    <mergeCell ref="EP126:EQ126"/>
    <mergeCell ref="ER126:ES126"/>
    <mergeCell ref="ET126:EU126"/>
    <mergeCell ref="DX126:DY126"/>
    <mergeCell ref="DZ126:EA126"/>
    <mergeCell ref="EB126:EC126"/>
    <mergeCell ref="ED126:EE126"/>
    <mergeCell ref="EF126:EG126"/>
    <mergeCell ref="EH126:EI126"/>
    <mergeCell ref="DL126:DM126"/>
    <mergeCell ref="DN126:DO126"/>
    <mergeCell ref="DP126:DQ126"/>
    <mergeCell ref="DR126:DS126"/>
    <mergeCell ref="DT126:DU126"/>
    <mergeCell ref="DV126:DW126"/>
    <mergeCell ref="CZ126:DA126"/>
    <mergeCell ref="DB126:DC126"/>
    <mergeCell ref="DD126:DE126"/>
    <mergeCell ref="DF126:DG126"/>
    <mergeCell ref="DH126:DI126"/>
    <mergeCell ref="DJ126:DK126"/>
    <mergeCell ref="CN126:CO126"/>
    <mergeCell ref="CP126:CQ126"/>
    <mergeCell ref="CR126:CS126"/>
    <mergeCell ref="CT126:CU126"/>
    <mergeCell ref="CV126:CW126"/>
    <mergeCell ref="CX126:CY126"/>
    <mergeCell ref="CB126:CC126"/>
    <mergeCell ref="CD126:CE126"/>
    <mergeCell ref="CF126:CG126"/>
    <mergeCell ref="CH126:CI126"/>
    <mergeCell ref="CJ126:CK126"/>
    <mergeCell ref="CL126:CM126"/>
    <mergeCell ref="BP126:BQ126"/>
    <mergeCell ref="BR126:BS126"/>
    <mergeCell ref="BT126:BU126"/>
    <mergeCell ref="BV126:BW126"/>
    <mergeCell ref="BX126:BY126"/>
    <mergeCell ref="BZ126:CA126"/>
    <mergeCell ref="BD126:BE126"/>
    <mergeCell ref="BF126:BG126"/>
    <mergeCell ref="BH126:BI126"/>
    <mergeCell ref="BJ126:BK126"/>
    <mergeCell ref="BL126:BM126"/>
    <mergeCell ref="BN126:BO126"/>
    <mergeCell ref="AR126:AS126"/>
    <mergeCell ref="AT126:AU126"/>
    <mergeCell ref="AV126:AW126"/>
    <mergeCell ref="AX126:AY126"/>
    <mergeCell ref="AZ126:BA126"/>
    <mergeCell ref="BB126:BC126"/>
    <mergeCell ref="AF126:AG126"/>
    <mergeCell ref="AH126:AI126"/>
    <mergeCell ref="AJ126:AK126"/>
    <mergeCell ref="AL126:AM126"/>
    <mergeCell ref="AN126:AO126"/>
    <mergeCell ref="AP126:AQ126"/>
    <mergeCell ref="T126:U126"/>
    <mergeCell ref="V126:W126"/>
    <mergeCell ref="X126:Y126"/>
    <mergeCell ref="Z126:AA126"/>
    <mergeCell ref="AB126:AC126"/>
    <mergeCell ref="AD126:AE126"/>
    <mergeCell ref="FF125:FG125"/>
    <mergeCell ref="FH125:FI125"/>
    <mergeCell ref="E126:E127"/>
    <mergeCell ref="F126:G126"/>
    <mergeCell ref="H126:I126"/>
    <mergeCell ref="J126:K126"/>
    <mergeCell ref="L126:M126"/>
    <mergeCell ref="N126:O126"/>
    <mergeCell ref="P126:Q126"/>
    <mergeCell ref="R126:S126"/>
    <mergeCell ref="ET125:EU125"/>
    <mergeCell ref="EV125:EW125"/>
    <mergeCell ref="EX125:EY125"/>
    <mergeCell ref="EZ125:FA125"/>
    <mergeCell ref="FB125:FC125"/>
    <mergeCell ref="FD125:FE125"/>
    <mergeCell ref="EH125:EI125"/>
    <mergeCell ref="EJ125:EK125"/>
    <mergeCell ref="EL125:EM125"/>
    <mergeCell ref="EN125:EO125"/>
    <mergeCell ref="EP125:EQ125"/>
    <mergeCell ref="ER125:ES125"/>
    <mergeCell ref="DV125:DW125"/>
    <mergeCell ref="DX125:DY125"/>
    <mergeCell ref="DZ125:EA125"/>
    <mergeCell ref="EB125:EC125"/>
    <mergeCell ref="ED125:EE125"/>
    <mergeCell ref="EF125:EG125"/>
    <mergeCell ref="DJ125:DK125"/>
    <mergeCell ref="DL125:DM125"/>
    <mergeCell ref="DN125:DO125"/>
    <mergeCell ref="DP125:DQ125"/>
    <mergeCell ref="DR125:DS125"/>
    <mergeCell ref="DT125:DU125"/>
    <mergeCell ref="CX125:CY125"/>
    <mergeCell ref="CZ125:DA125"/>
    <mergeCell ref="DB125:DC125"/>
    <mergeCell ref="DD125:DE125"/>
    <mergeCell ref="DF125:DG125"/>
    <mergeCell ref="DH125:DI125"/>
    <mergeCell ref="CL125:CM125"/>
    <mergeCell ref="CN125:CO125"/>
    <mergeCell ref="CP125:CQ125"/>
    <mergeCell ref="CR125:CS125"/>
    <mergeCell ref="CT125:CU125"/>
    <mergeCell ref="CV125:CW125"/>
    <mergeCell ref="BZ125:CA125"/>
    <mergeCell ref="CB125:CC125"/>
    <mergeCell ref="CD125:CE125"/>
    <mergeCell ref="CF125:CG125"/>
    <mergeCell ref="CH125:CI125"/>
    <mergeCell ref="CJ125:CK125"/>
    <mergeCell ref="BN125:BO125"/>
    <mergeCell ref="BP125:BQ125"/>
    <mergeCell ref="BR125:BS125"/>
    <mergeCell ref="BT125:BU125"/>
    <mergeCell ref="BV125:BW125"/>
    <mergeCell ref="BX125:BY125"/>
    <mergeCell ref="BB125:BC125"/>
    <mergeCell ref="BD125:BE125"/>
    <mergeCell ref="BF125:BG125"/>
    <mergeCell ref="BH125:BI125"/>
    <mergeCell ref="BJ125:BK125"/>
    <mergeCell ref="BL125:BM125"/>
    <mergeCell ref="AP125:AQ125"/>
    <mergeCell ref="AR125:AS125"/>
    <mergeCell ref="AT125:AU125"/>
    <mergeCell ref="AV125:AW125"/>
    <mergeCell ref="AX125:AY125"/>
    <mergeCell ref="AZ125:BA125"/>
    <mergeCell ref="AD125:AE125"/>
    <mergeCell ref="AF125:AG125"/>
    <mergeCell ref="AH125:AI125"/>
    <mergeCell ref="AJ125:AK125"/>
    <mergeCell ref="AL125:AM125"/>
    <mergeCell ref="AN125:AO125"/>
    <mergeCell ref="R125:S125"/>
    <mergeCell ref="T125:U125"/>
    <mergeCell ref="V125:W125"/>
    <mergeCell ref="X125:Y125"/>
    <mergeCell ref="Z125:AA125"/>
    <mergeCell ref="AB125:AC125"/>
    <mergeCell ref="FD124:FE124"/>
    <mergeCell ref="FF124:FG124"/>
    <mergeCell ref="FH124:FI124"/>
    <mergeCell ref="FK124:FK125"/>
    <mergeCell ref="F125:G125"/>
    <mergeCell ref="H125:I125"/>
    <mergeCell ref="J125:K125"/>
    <mergeCell ref="L125:M125"/>
    <mergeCell ref="N125:O125"/>
    <mergeCell ref="P125:Q125"/>
    <mergeCell ref="ER124:ES124"/>
    <mergeCell ref="ET124:EU124"/>
    <mergeCell ref="EV124:EW124"/>
    <mergeCell ref="EX124:EY124"/>
    <mergeCell ref="EZ124:FA124"/>
    <mergeCell ref="FB124:FC124"/>
    <mergeCell ref="EF124:EG124"/>
    <mergeCell ref="EH124:EI124"/>
    <mergeCell ref="EJ124:EK124"/>
    <mergeCell ref="EL124:EM124"/>
    <mergeCell ref="EN124:EO124"/>
    <mergeCell ref="EP124:EQ124"/>
    <mergeCell ref="DT124:DU124"/>
    <mergeCell ref="DV124:DW124"/>
    <mergeCell ref="DX124:DY124"/>
    <mergeCell ref="DZ124:EA124"/>
    <mergeCell ref="EB124:EC124"/>
    <mergeCell ref="ED124:EE124"/>
    <mergeCell ref="DH124:DI124"/>
    <mergeCell ref="DJ124:DK124"/>
    <mergeCell ref="DL124:DM124"/>
    <mergeCell ref="DN124:DO124"/>
    <mergeCell ref="DP124:DQ124"/>
    <mergeCell ref="DR124:DS124"/>
    <mergeCell ref="CV124:CW124"/>
    <mergeCell ref="CX124:CY124"/>
    <mergeCell ref="CZ124:DA124"/>
    <mergeCell ref="DB124:DC124"/>
    <mergeCell ref="DD124:DE124"/>
    <mergeCell ref="DF124:DG124"/>
    <mergeCell ref="CJ124:CK124"/>
    <mergeCell ref="CL124:CM124"/>
    <mergeCell ref="CN124:CO124"/>
    <mergeCell ref="CP124:CQ124"/>
    <mergeCell ref="CR124:CS124"/>
    <mergeCell ref="CT124:CU124"/>
    <mergeCell ref="BX124:BY124"/>
    <mergeCell ref="BZ124:CA124"/>
    <mergeCell ref="CB124:CC124"/>
    <mergeCell ref="CD124:CE124"/>
    <mergeCell ref="CF124:CG124"/>
    <mergeCell ref="CH124:CI124"/>
    <mergeCell ref="BL124:BM124"/>
    <mergeCell ref="BN124:BO124"/>
    <mergeCell ref="BP124:BQ124"/>
    <mergeCell ref="BR124:BS124"/>
    <mergeCell ref="BT124:BU124"/>
    <mergeCell ref="BV124:BW124"/>
    <mergeCell ref="AZ124:BA124"/>
    <mergeCell ref="BB124:BC124"/>
    <mergeCell ref="BD124:BE124"/>
    <mergeCell ref="BF124:BG124"/>
    <mergeCell ref="BH124:BI124"/>
    <mergeCell ref="BJ124:BK124"/>
    <mergeCell ref="AN124:AO124"/>
    <mergeCell ref="AP124:AQ124"/>
    <mergeCell ref="AR124:AS124"/>
    <mergeCell ref="AT124:AU124"/>
    <mergeCell ref="AV124:AW124"/>
    <mergeCell ref="AX124:AY124"/>
    <mergeCell ref="AB124:AC124"/>
    <mergeCell ref="AD124:AE124"/>
    <mergeCell ref="AF124:AG124"/>
    <mergeCell ref="AH124:AI124"/>
    <mergeCell ref="AJ124:AK124"/>
    <mergeCell ref="AL124:AM124"/>
    <mergeCell ref="P124:Q124"/>
    <mergeCell ref="R124:S124"/>
    <mergeCell ref="T124:U124"/>
    <mergeCell ref="V124:W124"/>
    <mergeCell ref="X124:Y124"/>
    <mergeCell ref="Z124:AA124"/>
    <mergeCell ref="E124:E125"/>
    <mergeCell ref="F124:G124"/>
    <mergeCell ref="H124:I124"/>
    <mergeCell ref="J124:K124"/>
    <mergeCell ref="L124:M124"/>
    <mergeCell ref="N124:O124"/>
    <mergeCell ref="EX123:EY123"/>
    <mergeCell ref="EZ123:FA123"/>
    <mergeCell ref="FB123:FC123"/>
    <mergeCell ref="FD123:FE123"/>
    <mergeCell ref="FF123:FG123"/>
    <mergeCell ref="DB123:DC123"/>
    <mergeCell ref="DD123:DE123"/>
    <mergeCell ref="DF123:DG123"/>
    <mergeCell ref="DH123:DI123"/>
    <mergeCell ref="DJ123:DK123"/>
    <mergeCell ref="DL123:DM123"/>
    <mergeCell ref="CP123:CQ123"/>
    <mergeCell ref="CR123:CS123"/>
    <mergeCell ref="CT123:CU123"/>
    <mergeCell ref="CV123:CW123"/>
    <mergeCell ref="CX123:CY123"/>
    <mergeCell ref="CZ123:DA123"/>
    <mergeCell ref="CD123:CE123"/>
    <mergeCell ref="CF123:CG123"/>
    <mergeCell ref="CH123:CI123"/>
    <mergeCell ref="FH123:FI123"/>
    <mergeCell ref="EL123:EM123"/>
    <mergeCell ref="EN123:EO123"/>
    <mergeCell ref="EP123:EQ123"/>
    <mergeCell ref="ER123:ES123"/>
    <mergeCell ref="ET123:EU123"/>
    <mergeCell ref="EV123:EW123"/>
    <mergeCell ref="DZ123:EA123"/>
    <mergeCell ref="EB123:EC123"/>
    <mergeCell ref="ED123:EE123"/>
    <mergeCell ref="EF123:EG123"/>
    <mergeCell ref="EH123:EI123"/>
    <mergeCell ref="EJ123:EK123"/>
    <mergeCell ref="DN123:DO123"/>
    <mergeCell ref="DP123:DQ123"/>
    <mergeCell ref="DR123:DS123"/>
    <mergeCell ref="DT123:DU123"/>
    <mergeCell ref="DV123:DW123"/>
    <mergeCell ref="DX123:DY123"/>
    <mergeCell ref="CJ123:CK123"/>
    <mergeCell ref="CL123:CM123"/>
    <mergeCell ref="CN123:CO123"/>
    <mergeCell ref="BR123:BS123"/>
    <mergeCell ref="BT123:BU123"/>
    <mergeCell ref="BV123:BW123"/>
    <mergeCell ref="BX123:BY123"/>
    <mergeCell ref="BZ123:CA123"/>
    <mergeCell ref="CB123:CC123"/>
    <mergeCell ref="BF123:BG123"/>
    <mergeCell ref="BH123:BI123"/>
    <mergeCell ref="BJ123:BK123"/>
    <mergeCell ref="BL123:BM123"/>
    <mergeCell ref="BN123:BO123"/>
    <mergeCell ref="BP123:BQ123"/>
    <mergeCell ref="AT123:AU123"/>
    <mergeCell ref="AV123:AW123"/>
    <mergeCell ref="AX123:AY123"/>
    <mergeCell ref="AZ123:BA123"/>
    <mergeCell ref="BB123:BC123"/>
    <mergeCell ref="BD123:BE123"/>
    <mergeCell ref="AH123:AI123"/>
    <mergeCell ref="AJ123:AK123"/>
    <mergeCell ref="AL123:AM123"/>
    <mergeCell ref="AN123:AO123"/>
    <mergeCell ref="AP123:AQ123"/>
    <mergeCell ref="AR123:AS123"/>
    <mergeCell ref="V123:W123"/>
    <mergeCell ref="X123:Y123"/>
    <mergeCell ref="Z123:AA123"/>
    <mergeCell ref="AB123:AC123"/>
    <mergeCell ref="AD123:AE123"/>
    <mergeCell ref="AF123:AG123"/>
    <mergeCell ref="FH122:FI122"/>
    <mergeCell ref="FK122:FK123"/>
    <mergeCell ref="F123:G123"/>
    <mergeCell ref="H123:I123"/>
    <mergeCell ref="J123:K123"/>
    <mergeCell ref="L123:M123"/>
    <mergeCell ref="N123:O123"/>
    <mergeCell ref="P123:Q123"/>
    <mergeCell ref="R123:S123"/>
    <mergeCell ref="T123:U123"/>
    <mergeCell ref="EV122:EW122"/>
    <mergeCell ref="EX122:EY122"/>
    <mergeCell ref="EZ122:FA122"/>
    <mergeCell ref="FB122:FC122"/>
    <mergeCell ref="FD122:FE122"/>
    <mergeCell ref="FF122:FG122"/>
    <mergeCell ref="EJ122:EK122"/>
    <mergeCell ref="EL122:EM122"/>
    <mergeCell ref="EN122:EO122"/>
    <mergeCell ref="EP122:EQ122"/>
    <mergeCell ref="ER122:ES122"/>
    <mergeCell ref="ET122:EU122"/>
    <mergeCell ref="DX122:DY122"/>
    <mergeCell ref="DZ122:EA122"/>
    <mergeCell ref="EB122:EC122"/>
    <mergeCell ref="ED122:EE122"/>
    <mergeCell ref="EF122:EG122"/>
    <mergeCell ref="EH122:EI122"/>
    <mergeCell ref="DL122:DM122"/>
    <mergeCell ref="DN122:DO122"/>
    <mergeCell ref="DP122:DQ122"/>
    <mergeCell ref="DR122:DS122"/>
    <mergeCell ref="DT122:DU122"/>
    <mergeCell ref="DV122:DW122"/>
    <mergeCell ref="CZ122:DA122"/>
    <mergeCell ref="DB122:DC122"/>
    <mergeCell ref="DD122:DE122"/>
    <mergeCell ref="DF122:DG122"/>
    <mergeCell ref="DH122:DI122"/>
    <mergeCell ref="DJ122:DK122"/>
    <mergeCell ref="CN122:CO122"/>
    <mergeCell ref="CP122:CQ122"/>
    <mergeCell ref="CR122:CS122"/>
    <mergeCell ref="CT122:CU122"/>
    <mergeCell ref="CV122:CW122"/>
    <mergeCell ref="CX122:CY122"/>
    <mergeCell ref="CB122:CC122"/>
    <mergeCell ref="CD122:CE122"/>
    <mergeCell ref="CF122:CG122"/>
    <mergeCell ref="CH122:CI122"/>
    <mergeCell ref="CJ122:CK122"/>
    <mergeCell ref="CL122:CM122"/>
    <mergeCell ref="BP122:BQ122"/>
    <mergeCell ref="BR122:BS122"/>
    <mergeCell ref="BT122:BU122"/>
    <mergeCell ref="BV122:BW122"/>
    <mergeCell ref="BX122:BY122"/>
    <mergeCell ref="BZ122:CA122"/>
    <mergeCell ref="BD122:BE122"/>
    <mergeCell ref="BF122:BG122"/>
    <mergeCell ref="BH122:BI122"/>
    <mergeCell ref="BJ122:BK122"/>
    <mergeCell ref="BL122:BM122"/>
    <mergeCell ref="BN122:BO122"/>
    <mergeCell ref="AR122:AS122"/>
    <mergeCell ref="AT122:AU122"/>
    <mergeCell ref="AV122:AW122"/>
    <mergeCell ref="AX122:AY122"/>
    <mergeCell ref="AZ122:BA122"/>
    <mergeCell ref="BB122:BC122"/>
    <mergeCell ref="AF122:AG122"/>
    <mergeCell ref="AH122:AI122"/>
    <mergeCell ref="AJ122:AK122"/>
    <mergeCell ref="AL122:AM122"/>
    <mergeCell ref="AN122:AO122"/>
    <mergeCell ref="AP122:AQ122"/>
    <mergeCell ref="T122:U122"/>
    <mergeCell ref="V122:W122"/>
    <mergeCell ref="X122:Y122"/>
    <mergeCell ref="Z122:AA122"/>
    <mergeCell ref="AB122:AC122"/>
    <mergeCell ref="AD122:AE122"/>
    <mergeCell ref="FF121:FG121"/>
    <mergeCell ref="FH121:FI121"/>
    <mergeCell ref="E122:E123"/>
    <mergeCell ref="F122:G122"/>
    <mergeCell ref="H122:I122"/>
    <mergeCell ref="J122:K122"/>
    <mergeCell ref="L122:M122"/>
    <mergeCell ref="N122:O122"/>
    <mergeCell ref="P122:Q122"/>
    <mergeCell ref="R122:S122"/>
    <mergeCell ref="ET121:EU121"/>
    <mergeCell ref="EV121:EW121"/>
    <mergeCell ref="EX121:EY121"/>
    <mergeCell ref="EZ121:FA121"/>
    <mergeCell ref="FB121:FC121"/>
    <mergeCell ref="FD121:FE121"/>
    <mergeCell ref="EH121:EI121"/>
    <mergeCell ref="EJ121:EK121"/>
    <mergeCell ref="EL121:EM121"/>
    <mergeCell ref="EN121:EO121"/>
    <mergeCell ref="EP121:EQ121"/>
    <mergeCell ref="ER121:ES121"/>
    <mergeCell ref="DV121:DW121"/>
    <mergeCell ref="DX121:DY121"/>
    <mergeCell ref="DZ121:EA121"/>
    <mergeCell ref="EB121:EC121"/>
    <mergeCell ref="ED121:EE121"/>
    <mergeCell ref="EF121:EG121"/>
    <mergeCell ref="DJ121:DK121"/>
    <mergeCell ref="DL121:DM121"/>
    <mergeCell ref="DN121:DO121"/>
    <mergeCell ref="DP121:DQ121"/>
    <mergeCell ref="DR121:DS121"/>
    <mergeCell ref="DT121:DU121"/>
    <mergeCell ref="CX121:CY121"/>
    <mergeCell ref="CZ121:DA121"/>
    <mergeCell ref="DB121:DC121"/>
    <mergeCell ref="DD121:DE121"/>
    <mergeCell ref="DF121:DG121"/>
    <mergeCell ref="DH121:DI121"/>
    <mergeCell ref="CL121:CM121"/>
    <mergeCell ref="CN121:CO121"/>
    <mergeCell ref="CP121:CQ121"/>
    <mergeCell ref="CR121:CS121"/>
    <mergeCell ref="CT121:CU121"/>
    <mergeCell ref="CV121:CW121"/>
    <mergeCell ref="BZ121:CA121"/>
    <mergeCell ref="CB121:CC121"/>
    <mergeCell ref="CD121:CE121"/>
    <mergeCell ref="CF121:CG121"/>
    <mergeCell ref="CH121:CI121"/>
    <mergeCell ref="CJ121:CK121"/>
    <mergeCell ref="BN121:BO121"/>
    <mergeCell ref="BP121:BQ121"/>
    <mergeCell ref="BR121:BS121"/>
    <mergeCell ref="BT121:BU121"/>
    <mergeCell ref="BV121:BW121"/>
    <mergeCell ref="BX121:BY121"/>
    <mergeCell ref="BB121:BC121"/>
    <mergeCell ref="BD121:BE121"/>
    <mergeCell ref="BF121:BG121"/>
    <mergeCell ref="BH121:BI121"/>
    <mergeCell ref="BJ121:BK121"/>
    <mergeCell ref="BL121:BM121"/>
    <mergeCell ref="AP121:AQ121"/>
    <mergeCell ref="AR121:AS121"/>
    <mergeCell ref="AT121:AU121"/>
    <mergeCell ref="AV121:AW121"/>
    <mergeCell ref="AX121:AY121"/>
    <mergeCell ref="AZ121:BA121"/>
    <mergeCell ref="AD121:AE121"/>
    <mergeCell ref="AF121:AG121"/>
    <mergeCell ref="AH121:AI121"/>
    <mergeCell ref="AJ121:AK121"/>
    <mergeCell ref="AL121:AM121"/>
    <mergeCell ref="AN121:AO121"/>
    <mergeCell ref="R121:S121"/>
    <mergeCell ref="T121:U121"/>
    <mergeCell ref="V121:W121"/>
    <mergeCell ref="X121:Y121"/>
    <mergeCell ref="Z121:AA121"/>
    <mergeCell ref="AB121:AC121"/>
    <mergeCell ref="FD120:FE120"/>
    <mergeCell ref="FF120:FG120"/>
    <mergeCell ref="FH120:FI120"/>
    <mergeCell ref="FK120:FK121"/>
    <mergeCell ref="F121:G121"/>
    <mergeCell ref="H121:I121"/>
    <mergeCell ref="J121:K121"/>
    <mergeCell ref="L121:M121"/>
    <mergeCell ref="N121:O121"/>
    <mergeCell ref="P121:Q121"/>
    <mergeCell ref="ER120:ES120"/>
    <mergeCell ref="ET120:EU120"/>
    <mergeCell ref="EV120:EW120"/>
    <mergeCell ref="EX120:EY120"/>
    <mergeCell ref="EZ120:FA120"/>
    <mergeCell ref="FB120:FC120"/>
    <mergeCell ref="EF120:EG120"/>
    <mergeCell ref="EH120:EI120"/>
    <mergeCell ref="EJ120:EK120"/>
    <mergeCell ref="EL120:EM120"/>
    <mergeCell ref="EN120:EO120"/>
    <mergeCell ref="EP120:EQ120"/>
    <mergeCell ref="DT120:DU120"/>
    <mergeCell ref="DV120:DW120"/>
    <mergeCell ref="DX120:DY120"/>
    <mergeCell ref="DZ120:EA120"/>
    <mergeCell ref="EB120:EC120"/>
    <mergeCell ref="ED120:EE120"/>
    <mergeCell ref="DH120:DI120"/>
    <mergeCell ref="DJ120:DK120"/>
    <mergeCell ref="DL120:DM120"/>
    <mergeCell ref="DN120:DO120"/>
    <mergeCell ref="DP120:DQ120"/>
    <mergeCell ref="DR120:DS120"/>
    <mergeCell ref="CV120:CW120"/>
    <mergeCell ref="CX120:CY120"/>
    <mergeCell ref="CZ120:DA120"/>
    <mergeCell ref="DB120:DC120"/>
    <mergeCell ref="DD120:DE120"/>
    <mergeCell ref="DF120:DG120"/>
    <mergeCell ref="CJ120:CK120"/>
    <mergeCell ref="CL120:CM120"/>
    <mergeCell ref="CN120:CO120"/>
    <mergeCell ref="CP120:CQ120"/>
    <mergeCell ref="CR120:CS120"/>
    <mergeCell ref="CT120:CU120"/>
    <mergeCell ref="BX120:BY120"/>
    <mergeCell ref="BZ120:CA120"/>
    <mergeCell ref="CB120:CC120"/>
    <mergeCell ref="CD120:CE120"/>
    <mergeCell ref="CF120:CG120"/>
    <mergeCell ref="CH120:CI120"/>
    <mergeCell ref="BL120:BM120"/>
    <mergeCell ref="BN120:BO120"/>
    <mergeCell ref="BP120:BQ120"/>
    <mergeCell ref="BR120:BS120"/>
    <mergeCell ref="BT120:BU120"/>
    <mergeCell ref="BV120:BW120"/>
    <mergeCell ref="AZ120:BA120"/>
    <mergeCell ref="BB120:BC120"/>
    <mergeCell ref="BD120:BE120"/>
    <mergeCell ref="BF120:BG120"/>
    <mergeCell ref="BH120:BI120"/>
    <mergeCell ref="BJ120:BK120"/>
    <mergeCell ref="AN120:AO120"/>
    <mergeCell ref="AP120:AQ120"/>
    <mergeCell ref="AR120:AS120"/>
    <mergeCell ref="AT120:AU120"/>
    <mergeCell ref="AV120:AW120"/>
    <mergeCell ref="AX120:AY120"/>
    <mergeCell ref="AB120:AC120"/>
    <mergeCell ref="AD120:AE120"/>
    <mergeCell ref="AF120:AG120"/>
    <mergeCell ref="AH120:AI120"/>
    <mergeCell ref="AJ120:AK120"/>
    <mergeCell ref="AL120:AM120"/>
    <mergeCell ref="P120:Q120"/>
    <mergeCell ref="R120:S120"/>
    <mergeCell ref="T120:U120"/>
    <mergeCell ref="V120:W120"/>
    <mergeCell ref="X120:Y120"/>
    <mergeCell ref="Z120:AA120"/>
    <mergeCell ref="E120:E121"/>
    <mergeCell ref="F120:G120"/>
    <mergeCell ref="H120:I120"/>
    <mergeCell ref="J120:K120"/>
    <mergeCell ref="L120:M120"/>
    <mergeCell ref="N120:O120"/>
    <mergeCell ref="EX119:EY119"/>
    <mergeCell ref="EZ119:FA119"/>
    <mergeCell ref="FB119:FC119"/>
    <mergeCell ref="FD119:FE119"/>
    <mergeCell ref="FF119:FG119"/>
    <mergeCell ref="FH119:FI119"/>
    <mergeCell ref="EL119:EM119"/>
    <mergeCell ref="EN119:EO119"/>
    <mergeCell ref="EP119:EQ119"/>
    <mergeCell ref="ER119:ES119"/>
    <mergeCell ref="ET119:EU119"/>
    <mergeCell ref="EV119:EW119"/>
    <mergeCell ref="DZ119:EA119"/>
    <mergeCell ref="EB119:EC119"/>
    <mergeCell ref="ED119:EE119"/>
    <mergeCell ref="EF119:EG119"/>
    <mergeCell ref="EH119:EI119"/>
    <mergeCell ref="EJ119:EK119"/>
    <mergeCell ref="DN119:DO119"/>
    <mergeCell ref="DP119:DQ119"/>
    <mergeCell ref="DR119:DS119"/>
    <mergeCell ref="DT119:DU119"/>
    <mergeCell ref="DV119:DW119"/>
    <mergeCell ref="DX119:DY119"/>
    <mergeCell ref="DB119:DC119"/>
    <mergeCell ref="DD119:DE119"/>
    <mergeCell ref="DF119:DG119"/>
    <mergeCell ref="DH119:DI119"/>
    <mergeCell ref="DJ119:DK119"/>
    <mergeCell ref="DL119:DM119"/>
    <mergeCell ref="CP119:CQ119"/>
    <mergeCell ref="CR119:CS119"/>
    <mergeCell ref="CT119:CU119"/>
    <mergeCell ref="CV119:CW119"/>
    <mergeCell ref="CX119:CY119"/>
    <mergeCell ref="CZ119:DA119"/>
    <mergeCell ref="CD119:CE119"/>
    <mergeCell ref="CF119:CG119"/>
    <mergeCell ref="CH119:CI119"/>
    <mergeCell ref="CJ119:CK119"/>
    <mergeCell ref="CL119:CM119"/>
    <mergeCell ref="CN119:CO119"/>
    <mergeCell ref="BR119:BS119"/>
    <mergeCell ref="BT119:BU119"/>
    <mergeCell ref="BV119:BW119"/>
    <mergeCell ref="BX119:BY119"/>
    <mergeCell ref="BZ119:CA119"/>
    <mergeCell ref="CB119:CC119"/>
    <mergeCell ref="BF119:BG119"/>
    <mergeCell ref="BH119:BI119"/>
    <mergeCell ref="BJ119:BK119"/>
    <mergeCell ref="BL119:BM119"/>
    <mergeCell ref="BN119:BO119"/>
    <mergeCell ref="BP119:BQ119"/>
    <mergeCell ref="AT119:AU119"/>
    <mergeCell ref="AV119:AW119"/>
    <mergeCell ref="AX119:AY119"/>
    <mergeCell ref="AZ119:BA119"/>
    <mergeCell ref="BB119:BC119"/>
    <mergeCell ref="BD119:BE119"/>
    <mergeCell ref="AH119:AI119"/>
    <mergeCell ref="AJ119:AK119"/>
    <mergeCell ref="AL119:AM119"/>
    <mergeCell ref="AN119:AO119"/>
    <mergeCell ref="AP119:AQ119"/>
    <mergeCell ref="AR119:AS119"/>
    <mergeCell ref="V119:W119"/>
    <mergeCell ref="X119:Y119"/>
    <mergeCell ref="Z119:AA119"/>
    <mergeCell ref="AB119:AC119"/>
    <mergeCell ref="AD119:AE119"/>
    <mergeCell ref="AF119:AG119"/>
    <mergeCell ref="FH118:FI118"/>
    <mergeCell ref="FK118:FK119"/>
    <mergeCell ref="F119:G119"/>
    <mergeCell ref="H119:I119"/>
    <mergeCell ref="J119:K119"/>
    <mergeCell ref="L119:M119"/>
    <mergeCell ref="N119:O119"/>
    <mergeCell ref="P119:Q119"/>
    <mergeCell ref="R119:S119"/>
    <mergeCell ref="T119:U119"/>
    <mergeCell ref="EV118:EW118"/>
    <mergeCell ref="EX118:EY118"/>
    <mergeCell ref="EZ118:FA118"/>
    <mergeCell ref="FB118:FC118"/>
    <mergeCell ref="FD118:FE118"/>
    <mergeCell ref="FF118:FG118"/>
    <mergeCell ref="EJ118:EK118"/>
    <mergeCell ref="EL118:EM118"/>
    <mergeCell ref="EN118:EO118"/>
    <mergeCell ref="EP118:EQ118"/>
    <mergeCell ref="ER118:ES118"/>
    <mergeCell ref="ET118:EU118"/>
    <mergeCell ref="DX118:DY118"/>
    <mergeCell ref="DZ118:EA118"/>
    <mergeCell ref="EB118:EC118"/>
    <mergeCell ref="ED118:EE118"/>
    <mergeCell ref="EF118:EG118"/>
    <mergeCell ref="EH118:EI118"/>
    <mergeCell ref="DL118:DM118"/>
    <mergeCell ref="DN118:DO118"/>
    <mergeCell ref="DP118:DQ118"/>
    <mergeCell ref="DR118:DS118"/>
    <mergeCell ref="DT118:DU118"/>
    <mergeCell ref="DV118:DW118"/>
    <mergeCell ref="CZ118:DA118"/>
    <mergeCell ref="DB118:DC118"/>
    <mergeCell ref="DD118:DE118"/>
    <mergeCell ref="DF118:DG118"/>
    <mergeCell ref="DH118:DI118"/>
    <mergeCell ref="DJ118:DK118"/>
    <mergeCell ref="CN118:CO118"/>
    <mergeCell ref="CP118:CQ118"/>
    <mergeCell ref="CR118:CS118"/>
    <mergeCell ref="CT118:CU118"/>
    <mergeCell ref="CV118:CW118"/>
    <mergeCell ref="CX118:CY118"/>
    <mergeCell ref="CB118:CC118"/>
    <mergeCell ref="CD118:CE118"/>
    <mergeCell ref="CF118:CG118"/>
    <mergeCell ref="CH118:CI118"/>
    <mergeCell ref="CJ118:CK118"/>
    <mergeCell ref="CL118:CM118"/>
    <mergeCell ref="BP118:BQ118"/>
    <mergeCell ref="BR118:BS118"/>
    <mergeCell ref="BT118:BU118"/>
    <mergeCell ref="BV118:BW118"/>
    <mergeCell ref="BX118:BY118"/>
    <mergeCell ref="BZ118:CA118"/>
    <mergeCell ref="BD118:BE118"/>
    <mergeCell ref="BF118:BG118"/>
    <mergeCell ref="BH118:BI118"/>
    <mergeCell ref="BJ118:BK118"/>
    <mergeCell ref="BL118:BM118"/>
    <mergeCell ref="BN118:BO118"/>
    <mergeCell ref="AR118:AS118"/>
    <mergeCell ref="AT118:AU118"/>
    <mergeCell ref="AV118:AW118"/>
    <mergeCell ref="AX118:AY118"/>
    <mergeCell ref="AZ118:BA118"/>
    <mergeCell ref="BB118:BC118"/>
    <mergeCell ref="AF118:AG118"/>
    <mergeCell ref="AH118:AI118"/>
    <mergeCell ref="AJ118:AK118"/>
    <mergeCell ref="AL118:AM118"/>
    <mergeCell ref="AN118:AO118"/>
    <mergeCell ref="AP118:AQ118"/>
    <mergeCell ref="T118:U118"/>
    <mergeCell ref="V118:W118"/>
    <mergeCell ref="X118:Y118"/>
    <mergeCell ref="Z118:AA118"/>
    <mergeCell ref="AB118:AC118"/>
    <mergeCell ref="AD118:AE118"/>
    <mergeCell ref="FF117:FG117"/>
    <mergeCell ref="FH117:FI117"/>
    <mergeCell ref="E118:E119"/>
    <mergeCell ref="F118:G118"/>
    <mergeCell ref="H118:I118"/>
    <mergeCell ref="J118:K118"/>
    <mergeCell ref="L118:M118"/>
    <mergeCell ref="N118:O118"/>
    <mergeCell ref="P118:Q118"/>
    <mergeCell ref="R118:S118"/>
    <mergeCell ref="ET117:EU117"/>
    <mergeCell ref="EV117:EW117"/>
    <mergeCell ref="EX117:EY117"/>
    <mergeCell ref="EZ117:FA117"/>
    <mergeCell ref="FB117:FC117"/>
    <mergeCell ref="FD117:FE117"/>
    <mergeCell ref="EH117:EI117"/>
    <mergeCell ref="EJ117:EK117"/>
    <mergeCell ref="EL117:EM117"/>
    <mergeCell ref="EN117:EO117"/>
    <mergeCell ref="EP117:EQ117"/>
    <mergeCell ref="ER117:ES117"/>
    <mergeCell ref="DV117:DW117"/>
    <mergeCell ref="DX117:DY117"/>
    <mergeCell ref="DZ117:EA117"/>
    <mergeCell ref="EB117:EC117"/>
    <mergeCell ref="ED117:EE117"/>
    <mergeCell ref="EF117:EG117"/>
    <mergeCell ref="DJ117:DK117"/>
    <mergeCell ref="DL117:DM117"/>
    <mergeCell ref="DN117:DO117"/>
    <mergeCell ref="DP117:DQ117"/>
    <mergeCell ref="DR117:DS117"/>
    <mergeCell ref="DT117:DU117"/>
    <mergeCell ref="CX117:CY117"/>
    <mergeCell ref="CZ117:DA117"/>
    <mergeCell ref="DB117:DC117"/>
    <mergeCell ref="DD117:DE117"/>
    <mergeCell ref="DF117:DG117"/>
    <mergeCell ref="DH117:DI117"/>
    <mergeCell ref="CL117:CM117"/>
    <mergeCell ref="CN117:CO117"/>
    <mergeCell ref="CP117:CQ117"/>
    <mergeCell ref="CR117:CS117"/>
    <mergeCell ref="CT117:CU117"/>
    <mergeCell ref="CV117:CW117"/>
    <mergeCell ref="BZ117:CA117"/>
    <mergeCell ref="CB117:CC117"/>
    <mergeCell ref="CD117:CE117"/>
    <mergeCell ref="CF117:CG117"/>
    <mergeCell ref="CH117:CI117"/>
    <mergeCell ref="CJ117:CK117"/>
    <mergeCell ref="BN117:BO117"/>
    <mergeCell ref="BP117:BQ117"/>
    <mergeCell ref="BR117:BS117"/>
    <mergeCell ref="BT117:BU117"/>
    <mergeCell ref="BV117:BW117"/>
    <mergeCell ref="BX117:BY117"/>
    <mergeCell ref="BB117:BC117"/>
    <mergeCell ref="BD117:BE117"/>
    <mergeCell ref="BF117:BG117"/>
    <mergeCell ref="BH117:BI117"/>
    <mergeCell ref="BJ117:BK117"/>
    <mergeCell ref="BL117:BM117"/>
    <mergeCell ref="AP117:AQ117"/>
    <mergeCell ref="AR117:AS117"/>
    <mergeCell ref="AT117:AU117"/>
    <mergeCell ref="AV117:AW117"/>
    <mergeCell ref="AX117:AY117"/>
    <mergeCell ref="AZ117:BA117"/>
    <mergeCell ref="AD117:AE117"/>
    <mergeCell ref="AF117:AG117"/>
    <mergeCell ref="AH117:AI117"/>
    <mergeCell ref="AJ117:AK117"/>
    <mergeCell ref="AL117:AM117"/>
    <mergeCell ref="AN117:AO117"/>
    <mergeCell ref="R117:S117"/>
    <mergeCell ref="T117:U117"/>
    <mergeCell ref="V117:W117"/>
    <mergeCell ref="X117:Y117"/>
    <mergeCell ref="Z117:AA117"/>
    <mergeCell ref="AB117:AC117"/>
    <mergeCell ref="FF115:FG115"/>
    <mergeCell ref="FH115:FI115"/>
    <mergeCell ref="E116:E117"/>
    <mergeCell ref="FK116:FK117"/>
    <mergeCell ref="F117:G117"/>
    <mergeCell ref="H117:I117"/>
    <mergeCell ref="J117:K117"/>
    <mergeCell ref="L117:M117"/>
    <mergeCell ref="N117:O117"/>
    <mergeCell ref="P117:Q117"/>
    <mergeCell ref="ET115:EU115"/>
    <mergeCell ref="EV115:EW115"/>
    <mergeCell ref="EX115:EY115"/>
    <mergeCell ref="EZ115:FA115"/>
    <mergeCell ref="FB115:FC115"/>
    <mergeCell ref="FD115:FE115"/>
    <mergeCell ref="EH115:EI115"/>
    <mergeCell ref="EJ115:EK115"/>
    <mergeCell ref="EL115:EM115"/>
    <mergeCell ref="EN115:EO115"/>
    <mergeCell ref="EP115:EQ115"/>
    <mergeCell ref="ER115:ES115"/>
    <mergeCell ref="DV115:DW115"/>
    <mergeCell ref="DX115:DY115"/>
    <mergeCell ref="DZ115:EA115"/>
    <mergeCell ref="EB115:EC115"/>
    <mergeCell ref="ED115:EE115"/>
    <mergeCell ref="EF115:EG115"/>
    <mergeCell ref="DJ115:DK115"/>
    <mergeCell ref="DL115:DM115"/>
    <mergeCell ref="DN115:DO115"/>
    <mergeCell ref="DP115:DQ115"/>
    <mergeCell ref="DR115:DS115"/>
    <mergeCell ref="DT115:DU115"/>
    <mergeCell ref="CX115:CY115"/>
    <mergeCell ref="CZ115:DA115"/>
    <mergeCell ref="DB115:DC115"/>
    <mergeCell ref="DD115:DE115"/>
    <mergeCell ref="DF115:DG115"/>
    <mergeCell ref="DH115:DI115"/>
    <mergeCell ref="CL115:CM115"/>
    <mergeCell ref="CN115:CO115"/>
    <mergeCell ref="CP115:CQ115"/>
    <mergeCell ref="CR115:CS115"/>
    <mergeCell ref="CT115:CU115"/>
    <mergeCell ref="CV115:CW115"/>
    <mergeCell ref="BZ115:CA115"/>
    <mergeCell ref="CB115:CC115"/>
    <mergeCell ref="CD115:CE115"/>
    <mergeCell ref="CF115:CG115"/>
    <mergeCell ref="CH115:CI115"/>
    <mergeCell ref="CJ115:CK115"/>
    <mergeCell ref="BN115:BO115"/>
    <mergeCell ref="BP115:BQ115"/>
    <mergeCell ref="BR115:BS115"/>
    <mergeCell ref="BT115:BU115"/>
    <mergeCell ref="BV115:BW115"/>
    <mergeCell ref="BX115:BY115"/>
    <mergeCell ref="BB115:BC115"/>
    <mergeCell ref="BD115:BE115"/>
    <mergeCell ref="BF115:BG115"/>
    <mergeCell ref="BH115:BI115"/>
    <mergeCell ref="BJ115:BK115"/>
    <mergeCell ref="BL115:BM115"/>
    <mergeCell ref="AP115:AQ115"/>
    <mergeCell ref="AR115:AS115"/>
    <mergeCell ref="AT115:AU115"/>
    <mergeCell ref="AV115:AW115"/>
    <mergeCell ref="AX115:AY115"/>
    <mergeCell ref="AZ115:BA115"/>
    <mergeCell ref="AD115:AE115"/>
    <mergeCell ref="AF115:AG115"/>
    <mergeCell ref="AH115:AI115"/>
    <mergeCell ref="AJ115:AK115"/>
    <mergeCell ref="AL115:AM115"/>
    <mergeCell ref="AN115:AO115"/>
    <mergeCell ref="R115:S115"/>
    <mergeCell ref="T115:U115"/>
    <mergeCell ref="V115:W115"/>
    <mergeCell ref="X115:Y115"/>
    <mergeCell ref="Z115:AA115"/>
    <mergeCell ref="AB115:AC115"/>
    <mergeCell ref="FD114:FE114"/>
    <mergeCell ref="FF114:FG114"/>
    <mergeCell ref="FH114:FI114"/>
    <mergeCell ref="FK114:FK115"/>
    <mergeCell ref="F115:G115"/>
    <mergeCell ref="H115:I115"/>
    <mergeCell ref="J115:K115"/>
    <mergeCell ref="L115:M115"/>
    <mergeCell ref="N115:O115"/>
    <mergeCell ref="P115:Q115"/>
    <mergeCell ref="ER114:ES114"/>
    <mergeCell ref="ET114:EU114"/>
    <mergeCell ref="EV114:EW114"/>
    <mergeCell ref="EX114:EY114"/>
    <mergeCell ref="EZ114:FA114"/>
    <mergeCell ref="FB114:FC114"/>
    <mergeCell ref="EF114:EG114"/>
    <mergeCell ref="EH114:EI114"/>
    <mergeCell ref="EJ114:EK114"/>
    <mergeCell ref="EL114:EM114"/>
    <mergeCell ref="EN114:EO114"/>
    <mergeCell ref="EP114:EQ114"/>
    <mergeCell ref="DT114:DU114"/>
    <mergeCell ref="DV114:DW114"/>
    <mergeCell ref="DX114:DY114"/>
    <mergeCell ref="DZ114:EA114"/>
    <mergeCell ref="EB114:EC114"/>
    <mergeCell ref="ED114:EE114"/>
    <mergeCell ref="DH114:DI114"/>
    <mergeCell ref="DJ114:DK114"/>
    <mergeCell ref="DL114:DM114"/>
    <mergeCell ref="DN114:DO114"/>
    <mergeCell ref="DP114:DQ114"/>
    <mergeCell ref="DR114:DS114"/>
    <mergeCell ref="CV114:CW114"/>
    <mergeCell ref="CX114:CY114"/>
    <mergeCell ref="CZ114:DA114"/>
    <mergeCell ref="DB114:DC114"/>
    <mergeCell ref="DD114:DE114"/>
    <mergeCell ref="DF114:DG114"/>
    <mergeCell ref="CJ114:CK114"/>
    <mergeCell ref="CL114:CM114"/>
    <mergeCell ref="CN114:CO114"/>
    <mergeCell ref="CP114:CQ114"/>
    <mergeCell ref="CR114:CS114"/>
    <mergeCell ref="CT114:CU114"/>
    <mergeCell ref="BX114:BY114"/>
    <mergeCell ref="BZ114:CA114"/>
    <mergeCell ref="CB114:CC114"/>
    <mergeCell ref="CD114:CE114"/>
    <mergeCell ref="CF114:CG114"/>
    <mergeCell ref="CH114:CI114"/>
    <mergeCell ref="BL114:BM114"/>
    <mergeCell ref="BN114:BO114"/>
    <mergeCell ref="BP114:BQ114"/>
    <mergeCell ref="BR114:BS114"/>
    <mergeCell ref="BT114:BU114"/>
    <mergeCell ref="BV114:BW114"/>
    <mergeCell ref="AZ114:BA114"/>
    <mergeCell ref="BB114:BC114"/>
    <mergeCell ref="BD114:BE114"/>
    <mergeCell ref="BF114:BG114"/>
    <mergeCell ref="BH114:BI114"/>
    <mergeCell ref="BJ114:BK114"/>
    <mergeCell ref="AN114:AO114"/>
    <mergeCell ref="AP114:AQ114"/>
    <mergeCell ref="AR114:AS114"/>
    <mergeCell ref="AT114:AU114"/>
    <mergeCell ref="AV114:AW114"/>
    <mergeCell ref="AX114:AY114"/>
    <mergeCell ref="AB114:AC114"/>
    <mergeCell ref="AD114:AE114"/>
    <mergeCell ref="AF114:AG114"/>
    <mergeCell ref="AH114:AI114"/>
    <mergeCell ref="AJ114:AK114"/>
    <mergeCell ref="AL114:AM114"/>
    <mergeCell ref="P114:Q114"/>
    <mergeCell ref="R114:S114"/>
    <mergeCell ref="T114:U114"/>
    <mergeCell ref="V114:W114"/>
    <mergeCell ref="X114:Y114"/>
    <mergeCell ref="Z114:AA114"/>
    <mergeCell ref="E114:E115"/>
    <mergeCell ref="F114:G114"/>
    <mergeCell ref="H114:I114"/>
    <mergeCell ref="J114:K114"/>
    <mergeCell ref="L114:M114"/>
    <mergeCell ref="N114:O114"/>
    <mergeCell ref="EX113:EY113"/>
    <mergeCell ref="EZ113:FA113"/>
    <mergeCell ref="FB113:FC113"/>
    <mergeCell ref="FD113:FE113"/>
    <mergeCell ref="FF113:FG113"/>
    <mergeCell ref="FH113:FI113"/>
    <mergeCell ref="EL113:EM113"/>
    <mergeCell ref="EN113:EO113"/>
    <mergeCell ref="EP113:EQ113"/>
    <mergeCell ref="ER113:ES113"/>
    <mergeCell ref="ET113:EU113"/>
    <mergeCell ref="EV113:EW113"/>
    <mergeCell ref="DZ113:EA113"/>
    <mergeCell ref="EB113:EC113"/>
    <mergeCell ref="ED113:EE113"/>
    <mergeCell ref="EF113:EG113"/>
    <mergeCell ref="EH113:EI113"/>
    <mergeCell ref="EJ113:EK113"/>
    <mergeCell ref="DN113:DO113"/>
    <mergeCell ref="DP113:DQ113"/>
    <mergeCell ref="DR113:DS113"/>
    <mergeCell ref="DT113:DU113"/>
    <mergeCell ref="DV113:DW113"/>
    <mergeCell ref="DX113:DY113"/>
    <mergeCell ref="DB113:DC113"/>
    <mergeCell ref="DD113:DE113"/>
    <mergeCell ref="DF113:DG113"/>
    <mergeCell ref="DH113:DI113"/>
    <mergeCell ref="DJ113:DK113"/>
    <mergeCell ref="DL113:DM113"/>
    <mergeCell ref="CP113:CQ113"/>
    <mergeCell ref="CR113:CS113"/>
    <mergeCell ref="CT113:CU113"/>
    <mergeCell ref="CV113:CW113"/>
    <mergeCell ref="CX113:CY113"/>
    <mergeCell ref="CZ113:DA113"/>
    <mergeCell ref="CD113:CE113"/>
    <mergeCell ref="CF113:CG113"/>
    <mergeCell ref="CH113:CI113"/>
    <mergeCell ref="CJ113:CK113"/>
    <mergeCell ref="CL113:CM113"/>
    <mergeCell ref="CN113:CO113"/>
    <mergeCell ref="BR113:BS113"/>
    <mergeCell ref="BT113:BU113"/>
    <mergeCell ref="BV113:BW113"/>
    <mergeCell ref="BX113:BY113"/>
    <mergeCell ref="BZ113:CA113"/>
    <mergeCell ref="CB113:CC113"/>
    <mergeCell ref="BF113:BG113"/>
    <mergeCell ref="BH113:BI113"/>
    <mergeCell ref="BJ113:BK113"/>
    <mergeCell ref="BL113:BM113"/>
    <mergeCell ref="BN113:BO113"/>
    <mergeCell ref="BP113:BQ113"/>
    <mergeCell ref="AT113:AU113"/>
    <mergeCell ref="AV113:AW113"/>
    <mergeCell ref="AX113:AY113"/>
    <mergeCell ref="AZ113:BA113"/>
    <mergeCell ref="BB113:BC113"/>
    <mergeCell ref="BD113:BE113"/>
    <mergeCell ref="AH113:AI113"/>
    <mergeCell ref="AJ113:AK113"/>
    <mergeCell ref="AL113:AM113"/>
    <mergeCell ref="AN113:AO113"/>
    <mergeCell ref="AP113:AQ113"/>
    <mergeCell ref="AR113:AS113"/>
    <mergeCell ref="V113:W113"/>
    <mergeCell ref="X113:Y113"/>
    <mergeCell ref="Z113:AA113"/>
    <mergeCell ref="AB113:AC113"/>
    <mergeCell ref="AD113:AE113"/>
    <mergeCell ref="AF113:AG113"/>
    <mergeCell ref="FH112:FI112"/>
    <mergeCell ref="FK112:FK113"/>
    <mergeCell ref="F113:G113"/>
    <mergeCell ref="H113:I113"/>
    <mergeCell ref="J113:K113"/>
    <mergeCell ref="L113:M113"/>
    <mergeCell ref="N113:O113"/>
    <mergeCell ref="P113:Q113"/>
    <mergeCell ref="R113:S113"/>
    <mergeCell ref="T113:U113"/>
    <mergeCell ref="EV112:EW112"/>
    <mergeCell ref="EX112:EY112"/>
    <mergeCell ref="EZ112:FA112"/>
    <mergeCell ref="FB112:FC112"/>
    <mergeCell ref="FD112:FE112"/>
    <mergeCell ref="FF112:FG112"/>
    <mergeCell ref="EJ112:EK112"/>
    <mergeCell ref="EL112:EM112"/>
    <mergeCell ref="EN112:EO112"/>
    <mergeCell ref="EP112:EQ112"/>
    <mergeCell ref="ER112:ES112"/>
    <mergeCell ref="ET112:EU112"/>
    <mergeCell ref="DX112:DY112"/>
    <mergeCell ref="DZ112:EA112"/>
    <mergeCell ref="EB112:EC112"/>
    <mergeCell ref="ED112:EE112"/>
    <mergeCell ref="EF112:EG112"/>
    <mergeCell ref="EH112:EI112"/>
    <mergeCell ref="DL112:DM112"/>
    <mergeCell ref="DN112:DO112"/>
    <mergeCell ref="DP112:DQ112"/>
    <mergeCell ref="DR112:DS112"/>
    <mergeCell ref="DT112:DU112"/>
    <mergeCell ref="DV112:DW112"/>
    <mergeCell ref="CZ112:DA112"/>
    <mergeCell ref="DB112:DC112"/>
    <mergeCell ref="DD112:DE112"/>
    <mergeCell ref="DF112:DG112"/>
    <mergeCell ref="DH112:DI112"/>
    <mergeCell ref="DJ112:DK112"/>
    <mergeCell ref="CN112:CO112"/>
    <mergeCell ref="CP112:CQ112"/>
    <mergeCell ref="CR112:CS112"/>
    <mergeCell ref="CT112:CU112"/>
    <mergeCell ref="CV112:CW112"/>
    <mergeCell ref="CX112:CY112"/>
    <mergeCell ref="CB112:CC112"/>
    <mergeCell ref="CD112:CE112"/>
    <mergeCell ref="CF112:CG112"/>
    <mergeCell ref="CH112:CI112"/>
    <mergeCell ref="CJ112:CK112"/>
    <mergeCell ref="CL112:CM112"/>
    <mergeCell ref="BP112:BQ112"/>
    <mergeCell ref="BR112:BS112"/>
    <mergeCell ref="BT112:BU112"/>
    <mergeCell ref="BV112:BW112"/>
    <mergeCell ref="BX112:BY112"/>
    <mergeCell ref="BZ112:CA112"/>
    <mergeCell ref="BD112:BE112"/>
    <mergeCell ref="BF112:BG112"/>
    <mergeCell ref="BH112:BI112"/>
    <mergeCell ref="BJ112:BK112"/>
    <mergeCell ref="BL112:BM112"/>
    <mergeCell ref="BN112:BO112"/>
    <mergeCell ref="AR112:AS112"/>
    <mergeCell ref="AT112:AU112"/>
    <mergeCell ref="AV112:AW112"/>
    <mergeCell ref="AX112:AY112"/>
    <mergeCell ref="AZ112:BA112"/>
    <mergeCell ref="BB112:BC112"/>
    <mergeCell ref="AF112:AG112"/>
    <mergeCell ref="AH112:AI112"/>
    <mergeCell ref="AJ112:AK112"/>
    <mergeCell ref="AL112:AM112"/>
    <mergeCell ref="AN112:AO112"/>
    <mergeCell ref="AP112:AQ112"/>
    <mergeCell ref="T112:U112"/>
    <mergeCell ref="V112:W112"/>
    <mergeCell ref="X112:Y112"/>
    <mergeCell ref="Z112:AA112"/>
    <mergeCell ref="AB112:AC112"/>
    <mergeCell ref="AD112:AE112"/>
    <mergeCell ref="FF111:FG111"/>
    <mergeCell ref="FH111:FI111"/>
    <mergeCell ref="E112:E113"/>
    <mergeCell ref="F112:G112"/>
    <mergeCell ref="H112:I112"/>
    <mergeCell ref="J112:K112"/>
    <mergeCell ref="L112:M112"/>
    <mergeCell ref="N112:O112"/>
    <mergeCell ref="P112:Q112"/>
    <mergeCell ref="R112:S112"/>
    <mergeCell ref="ET111:EU111"/>
    <mergeCell ref="EV111:EW111"/>
    <mergeCell ref="EX111:EY111"/>
    <mergeCell ref="EZ111:FA111"/>
    <mergeCell ref="FB111:FC111"/>
    <mergeCell ref="FD111:FE111"/>
    <mergeCell ref="EH111:EI111"/>
    <mergeCell ref="EJ111:EK111"/>
    <mergeCell ref="EL111:EM111"/>
    <mergeCell ref="EN111:EO111"/>
    <mergeCell ref="EP111:EQ111"/>
    <mergeCell ref="ER111:ES111"/>
    <mergeCell ref="DV111:DW111"/>
    <mergeCell ref="DX111:DY111"/>
    <mergeCell ref="DZ111:EA111"/>
    <mergeCell ref="EB111:EC111"/>
    <mergeCell ref="ED111:EE111"/>
    <mergeCell ref="EF111:EG111"/>
    <mergeCell ref="DJ111:DK111"/>
    <mergeCell ref="DL111:DM111"/>
    <mergeCell ref="DN111:DO111"/>
    <mergeCell ref="DP111:DQ111"/>
    <mergeCell ref="DR111:DS111"/>
    <mergeCell ref="DT111:DU111"/>
    <mergeCell ref="CX111:CY111"/>
    <mergeCell ref="CZ111:DA111"/>
    <mergeCell ref="DB111:DC111"/>
    <mergeCell ref="DD111:DE111"/>
    <mergeCell ref="DF111:DG111"/>
    <mergeCell ref="DH111:DI111"/>
    <mergeCell ref="CL111:CM111"/>
    <mergeCell ref="CN111:CO111"/>
    <mergeCell ref="CP111:CQ111"/>
    <mergeCell ref="CR111:CS111"/>
    <mergeCell ref="CT111:CU111"/>
    <mergeCell ref="CV111:CW111"/>
    <mergeCell ref="BZ111:CA111"/>
    <mergeCell ref="CB111:CC111"/>
    <mergeCell ref="CD111:CE111"/>
    <mergeCell ref="CF111:CG111"/>
    <mergeCell ref="CH111:CI111"/>
    <mergeCell ref="CJ111:CK111"/>
    <mergeCell ref="BN111:BO111"/>
    <mergeCell ref="BP111:BQ111"/>
    <mergeCell ref="BR111:BS111"/>
    <mergeCell ref="BT111:BU111"/>
    <mergeCell ref="BV111:BW111"/>
    <mergeCell ref="BX111:BY111"/>
    <mergeCell ref="BB111:BC111"/>
    <mergeCell ref="BD111:BE111"/>
    <mergeCell ref="BF111:BG111"/>
    <mergeCell ref="BH111:BI111"/>
    <mergeCell ref="BJ111:BK111"/>
    <mergeCell ref="BL111:BM111"/>
    <mergeCell ref="AP111:AQ111"/>
    <mergeCell ref="AR111:AS111"/>
    <mergeCell ref="AT111:AU111"/>
    <mergeCell ref="AV111:AW111"/>
    <mergeCell ref="AX111:AY111"/>
    <mergeCell ref="AZ111:BA111"/>
    <mergeCell ref="AD111:AE111"/>
    <mergeCell ref="AF111:AG111"/>
    <mergeCell ref="AH111:AI111"/>
    <mergeCell ref="AJ111:AK111"/>
    <mergeCell ref="AL111:AM111"/>
    <mergeCell ref="AN111:AO111"/>
    <mergeCell ref="R111:S111"/>
    <mergeCell ref="T111:U111"/>
    <mergeCell ref="V111:W111"/>
    <mergeCell ref="X111:Y111"/>
    <mergeCell ref="Z111:AA111"/>
    <mergeCell ref="AB111:AC111"/>
    <mergeCell ref="FD110:FE110"/>
    <mergeCell ref="FF110:FG110"/>
    <mergeCell ref="FH110:FI110"/>
    <mergeCell ref="FK110:FK111"/>
    <mergeCell ref="F111:G111"/>
    <mergeCell ref="H111:I111"/>
    <mergeCell ref="J111:K111"/>
    <mergeCell ref="L111:M111"/>
    <mergeCell ref="N111:O111"/>
    <mergeCell ref="P111:Q111"/>
    <mergeCell ref="ER110:ES110"/>
    <mergeCell ref="ET110:EU110"/>
    <mergeCell ref="EV110:EW110"/>
    <mergeCell ref="EX110:EY110"/>
    <mergeCell ref="EZ110:FA110"/>
    <mergeCell ref="FB110:FC110"/>
    <mergeCell ref="EF110:EG110"/>
    <mergeCell ref="EH110:EI110"/>
    <mergeCell ref="EJ110:EK110"/>
    <mergeCell ref="EL110:EM110"/>
    <mergeCell ref="EN110:EO110"/>
    <mergeCell ref="EP110:EQ110"/>
    <mergeCell ref="DT110:DU110"/>
    <mergeCell ref="DV110:DW110"/>
    <mergeCell ref="DX110:DY110"/>
    <mergeCell ref="DZ110:EA110"/>
    <mergeCell ref="EB110:EC110"/>
    <mergeCell ref="ED110:EE110"/>
    <mergeCell ref="DH110:DI110"/>
    <mergeCell ref="DJ110:DK110"/>
    <mergeCell ref="DL110:DM110"/>
    <mergeCell ref="DN110:DO110"/>
    <mergeCell ref="DP110:DQ110"/>
    <mergeCell ref="DR110:DS110"/>
    <mergeCell ref="CV110:CW110"/>
    <mergeCell ref="CX110:CY110"/>
    <mergeCell ref="CZ110:DA110"/>
    <mergeCell ref="DB110:DC110"/>
    <mergeCell ref="DD110:DE110"/>
    <mergeCell ref="DF110:DG110"/>
    <mergeCell ref="CJ110:CK110"/>
    <mergeCell ref="CL110:CM110"/>
    <mergeCell ref="CN110:CO110"/>
    <mergeCell ref="CP110:CQ110"/>
    <mergeCell ref="CR110:CS110"/>
    <mergeCell ref="CT110:CU110"/>
    <mergeCell ref="BX110:BY110"/>
    <mergeCell ref="BZ110:CA110"/>
    <mergeCell ref="CB110:CC110"/>
    <mergeCell ref="CD110:CE110"/>
    <mergeCell ref="CF110:CG110"/>
    <mergeCell ref="CH110:CI110"/>
    <mergeCell ref="BL110:BM110"/>
    <mergeCell ref="BN110:BO110"/>
    <mergeCell ref="BP110:BQ110"/>
    <mergeCell ref="BR110:BS110"/>
    <mergeCell ref="BT110:BU110"/>
    <mergeCell ref="BV110:BW110"/>
    <mergeCell ref="AZ110:BA110"/>
    <mergeCell ref="BB110:BC110"/>
    <mergeCell ref="BD110:BE110"/>
    <mergeCell ref="BF110:BG110"/>
    <mergeCell ref="BH110:BI110"/>
    <mergeCell ref="BJ110:BK110"/>
    <mergeCell ref="AN110:AO110"/>
    <mergeCell ref="AP110:AQ110"/>
    <mergeCell ref="AR110:AS110"/>
    <mergeCell ref="AT110:AU110"/>
    <mergeCell ref="AV110:AW110"/>
    <mergeCell ref="AX110:AY110"/>
    <mergeCell ref="AB110:AC110"/>
    <mergeCell ref="AD110:AE110"/>
    <mergeCell ref="AF110:AG110"/>
    <mergeCell ref="AH110:AI110"/>
    <mergeCell ref="AJ110:AK110"/>
    <mergeCell ref="AL110:AM110"/>
    <mergeCell ref="P110:Q110"/>
    <mergeCell ref="R110:S110"/>
    <mergeCell ref="T110:U110"/>
    <mergeCell ref="V110:W110"/>
    <mergeCell ref="X110:Y110"/>
    <mergeCell ref="Z110:AA110"/>
    <mergeCell ref="E110:E111"/>
    <mergeCell ref="F110:G110"/>
    <mergeCell ref="H110:I110"/>
    <mergeCell ref="J110:K110"/>
    <mergeCell ref="L110:M110"/>
    <mergeCell ref="N110:O110"/>
    <mergeCell ref="EX109:EY109"/>
    <mergeCell ref="EZ109:FA109"/>
    <mergeCell ref="FB109:FC109"/>
    <mergeCell ref="FD109:FE109"/>
    <mergeCell ref="FF109:FG109"/>
    <mergeCell ref="FH109:FI109"/>
    <mergeCell ref="EL109:EM109"/>
    <mergeCell ref="EN109:EO109"/>
    <mergeCell ref="EP109:EQ109"/>
    <mergeCell ref="ER109:ES109"/>
    <mergeCell ref="ET109:EU109"/>
    <mergeCell ref="EV109:EW109"/>
    <mergeCell ref="DZ109:EA109"/>
    <mergeCell ref="EB109:EC109"/>
    <mergeCell ref="ED109:EE109"/>
    <mergeCell ref="EF109:EG109"/>
    <mergeCell ref="EH109:EI109"/>
    <mergeCell ref="EJ109:EK109"/>
    <mergeCell ref="DN109:DO109"/>
    <mergeCell ref="DP109:DQ109"/>
    <mergeCell ref="DR109:DS109"/>
    <mergeCell ref="DT109:DU109"/>
    <mergeCell ref="DV109:DW109"/>
    <mergeCell ref="DX109:DY109"/>
    <mergeCell ref="DB109:DC109"/>
    <mergeCell ref="DD109:DE109"/>
    <mergeCell ref="DF109:DG109"/>
    <mergeCell ref="DH109:DI109"/>
    <mergeCell ref="DJ109:DK109"/>
    <mergeCell ref="DL109:DM109"/>
    <mergeCell ref="CP109:CQ109"/>
    <mergeCell ref="CR109:CS109"/>
    <mergeCell ref="CT109:CU109"/>
    <mergeCell ref="CV109:CW109"/>
    <mergeCell ref="CX109:CY109"/>
    <mergeCell ref="CZ109:DA109"/>
    <mergeCell ref="CD109:CE109"/>
    <mergeCell ref="CF109:CG109"/>
    <mergeCell ref="CH109:CI109"/>
    <mergeCell ref="CJ109:CK109"/>
    <mergeCell ref="CL109:CM109"/>
    <mergeCell ref="CN109:CO109"/>
    <mergeCell ref="BR109:BS109"/>
    <mergeCell ref="BT109:BU109"/>
    <mergeCell ref="BV109:BW109"/>
    <mergeCell ref="BX109:BY109"/>
    <mergeCell ref="BZ109:CA109"/>
    <mergeCell ref="CB109:CC109"/>
    <mergeCell ref="BF109:BG109"/>
    <mergeCell ref="BH109:BI109"/>
    <mergeCell ref="BJ109:BK109"/>
    <mergeCell ref="BL109:BM109"/>
    <mergeCell ref="BN109:BO109"/>
    <mergeCell ref="BP109:BQ109"/>
    <mergeCell ref="AT109:AU109"/>
    <mergeCell ref="AV109:AW109"/>
    <mergeCell ref="AX109:AY109"/>
    <mergeCell ref="AZ109:BA109"/>
    <mergeCell ref="BB109:BC109"/>
    <mergeCell ref="BD109:BE109"/>
    <mergeCell ref="AH109:AI109"/>
    <mergeCell ref="AJ109:AK109"/>
    <mergeCell ref="AL109:AM109"/>
    <mergeCell ref="AN109:AO109"/>
    <mergeCell ref="AP109:AQ109"/>
    <mergeCell ref="AR109:AS109"/>
    <mergeCell ref="V109:W109"/>
    <mergeCell ref="X109:Y109"/>
    <mergeCell ref="Z109:AA109"/>
    <mergeCell ref="AB109:AC109"/>
    <mergeCell ref="AD109:AE109"/>
    <mergeCell ref="AF109:AG109"/>
    <mergeCell ref="FH108:FI108"/>
    <mergeCell ref="FK108:FK109"/>
    <mergeCell ref="F109:G109"/>
    <mergeCell ref="H109:I109"/>
    <mergeCell ref="J109:K109"/>
    <mergeCell ref="L109:M109"/>
    <mergeCell ref="N109:O109"/>
    <mergeCell ref="P109:Q109"/>
    <mergeCell ref="R109:S109"/>
    <mergeCell ref="T109:U109"/>
    <mergeCell ref="EV108:EW108"/>
    <mergeCell ref="EX108:EY108"/>
    <mergeCell ref="EZ108:FA108"/>
    <mergeCell ref="FB108:FC108"/>
    <mergeCell ref="FD108:FE108"/>
    <mergeCell ref="FF108:FG108"/>
    <mergeCell ref="EJ108:EK108"/>
    <mergeCell ref="EL108:EM108"/>
    <mergeCell ref="EN108:EO108"/>
    <mergeCell ref="EP108:EQ108"/>
    <mergeCell ref="ER108:ES108"/>
    <mergeCell ref="ET108:EU108"/>
    <mergeCell ref="DX108:DY108"/>
    <mergeCell ref="DZ108:EA108"/>
    <mergeCell ref="EB108:EC108"/>
    <mergeCell ref="ED108:EE108"/>
    <mergeCell ref="EF108:EG108"/>
    <mergeCell ref="EH108:EI108"/>
    <mergeCell ref="DL108:DM108"/>
    <mergeCell ref="DN108:DO108"/>
    <mergeCell ref="DP108:DQ108"/>
    <mergeCell ref="DR108:DS108"/>
    <mergeCell ref="DT108:DU108"/>
    <mergeCell ref="DV108:DW108"/>
    <mergeCell ref="CZ108:DA108"/>
    <mergeCell ref="DB108:DC108"/>
    <mergeCell ref="DD108:DE108"/>
    <mergeCell ref="DF108:DG108"/>
    <mergeCell ref="DH108:DI108"/>
    <mergeCell ref="DJ108:DK108"/>
    <mergeCell ref="CN108:CO108"/>
    <mergeCell ref="CP108:CQ108"/>
    <mergeCell ref="CR108:CS108"/>
    <mergeCell ref="CT108:CU108"/>
    <mergeCell ref="CV108:CW108"/>
    <mergeCell ref="CX108:CY108"/>
    <mergeCell ref="CB108:CC108"/>
    <mergeCell ref="CD108:CE108"/>
    <mergeCell ref="CF108:CG108"/>
    <mergeCell ref="CH108:CI108"/>
    <mergeCell ref="CJ108:CK108"/>
    <mergeCell ref="CL108:CM108"/>
    <mergeCell ref="BP108:BQ108"/>
    <mergeCell ref="BR108:BS108"/>
    <mergeCell ref="BT108:BU108"/>
    <mergeCell ref="BV108:BW108"/>
    <mergeCell ref="BX108:BY108"/>
    <mergeCell ref="BZ108:CA108"/>
    <mergeCell ref="BD108:BE108"/>
    <mergeCell ref="BF108:BG108"/>
    <mergeCell ref="BH108:BI108"/>
    <mergeCell ref="BJ108:BK108"/>
    <mergeCell ref="BL108:BM108"/>
    <mergeCell ref="BN108:BO108"/>
    <mergeCell ref="AR108:AS108"/>
    <mergeCell ref="AT108:AU108"/>
    <mergeCell ref="AV108:AW108"/>
    <mergeCell ref="AX108:AY108"/>
    <mergeCell ref="AZ108:BA108"/>
    <mergeCell ref="BB108:BC108"/>
    <mergeCell ref="AF108:AG108"/>
    <mergeCell ref="AH108:AI108"/>
    <mergeCell ref="AJ108:AK108"/>
    <mergeCell ref="AL108:AM108"/>
    <mergeCell ref="AN108:AO108"/>
    <mergeCell ref="AP108:AQ108"/>
    <mergeCell ref="T108:U108"/>
    <mergeCell ref="V108:W108"/>
    <mergeCell ref="X108:Y108"/>
    <mergeCell ref="Z108:AA108"/>
    <mergeCell ref="AB108:AC108"/>
    <mergeCell ref="AD108:AE108"/>
    <mergeCell ref="FF107:FG107"/>
    <mergeCell ref="FH107:FI107"/>
    <mergeCell ref="E108:E109"/>
    <mergeCell ref="F108:G108"/>
    <mergeCell ref="H108:I108"/>
    <mergeCell ref="J108:K108"/>
    <mergeCell ref="L108:M108"/>
    <mergeCell ref="N108:O108"/>
    <mergeCell ref="P108:Q108"/>
    <mergeCell ref="R108:S108"/>
    <mergeCell ref="ET107:EU107"/>
    <mergeCell ref="EV107:EW107"/>
    <mergeCell ref="EX107:EY107"/>
    <mergeCell ref="EZ107:FA107"/>
    <mergeCell ref="FB107:FC107"/>
    <mergeCell ref="FD107:FE107"/>
    <mergeCell ref="EH107:EI107"/>
    <mergeCell ref="EJ107:EK107"/>
    <mergeCell ref="EL107:EM107"/>
    <mergeCell ref="EN107:EO107"/>
    <mergeCell ref="EP107:EQ107"/>
    <mergeCell ref="ER107:ES107"/>
    <mergeCell ref="DV107:DW107"/>
    <mergeCell ref="DX107:DY107"/>
    <mergeCell ref="DZ107:EA107"/>
    <mergeCell ref="EB107:EC107"/>
    <mergeCell ref="ED107:EE107"/>
    <mergeCell ref="EF107:EG107"/>
    <mergeCell ref="DJ107:DK107"/>
    <mergeCell ref="DL107:DM107"/>
    <mergeCell ref="DN107:DO107"/>
    <mergeCell ref="DP107:DQ107"/>
    <mergeCell ref="DR107:DS107"/>
    <mergeCell ref="DT107:DU107"/>
    <mergeCell ref="CX107:CY107"/>
    <mergeCell ref="CZ107:DA107"/>
    <mergeCell ref="DB107:DC107"/>
    <mergeCell ref="DD107:DE107"/>
    <mergeCell ref="DF107:DG107"/>
    <mergeCell ref="DH107:DI107"/>
    <mergeCell ref="CL107:CM107"/>
    <mergeCell ref="CN107:CO107"/>
    <mergeCell ref="CP107:CQ107"/>
    <mergeCell ref="CR107:CS107"/>
    <mergeCell ref="CT107:CU107"/>
    <mergeCell ref="CV107:CW107"/>
    <mergeCell ref="BZ107:CA107"/>
    <mergeCell ref="CB107:CC107"/>
    <mergeCell ref="CD107:CE107"/>
    <mergeCell ref="CF107:CG107"/>
    <mergeCell ref="CH107:CI107"/>
    <mergeCell ref="CJ107:CK107"/>
    <mergeCell ref="BN107:BO107"/>
    <mergeCell ref="BP107:BQ107"/>
    <mergeCell ref="BR107:BS107"/>
    <mergeCell ref="BT107:BU107"/>
    <mergeCell ref="BV107:BW107"/>
    <mergeCell ref="BX107:BY107"/>
    <mergeCell ref="BB107:BC107"/>
    <mergeCell ref="BD107:BE107"/>
    <mergeCell ref="BF107:BG107"/>
    <mergeCell ref="BH107:BI107"/>
    <mergeCell ref="BJ107:BK107"/>
    <mergeCell ref="BL107:BM107"/>
    <mergeCell ref="AP107:AQ107"/>
    <mergeCell ref="AR107:AS107"/>
    <mergeCell ref="AT107:AU107"/>
    <mergeCell ref="AV107:AW107"/>
    <mergeCell ref="AX107:AY107"/>
    <mergeCell ref="AZ107:BA107"/>
    <mergeCell ref="AD107:AE107"/>
    <mergeCell ref="AF107:AG107"/>
    <mergeCell ref="AH107:AI107"/>
    <mergeCell ref="AJ107:AK107"/>
    <mergeCell ref="AL107:AM107"/>
    <mergeCell ref="AN107:AO107"/>
    <mergeCell ref="R107:S107"/>
    <mergeCell ref="T107:U107"/>
    <mergeCell ref="V107:W107"/>
    <mergeCell ref="X107:Y107"/>
    <mergeCell ref="Z107:AA107"/>
    <mergeCell ref="AB107:AC107"/>
    <mergeCell ref="FD106:FE106"/>
    <mergeCell ref="FF106:FG106"/>
    <mergeCell ref="FH106:FI106"/>
    <mergeCell ref="FK106:FK107"/>
    <mergeCell ref="F107:G107"/>
    <mergeCell ref="H107:I107"/>
    <mergeCell ref="J107:K107"/>
    <mergeCell ref="L107:M107"/>
    <mergeCell ref="N107:O107"/>
    <mergeCell ref="P107:Q107"/>
    <mergeCell ref="ER106:ES106"/>
    <mergeCell ref="ET106:EU106"/>
    <mergeCell ref="EV106:EW106"/>
    <mergeCell ref="EX106:EY106"/>
    <mergeCell ref="EZ106:FA106"/>
    <mergeCell ref="FB106:FC106"/>
    <mergeCell ref="EF106:EG106"/>
    <mergeCell ref="EH106:EI106"/>
    <mergeCell ref="EJ106:EK106"/>
    <mergeCell ref="EL106:EM106"/>
    <mergeCell ref="EN106:EO106"/>
    <mergeCell ref="EP106:EQ106"/>
    <mergeCell ref="DT106:DU106"/>
    <mergeCell ref="DV106:DW106"/>
    <mergeCell ref="DX106:DY106"/>
    <mergeCell ref="DZ106:EA106"/>
    <mergeCell ref="EB106:EC106"/>
    <mergeCell ref="ED106:EE106"/>
    <mergeCell ref="DH106:DI106"/>
    <mergeCell ref="DJ106:DK106"/>
    <mergeCell ref="DL106:DM106"/>
    <mergeCell ref="DN106:DO106"/>
    <mergeCell ref="DP106:DQ106"/>
    <mergeCell ref="DR106:DS106"/>
    <mergeCell ref="CV106:CW106"/>
    <mergeCell ref="CX106:CY106"/>
    <mergeCell ref="CZ106:DA106"/>
    <mergeCell ref="DB106:DC106"/>
    <mergeCell ref="DD106:DE106"/>
    <mergeCell ref="DF106:DG106"/>
    <mergeCell ref="CJ106:CK106"/>
    <mergeCell ref="CL106:CM106"/>
    <mergeCell ref="CN106:CO106"/>
    <mergeCell ref="CP106:CQ106"/>
    <mergeCell ref="CR106:CS106"/>
    <mergeCell ref="CT106:CU106"/>
    <mergeCell ref="BX106:BY106"/>
    <mergeCell ref="BZ106:CA106"/>
    <mergeCell ref="CB106:CC106"/>
    <mergeCell ref="CD106:CE106"/>
    <mergeCell ref="CF106:CG106"/>
    <mergeCell ref="CH106:CI106"/>
    <mergeCell ref="BL106:BM106"/>
    <mergeCell ref="BN106:BO106"/>
    <mergeCell ref="BP106:BQ106"/>
    <mergeCell ref="BR106:BS106"/>
    <mergeCell ref="BT106:BU106"/>
    <mergeCell ref="BV106:BW106"/>
    <mergeCell ref="BB106:BC106"/>
    <mergeCell ref="BD106:BE106"/>
    <mergeCell ref="BF106:BG106"/>
    <mergeCell ref="BH106:BI106"/>
    <mergeCell ref="BJ106:BK106"/>
    <mergeCell ref="AN106:AO106"/>
    <mergeCell ref="AP106:AQ106"/>
    <mergeCell ref="AR106:AS106"/>
    <mergeCell ref="AT106:AU106"/>
    <mergeCell ref="AV106:AW106"/>
    <mergeCell ref="AX106:AY106"/>
    <mergeCell ref="AB106:AC106"/>
    <mergeCell ref="AD106:AE106"/>
    <mergeCell ref="AF106:AG106"/>
    <mergeCell ref="AH106:AI106"/>
    <mergeCell ref="AJ106:AK106"/>
    <mergeCell ref="AL106:AM106"/>
    <mergeCell ref="P106:Q106"/>
    <mergeCell ref="R106:S106"/>
    <mergeCell ref="T106:U106"/>
    <mergeCell ref="V106:W106"/>
    <mergeCell ref="X106:Y106"/>
    <mergeCell ref="Z106:AA106"/>
    <mergeCell ref="E106:E107"/>
    <mergeCell ref="F106:G106"/>
    <mergeCell ref="H106:I106"/>
    <mergeCell ref="J106:K106"/>
    <mergeCell ref="L106:M106"/>
    <mergeCell ref="N106:O106"/>
    <mergeCell ref="FR102:FS102"/>
    <mergeCell ref="FT102:FU102"/>
    <mergeCell ref="FV102:FW102"/>
    <mergeCell ref="FX102:FY102"/>
    <mergeCell ref="FZ102:GA102"/>
    <mergeCell ref="FJ104:FJ105"/>
    <mergeCell ref="FK104:FK105"/>
    <mergeCell ref="EP102:EY102"/>
    <mergeCell ref="EZ102:FI102"/>
    <mergeCell ref="FJ102:FK102"/>
    <mergeCell ref="FL102:FM102"/>
    <mergeCell ref="FN102:FO102"/>
    <mergeCell ref="FP102:FQ102"/>
    <mergeCell ref="CH102:CQ102"/>
    <mergeCell ref="CR102:DA102"/>
    <mergeCell ref="DB102:DK102"/>
    <mergeCell ref="DL102:DU102"/>
    <mergeCell ref="DV102:EE102"/>
    <mergeCell ref="EF102:EO102"/>
    <mergeCell ref="AZ106:BA106"/>
    <mergeCell ref="FH101:FI101"/>
    <mergeCell ref="A102:B102"/>
    <mergeCell ref="F102:O102"/>
    <mergeCell ref="P102:Y102"/>
    <mergeCell ref="Z102:AI102"/>
    <mergeCell ref="AJ102:AS102"/>
    <mergeCell ref="AT102:BC102"/>
    <mergeCell ref="BD102:BM102"/>
    <mergeCell ref="BN102:BW102"/>
    <mergeCell ref="BX102:CG102"/>
    <mergeCell ref="EV101:EW101"/>
    <mergeCell ref="EX101:EY101"/>
    <mergeCell ref="EZ101:FA101"/>
    <mergeCell ref="FB101:FC101"/>
    <mergeCell ref="FD101:FE101"/>
    <mergeCell ref="FF101:FG101"/>
    <mergeCell ref="EJ101:EK101"/>
    <mergeCell ref="EL101:EM101"/>
    <mergeCell ref="EN101:EO101"/>
    <mergeCell ref="EP101:EQ101"/>
    <mergeCell ref="ER101:ES101"/>
    <mergeCell ref="ET101:EU101"/>
    <mergeCell ref="DX101:DY101"/>
    <mergeCell ref="DZ101:EA101"/>
    <mergeCell ref="EB101:EC101"/>
    <mergeCell ref="ED101:EE101"/>
    <mergeCell ref="EF101:EG101"/>
    <mergeCell ref="EH101:EI101"/>
    <mergeCell ref="DL101:DM101"/>
    <mergeCell ref="DN101:DO101"/>
    <mergeCell ref="DP101:DQ101"/>
    <mergeCell ref="DR101:DS101"/>
    <mergeCell ref="DT101:DU101"/>
    <mergeCell ref="DV101:DW101"/>
    <mergeCell ref="CZ101:DA101"/>
    <mergeCell ref="DB101:DC101"/>
    <mergeCell ref="DD101:DE101"/>
    <mergeCell ref="DF101:DG101"/>
    <mergeCell ref="DH101:DI101"/>
    <mergeCell ref="DJ101:DK101"/>
    <mergeCell ref="CN101:CO101"/>
    <mergeCell ref="CP101:CQ101"/>
    <mergeCell ref="CR101:CS101"/>
    <mergeCell ref="CT101:CU101"/>
    <mergeCell ref="CV101:CW101"/>
    <mergeCell ref="CX101:CY101"/>
    <mergeCell ref="CB101:CC101"/>
    <mergeCell ref="CD101:CE101"/>
    <mergeCell ref="CF101:CG101"/>
    <mergeCell ref="CH101:CI101"/>
    <mergeCell ref="CJ101:CK101"/>
    <mergeCell ref="CL101:CM101"/>
    <mergeCell ref="BP101:BQ101"/>
    <mergeCell ref="BR101:BS101"/>
    <mergeCell ref="BT101:BU101"/>
    <mergeCell ref="BV101:BW101"/>
    <mergeCell ref="BX101:BY101"/>
    <mergeCell ref="BZ101:CA101"/>
    <mergeCell ref="BD101:BE101"/>
    <mergeCell ref="BF101:BG101"/>
    <mergeCell ref="BH101:BI101"/>
    <mergeCell ref="BJ101:BK101"/>
    <mergeCell ref="BL101:BM101"/>
    <mergeCell ref="BN101:BO101"/>
    <mergeCell ref="AR101:AS101"/>
    <mergeCell ref="AT101:AU101"/>
    <mergeCell ref="AV101:AW101"/>
    <mergeCell ref="AX101:AY101"/>
    <mergeCell ref="AZ101:BA101"/>
    <mergeCell ref="BB101:BC101"/>
    <mergeCell ref="AF101:AG101"/>
    <mergeCell ref="AH101:AI101"/>
    <mergeCell ref="AJ101:AK101"/>
    <mergeCell ref="AL101:AM101"/>
    <mergeCell ref="AN101:AO101"/>
    <mergeCell ref="AP101:AQ101"/>
    <mergeCell ref="T101:U101"/>
    <mergeCell ref="V101:W101"/>
    <mergeCell ref="X101:Y101"/>
    <mergeCell ref="Z101:AA101"/>
    <mergeCell ref="AB101:AC101"/>
    <mergeCell ref="AD101:AE101"/>
    <mergeCell ref="FF100:FG100"/>
    <mergeCell ref="FH100:FI100"/>
    <mergeCell ref="A101:B101"/>
    <mergeCell ref="F101:G101"/>
    <mergeCell ref="H101:I101"/>
    <mergeCell ref="J101:K101"/>
    <mergeCell ref="L101:M101"/>
    <mergeCell ref="N101:O101"/>
    <mergeCell ref="P101:Q101"/>
    <mergeCell ref="R101:S101"/>
    <mergeCell ref="ET100:EU100"/>
    <mergeCell ref="EV100:EW100"/>
    <mergeCell ref="EX100:EY100"/>
    <mergeCell ref="EZ100:FA100"/>
    <mergeCell ref="FB100:FC100"/>
    <mergeCell ref="FD100:FE100"/>
    <mergeCell ref="EH100:EI100"/>
    <mergeCell ref="EJ100:EK100"/>
    <mergeCell ref="EL100:EM100"/>
    <mergeCell ref="EN100:EO100"/>
    <mergeCell ref="EP100:EQ100"/>
    <mergeCell ref="ER100:ES100"/>
    <mergeCell ref="DV100:DW100"/>
    <mergeCell ref="DX100:DY100"/>
    <mergeCell ref="DZ100:EA100"/>
    <mergeCell ref="EB100:EC100"/>
    <mergeCell ref="ED100:EE100"/>
    <mergeCell ref="EF100:EG100"/>
    <mergeCell ref="DJ100:DK100"/>
    <mergeCell ref="DL100:DM100"/>
    <mergeCell ref="DN100:DO100"/>
    <mergeCell ref="DP100:DQ100"/>
    <mergeCell ref="DR100:DS100"/>
    <mergeCell ref="DT100:DU100"/>
    <mergeCell ref="CX100:CY100"/>
    <mergeCell ref="CZ100:DA100"/>
    <mergeCell ref="DB100:DC100"/>
    <mergeCell ref="DD100:DE100"/>
    <mergeCell ref="DF100:DG100"/>
    <mergeCell ref="DH100:DI100"/>
    <mergeCell ref="CL100:CM100"/>
    <mergeCell ref="CN100:CO100"/>
    <mergeCell ref="CP100:CQ100"/>
    <mergeCell ref="CR100:CS100"/>
    <mergeCell ref="CT100:CU100"/>
    <mergeCell ref="CV100:CW100"/>
    <mergeCell ref="BZ100:CA100"/>
    <mergeCell ref="CB100:CC100"/>
    <mergeCell ref="CD100:CE100"/>
    <mergeCell ref="CF100:CG100"/>
    <mergeCell ref="CH100:CI100"/>
    <mergeCell ref="CJ100:CK100"/>
    <mergeCell ref="BN100:BO100"/>
    <mergeCell ref="BP100:BQ100"/>
    <mergeCell ref="BR100:BS100"/>
    <mergeCell ref="BT100:BU100"/>
    <mergeCell ref="BV100:BW100"/>
    <mergeCell ref="BX100:BY100"/>
    <mergeCell ref="BB100:BC100"/>
    <mergeCell ref="BD100:BE100"/>
    <mergeCell ref="BF100:BG100"/>
    <mergeCell ref="BH100:BI100"/>
    <mergeCell ref="BJ100:BK100"/>
    <mergeCell ref="BL100:BM100"/>
    <mergeCell ref="AP100:AQ100"/>
    <mergeCell ref="AR100:AS100"/>
    <mergeCell ref="AT100:AU100"/>
    <mergeCell ref="AV100:AW100"/>
    <mergeCell ref="AX100:AY100"/>
    <mergeCell ref="AZ100:BA100"/>
    <mergeCell ref="AD100:AE100"/>
    <mergeCell ref="AF100:AG100"/>
    <mergeCell ref="AH100:AI100"/>
    <mergeCell ref="AJ100:AK100"/>
    <mergeCell ref="AL100:AM100"/>
    <mergeCell ref="AN100:AO100"/>
    <mergeCell ref="R100:S100"/>
    <mergeCell ref="T100:U100"/>
    <mergeCell ref="V100:W100"/>
    <mergeCell ref="X100:Y100"/>
    <mergeCell ref="Z100:AA100"/>
    <mergeCell ref="AB100:AC100"/>
    <mergeCell ref="FD99:FE99"/>
    <mergeCell ref="FF99:FG99"/>
    <mergeCell ref="FH99:FI99"/>
    <mergeCell ref="A100:B100"/>
    <mergeCell ref="F100:G100"/>
    <mergeCell ref="H100:I100"/>
    <mergeCell ref="J100:K100"/>
    <mergeCell ref="L100:M100"/>
    <mergeCell ref="N100:O100"/>
    <mergeCell ref="P100:Q100"/>
    <mergeCell ref="ER99:ES99"/>
    <mergeCell ref="ET99:EU99"/>
    <mergeCell ref="EV99:EW99"/>
    <mergeCell ref="EX99:EY99"/>
    <mergeCell ref="EZ99:FA99"/>
    <mergeCell ref="FB99:FC99"/>
    <mergeCell ref="EF99:EG99"/>
    <mergeCell ref="EH99:EI99"/>
    <mergeCell ref="EJ99:EK99"/>
    <mergeCell ref="EL99:EM99"/>
    <mergeCell ref="EN99:EO99"/>
    <mergeCell ref="EP99:EQ99"/>
    <mergeCell ref="DT99:DU99"/>
    <mergeCell ref="DV99:DW99"/>
    <mergeCell ref="DX99:DY99"/>
    <mergeCell ref="DZ99:EA99"/>
    <mergeCell ref="EB99:EC99"/>
    <mergeCell ref="ED99:EE99"/>
    <mergeCell ref="DH99:DI99"/>
    <mergeCell ref="DJ99:DK99"/>
    <mergeCell ref="DL99:DM99"/>
    <mergeCell ref="DN99:DO99"/>
    <mergeCell ref="DP99:DQ99"/>
    <mergeCell ref="DR99:DS99"/>
    <mergeCell ref="CV99:CW99"/>
    <mergeCell ref="CX99:CY99"/>
    <mergeCell ref="CZ99:DA99"/>
    <mergeCell ref="DB99:DC99"/>
    <mergeCell ref="DD99:DE99"/>
    <mergeCell ref="DF99:DG99"/>
    <mergeCell ref="CJ99:CK99"/>
    <mergeCell ref="CL99:CM99"/>
    <mergeCell ref="CN99:CO99"/>
    <mergeCell ref="CP99:CQ99"/>
    <mergeCell ref="CR99:CS99"/>
    <mergeCell ref="CT99:CU99"/>
    <mergeCell ref="BX99:BY99"/>
    <mergeCell ref="BZ99:CA99"/>
    <mergeCell ref="CB99:CC99"/>
    <mergeCell ref="CD99:CE99"/>
    <mergeCell ref="CF99:CG99"/>
    <mergeCell ref="CH99:CI99"/>
    <mergeCell ref="BL99:BM99"/>
    <mergeCell ref="BN99:BO99"/>
    <mergeCell ref="BP99:BQ99"/>
    <mergeCell ref="BR99:BS99"/>
    <mergeCell ref="BT99:BU99"/>
    <mergeCell ref="BV99:BW99"/>
    <mergeCell ref="AZ99:BA99"/>
    <mergeCell ref="BB99:BC99"/>
    <mergeCell ref="BD99:BE99"/>
    <mergeCell ref="BF99:BG99"/>
    <mergeCell ref="BH99:BI99"/>
    <mergeCell ref="BJ99:BK99"/>
    <mergeCell ref="AN99:AO99"/>
    <mergeCell ref="AP99:AQ99"/>
    <mergeCell ref="AR99:AS99"/>
    <mergeCell ref="AT99:AU99"/>
    <mergeCell ref="AV99:AW99"/>
    <mergeCell ref="AX99:AY99"/>
    <mergeCell ref="AB99:AC99"/>
    <mergeCell ref="AD99:AE99"/>
    <mergeCell ref="AF99:AG99"/>
    <mergeCell ref="AH99:AI99"/>
    <mergeCell ref="AJ99:AK99"/>
    <mergeCell ref="AL99:AM99"/>
    <mergeCell ref="P99:Q99"/>
    <mergeCell ref="R99:S99"/>
    <mergeCell ref="T99:U99"/>
    <mergeCell ref="V99:W99"/>
    <mergeCell ref="X99:Y99"/>
    <mergeCell ref="Z99:AA99"/>
    <mergeCell ref="A99:B99"/>
    <mergeCell ref="F99:G99"/>
    <mergeCell ref="H99:I99"/>
    <mergeCell ref="J99:K99"/>
    <mergeCell ref="L99:M99"/>
    <mergeCell ref="N99:O99"/>
    <mergeCell ref="EX98:EY98"/>
    <mergeCell ref="EZ98:FA98"/>
    <mergeCell ref="FB98:FC98"/>
    <mergeCell ref="FD98:FE98"/>
    <mergeCell ref="FF98:FG98"/>
    <mergeCell ref="FH98:FI98"/>
    <mergeCell ref="EL98:EM98"/>
    <mergeCell ref="EN98:EO98"/>
    <mergeCell ref="EP98:EQ98"/>
    <mergeCell ref="ER98:ES98"/>
    <mergeCell ref="ET98:EU98"/>
    <mergeCell ref="EV98:EW98"/>
    <mergeCell ref="DZ98:EA98"/>
    <mergeCell ref="EB98:EC98"/>
    <mergeCell ref="ED98:EE98"/>
    <mergeCell ref="EF98:EG98"/>
    <mergeCell ref="EH98:EI98"/>
    <mergeCell ref="EJ98:EK98"/>
    <mergeCell ref="DN98:DO98"/>
    <mergeCell ref="DP98:DQ98"/>
    <mergeCell ref="DR98:DS98"/>
    <mergeCell ref="DT98:DU98"/>
    <mergeCell ref="DV98:DW98"/>
    <mergeCell ref="DX98:DY98"/>
    <mergeCell ref="DB98:DC98"/>
    <mergeCell ref="DD98:DE98"/>
    <mergeCell ref="DF98:DG98"/>
    <mergeCell ref="DH98:DI98"/>
    <mergeCell ref="DJ98:DK98"/>
    <mergeCell ref="DL98:DM98"/>
    <mergeCell ref="CP98:CQ98"/>
    <mergeCell ref="CR98:CS98"/>
    <mergeCell ref="CT98:CU98"/>
    <mergeCell ref="CV98:CW98"/>
    <mergeCell ref="CX98:CY98"/>
    <mergeCell ref="CZ98:DA98"/>
    <mergeCell ref="CD98:CE98"/>
    <mergeCell ref="CF98:CG98"/>
    <mergeCell ref="CH98:CI98"/>
    <mergeCell ref="CJ98:CK98"/>
    <mergeCell ref="CL98:CM98"/>
    <mergeCell ref="CN98:CO98"/>
    <mergeCell ref="BR98:BS98"/>
    <mergeCell ref="BT98:BU98"/>
    <mergeCell ref="BV98:BW98"/>
    <mergeCell ref="BX98:BY98"/>
    <mergeCell ref="BZ98:CA98"/>
    <mergeCell ref="CB98:CC98"/>
    <mergeCell ref="BF98:BG98"/>
    <mergeCell ref="BH98:BI98"/>
    <mergeCell ref="BJ98:BK98"/>
    <mergeCell ref="BL98:BM98"/>
    <mergeCell ref="BN98:BO98"/>
    <mergeCell ref="BP98:BQ98"/>
    <mergeCell ref="AT98:AU98"/>
    <mergeCell ref="AV98:AW98"/>
    <mergeCell ref="AX98:AY98"/>
    <mergeCell ref="AZ98:BA98"/>
    <mergeCell ref="BB98:BC98"/>
    <mergeCell ref="BD98:BE98"/>
    <mergeCell ref="AH98:AI98"/>
    <mergeCell ref="AJ98:AK98"/>
    <mergeCell ref="AL98:AM98"/>
    <mergeCell ref="AN98:AO98"/>
    <mergeCell ref="AP98:AQ98"/>
    <mergeCell ref="AR98:AS98"/>
    <mergeCell ref="V98:W98"/>
    <mergeCell ref="X98:Y98"/>
    <mergeCell ref="Z98:AA98"/>
    <mergeCell ref="AB98:AC98"/>
    <mergeCell ref="AD98:AE98"/>
    <mergeCell ref="AF98:AG98"/>
    <mergeCell ref="FF97:FG97"/>
    <mergeCell ref="FH97:FI97"/>
    <mergeCell ref="F98:G98"/>
    <mergeCell ref="H98:I98"/>
    <mergeCell ref="J98:K98"/>
    <mergeCell ref="L98:M98"/>
    <mergeCell ref="N98:O98"/>
    <mergeCell ref="P98:Q98"/>
    <mergeCell ref="R98:S98"/>
    <mergeCell ref="T98:U98"/>
    <mergeCell ref="ET97:EU97"/>
    <mergeCell ref="EV97:EW97"/>
    <mergeCell ref="EX97:EY97"/>
    <mergeCell ref="EZ97:FA97"/>
    <mergeCell ref="FB97:FC97"/>
    <mergeCell ref="FD97:FE97"/>
    <mergeCell ref="EH97:EI97"/>
    <mergeCell ref="EJ97:EK97"/>
    <mergeCell ref="EL97:EM97"/>
    <mergeCell ref="EN97:EO97"/>
    <mergeCell ref="EP97:EQ97"/>
    <mergeCell ref="ER97:ES97"/>
    <mergeCell ref="DV97:DW97"/>
    <mergeCell ref="DX97:DY97"/>
    <mergeCell ref="DZ97:EA97"/>
    <mergeCell ref="EB97:EC97"/>
    <mergeCell ref="ED97:EE97"/>
    <mergeCell ref="EF97:EG97"/>
    <mergeCell ref="DJ97:DK97"/>
    <mergeCell ref="DL97:DM97"/>
    <mergeCell ref="DN97:DO97"/>
    <mergeCell ref="DP97:DQ97"/>
    <mergeCell ref="DR97:DS97"/>
    <mergeCell ref="DT97:DU97"/>
    <mergeCell ref="CX97:CY97"/>
    <mergeCell ref="CZ97:DA97"/>
    <mergeCell ref="DB97:DC97"/>
    <mergeCell ref="DD97:DE97"/>
    <mergeCell ref="DF97:DG97"/>
    <mergeCell ref="DH97:DI97"/>
    <mergeCell ref="CL97:CM97"/>
    <mergeCell ref="CN97:CO97"/>
    <mergeCell ref="CP97:CQ97"/>
    <mergeCell ref="CR97:CS97"/>
    <mergeCell ref="CT97:CU97"/>
    <mergeCell ref="CV97:CW97"/>
    <mergeCell ref="BZ97:CA97"/>
    <mergeCell ref="CB97:CC97"/>
    <mergeCell ref="CD97:CE97"/>
    <mergeCell ref="CF97:CG97"/>
    <mergeCell ref="CH97:CI97"/>
    <mergeCell ref="CJ97:CK97"/>
    <mergeCell ref="BN97:BO97"/>
    <mergeCell ref="BP97:BQ97"/>
    <mergeCell ref="BR97:BS97"/>
    <mergeCell ref="BT97:BU97"/>
    <mergeCell ref="BV97:BW97"/>
    <mergeCell ref="BX97:BY97"/>
    <mergeCell ref="BB97:BC97"/>
    <mergeCell ref="BD97:BE97"/>
    <mergeCell ref="BF97:BG97"/>
    <mergeCell ref="BH97:BI97"/>
    <mergeCell ref="BJ97:BK97"/>
    <mergeCell ref="BL97:BM97"/>
    <mergeCell ref="AP97:AQ97"/>
    <mergeCell ref="AR97:AS97"/>
    <mergeCell ref="AT97:AU97"/>
    <mergeCell ref="AV97:AW97"/>
    <mergeCell ref="AX97:AY97"/>
    <mergeCell ref="AZ97:BA97"/>
    <mergeCell ref="AD97:AE97"/>
    <mergeCell ref="AF97:AG97"/>
    <mergeCell ref="AH97:AI97"/>
    <mergeCell ref="AJ97:AK97"/>
    <mergeCell ref="AL97:AM97"/>
    <mergeCell ref="AN97:AO97"/>
    <mergeCell ref="R97:S97"/>
    <mergeCell ref="T97:U97"/>
    <mergeCell ref="V97:W97"/>
    <mergeCell ref="X97:Y97"/>
    <mergeCell ref="Z97:AA97"/>
    <mergeCell ref="AB97:AC97"/>
    <mergeCell ref="F97:G97"/>
    <mergeCell ref="H97:I97"/>
    <mergeCell ref="J97:K97"/>
    <mergeCell ref="L97:M97"/>
    <mergeCell ref="N97:O97"/>
    <mergeCell ref="P97:Q97"/>
    <mergeCell ref="EX96:EY96"/>
    <mergeCell ref="EZ96:FA96"/>
    <mergeCell ref="FB96:FC96"/>
    <mergeCell ref="FD96:FE96"/>
    <mergeCell ref="FF96:FG96"/>
    <mergeCell ref="FH96:FI96"/>
    <mergeCell ref="EL96:EM96"/>
    <mergeCell ref="EN96:EO96"/>
    <mergeCell ref="EP96:EQ96"/>
    <mergeCell ref="ER96:ES96"/>
    <mergeCell ref="ET96:EU96"/>
    <mergeCell ref="EV96:EW96"/>
    <mergeCell ref="DZ96:EA96"/>
    <mergeCell ref="EB96:EC96"/>
    <mergeCell ref="ED96:EE96"/>
    <mergeCell ref="EF96:EG96"/>
    <mergeCell ref="EH96:EI96"/>
    <mergeCell ref="EJ96:EK96"/>
    <mergeCell ref="DN96:DO96"/>
    <mergeCell ref="DP96:DQ96"/>
    <mergeCell ref="DR96:DS96"/>
    <mergeCell ref="DT96:DU96"/>
    <mergeCell ref="DV96:DW96"/>
    <mergeCell ref="DX96:DY96"/>
    <mergeCell ref="DB96:DC96"/>
    <mergeCell ref="DD96:DE96"/>
    <mergeCell ref="DF96:DG96"/>
    <mergeCell ref="DH96:DI96"/>
    <mergeCell ref="DJ96:DK96"/>
    <mergeCell ref="DL96:DM96"/>
    <mergeCell ref="CP96:CQ96"/>
    <mergeCell ref="CR96:CS96"/>
    <mergeCell ref="CT96:CU96"/>
    <mergeCell ref="CV96:CW96"/>
    <mergeCell ref="CX96:CY96"/>
    <mergeCell ref="CZ96:DA96"/>
    <mergeCell ref="CD96:CE96"/>
    <mergeCell ref="CF96:CG96"/>
    <mergeCell ref="CH96:CI96"/>
    <mergeCell ref="CJ96:CK96"/>
    <mergeCell ref="CL96:CM96"/>
    <mergeCell ref="CN96:CO96"/>
    <mergeCell ref="BR96:BS96"/>
    <mergeCell ref="BT96:BU96"/>
    <mergeCell ref="BV96:BW96"/>
    <mergeCell ref="BX96:BY96"/>
    <mergeCell ref="BZ96:CA96"/>
    <mergeCell ref="CB96:CC96"/>
    <mergeCell ref="BF96:BG96"/>
    <mergeCell ref="BH96:BI96"/>
    <mergeCell ref="BJ96:BK96"/>
    <mergeCell ref="BL96:BM96"/>
    <mergeCell ref="BN96:BO96"/>
    <mergeCell ref="BP96:BQ96"/>
    <mergeCell ref="AT96:AU96"/>
    <mergeCell ref="AV96:AW96"/>
    <mergeCell ref="AX96:AY96"/>
    <mergeCell ref="AZ96:BA96"/>
    <mergeCell ref="BB96:BC96"/>
    <mergeCell ref="BD96:BE96"/>
    <mergeCell ref="AH96:AI96"/>
    <mergeCell ref="AJ96:AK96"/>
    <mergeCell ref="AL96:AM96"/>
    <mergeCell ref="AN96:AO96"/>
    <mergeCell ref="AP96:AQ96"/>
    <mergeCell ref="AR96:AS96"/>
    <mergeCell ref="V96:W96"/>
    <mergeCell ref="X96:Y96"/>
    <mergeCell ref="Z96:AA96"/>
    <mergeCell ref="AB96:AC96"/>
    <mergeCell ref="AD96:AE96"/>
    <mergeCell ref="AF96:AG96"/>
    <mergeCell ref="FF95:FG95"/>
    <mergeCell ref="FH95:FI95"/>
    <mergeCell ref="F96:G96"/>
    <mergeCell ref="H96:I96"/>
    <mergeCell ref="J96:K96"/>
    <mergeCell ref="L96:M96"/>
    <mergeCell ref="N96:O96"/>
    <mergeCell ref="P96:Q96"/>
    <mergeCell ref="R96:S96"/>
    <mergeCell ref="T96:U96"/>
    <mergeCell ref="ET95:EU95"/>
    <mergeCell ref="EV95:EW95"/>
    <mergeCell ref="EX95:EY95"/>
    <mergeCell ref="EZ95:FA95"/>
    <mergeCell ref="FB95:FC95"/>
    <mergeCell ref="FD95:FE95"/>
    <mergeCell ref="EH95:EI95"/>
    <mergeCell ref="EJ95:EK95"/>
    <mergeCell ref="EL95:EM95"/>
    <mergeCell ref="EN95:EO95"/>
    <mergeCell ref="EP95:EQ95"/>
    <mergeCell ref="ER95:ES95"/>
    <mergeCell ref="DV95:DW95"/>
    <mergeCell ref="DX95:DY95"/>
    <mergeCell ref="DZ95:EA95"/>
    <mergeCell ref="EB95:EC95"/>
    <mergeCell ref="ED95:EE95"/>
    <mergeCell ref="EF95:EG95"/>
    <mergeCell ref="DJ95:DK95"/>
    <mergeCell ref="DL95:DM95"/>
    <mergeCell ref="DN95:DO95"/>
    <mergeCell ref="DP95:DQ95"/>
    <mergeCell ref="DR95:DS95"/>
    <mergeCell ref="DT95:DU95"/>
    <mergeCell ref="CX95:CY95"/>
    <mergeCell ref="CZ95:DA95"/>
    <mergeCell ref="DB95:DC95"/>
    <mergeCell ref="DD95:DE95"/>
    <mergeCell ref="DF95:DG95"/>
    <mergeCell ref="DH95:DI95"/>
    <mergeCell ref="CL95:CM95"/>
    <mergeCell ref="CN95:CO95"/>
    <mergeCell ref="CP95:CQ95"/>
    <mergeCell ref="CR95:CS95"/>
    <mergeCell ref="CT95:CU95"/>
    <mergeCell ref="CV95:CW95"/>
    <mergeCell ref="BZ95:CA95"/>
    <mergeCell ref="CB95:CC95"/>
    <mergeCell ref="CD95:CE95"/>
    <mergeCell ref="CF95:CG95"/>
    <mergeCell ref="CH95:CI95"/>
    <mergeCell ref="CJ95:CK95"/>
    <mergeCell ref="BN95:BO95"/>
    <mergeCell ref="BP95:BQ95"/>
    <mergeCell ref="BR95:BS95"/>
    <mergeCell ref="BT95:BU95"/>
    <mergeCell ref="BV95:BW95"/>
    <mergeCell ref="BX95:BY95"/>
    <mergeCell ref="BB95:BC95"/>
    <mergeCell ref="BD95:BE95"/>
    <mergeCell ref="BF95:BG95"/>
    <mergeCell ref="BH95:BI95"/>
    <mergeCell ref="BJ95:BK95"/>
    <mergeCell ref="BL95:BM95"/>
    <mergeCell ref="AP95:AQ95"/>
    <mergeCell ref="AR95:AS95"/>
    <mergeCell ref="AT95:AU95"/>
    <mergeCell ref="AV95:AW95"/>
    <mergeCell ref="AX95:AY95"/>
    <mergeCell ref="AZ95:BA95"/>
    <mergeCell ref="AD95:AE95"/>
    <mergeCell ref="AF95:AG95"/>
    <mergeCell ref="AH95:AI95"/>
    <mergeCell ref="AJ95:AK95"/>
    <mergeCell ref="AL95:AM95"/>
    <mergeCell ref="AN95:AO95"/>
    <mergeCell ref="R95:S95"/>
    <mergeCell ref="T95:U95"/>
    <mergeCell ref="V95:W95"/>
    <mergeCell ref="X95:Y95"/>
    <mergeCell ref="Z95:AA95"/>
    <mergeCell ref="AB95:AC95"/>
    <mergeCell ref="F95:G95"/>
    <mergeCell ref="H95:I95"/>
    <mergeCell ref="J95:K95"/>
    <mergeCell ref="L95:M95"/>
    <mergeCell ref="N95:O95"/>
    <mergeCell ref="P95:Q95"/>
    <mergeCell ref="EX94:EY94"/>
    <mergeCell ref="EZ94:FA94"/>
    <mergeCell ref="FB94:FC94"/>
    <mergeCell ref="FD94:FE94"/>
    <mergeCell ref="FF94:FG94"/>
    <mergeCell ref="FH94:FI94"/>
    <mergeCell ref="EL94:EM94"/>
    <mergeCell ref="EN94:EO94"/>
    <mergeCell ref="EP94:EQ94"/>
    <mergeCell ref="ER94:ES94"/>
    <mergeCell ref="ET94:EU94"/>
    <mergeCell ref="EV94:EW94"/>
    <mergeCell ref="DZ94:EA94"/>
    <mergeCell ref="EB94:EC94"/>
    <mergeCell ref="ED94:EE94"/>
    <mergeCell ref="EF94:EG94"/>
    <mergeCell ref="EH94:EI94"/>
    <mergeCell ref="EJ94:EK94"/>
    <mergeCell ref="DN94:DO94"/>
    <mergeCell ref="DP94:DQ94"/>
    <mergeCell ref="DR94:DS94"/>
    <mergeCell ref="DT94:DU94"/>
    <mergeCell ref="DV94:DW94"/>
    <mergeCell ref="DX94:DY94"/>
    <mergeCell ref="DB94:DC94"/>
    <mergeCell ref="DD94:DE94"/>
    <mergeCell ref="DF94:DG94"/>
    <mergeCell ref="DH94:DI94"/>
    <mergeCell ref="DJ94:DK94"/>
    <mergeCell ref="DL94:DM94"/>
    <mergeCell ref="CP94:CQ94"/>
    <mergeCell ref="CR94:CS94"/>
    <mergeCell ref="CT94:CU94"/>
    <mergeCell ref="CV94:CW94"/>
    <mergeCell ref="CX94:CY94"/>
    <mergeCell ref="CZ94:DA94"/>
    <mergeCell ref="CD94:CE94"/>
    <mergeCell ref="CF94:CG94"/>
    <mergeCell ref="CH94:CI94"/>
    <mergeCell ref="CJ94:CK94"/>
    <mergeCell ref="CL94:CM94"/>
    <mergeCell ref="CN94:CO94"/>
    <mergeCell ref="BR94:BS94"/>
    <mergeCell ref="BT94:BU94"/>
    <mergeCell ref="BV94:BW94"/>
    <mergeCell ref="BX94:BY94"/>
    <mergeCell ref="BZ94:CA94"/>
    <mergeCell ref="CB94:CC94"/>
    <mergeCell ref="BF94:BG94"/>
    <mergeCell ref="BH94:BI94"/>
    <mergeCell ref="BJ94:BK94"/>
    <mergeCell ref="BL94:BM94"/>
    <mergeCell ref="BN94:BO94"/>
    <mergeCell ref="BP94:BQ94"/>
    <mergeCell ref="AT94:AU94"/>
    <mergeCell ref="AV94:AW94"/>
    <mergeCell ref="AX94:AY94"/>
    <mergeCell ref="AZ94:BA94"/>
    <mergeCell ref="BB94:BC94"/>
    <mergeCell ref="BD94:BE94"/>
    <mergeCell ref="AH94:AI94"/>
    <mergeCell ref="AJ94:AK94"/>
    <mergeCell ref="AL94:AM94"/>
    <mergeCell ref="AN94:AO94"/>
    <mergeCell ref="AP94:AQ94"/>
    <mergeCell ref="AR94:AS94"/>
    <mergeCell ref="V94:W94"/>
    <mergeCell ref="X94:Y94"/>
    <mergeCell ref="Z94:AA94"/>
    <mergeCell ref="AB94:AC94"/>
    <mergeCell ref="AD94:AE94"/>
    <mergeCell ref="AF94:AG94"/>
    <mergeCell ref="FF93:FG93"/>
    <mergeCell ref="FH93:FI93"/>
    <mergeCell ref="F94:G94"/>
    <mergeCell ref="H94:I94"/>
    <mergeCell ref="J94:K94"/>
    <mergeCell ref="L94:M94"/>
    <mergeCell ref="N94:O94"/>
    <mergeCell ref="P94:Q94"/>
    <mergeCell ref="R94:S94"/>
    <mergeCell ref="T94:U94"/>
    <mergeCell ref="ET93:EU93"/>
    <mergeCell ref="EV93:EW93"/>
    <mergeCell ref="EX93:EY93"/>
    <mergeCell ref="EZ93:FA93"/>
    <mergeCell ref="FB93:FC93"/>
    <mergeCell ref="FD93:FE93"/>
    <mergeCell ref="EH93:EI93"/>
    <mergeCell ref="EJ93:EK93"/>
    <mergeCell ref="EL93:EM93"/>
    <mergeCell ref="EN93:EO93"/>
    <mergeCell ref="EP93:EQ93"/>
    <mergeCell ref="ER93:ES93"/>
    <mergeCell ref="DV93:DW93"/>
    <mergeCell ref="DX93:DY93"/>
    <mergeCell ref="DZ93:EA93"/>
    <mergeCell ref="EB93:EC93"/>
    <mergeCell ref="ED93:EE93"/>
    <mergeCell ref="EF93:EG93"/>
    <mergeCell ref="DJ93:DK93"/>
    <mergeCell ref="DL93:DM93"/>
    <mergeCell ref="DN93:DO93"/>
    <mergeCell ref="DP93:DQ93"/>
    <mergeCell ref="DR93:DS93"/>
    <mergeCell ref="DT93:DU93"/>
    <mergeCell ref="CX93:CY93"/>
    <mergeCell ref="CZ93:DA93"/>
    <mergeCell ref="DB93:DC93"/>
    <mergeCell ref="DD93:DE93"/>
    <mergeCell ref="DF93:DG93"/>
    <mergeCell ref="DH93:DI93"/>
    <mergeCell ref="CL93:CM93"/>
    <mergeCell ref="CN93:CO93"/>
    <mergeCell ref="CP93:CQ93"/>
    <mergeCell ref="CR93:CS93"/>
    <mergeCell ref="CT93:CU93"/>
    <mergeCell ref="CV93:CW93"/>
    <mergeCell ref="BZ93:CA93"/>
    <mergeCell ref="CB93:CC93"/>
    <mergeCell ref="CD93:CE93"/>
    <mergeCell ref="CF93:CG93"/>
    <mergeCell ref="CH93:CI93"/>
    <mergeCell ref="CJ93:CK93"/>
    <mergeCell ref="BN93:BO93"/>
    <mergeCell ref="BP93:BQ93"/>
    <mergeCell ref="BR93:BS93"/>
    <mergeCell ref="BT93:BU93"/>
    <mergeCell ref="BV93:BW93"/>
    <mergeCell ref="BX93:BY93"/>
    <mergeCell ref="BB93:BC93"/>
    <mergeCell ref="BD93:BE93"/>
    <mergeCell ref="BF93:BG93"/>
    <mergeCell ref="BH93:BI93"/>
    <mergeCell ref="BJ93:BK93"/>
    <mergeCell ref="BL93:BM93"/>
    <mergeCell ref="AP93:AQ93"/>
    <mergeCell ref="AR93:AS93"/>
    <mergeCell ref="AT93:AU93"/>
    <mergeCell ref="AV93:AW93"/>
    <mergeCell ref="AX93:AY93"/>
    <mergeCell ref="AZ93:BA93"/>
    <mergeCell ref="AD93:AE93"/>
    <mergeCell ref="AF93:AG93"/>
    <mergeCell ref="AH93:AI93"/>
    <mergeCell ref="AJ93:AK93"/>
    <mergeCell ref="AL93:AM93"/>
    <mergeCell ref="AN93:AO93"/>
    <mergeCell ref="R93:S93"/>
    <mergeCell ref="T93:U93"/>
    <mergeCell ref="V93:W93"/>
    <mergeCell ref="X93:Y93"/>
    <mergeCell ref="Z93:AA93"/>
    <mergeCell ref="AB93:AC93"/>
    <mergeCell ref="F93:G93"/>
    <mergeCell ref="H93:I93"/>
    <mergeCell ref="J93:K93"/>
    <mergeCell ref="L93:M93"/>
    <mergeCell ref="N93:O93"/>
    <mergeCell ref="P93:Q93"/>
    <mergeCell ref="EX92:EY92"/>
    <mergeCell ref="EZ92:FA92"/>
    <mergeCell ref="FB92:FC92"/>
    <mergeCell ref="FD92:FE92"/>
    <mergeCell ref="FF92:FG92"/>
    <mergeCell ref="FH92:FI92"/>
    <mergeCell ref="EL92:EM92"/>
    <mergeCell ref="EN92:EO92"/>
    <mergeCell ref="EP92:EQ92"/>
    <mergeCell ref="ER92:ES92"/>
    <mergeCell ref="ET92:EU92"/>
    <mergeCell ref="EV92:EW92"/>
    <mergeCell ref="DZ92:EA92"/>
    <mergeCell ref="EB92:EC92"/>
    <mergeCell ref="ED92:EE92"/>
    <mergeCell ref="EF92:EG92"/>
    <mergeCell ref="EH92:EI92"/>
    <mergeCell ref="EJ92:EK92"/>
    <mergeCell ref="DN92:DO92"/>
    <mergeCell ref="DP92:DQ92"/>
    <mergeCell ref="DR92:DS92"/>
    <mergeCell ref="DT92:DU92"/>
    <mergeCell ref="DV92:DW92"/>
    <mergeCell ref="DX92:DY92"/>
    <mergeCell ref="DB92:DC92"/>
    <mergeCell ref="DD92:DE92"/>
    <mergeCell ref="DF92:DG92"/>
    <mergeCell ref="DH92:DI92"/>
    <mergeCell ref="DJ92:DK92"/>
    <mergeCell ref="DL92:DM92"/>
    <mergeCell ref="CP92:CQ92"/>
    <mergeCell ref="CR92:CS92"/>
    <mergeCell ref="CT92:CU92"/>
    <mergeCell ref="CV92:CW92"/>
    <mergeCell ref="CX92:CY92"/>
    <mergeCell ref="CZ92:DA92"/>
    <mergeCell ref="CD92:CE92"/>
    <mergeCell ref="CF92:CG92"/>
    <mergeCell ref="CH92:CI92"/>
    <mergeCell ref="CJ92:CK92"/>
    <mergeCell ref="CL92:CM92"/>
    <mergeCell ref="CN92:CO92"/>
    <mergeCell ref="BR92:BS92"/>
    <mergeCell ref="BT92:BU92"/>
    <mergeCell ref="BV92:BW92"/>
    <mergeCell ref="BX92:BY92"/>
    <mergeCell ref="BZ92:CA92"/>
    <mergeCell ref="CB92:CC92"/>
    <mergeCell ref="BF92:BG92"/>
    <mergeCell ref="BH92:BI92"/>
    <mergeCell ref="BJ92:BK92"/>
    <mergeCell ref="BL92:BM92"/>
    <mergeCell ref="BN92:BO92"/>
    <mergeCell ref="BP92:BQ92"/>
    <mergeCell ref="AT92:AU92"/>
    <mergeCell ref="AV92:AW92"/>
    <mergeCell ref="AX92:AY92"/>
    <mergeCell ref="AZ92:BA92"/>
    <mergeCell ref="BB92:BC92"/>
    <mergeCell ref="BD92:BE92"/>
    <mergeCell ref="AH92:AI92"/>
    <mergeCell ref="AJ92:AK92"/>
    <mergeCell ref="AL92:AM92"/>
    <mergeCell ref="AN92:AO92"/>
    <mergeCell ref="AP92:AQ92"/>
    <mergeCell ref="AR92:AS92"/>
    <mergeCell ref="V92:W92"/>
    <mergeCell ref="X92:Y92"/>
    <mergeCell ref="Z92:AA92"/>
    <mergeCell ref="AB92:AC92"/>
    <mergeCell ref="AD92:AE92"/>
    <mergeCell ref="AF92:AG92"/>
    <mergeCell ref="FF91:FG91"/>
    <mergeCell ref="FH91:FI91"/>
    <mergeCell ref="F92:G92"/>
    <mergeCell ref="H92:I92"/>
    <mergeCell ref="J92:K92"/>
    <mergeCell ref="L92:M92"/>
    <mergeCell ref="N92:O92"/>
    <mergeCell ref="P92:Q92"/>
    <mergeCell ref="R92:S92"/>
    <mergeCell ref="T92:U92"/>
    <mergeCell ref="ET91:EU91"/>
    <mergeCell ref="EV91:EW91"/>
    <mergeCell ref="EX91:EY91"/>
    <mergeCell ref="EZ91:FA91"/>
    <mergeCell ref="FB91:FC91"/>
    <mergeCell ref="FD91:FE91"/>
    <mergeCell ref="EH91:EI91"/>
    <mergeCell ref="EJ91:EK91"/>
    <mergeCell ref="EL91:EM91"/>
    <mergeCell ref="EN91:EO91"/>
    <mergeCell ref="EP91:EQ91"/>
    <mergeCell ref="ER91:ES91"/>
    <mergeCell ref="DV91:DW91"/>
    <mergeCell ref="DX91:DY91"/>
    <mergeCell ref="DZ91:EA91"/>
    <mergeCell ref="EB91:EC91"/>
    <mergeCell ref="ED91:EE91"/>
    <mergeCell ref="EF91:EG91"/>
    <mergeCell ref="DJ91:DK91"/>
    <mergeCell ref="DL91:DM91"/>
    <mergeCell ref="DN91:DO91"/>
    <mergeCell ref="DP91:DQ91"/>
    <mergeCell ref="DR91:DS91"/>
    <mergeCell ref="DT91:DU91"/>
    <mergeCell ref="CX91:CY91"/>
    <mergeCell ref="CZ91:DA91"/>
    <mergeCell ref="DB91:DC91"/>
    <mergeCell ref="DD91:DE91"/>
    <mergeCell ref="DF91:DG91"/>
    <mergeCell ref="DH91:DI91"/>
    <mergeCell ref="CL91:CM91"/>
    <mergeCell ref="CN91:CO91"/>
    <mergeCell ref="CP91:CQ91"/>
    <mergeCell ref="CR91:CS91"/>
    <mergeCell ref="CT91:CU91"/>
    <mergeCell ref="CV91:CW91"/>
    <mergeCell ref="BZ91:CA91"/>
    <mergeCell ref="CB91:CC91"/>
    <mergeCell ref="CD91:CE91"/>
    <mergeCell ref="CF91:CG91"/>
    <mergeCell ref="CH91:CI91"/>
    <mergeCell ref="CJ91:CK91"/>
    <mergeCell ref="BN91:BO91"/>
    <mergeCell ref="BP91:BQ91"/>
    <mergeCell ref="BR91:BS91"/>
    <mergeCell ref="BT91:BU91"/>
    <mergeCell ref="BV91:BW91"/>
    <mergeCell ref="BX91:BY91"/>
    <mergeCell ref="BB91:BC91"/>
    <mergeCell ref="BD91:BE91"/>
    <mergeCell ref="BF91:BG91"/>
    <mergeCell ref="BH91:BI91"/>
    <mergeCell ref="BJ91:BK91"/>
    <mergeCell ref="BL91:BM91"/>
    <mergeCell ref="AP91:AQ91"/>
    <mergeCell ref="AR91:AS91"/>
    <mergeCell ref="AT91:AU91"/>
    <mergeCell ref="AV91:AW91"/>
    <mergeCell ref="AX91:AY91"/>
    <mergeCell ref="AZ91:BA91"/>
    <mergeCell ref="AD91:AE91"/>
    <mergeCell ref="AF91:AG91"/>
    <mergeCell ref="AH91:AI91"/>
    <mergeCell ref="AJ91:AK91"/>
    <mergeCell ref="AL91:AM91"/>
    <mergeCell ref="AN91:AO91"/>
    <mergeCell ref="R91:S91"/>
    <mergeCell ref="T91:U91"/>
    <mergeCell ref="V91:W91"/>
    <mergeCell ref="X91:Y91"/>
    <mergeCell ref="Z91:AA91"/>
    <mergeCell ref="AB91:AC91"/>
    <mergeCell ref="F91:G91"/>
    <mergeCell ref="H91:I91"/>
    <mergeCell ref="J91:K91"/>
    <mergeCell ref="L91:M91"/>
    <mergeCell ref="N91:O91"/>
    <mergeCell ref="P91:Q91"/>
    <mergeCell ref="EX90:EY90"/>
    <mergeCell ref="EZ90:FA90"/>
    <mergeCell ref="FB90:FC90"/>
    <mergeCell ref="FD90:FE90"/>
    <mergeCell ref="FF90:FG90"/>
    <mergeCell ref="FH90:FI90"/>
    <mergeCell ref="EL90:EM90"/>
    <mergeCell ref="EN90:EO90"/>
    <mergeCell ref="EP90:EQ90"/>
    <mergeCell ref="ER90:ES90"/>
    <mergeCell ref="ET90:EU90"/>
    <mergeCell ref="EV90:EW90"/>
    <mergeCell ref="DZ90:EA90"/>
    <mergeCell ref="EB90:EC90"/>
    <mergeCell ref="ED90:EE90"/>
    <mergeCell ref="EF90:EG90"/>
    <mergeCell ref="EH90:EI90"/>
    <mergeCell ref="EJ90:EK90"/>
    <mergeCell ref="DN90:DO90"/>
    <mergeCell ref="DP90:DQ90"/>
    <mergeCell ref="DR90:DS90"/>
    <mergeCell ref="DT90:DU90"/>
    <mergeCell ref="DV90:DW90"/>
    <mergeCell ref="DX90:DY90"/>
    <mergeCell ref="DB90:DC90"/>
    <mergeCell ref="DD90:DE90"/>
    <mergeCell ref="DF90:DG90"/>
    <mergeCell ref="DH90:DI90"/>
    <mergeCell ref="DJ90:DK90"/>
    <mergeCell ref="DL90:DM90"/>
    <mergeCell ref="CP90:CQ90"/>
    <mergeCell ref="CR90:CS90"/>
    <mergeCell ref="CT90:CU90"/>
    <mergeCell ref="CV90:CW90"/>
    <mergeCell ref="CX90:CY90"/>
    <mergeCell ref="CZ90:DA90"/>
    <mergeCell ref="CD90:CE90"/>
    <mergeCell ref="CF90:CG90"/>
    <mergeCell ref="CH90:CI90"/>
    <mergeCell ref="CJ90:CK90"/>
    <mergeCell ref="CL90:CM90"/>
    <mergeCell ref="CN90:CO90"/>
    <mergeCell ref="BR90:BS90"/>
    <mergeCell ref="BT90:BU90"/>
    <mergeCell ref="BV90:BW90"/>
    <mergeCell ref="BX90:BY90"/>
    <mergeCell ref="BZ90:CA90"/>
    <mergeCell ref="CB90:CC90"/>
    <mergeCell ref="BF90:BG90"/>
    <mergeCell ref="BH90:BI90"/>
    <mergeCell ref="BJ90:BK90"/>
    <mergeCell ref="BL90:BM90"/>
    <mergeCell ref="BN90:BO90"/>
    <mergeCell ref="BP90:BQ90"/>
    <mergeCell ref="AT90:AU90"/>
    <mergeCell ref="AV90:AW90"/>
    <mergeCell ref="AX90:AY90"/>
    <mergeCell ref="AZ90:BA90"/>
    <mergeCell ref="BB90:BC90"/>
    <mergeCell ref="BD90:BE90"/>
    <mergeCell ref="AH90:AI90"/>
    <mergeCell ref="AJ90:AK90"/>
    <mergeCell ref="AL90:AM90"/>
    <mergeCell ref="AN90:AO90"/>
    <mergeCell ref="AP90:AQ90"/>
    <mergeCell ref="AR90:AS90"/>
    <mergeCell ref="V90:W90"/>
    <mergeCell ref="X90:Y90"/>
    <mergeCell ref="Z90:AA90"/>
    <mergeCell ref="AB90:AC90"/>
    <mergeCell ref="AD90:AE90"/>
    <mergeCell ref="AF90:AG90"/>
    <mergeCell ref="FF89:FG89"/>
    <mergeCell ref="FH89:FI89"/>
    <mergeCell ref="F90:G90"/>
    <mergeCell ref="H90:I90"/>
    <mergeCell ref="J90:K90"/>
    <mergeCell ref="L90:M90"/>
    <mergeCell ref="N90:O90"/>
    <mergeCell ref="P90:Q90"/>
    <mergeCell ref="R90:S90"/>
    <mergeCell ref="T90:U90"/>
    <mergeCell ref="ET89:EU89"/>
    <mergeCell ref="EV89:EW89"/>
    <mergeCell ref="EX89:EY89"/>
    <mergeCell ref="EZ89:FA89"/>
    <mergeCell ref="FB89:FC89"/>
    <mergeCell ref="FD89:FE89"/>
    <mergeCell ref="EH89:EI89"/>
    <mergeCell ref="EJ89:EK89"/>
    <mergeCell ref="EL89:EM89"/>
    <mergeCell ref="EN89:EO89"/>
    <mergeCell ref="EP89:EQ89"/>
    <mergeCell ref="ER89:ES89"/>
    <mergeCell ref="DV89:DW89"/>
    <mergeCell ref="DX89:DY89"/>
    <mergeCell ref="DZ89:EA89"/>
    <mergeCell ref="EB89:EC89"/>
    <mergeCell ref="ED89:EE89"/>
    <mergeCell ref="EF89:EG89"/>
    <mergeCell ref="DJ89:DK89"/>
    <mergeCell ref="DL89:DM89"/>
    <mergeCell ref="DN89:DO89"/>
    <mergeCell ref="DP89:DQ89"/>
    <mergeCell ref="DR89:DS89"/>
    <mergeCell ref="DT89:DU89"/>
    <mergeCell ref="CX89:CY89"/>
    <mergeCell ref="CZ89:DA89"/>
    <mergeCell ref="DB89:DC89"/>
    <mergeCell ref="DD89:DE89"/>
    <mergeCell ref="DF89:DG89"/>
    <mergeCell ref="DH89:DI89"/>
    <mergeCell ref="CL89:CM89"/>
    <mergeCell ref="CN89:CO89"/>
    <mergeCell ref="CP89:CQ89"/>
    <mergeCell ref="CR89:CS89"/>
    <mergeCell ref="CT89:CU89"/>
    <mergeCell ref="CV89:CW89"/>
    <mergeCell ref="BZ89:CA89"/>
    <mergeCell ref="CB89:CC89"/>
    <mergeCell ref="CD89:CE89"/>
    <mergeCell ref="CF89:CG89"/>
    <mergeCell ref="CH89:CI89"/>
    <mergeCell ref="CJ89:CK89"/>
    <mergeCell ref="BN89:BO89"/>
    <mergeCell ref="BP89:BQ89"/>
    <mergeCell ref="BR89:BS89"/>
    <mergeCell ref="BT89:BU89"/>
    <mergeCell ref="BV89:BW89"/>
    <mergeCell ref="BX89:BY89"/>
    <mergeCell ref="BB89:BC89"/>
    <mergeCell ref="BD89:BE89"/>
    <mergeCell ref="BF89:BG89"/>
    <mergeCell ref="BH89:BI89"/>
    <mergeCell ref="BJ89:BK89"/>
    <mergeCell ref="BL89:BM89"/>
    <mergeCell ref="AP89:AQ89"/>
    <mergeCell ref="AR89:AS89"/>
    <mergeCell ref="AT89:AU89"/>
    <mergeCell ref="AV89:AW89"/>
    <mergeCell ref="AX89:AY89"/>
    <mergeCell ref="AZ89:BA89"/>
    <mergeCell ref="AD89:AE89"/>
    <mergeCell ref="AF89:AG89"/>
    <mergeCell ref="AH89:AI89"/>
    <mergeCell ref="AJ89:AK89"/>
    <mergeCell ref="AL89:AM89"/>
    <mergeCell ref="AN89:AO89"/>
    <mergeCell ref="R89:S89"/>
    <mergeCell ref="T89:U89"/>
    <mergeCell ref="V89:W89"/>
    <mergeCell ref="X89:Y89"/>
    <mergeCell ref="Z89:AA89"/>
    <mergeCell ref="AB89:AC89"/>
    <mergeCell ref="F89:G89"/>
    <mergeCell ref="H89:I89"/>
    <mergeCell ref="J89:K89"/>
    <mergeCell ref="L89:M89"/>
    <mergeCell ref="N89:O89"/>
    <mergeCell ref="P89:Q89"/>
    <mergeCell ref="EX88:EY88"/>
    <mergeCell ref="EZ88:FA88"/>
    <mergeCell ref="FB88:FC88"/>
    <mergeCell ref="FD88:FE88"/>
    <mergeCell ref="FF88:FG88"/>
    <mergeCell ref="FH88:FI88"/>
    <mergeCell ref="EL88:EM88"/>
    <mergeCell ref="EN88:EO88"/>
    <mergeCell ref="EP88:EQ88"/>
    <mergeCell ref="ER88:ES88"/>
    <mergeCell ref="ET88:EU88"/>
    <mergeCell ref="EV88:EW88"/>
    <mergeCell ref="DZ88:EA88"/>
    <mergeCell ref="EB88:EC88"/>
    <mergeCell ref="ED88:EE88"/>
    <mergeCell ref="EF88:EG88"/>
    <mergeCell ref="EH88:EI88"/>
    <mergeCell ref="EJ88:EK88"/>
    <mergeCell ref="DN88:DO88"/>
    <mergeCell ref="DP88:DQ88"/>
    <mergeCell ref="DR88:DS88"/>
    <mergeCell ref="DT88:DU88"/>
    <mergeCell ref="DV88:DW88"/>
    <mergeCell ref="DX88:DY88"/>
    <mergeCell ref="DB88:DC88"/>
    <mergeCell ref="DD88:DE88"/>
    <mergeCell ref="DF88:DG88"/>
    <mergeCell ref="DH88:DI88"/>
    <mergeCell ref="DJ88:DK88"/>
    <mergeCell ref="DL88:DM88"/>
    <mergeCell ref="CP88:CQ88"/>
    <mergeCell ref="CR88:CS88"/>
    <mergeCell ref="CT88:CU88"/>
    <mergeCell ref="CV88:CW88"/>
    <mergeCell ref="CX88:CY88"/>
    <mergeCell ref="CZ88:DA88"/>
    <mergeCell ref="CD88:CE88"/>
    <mergeCell ref="CF88:CG88"/>
    <mergeCell ref="CH88:CI88"/>
    <mergeCell ref="CJ88:CK88"/>
    <mergeCell ref="CL88:CM88"/>
    <mergeCell ref="CN88:CO88"/>
    <mergeCell ref="BR88:BS88"/>
    <mergeCell ref="BT88:BU88"/>
    <mergeCell ref="BV88:BW88"/>
    <mergeCell ref="BX88:BY88"/>
    <mergeCell ref="BZ88:CA88"/>
    <mergeCell ref="CB88:CC88"/>
    <mergeCell ref="BF88:BG88"/>
    <mergeCell ref="BH88:BI88"/>
    <mergeCell ref="BJ88:BK88"/>
    <mergeCell ref="BL88:BM88"/>
    <mergeCell ref="BN88:BO88"/>
    <mergeCell ref="BP88:BQ88"/>
    <mergeCell ref="AT88:AU88"/>
    <mergeCell ref="AV88:AW88"/>
    <mergeCell ref="AX88:AY88"/>
    <mergeCell ref="AZ88:BA88"/>
    <mergeCell ref="BB88:BC88"/>
    <mergeCell ref="BD88:BE88"/>
    <mergeCell ref="AH88:AI88"/>
    <mergeCell ref="AJ88:AK88"/>
    <mergeCell ref="AL88:AM88"/>
    <mergeCell ref="AN88:AO88"/>
    <mergeCell ref="AP88:AQ88"/>
    <mergeCell ref="AR88:AS88"/>
    <mergeCell ref="V88:W88"/>
    <mergeCell ref="X88:Y88"/>
    <mergeCell ref="Z88:AA88"/>
    <mergeCell ref="AB88:AC88"/>
    <mergeCell ref="AD88:AE88"/>
    <mergeCell ref="AF88:AG88"/>
    <mergeCell ref="FF87:FG87"/>
    <mergeCell ref="FH87:FI87"/>
    <mergeCell ref="F88:G88"/>
    <mergeCell ref="H88:I88"/>
    <mergeCell ref="J88:K88"/>
    <mergeCell ref="L88:M88"/>
    <mergeCell ref="N88:O88"/>
    <mergeCell ref="P88:Q88"/>
    <mergeCell ref="R88:S88"/>
    <mergeCell ref="T88:U88"/>
    <mergeCell ref="ET87:EU87"/>
    <mergeCell ref="EV87:EW87"/>
    <mergeCell ref="EX87:EY87"/>
    <mergeCell ref="EZ87:FA87"/>
    <mergeCell ref="FB87:FC87"/>
    <mergeCell ref="FD87:FE87"/>
    <mergeCell ref="EH87:EI87"/>
    <mergeCell ref="EJ87:EK87"/>
    <mergeCell ref="EL87:EM87"/>
    <mergeCell ref="EN87:EO87"/>
    <mergeCell ref="EP87:EQ87"/>
    <mergeCell ref="ER87:ES87"/>
    <mergeCell ref="DV87:DW87"/>
    <mergeCell ref="DX87:DY87"/>
    <mergeCell ref="DZ87:EA87"/>
    <mergeCell ref="EB87:EC87"/>
    <mergeCell ref="ED87:EE87"/>
    <mergeCell ref="EF87:EG87"/>
    <mergeCell ref="DJ87:DK87"/>
    <mergeCell ref="DL87:DM87"/>
    <mergeCell ref="DN87:DO87"/>
    <mergeCell ref="DP87:DQ87"/>
    <mergeCell ref="DR87:DS87"/>
    <mergeCell ref="DT87:DU87"/>
    <mergeCell ref="CX87:CY87"/>
    <mergeCell ref="CZ87:DA87"/>
    <mergeCell ref="DB87:DC87"/>
    <mergeCell ref="DD87:DE87"/>
    <mergeCell ref="DF87:DG87"/>
    <mergeCell ref="DH87:DI87"/>
    <mergeCell ref="CL87:CM87"/>
    <mergeCell ref="CN87:CO87"/>
    <mergeCell ref="CP87:CQ87"/>
    <mergeCell ref="CR87:CS87"/>
    <mergeCell ref="CT87:CU87"/>
    <mergeCell ref="CV87:CW87"/>
    <mergeCell ref="BZ87:CA87"/>
    <mergeCell ref="CB87:CC87"/>
    <mergeCell ref="CD87:CE87"/>
    <mergeCell ref="CF87:CG87"/>
    <mergeCell ref="CH87:CI87"/>
    <mergeCell ref="CJ87:CK87"/>
    <mergeCell ref="BN87:BO87"/>
    <mergeCell ref="BP87:BQ87"/>
    <mergeCell ref="BR87:BS87"/>
    <mergeCell ref="BT87:BU87"/>
    <mergeCell ref="BV87:BW87"/>
    <mergeCell ref="BX87:BY87"/>
    <mergeCell ref="BB87:BC87"/>
    <mergeCell ref="BD87:BE87"/>
    <mergeCell ref="BF87:BG87"/>
    <mergeCell ref="BH87:BI87"/>
    <mergeCell ref="BJ87:BK87"/>
    <mergeCell ref="BL87:BM87"/>
    <mergeCell ref="AP87:AQ87"/>
    <mergeCell ref="AR87:AS87"/>
    <mergeCell ref="AT87:AU87"/>
    <mergeCell ref="AV87:AW87"/>
    <mergeCell ref="AX87:AY87"/>
    <mergeCell ref="AZ87:BA87"/>
    <mergeCell ref="AD87:AE87"/>
    <mergeCell ref="AF87:AG87"/>
    <mergeCell ref="AH87:AI87"/>
    <mergeCell ref="AJ87:AK87"/>
    <mergeCell ref="AL87:AM87"/>
    <mergeCell ref="AN87:AO87"/>
    <mergeCell ref="R87:S87"/>
    <mergeCell ref="T87:U87"/>
    <mergeCell ref="V87:W87"/>
    <mergeCell ref="X87:Y87"/>
    <mergeCell ref="Z87:AA87"/>
    <mergeCell ref="AB87:AC87"/>
    <mergeCell ref="F87:G87"/>
    <mergeCell ref="H87:I87"/>
    <mergeCell ref="J87:K87"/>
    <mergeCell ref="L87:M87"/>
    <mergeCell ref="N87:O87"/>
    <mergeCell ref="P87:Q87"/>
    <mergeCell ref="EX86:EY86"/>
    <mergeCell ref="EZ86:FA86"/>
    <mergeCell ref="FB86:FC86"/>
    <mergeCell ref="FD86:FE86"/>
    <mergeCell ref="FF86:FG86"/>
    <mergeCell ref="FH86:FI86"/>
    <mergeCell ref="EL86:EM86"/>
    <mergeCell ref="EN86:EO86"/>
    <mergeCell ref="EP86:EQ86"/>
    <mergeCell ref="ER86:ES86"/>
    <mergeCell ref="ET86:EU86"/>
    <mergeCell ref="EV86:EW86"/>
    <mergeCell ref="DZ86:EA86"/>
    <mergeCell ref="EB86:EC86"/>
    <mergeCell ref="ED86:EE86"/>
    <mergeCell ref="EF86:EG86"/>
    <mergeCell ref="EH86:EI86"/>
    <mergeCell ref="EJ86:EK86"/>
    <mergeCell ref="DN86:DO86"/>
    <mergeCell ref="DP86:DQ86"/>
    <mergeCell ref="DR86:DS86"/>
    <mergeCell ref="DT86:DU86"/>
    <mergeCell ref="DV86:DW86"/>
    <mergeCell ref="DX86:DY86"/>
    <mergeCell ref="DB86:DC86"/>
    <mergeCell ref="DD86:DE86"/>
    <mergeCell ref="DF86:DG86"/>
    <mergeCell ref="DH86:DI86"/>
    <mergeCell ref="DJ86:DK86"/>
    <mergeCell ref="DL86:DM86"/>
    <mergeCell ref="CP86:CQ86"/>
    <mergeCell ref="CR86:CS86"/>
    <mergeCell ref="CT86:CU86"/>
    <mergeCell ref="CV86:CW86"/>
    <mergeCell ref="CX86:CY86"/>
    <mergeCell ref="CZ86:DA86"/>
    <mergeCell ref="CD86:CE86"/>
    <mergeCell ref="CF86:CG86"/>
    <mergeCell ref="CH86:CI86"/>
    <mergeCell ref="CJ86:CK86"/>
    <mergeCell ref="CL86:CM86"/>
    <mergeCell ref="CN86:CO86"/>
    <mergeCell ref="BR86:BS86"/>
    <mergeCell ref="BT86:BU86"/>
    <mergeCell ref="BV86:BW86"/>
    <mergeCell ref="BX86:BY86"/>
    <mergeCell ref="BZ86:CA86"/>
    <mergeCell ref="CB86:CC86"/>
    <mergeCell ref="BF86:BG86"/>
    <mergeCell ref="BH86:BI86"/>
    <mergeCell ref="BJ86:BK86"/>
    <mergeCell ref="BL86:BM86"/>
    <mergeCell ref="BN86:BO86"/>
    <mergeCell ref="BP86:BQ86"/>
    <mergeCell ref="AT86:AU86"/>
    <mergeCell ref="AV86:AW86"/>
    <mergeCell ref="AX86:AY86"/>
    <mergeCell ref="AZ86:BA86"/>
    <mergeCell ref="BB86:BC86"/>
    <mergeCell ref="BD86:BE86"/>
    <mergeCell ref="AH86:AI86"/>
    <mergeCell ref="AJ86:AK86"/>
    <mergeCell ref="AL86:AM86"/>
    <mergeCell ref="AN86:AO86"/>
    <mergeCell ref="AP86:AQ86"/>
    <mergeCell ref="AR86:AS86"/>
    <mergeCell ref="V86:W86"/>
    <mergeCell ref="X86:Y86"/>
    <mergeCell ref="Z86:AA86"/>
    <mergeCell ref="AB86:AC86"/>
    <mergeCell ref="AD86:AE86"/>
    <mergeCell ref="AF86:AG86"/>
    <mergeCell ref="FF85:FG85"/>
    <mergeCell ref="FH85:FI85"/>
    <mergeCell ref="F86:G86"/>
    <mergeCell ref="H86:I86"/>
    <mergeCell ref="J86:K86"/>
    <mergeCell ref="L86:M86"/>
    <mergeCell ref="N86:O86"/>
    <mergeCell ref="P86:Q86"/>
    <mergeCell ref="R86:S86"/>
    <mergeCell ref="T86:U86"/>
    <mergeCell ref="ET85:EU85"/>
    <mergeCell ref="EV85:EW85"/>
    <mergeCell ref="EX85:EY85"/>
    <mergeCell ref="EZ85:FA85"/>
    <mergeCell ref="FB85:FC85"/>
    <mergeCell ref="FD85:FE85"/>
    <mergeCell ref="EH85:EI85"/>
    <mergeCell ref="EJ85:EK85"/>
    <mergeCell ref="EL85:EM85"/>
    <mergeCell ref="EN85:EO85"/>
    <mergeCell ref="EP85:EQ85"/>
    <mergeCell ref="ER85:ES85"/>
    <mergeCell ref="DV85:DW85"/>
    <mergeCell ref="DX85:DY85"/>
    <mergeCell ref="DZ85:EA85"/>
    <mergeCell ref="EB85:EC85"/>
    <mergeCell ref="ED85:EE85"/>
    <mergeCell ref="EF85:EG85"/>
    <mergeCell ref="DJ85:DK85"/>
    <mergeCell ref="DL85:DM85"/>
    <mergeCell ref="DN85:DO85"/>
    <mergeCell ref="DP85:DQ85"/>
    <mergeCell ref="DR85:DS85"/>
    <mergeCell ref="DT85:DU85"/>
    <mergeCell ref="CX85:CY85"/>
    <mergeCell ref="CZ85:DA85"/>
    <mergeCell ref="DB85:DC85"/>
    <mergeCell ref="DD85:DE85"/>
    <mergeCell ref="DF85:DG85"/>
    <mergeCell ref="DH85:DI85"/>
    <mergeCell ref="CL85:CM85"/>
    <mergeCell ref="CN85:CO85"/>
    <mergeCell ref="CP85:CQ85"/>
    <mergeCell ref="CR85:CS85"/>
    <mergeCell ref="CT85:CU85"/>
    <mergeCell ref="CV85:CW85"/>
    <mergeCell ref="BZ85:CA85"/>
    <mergeCell ref="CB85:CC85"/>
    <mergeCell ref="CD85:CE85"/>
    <mergeCell ref="CF85:CG85"/>
    <mergeCell ref="CH85:CI85"/>
    <mergeCell ref="CJ85:CK85"/>
    <mergeCell ref="BN85:BO85"/>
    <mergeCell ref="BP85:BQ85"/>
    <mergeCell ref="BR85:BS85"/>
    <mergeCell ref="BT85:BU85"/>
    <mergeCell ref="BV85:BW85"/>
    <mergeCell ref="BX85:BY85"/>
    <mergeCell ref="BB85:BC85"/>
    <mergeCell ref="BD85:BE85"/>
    <mergeCell ref="BF85:BG85"/>
    <mergeCell ref="BH85:BI85"/>
    <mergeCell ref="BJ85:BK85"/>
    <mergeCell ref="BL85:BM85"/>
    <mergeCell ref="AP85:AQ85"/>
    <mergeCell ref="AR85:AS85"/>
    <mergeCell ref="AT85:AU85"/>
    <mergeCell ref="AV85:AW85"/>
    <mergeCell ref="AX85:AY85"/>
    <mergeCell ref="AZ85:BA85"/>
    <mergeCell ref="AD85:AE85"/>
    <mergeCell ref="AF85:AG85"/>
    <mergeCell ref="AH85:AI85"/>
    <mergeCell ref="AJ85:AK85"/>
    <mergeCell ref="AL85:AM85"/>
    <mergeCell ref="AN85:AO85"/>
    <mergeCell ref="R85:S85"/>
    <mergeCell ref="T85:U85"/>
    <mergeCell ref="V85:W85"/>
    <mergeCell ref="X85:Y85"/>
    <mergeCell ref="Z85:AA85"/>
    <mergeCell ref="AB85:AC85"/>
    <mergeCell ref="F85:G85"/>
    <mergeCell ref="H85:I85"/>
    <mergeCell ref="J85:K85"/>
    <mergeCell ref="L85:M85"/>
    <mergeCell ref="N85:O85"/>
    <mergeCell ref="P85:Q85"/>
    <mergeCell ref="EX84:EY84"/>
    <mergeCell ref="EZ84:FA84"/>
    <mergeCell ref="FB84:FC84"/>
    <mergeCell ref="FD84:FE84"/>
    <mergeCell ref="FF84:FG84"/>
    <mergeCell ref="FH84:FI84"/>
    <mergeCell ref="EL84:EM84"/>
    <mergeCell ref="EN84:EO84"/>
    <mergeCell ref="EP84:EQ84"/>
    <mergeCell ref="ER84:ES84"/>
    <mergeCell ref="ET84:EU84"/>
    <mergeCell ref="EV84:EW84"/>
    <mergeCell ref="DZ84:EA84"/>
    <mergeCell ref="EB84:EC84"/>
    <mergeCell ref="ED84:EE84"/>
    <mergeCell ref="EF84:EG84"/>
    <mergeCell ref="EH84:EI84"/>
    <mergeCell ref="EJ84:EK84"/>
    <mergeCell ref="DN84:DO84"/>
    <mergeCell ref="DP84:DQ84"/>
    <mergeCell ref="DR84:DS84"/>
    <mergeCell ref="DT84:DU84"/>
    <mergeCell ref="DV84:DW84"/>
    <mergeCell ref="DX84:DY84"/>
    <mergeCell ref="DB84:DC84"/>
    <mergeCell ref="DD84:DE84"/>
    <mergeCell ref="DF84:DG84"/>
    <mergeCell ref="DH84:DI84"/>
    <mergeCell ref="DJ84:DK84"/>
    <mergeCell ref="DL84:DM84"/>
    <mergeCell ref="CP84:CQ84"/>
    <mergeCell ref="CR84:CS84"/>
    <mergeCell ref="CT84:CU84"/>
    <mergeCell ref="CV84:CW84"/>
    <mergeCell ref="CX84:CY84"/>
    <mergeCell ref="CZ84:DA84"/>
    <mergeCell ref="CD84:CE84"/>
    <mergeCell ref="CF84:CG84"/>
    <mergeCell ref="CH84:CI84"/>
    <mergeCell ref="CJ84:CK84"/>
    <mergeCell ref="CL84:CM84"/>
    <mergeCell ref="CN84:CO84"/>
    <mergeCell ref="BR84:BS84"/>
    <mergeCell ref="BT84:BU84"/>
    <mergeCell ref="BV84:BW84"/>
    <mergeCell ref="BX84:BY84"/>
    <mergeCell ref="BZ84:CA84"/>
    <mergeCell ref="CB84:CC84"/>
    <mergeCell ref="BF84:BG84"/>
    <mergeCell ref="BH84:BI84"/>
    <mergeCell ref="BJ84:BK84"/>
    <mergeCell ref="BL84:BM84"/>
    <mergeCell ref="BN84:BO84"/>
    <mergeCell ref="BP84:BQ84"/>
    <mergeCell ref="AT84:AU84"/>
    <mergeCell ref="AV84:AW84"/>
    <mergeCell ref="AX84:AY84"/>
    <mergeCell ref="AZ84:BA84"/>
    <mergeCell ref="BB84:BC84"/>
    <mergeCell ref="BD84:BE84"/>
    <mergeCell ref="AH84:AI84"/>
    <mergeCell ref="AJ84:AK84"/>
    <mergeCell ref="AL84:AM84"/>
    <mergeCell ref="AN84:AO84"/>
    <mergeCell ref="AP84:AQ84"/>
    <mergeCell ref="AR84:AS84"/>
    <mergeCell ref="V84:W84"/>
    <mergeCell ref="X84:Y84"/>
    <mergeCell ref="Z84:AA84"/>
    <mergeCell ref="AB84:AC84"/>
    <mergeCell ref="AD84:AE84"/>
    <mergeCell ref="AF84:AG84"/>
    <mergeCell ref="FF83:FG83"/>
    <mergeCell ref="FH83:FI83"/>
    <mergeCell ref="F84:G84"/>
    <mergeCell ref="H84:I84"/>
    <mergeCell ref="J84:K84"/>
    <mergeCell ref="L84:M84"/>
    <mergeCell ref="N84:O84"/>
    <mergeCell ref="P84:Q84"/>
    <mergeCell ref="R84:S84"/>
    <mergeCell ref="T84:U84"/>
    <mergeCell ref="ET83:EU83"/>
    <mergeCell ref="EV83:EW83"/>
    <mergeCell ref="EX83:EY83"/>
    <mergeCell ref="EZ83:FA83"/>
    <mergeCell ref="FB83:FC83"/>
    <mergeCell ref="FD83:FE83"/>
    <mergeCell ref="EH83:EI83"/>
    <mergeCell ref="EJ83:EK83"/>
    <mergeCell ref="EL83:EM83"/>
    <mergeCell ref="EN83:EO83"/>
    <mergeCell ref="EP83:EQ83"/>
    <mergeCell ref="ER83:ES83"/>
    <mergeCell ref="DV83:DW83"/>
    <mergeCell ref="DX83:DY83"/>
    <mergeCell ref="DZ83:EA83"/>
    <mergeCell ref="EB83:EC83"/>
    <mergeCell ref="ED83:EE83"/>
    <mergeCell ref="EF83:EG83"/>
    <mergeCell ref="DJ83:DK83"/>
    <mergeCell ref="DL83:DM83"/>
    <mergeCell ref="DN83:DO83"/>
    <mergeCell ref="DP83:DQ83"/>
    <mergeCell ref="DR83:DS83"/>
    <mergeCell ref="DT83:DU83"/>
    <mergeCell ref="CX83:CY83"/>
    <mergeCell ref="CZ83:DA83"/>
    <mergeCell ref="DB83:DC83"/>
    <mergeCell ref="DD83:DE83"/>
    <mergeCell ref="DF83:DG83"/>
    <mergeCell ref="DH83:DI83"/>
    <mergeCell ref="CL83:CM83"/>
    <mergeCell ref="CN83:CO83"/>
    <mergeCell ref="CP83:CQ83"/>
    <mergeCell ref="CR83:CS83"/>
    <mergeCell ref="CT83:CU83"/>
    <mergeCell ref="CV83:CW83"/>
    <mergeCell ref="BZ83:CA83"/>
    <mergeCell ref="CB83:CC83"/>
    <mergeCell ref="CD83:CE83"/>
    <mergeCell ref="CF83:CG83"/>
    <mergeCell ref="CH83:CI83"/>
    <mergeCell ref="CJ83:CK83"/>
    <mergeCell ref="BN83:BO83"/>
    <mergeCell ref="BP83:BQ83"/>
    <mergeCell ref="BR83:BS83"/>
    <mergeCell ref="BT83:BU83"/>
    <mergeCell ref="BV83:BW83"/>
    <mergeCell ref="BX83:BY83"/>
    <mergeCell ref="BB83:BC83"/>
    <mergeCell ref="BD83:BE83"/>
    <mergeCell ref="BF83:BG83"/>
    <mergeCell ref="BH83:BI83"/>
    <mergeCell ref="BJ83:BK83"/>
    <mergeCell ref="BL83:BM83"/>
    <mergeCell ref="AP83:AQ83"/>
    <mergeCell ref="AR83:AS83"/>
    <mergeCell ref="AT83:AU83"/>
    <mergeCell ref="AV83:AW83"/>
    <mergeCell ref="AX83:AY83"/>
    <mergeCell ref="AZ83:BA83"/>
    <mergeCell ref="AD83:AE83"/>
    <mergeCell ref="AF83:AG83"/>
    <mergeCell ref="AH83:AI83"/>
    <mergeCell ref="AJ83:AK83"/>
    <mergeCell ref="AL83:AM83"/>
    <mergeCell ref="AN83:AO83"/>
    <mergeCell ref="R83:S83"/>
    <mergeCell ref="T83:U83"/>
    <mergeCell ref="V83:W83"/>
    <mergeCell ref="X83:Y83"/>
    <mergeCell ref="Z83:AA83"/>
    <mergeCell ref="AB83:AC83"/>
    <mergeCell ref="F83:G83"/>
    <mergeCell ref="H83:I83"/>
    <mergeCell ref="J83:K83"/>
    <mergeCell ref="L83:M83"/>
    <mergeCell ref="N83:O83"/>
    <mergeCell ref="P83:Q83"/>
    <mergeCell ref="EX82:EY82"/>
    <mergeCell ref="EZ82:FA82"/>
    <mergeCell ref="FB82:FC82"/>
    <mergeCell ref="FD82:FE82"/>
    <mergeCell ref="FF82:FG82"/>
    <mergeCell ref="FH82:FI82"/>
    <mergeCell ref="EL82:EM82"/>
    <mergeCell ref="EN82:EO82"/>
    <mergeCell ref="EP82:EQ82"/>
    <mergeCell ref="ER82:ES82"/>
    <mergeCell ref="ET82:EU82"/>
    <mergeCell ref="EV82:EW82"/>
    <mergeCell ref="DZ82:EA82"/>
    <mergeCell ref="EB82:EC82"/>
    <mergeCell ref="ED82:EE82"/>
    <mergeCell ref="EF82:EG82"/>
    <mergeCell ref="EH82:EI82"/>
    <mergeCell ref="EJ82:EK82"/>
    <mergeCell ref="DN82:DO82"/>
    <mergeCell ref="DP82:DQ82"/>
    <mergeCell ref="DR82:DS82"/>
    <mergeCell ref="DT82:DU82"/>
    <mergeCell ref="DV82:DW82"/>
    <mergeCell ref="DX82:DY82"/>
    <mergeCell ref="DB82:DC82"/>
    <mergeCell ref="DD82:DE82"/>
    <mergeCell ref="DF82:DG82"/>
    <mergeCell ref="DH82:DI82"/>
    <mergeCell ref="DJ82:DK82"/>
    <mergeCell ref="DL82:DM82"/>
    <mergeCell ref="CP82:CQ82"/>
    <mergeCell ref="CR82:CS82"/>
    <mergeCell ref="CT82:CU82"/>
    <mergeCell ref="CV82:CW82"/>
    <mergeCell ref="CX82:CY82"/>
    <mergeCell ref="CZ82:DA82"/>
    <mergeCell ref="CD82:CE82"/>
    <mergeCell ref="CF82:CG82"/>
    <mergeCell ref="CH82:CI82"/>
    <mergeCell ref="CJ82:CK82"/>
    <mergeCell ref="CL82:CM82"/>
    <mergeCell ref="CN82:CO82"/>
    <mergeCell ref="BR82:BS82"/>
    <mergeCell ref="BT82:BU82"/>
    <mergeCell ref="BV82:BW82"/>
    <mergeCell ref="BX82:BY82"/>
    <mergeCell ref="BZ82:CA82"/>
    <mergeCell ref="CB82:CC82"/>
    <mergeCell ref="BF82:BG82"/>
    <mergeCell ref="BH82:BI82"/>
    <mergeCell ref="BJ82:BK82"/>
    <mergeCell ref="BL82:BM82"/>
    <mergeCell ref="BN82:BO82"/>
    <mergeCell ref="BP82:BQ82"/>
    <mergeCell ref="AT82:AU82"/>
    <mergeCell ref="AV82:AW82"/>
    <mergeCell ref="AX82:AY82"/>
    <mergeCell ref="AZ82:BA82"/>
    <mergeCell ref="BB82:BC82"/>
    <mergeCell ref="BD82:BE82"/>
    <mergeCell ref="AH82:AI82"/>
    <mergeCell ref="AJ82:AK82"/>
    <mergeCell ref="AL82:AM82"/>
    <mergeCell ref="AN82:AO82"/>
    <mergeCell ref="AP82:AQ82"/>
    <mergeCell ref="AR82:AS82"/>
    <mergeCell ref="V82:W82"/>
    <mergeCell ref="X82:Y82"/>
    <mergeCell ref="Z82:AA82"/>
    <mergeCell ref="AB82:AC82"/>
    <mergeCell ref="AD82:AE82"/>
    <mergeCell ref="AF82:AG82"/>
    <mergeCell ref="FF81:FG81"/>
    <mergeCell ref="FH81:FI81"/>
    <mergeCell ref="F82:G82"/>
    <mergeCell ref="H82:I82"/>
    <mergeCell ref="J82:K82"/>
    <mergeCell ref="L82:M82"/>
    <mergeCell ref="N82:O82"/>
    <mergeCell ref="P82:Q82"/>
    <mergeCell ref="R82:S82"/>
    <mergeCell ref="T82:U82"/>
    <mergeCell ref="ET81:EU81"/>
    <mergeCell ref="EV81:EW81"/>
    <mergeCell ref="EX81:EY81"/>
    <mergeCell ref="EZ81:FA81"/>
    <mergeCell ref="FB81:FC81"/>
    <mergeCell ref="FD81:FE81"/>
    <mergeCell ref="EH81:EI81"/>
    <mergeCell ref="EJ81:EK81"/>
    <mergeCell ref="EL81:EM81"/>
    <mergeCell ref="EN81:EO81"/>
    <mergeCell ref="EP81:EQ81"/>
    <mergeCell ref="ER81:ES81"/>
    <mergeCell ref="DV81:DW81"/>
    <mergeCell ref="DX81:DY81"/>
    <mergeCell ref="DZ81:EA81"/>
    <mergeCell ref="EB81:EC81"/>
    <mergeCell ref="ED81:EE81"/>
    <mergeCell ref="EF81:EG81"/>
    <mergeCell ref="DJ81:DK81"/>
    <mergeCell ref="DL81:DM81"/>
    <mergeCell ref="DN81:DO81"/>
    <mergeCell ref="DP81:DQ81"/>
    <mergeCell ref="DR81:DS81"/>
    <mergeCell ref="DT81:DU81"/>
    <mergeCell ref="CX81:CY81"/>
    <mergeCell ref="CZ81:DA81"/>
    <mergeCell ref="DB81:DC81"/>
    <mergeCell ref="DD81:DE81"/>
    <mergeCell ref="DF81:DG81"/>
    <mergeCell ref="DH81:DI81"/>
    <mergeCell ref="CL81:CM81"/>
    <mergeCell ref="CN81:CO81"/>
    <mergeCell ref="CP81:CQ81"/>
    <mergeCell ref="CR81:CS81"/>
    <mergeCell ref="CT81:CU81"/>
    <mergeCell ref="CV81:CW81"/>
    <mergeCell ref="AH81:AI81"/>
    <mergeCell ref="AJ81:AK81"/>
    <mergeCell ref="AL81:AM81"/>
    <mergeCell ref="AN81:AO81"/>
    <mergeCell ref="R81:S81"/>
    <mergeCell ref="T81:U81"/>
    <mergeCell ref="V81:W81"/>
    <mergeCell ref="X81:Y81"/>
    <mergeCell ref="Z81:AA81"/>
    <mergeCell ref="AB81:AC81"/>
    <mergeCell ref="BZ81:CA81"/>
    <mergeCell ref="CB81:CC81"/>
    <mergeCell ref="CD81:CE81"/>
    <mergeCell ref="CF81:CG81"/>
    <mergeCell ref="CH81:CI81"/>
    <mergeCell ref="CJ81:CK81"/>
    <mergeCell ref="BN81:BO81"/>
    <mergeCell ref="BP81:BQ81"/>
    <mergeCell ref="BR81:BS81"/>
    <mergeCell ref="BT81:BU81"/>
    <mergeCell ref="BV81:BW81"/>
    <mergeCell ref="BX81:BY81"/>
    <mergeCell ref="BB81:BC81"/>
    <mergeCell ref="BD81:BE81"/>
    <mergeCell ref="BF81:BG81"/>
    <mergeCell ref="BH81:BI81"/>
    <mergeCell ref="BJ81:BK81"/>
    <mergeCell ref="BL81:BM81"/>
    <mergeCell ref="F81:G81"/>
    <mergeCell ref="H81:I81"/>
    <mergeCell ref="J81:K81"/>
    <mergeCell ref="L81:M81"/>
    <mergeCell ref="N81:O81"/>
    <mergeCell ref="P81:Q81"/>
    <mergeCell ref="FR78:FS78"/>
    <mergeCell ref="FT78:FU78"/>
    <mergeCell ref="FV78:FW78"/>
    <mergeCell ref="FX78:FY78"/>
    <mergeCell ref="FZ78:GA78"/>
    <mergeCell ref="E79:AT79"/>
    <mergeCell ref="EP78:EY78"/>
    <mergeCell ref="EZ78:FI78"/>
    <mergeCell ref="FJ78:FK78"/>
    <mergeCell ref="FL78:FM78"/>
    <mergeCell ref="FN78:FO78"/>
    <mergeCell ref="FP78:FQ78"/>
    <mergeCell ref="CH78:CQ78"/>
    <mergeCell ref="CR78:DA78"/>
    <mergeCell ref="DB78:DK78"/>
    <mergeCell ref="DL78:DU78"/>
    <mergeCell ref="DV78:EE78"/>
    <mergeCell ref="EF78:EO78"/>
    <mergeCell ref="AP81:AQ81"/>
    <mergeCell ref="AR81:AS81"/>
    <mergeCell ref="AT81:AU81"/>
    <mergeCell ref="AV81:AW81"/>
    <mergeCell ref="AX81:AY81"/>
    <mergeCell ref="AZ81:BA81"/>
    <mergeCell ref="AD81:AE81"/>
    <mergeCell ref="AF81:AG81"/>
    <mergeCell ref="FH77:FI77"/>
    <mergeCell ref="A78:B78"/>
    <mergeCell ref="F78:O78"/>
    <mergeCell ref="P78:Y78"/>
    <mergeCell ref="Z78:AI78"/>
    <mergeCell ref="AJ78:AS78"/>
    <mergeCell ref="AT78:BC78"/>
    <mergeCell ref="BD78:BM78"/>
    <mergeCell ref="BN78:BW78"/>
    <mergeCell ref="BX78:CG78"/>
    <mergeCell ref="EV77:EW77"/>
    <mergeCell ref="EX77:EY77"/>
    <mergeCell ref="EZ77:FA77"/>
    <mergeCell ref="FB77:FC77"/>
    <mergeCell ref="FD77:FE77"/>
    <mergeCell ref="FF77:FG77"/>
    <mergeCell ref="EJ77:EK77"/>
    <mergeCell ref="EL77:EM77"/>
    <mergeCell ref="EN77:EO77"/>
    <mergeCell ref="EP77:EQ77"/>
    <mergeCell ref="ER77:ES77"/>
    <mergeCell ref="ET77:EU77"/>
    <mergeCell ref="DX77:DY77"/>
    <mergeCell ref="DZ77:EA77"/>
    <mergeCell ref="EB77:EC77"/>
    <mergeCell ref="ED77:EE77"/>
    <mergeCell ref="EF77:EG77"/>
    <mergeCell ref="EH77:EI77"/>
    <mergeCell ref="DL77:DM77"/>
    <mergeCell ref="DN77:DO77"/>
    <mergeCell ref="DP77:DQ77"/>
    <mergeCell ref="DR77:DS77"/>
    <mergeCell ref="DT77:DU77"/>
    <mergeCell ref="DV77:DW77"/>
    <mergeCell ref="CZ77:DA77"/>
    <mergeCell ref="DB77:DC77"/>
    <mergeCell ref="DD77:DE77"/>
    <mergeCell ref="DF77:DG77"/>
    <mergeCell ref="DH77:DI77"/>
    <mergeCell ref="DJ77:DK77"/>
    <mergeCell ref="CN77:CO77"/>
    <mergeCell ref="CP77:CQ77"/>
    <mergeCell ref="CR77:CS77"/>
    <mergeCell ref="CT77:CU77"/>
    <mergeCell ref="CV77:CW77"/>
    <mergeCell ref="CX77:CY77"/>
    <mergeCell ref="CB77:CC77"/>
    <mergeCell ref="CD77:CE77"/>
    <mergeCell ref="CF77:CG77"/>
    <mergeCell ref="CH77:CI77"/>
    <mergeCell ref="CJ77:CK77"/>
    <mergeCell ref="CL77:CM77"/>
    <mergeCell ref="BP77:BQ77"/>
    <mergeCell ref="BR77:BS77"/>
    <mergeCell ref="BT77:BU77"/>
    <mergeCell ref="BV77:BW77"/>
    <mergeCell ref="BX77:BY77"/>
    <mergeCell ref="BZ77:CA77"/>
    <mergeCell ref="BD77:BE77"/>
    <mergeCell ref="BF77:BG77"/>
    <mergeCell ref="BH77:BI77"/>
    <mergeCell ref="BJ77:BK77"/>
    <mergeCell ref="BL77:BM77"/>
    <mergeCell ref="BN77:BO77"/>
    <mergeCell ref="AR77:AS77"/>
    <mergeCell ref="AT77:AU77"/>
    <mergeCell ref="AV77:AW77"/>
    <mergeCell ref="AX77:AY77"/>
    <mergeCell ref="AZ77:BA77"/>
    <mergeCell ref="BB77:BC77"/>
    <mergeCell ref="AF77:AG77"/>
    <mergeCell ref="AH77:AI77"/>
    <mergeCell ref="AJ77:AK77"/>
    <mergeCell ref="AL77:AM77"/>
    <mergeCell ref="AN77:AO77"/>
    <mergeCell ref="AP77:AQ77"/>
    <mergeCell ref="T77:U77"/>
    <mergeCell ref="V77:W77"/>
    <mergeCell ref="X77:Y77"/>
    <mergeCell ref="Z77:AA77"/>
    <mergeCell ref="AB77:AC77"/>
    <mergeCell ref="AD77:AE77"/>
    <mergeCell ref="FF76:FG76"/>
    <mergeCell ref="FH76:FI76"/>
    <mergeCell ref="A77:B77"/>
    <mergeCell ref="F77:G77"/>
    <mergeCell ref="H77:I77"/>
    <mergeCell ref="J77:K77"/>
    <mergeCell ref="L77:M77"/>
    <mergeCell ref="N77:O77"/>
    <mergeCell ref="P77:Q77"/>
    <mergeCell ref="R77:S77"/>
    <mergeCell ref="ET76:EU76"/>
    <mergeCell ref="EV76:EW76"/>
    <mergeCell ref="EX76:EY76"/>
    <mergeCell ref="EZ76:FA76"/>
    <mergeCell ref="FB76:FC76"/>
    <mergeCell ref="FD76:FE76"/>
    <mergeCell ref="EH76:EI76"/>
    <mergeCell ref="EJ76:EK76"/>
    <mergeCell ref="EL76:EM76"/>
    <mergeCell ref="EN76:EO76"/>
    <mergeCell ref="EP76:EQ76"/>
    <mergeCell ref="ER76:ES76"/>
    <mergeCell ref="DV76:DW76"/>
    <mergeCell ref="DX76:DY76"/>
    <mergeCell ref="DZ76:EA76"/>
    <mergeCell ref="EB76:EC76"/>
    <mergeCell ref="ED76:EE76"/>
    <mergeCell ref="EF76:EG76"/>
    <mergeCell ref="DJ76:DK76"/>
    <mergeCell ref="DL76:DM76"/>
    <mergeCell ref="DN76:DO76"/>
    <mergeCell ref="DP76:DQ76"/>
    <mergeCell ref="DR76:DS76"/>
    <mergeCell ref="DT76:DU76"/>
    <mergeCell ref="CX76:CY76"/>
    <mergeCell ref="CZ76:DA76"/>
    <mergeCell ref="DB76:DC76"/>
    <mergeCell ref="DD76:DE76"/>
    <mergeCell ref="DF76:DG76"/>
    <mergeCell ref="DH76:DI76"/>
    <mergeCell ref="CL76:CM76"/>
    <mergeCell ref="CN76:CO76"/>
    <mergeCell ref="CP76:CQ76"/>
    <mergeCell ref="CR76:CS76"/>
    <mergeCell ref="CT76:CU76"/>
    <mergeCell ref="CV76:CW76"/>
    <mergeCell ref="BZ76:CA76"/>
    <mergeCell ref="CB76:CC76"/>
    <mergeCell ref="CD76:CE76"/>
    <mergeCell ref="CF76:CG76"/>
    <mergeCell ref="CH76:CI76"/>
    <mergeCell ref="CJ76:CK76"/>
    <mergeCell ref="BN76:BO76"/>
    <mergeCell ref="BP76:BQ76"/>
    <mergeCell ref="BR76:BS76"/>
    <mergeCell ref="BT76:BU76"/>
    <mergeCell ref="BV76:BW76"/>
    <mergeCell ref="BX76:BY76"/>
    <mergeCell ref="BB76:BC76"/>
    <mergeCell ref="BD76:BE76"/>
    <mergeCell ref="BF76:BG76"/>
    <mergeCell ref="BH76:BI76"/>
    <mergeCell ref="BJ76:BK76"/>
    <mergeCell ref="BL76:BM76"/>
    <mergeCell ref="AP76:AQ76"/>
    <mergeCell ref="AR76:AS76"/>
    <mergeCell ref="AT76:AU76"/>
    <mergeCell ref="AV76:AW76"/>
    <mergeCell ref="AX76:AY76"/>
    <mergeCell ref="AZ76:BA76"/>
    <mergeCell ref="AD76:AE76"/>
    <mergeCell ref="AF76:AG76"/>
    <mergeCell ref="AH76:AI76"/>
    <mergeCell ref="AJ76:AK76"/>
    <mergeCell ref="AL76:AM76"/>
    <mergeCell ref="AN76:AO76"/>
    <mergeCell ref="R76:S76"/>
    <mergeCell ref="T76:U76"/>
    <mergeCell ref="V76:W76"/>
    <mergeCell ref="X76:Y76"/>
    <mergeCell ref="Z76:AA76"/>
    <mergeCell ref="AB76:AC76"/>
    <mergeCell ref="FD75:FE75"/>
    <mergeCell ref="FF75:FG75"/>
    <mergeCell ref="FH75:FI75"/>
    <mergeCell ref="A76:B76"/>
    <mergeCell ref="F76:G76"/>
    <mergeCell ref="H76:I76"/>
    <mergeCell ref="J76:K76"/>
    <mergeCell ref="L76:M76"/>
    <mergeCell ref="N76:O76"/>
    <mergeCell ref="P76:Q76"/>
    <mergeCell ref="ER75:ES75"/>
    <mergeCell ref="ET75:EU75"/>
    <mergeCell ref="EV75:EW75"/>
    <mergeCell ref="EX75:EY75"/>
    <mergeCell ref="EZ75:FA75"/>
    <mergeCell ref="FB75:FC75"/>
    <mergeCell ref="EF75:EG75"/>
    <mergeCell ref="EH75:EI75"/>
    <mergeCell ref="EJ75:EK75"/>
    <mergeCell ref="EL75:EM75"/>
    <mergeCell ref="EN75:EO75"/>
    <mergeCell ref="EP75:EQ75"/>
    <mergeCell ref="DT75:DU75"/>
    <mergeCell ref="DV75:DW75"/>
    <mergeCell ref="DX75:DY75"/>
    <mergeCell ref="DZ75:EA75"/>
    <mergeCell ref="EB75:EC75"/>
    <mergeCell ref="ED75:EE75"/>
    <mergeCell ref="DH75:DI75"/>
    <mergeCell ref="DJ75:DK75"/>
    <mergeCell ref="DL75:DM75"/>
    <mergeCell ref="DN75:DO75"/>
    <mergeCell ref="DP75:DQ75"/>
    <mergeCell ref="DR75:DS75"/>
    <mergeCell ref="CV75:CW75"/>
    <mergeCell ref="CX75:CY75"/>
    <mergeCell ref="CZ75:DA75"/>
    <mergeCell ref="DB75:DC75"/>
    <mergeCell ref="DD75:DE75"/>
    <mergeCell ref="DF75:DG75"/>
    <mergeCell ref="CJ75:CK75"/>
    <mergeCell ref="CL75:CM75"/>
    <mergeCell ref="CN75:CO75"/>
    <mergeCell ref="CP75:CQ75"/>
    <mergeCell ref="CR75:CS75"/>
    <mergeCell ref="CT75:CU75"/>
    <mergeCell ref="BX75:BY75"/>
    <mergeCell ref="BZ75:CA75"/>
    <mergeCell ref="CB75:CC75"/>
    <mergeCell ref="CD75:CE75"/>
    <mergeCell ref="CF75:CG75"/>
    <mergeCell ref="CH75:CI75"/>
    <mergeCell ref="BL75:BM75"/>
    <mergeCell ref="BN75:BO75"/>
    <mergeCell ref="BP75:BQ75"/>
    <mergeCell ref="BR75:BS75"/>
    <mergeCell ref="BT75:BU75"/>
    <mergeCell ref="BV75:BW75"/>
    <mergeCell ref="AZ75:BA75"/>
    <mergeCell ref="BB75:BC75"/>
    <mergeCell ref="BD75:BE75"/>
    <mergeCell ref="BF75:BG75"/>
    <mergeCell ref="BH75:BI75"/>
    <mergeCell ref="BJ75:BK75"/>
    <mergeCell ref="AN75:AO75"/>
    <mergeCell ref="AP75:AQ75"/>
    <mergeCell ref="AR75:AS75"/>
    <mergeCell ref="AT75:AU75"/>
    <mergeCell ref="AV75:AW75"/>
    <mergeCell ref="AX75:AY75"/>
    <mergeCell ref="AB75:AC75"/>
    <mergeCell ref="AD75:AE75"/>
    <mergeCell ref="AF75:AG75"/>
    <mergeCell ref="AH75:AI75"/>
    <mergeCell ref="AJ75:AK75"/>
    <mergeCell ref="AL75:AM75"/>
    <mergeCell ref="P75:Q75"/>
    <mergeCell ref="R75:S75"/>
    <mergeCell ref="T75:U75"/>
    <mergeCell ref="V75:W75"/>
    <mergeCell ref="X75:Y75"/>
    <mergeCell ref="Z75:AA75"/>
    <mergeCell ref="A75:B75"/>
    <mergeCell ref="F75:G75"/>
    <mergeCell ref="H75:I75"/>
    <mergeCell ref="J75:K75"/>
    <mergeCell ref="L75:M75"/>
    <mergeCell ref="N75:O75"/>
    <mergeCell ref="EX74:EY74"/>
    <mergeCell ref="EZ74:FA74"/>
    <mergeCell ref="FB74:FC74"/>
    <mergeCell ref="FD74:FE74"/>
    <mergeCell ref="FF74:FG74"/>
    <mergeCell ref="FH74:FI74"/>
    <mergeCell ref="EL74:EM74"/>
    <mergeCell ref="EN74:EO74"/>
    <mergeCell ref="EP74:EQ74"/>
    <mergeCell ref="ER74:ES74"/>
    <mergeCell ref="ET74:EU74"/>
    <mergeCell ref="EV74:EW74"/>
    <mergeCell ref="DZ74:EA74"/>
    <mergeCell ref="EB74:EC74"/>
    <mergeCell ref="ED74:EE74"/>
    <mergeCell ref="EF74:EG74"/>
    <mergeCell ref="EH74:EI74"/>
    <mergeCell ref="EJ74:EK74"/>
    <mergeCell ref="DN74:DO74"/>
    <mergeCell ref="DP74:DQ74"/>
    <mergeCell ref="DR74:DS74"/>
    <mergeCell ref="DT74:DU74"/>
    <mergeCell ref="DV74:DW74"/>
    <mergeCell ref="DX74:DY74"/>
    <mergeCell ref="DB74:DC74"/>
    <mergeCell ref="DD74:DE74"/>
    <mergeCell ref="DF74:DG74"/>
    <mergeCell ref="DH74:DI74"/>
    <mergeCell ref="DJ74:DK74"/>
    <mergeCell ref="DL74:DM74"/>
    <mergeCell ref="CP74:CQ74"/>
    <mergeCell ref="CR74:CS74"/>
    <mergeCell ref="CT74:CU74"/>
    <mergeCell ref="CV74:CW74"/>
    <mergeCell ref="CX74:CY74"/>
    <mergeCell ref="CZ74:DA74"/>
    <mergeCell ref="CD74:CE74"/>
    <mergeCell ref="CF74:CG74"/>
    <mergeCell ref="CH74:CI74"/>
    <mergeCell ref="CJ74:CK74"/>
    <mergeCell ref="CL74:CM74"/>
    <mergeCell ref="CN74:CO74"/>
    <mergeCell ref="BR74:BS74"/>
    <mergeCell ref="BT74:BU74"/>
    <mergeCell ref="BV74:BW74"/>
    <mergeCell ref="BX74:BY74"/>
    <mergeCell ref="BZ74:CA74"/>
    <mergeCell ref="CB74:CC74"/>
    <mergeCell ref="BF74:BG74"/>
    <mergeCell ref="BH74:BI74"/>
    <mergeCell ref="BJ74:BK74"/>
    <mergeCell ref="BL74:BM74"/>
    <mergeCell ref="BN74:BO74"/>
    <mergeCell ref="BP74:BQ74"/>
    <mergeCell ref="AT74:AU74"/>
    <mergeCell ref="AV74:AW74"/>
    <mergeCell ref="AX74:AY74"/>
    <mergeCell ref="AZ74:BA74"/>
    <mergeCell ref="BB74:BC74"/>
    <mergeCell ref="BD74:BE74"/>
    <mergeCell ref="AH74:AI74"/>
    <mergeCell ref="AJ74:AK74"/>
    <mergeCell ref="AL74:AM74"/>
    <mergeCell ref="AN74:AO74"/>
    <mergeCell ref="AP74:AQ74"/>
    <mergeCell ref="AR74:AS74"/>
    <mergeCell ref="V74:W74"/>
    <mergeCell ref="X74:Y74"/>
    <mergeCell ref="Z74:AA74"/>
    <mergeCell ref="AB74:AC74"/>
    <mergeCell ref="AD74:AE74"/>
    <mergeCell ref="AF74:AG74"/>
    <mergeCell ref="FF73:FG73"/>
    <mergeCell ref="FH73:FI73"/>
    <mergeCell ref="F74:G74"/>
    <mergeCell ref="H74:I74"/>
    <mergeCell ref="J74:K74"/>
    <mergeCell ref="L74:M74"/>
    <mergeCell ref="N74:O74"/>
    <mergeCell ref="P74:Q74"/>
    <mergeCell ref="R74:S74"/>
    <mergeCell ref="T74:U74"/>
    <mergeCell ref="ET73:EU73"/>
    <mergeCell ref="EV73:EW73"/>
    <mergeCell ref="EX73:EY73"/>
    <mergeCell ref="EZ73:FA73"/>
    <mergeCell ref="FB73:FC73"/>
    <mergeCell ref="FD73:FE73"/>
    <mergeCell ref="EH73:EI73"/>
    <mergeCell ref="EJ73:EK73"/>
    <mergeCell ref="EL73:EM73"/>
    <mergeCell ref="EN73:EO73"/>
    <mergeCell ref="EP73:EQ73"/>
    <mergeCell ref="ER73:ES73"/>
    <mergeCell ref="DV73:DW73"/>
    <mergeCell ref="DX73:DY73"/>
    <mergeCell ref="DZ73:EA73"/>
    <mergeCell ref="EB73:EC73"/>
    <mergeCell ref="ED73:EE73"/>
    <mergeCell ref="EF73:EG73"/>
    <mergeCell ref="DJ73:DK73"/>
    <mergeCell ref="DL73:DM73"/>
    <mergeCell ref="DN73:DO73"/>
    <mergeCell ref="DP73:DQ73"/>
    <mergeCell ref="DR73:DS73"/>
    <mergeCell ref="DT73:DU73"/>
    <mergeCell ref="CX73:CY73"/>
    <mergeCell ref="CZ73:DA73"/>
    <mergeCell ref="DB73:DC73"/>
    <mergeCell ref="DD73:DE73"/>
    <mergeCell ref="DF73:DG73"/>
    <mergeCell ref="DH73:DI73"/>
    <mergeCell ref="CL73:CM73"/>
    <mergeCell ref="CN73:CO73"/>
    <mergeCell ref="CP73:CQ73"/>
    <mergeCell ref="CR73:CS73"/>
    <mergeCell ref="CT73:CU73"/>
    <mergeCell ref="CV73:CW73"/>
    <mergeCell ref="BZ73:CA73"/>
    <mergeCell ref="CB73:CC73"/>
    <mergeCell ref="CD73:CE73"/>
    <mergeCell ref="CF73:CG73"/>
    <mergeCell ref="CH73:CI73"/>
    <mergeCell ref="CJ73:CK73"/>
    <mergeCell ref="BN73:BO73"/>
    <mergeCell ref="BP73:BQ73"/>
    <mergeCell ref="BR73:BS73"/>
    <mergeCell ref="BT73:BU73"/>
    <mergeCell ref="BV73:BW73"/>
    <mergeCell ref="BX73:BY73"/>
    <mergeCell ref="BB73:BC73"/>
    <mergeCell ref="BD73:BE73"/>
    <mergeCell ref="BF73:BG73"/>
    <mergeCell ref="BH73:BI73"/>
    <mergeCell ref="BJ73:BK73"/>
    <mergeCell ref="BL73:BM73"/>
    <mergeCell ref="AP73:AQ73"/>
    <mergeCell ref="AR73:AS73"/>
    <mergeCell ref="AT73:AU73"/>
    <mergeCell ref="AV73:AW73"/>
    <mergeCell ref="AX73:AY73"/>
    <mergeCell ref="AZ73:BA73"/>
    <mergeCell ref="AD73:AE73"/>
    <mergeCell ref="AF73:AG73"/>
    <mergeCell ref="AH73:AI73"/>
    <mergeCell ref="AJ73:AK73"/>
    <mergeCell ref="AL73:AM73"/>
    <mergeCell ref="AN73:AO73"/>
    <mergeCell ref="R73:S73"/>
    <mergeCell ref="T73:U73"/>
    <mergeCell ref="V73:W73"/>
    <mergeCell ref="X73:Y73"/>
    <mergeCell ref="Z73:AA73"/>
    <mergeCell ref="AB73:AC73"/>
    <mergeCell ref="F73:G73"/>
    <mergeCell ref="H73:I73"/>
    <mergeCell ref="J73:K73"/>
    <mergeCell ref="L73:M73"/>
    <mergeCell ref="N73:O73"/>
    <mergeCell ref="P73:Q73"/>
    <mergeCell ref="EX72:EY72"/>
    <mergeCell ref="EZ72:FA72"/>
    <mergeCell ref="FB72:FC72"/>
    <mergeCell ref="FD72:FE72"/>
    <mergeCell ref="FF72:FG72"/>
    <mergeCell ref="FH72:FI72"/>
    <mergeCell ref="EL72:EM72"/>
    <mergeCell ref="EN72:EO72"/>
    <mergeCell ref="EP72:EQ72"/>
    <mergeCell ref="ER72:ES72"/>
    <mergeCell ref="ET72:EU72"/>
    <mergeCell ref="EV72:EW72"/>
    <mergeCell ref="DZ72:EA72"/>
    <mergeCell ref="EB72:EC72"/>
    <mergeCell ref="ED72:EE72"/>
    <mergeCell ref="EF72:EG72"/>
    <mergeCell ref="EH72:EI72"/>
    <mergeCell ref="EJ72:EK72"/>
    <mergeCell ref="DN72:DO72"/>
    <mergeCell ref="DP72:DQ72"/>
    <mergeCell ref="DR72:DS72"/>
    <mergeCell ref="DT72:DU72"/>
    <mergeCell ref="DV72:DW72"/>
    <mergeCell ref="DX72:DY72"/>
    <mergeCell ref="DB72:DC72"/>
    <mergeCell ref="DD72:DE72"/>
    <mergeCell ref="DF72:DG72"/>
    <mergeCell ref="DH72:DI72"/>
    <mergeCell ref="DJ72:DK72"/>
    <mergeCell ref="DL72:DM72"/>
    <mergeCell ref="CP72:CQ72"/>
    <mergeCell ref="CR72:CS72"/>
    <mergeCell ref="CT72:CU72"/>
    <mergeCell ref="CV72:CW72"/>
    <mergeCell ref="CX72:CY72"/>
    <mergeCell ref="CZ72:DA72"/>
    <mergeCell ref="CD72:CE72"/>
    <mergeCell ref="CF72:CG72"/>
    <mergeCell ref="CH72:CI72"/>
    <mergeCell ref="CJ72:CK72"/>
    <mergeCell ref="CL72:CM72"/>
    <mergeCell ref="CN72:CO72"/>
    <mergeCell ref="BR72:BS72"/>
    <mergeCell ref="BT72:BU72"/>
    <mergeCell ref="BV72:BW72"/>
    <mergeCell ref="BX72:BY72"/>
    <mergeCell ref="BZ72:CA72"/>
    <mergeCell ref="CB72:CC72"/>
    <mergeCell ref="BF72:BG72"/>
    <mergeCell ref="BH72:BI72"/>
    <mergeCell ref="BJ72:BK72"/>
    <mergeCell ref="BL72:BM72"/>
    <mergeCell ref="BN72:BO72"/>
    <mergeCell ref="BP72:BQ72"/>
    <mergeCell ref="AT72:AU72"/>
    <mergeCell ref="AV72:AW72"/>
    <mergeCell ref="AX72:AY72"/>
    <mergeCell ref="AZ72:BA72"/>
    <mergeCell ref="BB72:BC72"/>
    <mergeCell ref="BD72:BE72"/>
    <mergeCell ref="AH72:AI72"/>
    <mergeCell ref="AJ72:AK72"/>
    <mergeCell ref="AL72:AM72"/>
    <mergeCell ref="AN72:AO72"/>
    <mergeCell ref="AP72:AQ72"/>
    <mergeCell ref="AR72:AS72"/>
    <mergeCell ref="V72:W72"/>
    <mergeCell ref="X72:Y72"/>
    <mergeCell ref="Z72:AA72"/>
    <mergeCell ref="AB72:AC72"/>
    <mergeCell ref="AD72:AE72"/>
    <mergeCell ref="AF72:AG72"/>
    <mergeCell ref="FF71:FG71"/>
    <mergeCell ref="FH71:FI71"/>
    <mergeCell ref="F72:G72"/>
    <mergeCell ref="H72:I72"/>
    <mergeCell ref="J72:K72"/>
    <mergeCell ref="L72:M72"/>
    <mergeCell ref="N72:O72"/>
    <mergeCell ref="P72:Q72"/>
    <mergeCell ref="R72:S72"/>
    <mergeCell ref="T72:U72"/>
    <mergeCell ref="ET71:EU71"/>
    <mergeCell ref="EV71:EW71"/>
    <mergeCell ref="EX71:EY71"/>
    <mergeCell ref="EZ71:FA71"/>
    <mergeCell ref="FB71:FC71"/>
    <mergeCell ref="FD71:FE71"/>
    <mergeCell ref="EH71:EI71"/>
    <mergeCell ref="EJ71:EK71"/>
    <mergeCell ref="EL71:EM71"/>
    <mergeCell ref="EN71:EO71"/>
    <mergeCell ref="EP71:EQ71"/>
    <mergeCell ref="ER71:ES71"/>
    <mergeCell ref="DV71:DW71"/>
    <mergeCell ref="DX71:DY71"/>
    <mergeCell ref="DZ71:EA71"/>
    <mergeCell ref="EB71:EC71"/>
    <mergeCell ref="ED71:EE71"/>
    <mergeCell ref="EF71:EG71"/>
    <mergeCell ref="DJ71:DK71"/>
    <mergeCell ref="DL71:DM71"/>
    <mergeCell ref="DN71:DO71"/>
    <mergeCell ref="DP71:DQ71"/>
    <mergeCell ref="DR71:DS71"/>
    <mergeCell ref="DT71:DU71"/>
    <mergeCell ref="CX71:CY71"/>
    <mergeCell ref="CZ71:DA71"/>
    <mergeCell ref="DB71:DC71"/>
    <mergeCell ref="DD71:DE71"/>
    <mergeCell ref="DF71:DG71"/>
    <mergeCell ref="DH71:DI71"/>
    <mergeCell ref="CL71:CM71"/>
    <mergeCell ref="CN71:CO71"/>
    <mergeCell ref="CP71:CQ71"/>
    <mergeCell ref="CR71:CS71"/>
    <mergeCell ref="CT71:CU71"/>
    <mergeCell ref="CV71:CW71"/>
    <mergeCell ref="BZ71:CA71"/>
    <mergeCell ref="CB71:CC71"/>
    <mergeCell ref="CD71:CE71"/>
    <mergeCell ref="CF71:CG71"/>
    <mergeCell ref="CH71:CI71"/>
    <mergeCell ref="CJ71:CK71"/>
    <mergeCell ref="BN71:BO71"/>
    <mergeCell ref="BP71:BQ71"/>
    <mergeCell ref="BR71:BS71"/>
    <mergeCell ref="BT71:BU71"/>
    <mergeCell ref="BV71:BW71"/>
    <mergeCell ref="BX71:BY71"/>
    <mergeCell ref="BB71:BC71"/>
    <mergeCell ref="BD71:BE71"/>
    <mergeCell ref="BF71:BG71"/>
    <mergeCell ref="BH71:BI71"/>
    <mergeCell ref="BJ71:BK71"/>
    <mergeCell ref="BL71:BM71"/>
    <mergeCell ref="AP71:AQ71"/>
    <mergeCell ref="AR71:AS71"/>
    <mergeCell ref="AT71:AU71"/>
    <mergeCell ref="AV71:AW71"/>
    <mergeCell ref="AX71:AY71"/>
    <mergeCell ref="AZ71:BA71"/>
    <mergeCell ref="AD71:AE71"/>
    <mergeCell ref="AF71:AG71"/>
    <mergeCell ref="AH71:AI71"/>
    <mergeCell ref="AJ71:AK71"/>
    <mergeCell ref="AL71:AM71"/>
    <mergeCell ref="AN71:AO71"/>
    <mergeCell ref="R71:S71"/>
    <mergeCell ref="T71:U71"/>
    <mergeCell ref="V71:W71"/>
    <mergeCell ref="X71:Y71"/>
    <mergeCell ref="Z71:AA71"/>
    <mergeCell ref="AB71:AC71"/>
    <mergeCell ref="F71:G71"/>
    <mergeCell ref="H71:I71"/>
    <mergeCell ref="J71:K71"/>
    <mergeCell ref="L71:M71"/>
    <mergeCell ref="N71:O71"/>
    <mergeCell ref="P71:Q71"/>
    <mergeCell ref="EX70:EY70"/>
    <mergeCell ref="EZ70:FA70"/>
    <mergeCell ref="FB70:FC70"/>
    <mergeCell ref="FD70:FE70"/>
    <mergeCell ref="FF70:FG70"/>
    <mergeCell ref="FH70:FI70"/>
    <mergeCell ref="EL70:EM70"/>
    <mergeCell ref="EN70:EO70"/>
    <mergeCell ref="EP70:EQ70"/>
    <mergeCell ref="ER70:ES70"/>
    <mergeCell ref="ET70:EU70"/>
    <mergeCell ref="EV70:EW70"/>
    <mergeCell ref="DZ70:EA70"/>
    <mergeCell ref="EB70:EC70"/>
    <mergeCell ref="ED70:EE70"/>
    <mergeCell ref="EF70:EG70"/>
    <mergeCell ref="EH70:EI70"/>
    <mergeCell ref="EJ70:EK70"/>
    <mergeCell ref="DN70:DO70"/>
    <mergeCell ref="DP70:DQ70"/>
    <mergeCell ref="DR70:DS70"/>
    <mergeCell ref="DT70:DU70"/>
    <mergeCell ref="DV70:DW70"/>
    <mergeCell ref="DX70:DY70"/>
    <mergeCell ref="DB70:DC70"/>
    <mergeCell ref="DD70:DE70"/>
    <mergeCell ref="DF70:DG70"/>
    <mergeCell ref="DH70:DI70"/>
    <mergeCell ref="DJ70:DK70"/>
    <mergeCell ref="DL70:DM70"/>
    <mergeCell ref="CP70:CQ70"/>
    <mergeCell ref="CR70:CS70"/>
    <mergeCell ref="CT70:CU70"/>
    <mergeCell ref="CV70:CW70"/>
    <mergeCell ref="CX70:CY70"/>
    <mergeCell ref="CZ70:DA70"/>
    <mergeCell ref="CD70:CE70"/>
    <mergeCell ref="CF70:CG70"/>
    <mergeCell ref="CH70:CI70"/>
    <mergeCell ref="CJ70:CK70"/>
    <mergeCell ref="CL70:CM70"/>
    <mergeCell ref="CN70:CO70"/>
    <mergeCell ref="BR70:BS70"/>
    <mergeCell ref="BT70:BU70"/>
    <mergeCell ref="BV70:BW70"/>
    <mergeCell ref="BX70:BY70"/>
    <mergeCell ref="BZ70:CA70"/>
    <mergeCell ref="CB70:CC70"/>
    <mergeCell ref="BF70:BG70"/>
    <mergeCell ref="BH70:BI70"/>
    <mergeCell ref="BJ70:BK70"/>
    <mergeCell ref="BL70:BM70"/>
    <mergeCell ref="BN70:BO70"/>
    <mergeCell ref="BP70:BQ70"/>
    <mergeCell ref="AT70:AU70"/>
    <mergeCell ref="AV70:AW70"/>
    <mergeCell ref="AX70:AY70"/>
    <mergeCell ref="AZ70:BA70"/>
    <mergeCell ref="BB70:BC70"/>
    <mergeCell ref="BD70:BE70"/>
    <mergeCell ref="AH70:AI70"/>
    <mergeCell ref="AJ70:AK70"/>
    <mergeCell ref="AL70:AM70"/>
    <mergeCell ref="AN70:AO70"/>
    <mergeCell ref="AP70:AQ70"/>
    <mergeCell ref="AR70:AS70"/>
    <mergeCell ref="V70:W70"/>
    <mergeCell ref="X70:Y70"/>
    <mergeCell ref="Z70:AA70"/>
    <mergeCell ref="AB70:AC70"/>
    <mergeCell ref="AD70:AE70"/>
    <mergeCell ref="AF70:AG70"/>
    <mergeCell ref="FF69:FG69"/>
    <mergeCell ref="FH69:FI69"/>
    <mergeCell ref="F70:G70"/>
    <mergeCell ref="H70:I70"/>
    <mergeCell ref="J70:K70"/>
    <mergeCell ref="L70:M70"/>
    <mergeCell ref="N70:O70"/>
    <mergeCell ref="P70:Q70"/>
    <mergeCell ref="R70:S70"/>
    <mergeCell ref="T70:U70"/>
    <mergeCell ref="ET69:EU69"/>
    <mergeCell ref="EV69:EW69"/>
    <mergeCell ref="EX69:EY69"/>
    <mergeCell ref="EZ69:FA69"/>
    <mergeCell ref="FB69:FC69"/>
    <mergeCell ref="FD69:FE69"/>
    <mergeCell ref="EH69:EI69"/>
    <mergeCell ref="EJ69:EK69"/>
    <mergeCell ref="EL69:EM69"/>
    <mergeCell ref="EN69:EO69"/>
    <mergeCell ref="EP69:EQ69"/>
    <mergeCell ref="ER69:ES69"/>
    <mergeCell ref="DV69:DW69"/>
    <mergeCell ref="DX69:DY69"/>
    <mergeCell ref="DZ69:EA69"/>
    <mergeCell ref="EB69:EC69"/>
    <mergeCell ref="ED69:EE69"/>
    <mergeCell ref="EF69:EG69"/>
    <mergeCell ref="DJ69:DK69"/>
    <mergeCell ref="DL69:DM69"/>
    <mergeCell ref="DN69:DO69"/>
    <mergeCell ref="DP69:DQ69"/>
    <mergeCell ref="DR69:DS69"/>
    <mergeCell ref="DT69:DU69"/>
    <mergeCell ref="CX69:CY69"/>
    <mergeCell ref="CZ69:DA69"/>
    <mergeCell ref="DB69:DC69"/>
    <mergeCell ref="DD69:DE69"/>
    <mergeCell ref="DF69:DG69"/>
    <mergeCell ref="DH69:DI69"/>
    <mergeCell ref="CL69:CM69"/>
    <mergeCell ref="CN69:CO69"/>
    <mergeCell ref="CP69:CQ69"/>
    <mergeCell ref="CR69:CS69"/>
    <mergeCell ref="CT69:CU69"/>
    <mergeCell ref="CV69:CW69"/>
    <mergeCell ref="BZ69:CA69"/>
    <mergeCell ref="CB69:CC69"/>
    <mergeCell ref="CD69:CE69"/>
    <mergeCell ref="CF69:CG69"/>
    <mergeCell ref="CH69:CI69"/>
    <mergeCell ref="CJ69:CK69"/>
    <mergeCell ref="BN69:BO69"/>
    <mergeCell ref="BP69:BQ69"/>
    <mergeCell ref="BR69:BS69"/>
    <mergeCell ref="BT69:BU69"/>
    <mergeCell ref="BV69:BW69"/>
    <mergeCell ref="BX69:BY69"/>
    <mergeCell ref="BB69:BC69"/>
    <mergeCell ref="BD69:BE69"/>
    <mergeCell ref="BF69:BG69"/>
    <mergeCell ref="BH69:BI69"/>
    <mergeCell ref="BJ69:BK69"/>
    <mergeCell ref="BL69:BM69"/>
    <mergeCell ref="AP69:AQ69"/>
    <mergeCell ref="AR69:AS69"/>
    <mergeCell ref="AT69:AU69"/>
    <mergeCell ref="AV69:AW69"/>
    <mergeCell ref="AX69:AY69"/>
    <mergeCell ref="AZ69:BA69"/>
    <mergeCell ref="AD69:AE69"/>
    <mergeCell ref="AF69:AG69"/>
    <mergeCell ref="AH69:AI69"/>
    <mergeCell ref="AJ69:AK69"/>
    <mergeCell ref="AL69:AM69"/>
    <mergeCell ref="AN69:AO69"/>
    <mergeCell ref="R69:S69"/>
    <mergeCell ref="T69:U69"/>
    <mergeCell ref="V69:W69"/>
    <mergeCell ref="X69:Y69"/>
    <mergeCell ref="Z69:AA69"/>
    <mergeCell ref="AB69:AC69"/>
    <mergeCell ref="F69:G69"/>
    <mergeCell ref="H69:I69"/>
    <mergeCell ref="J69:K69"/>
    <mergeCell ref="L69:M69"/>
    <mergeCell ref="N69:O69"/>
    <mergeCell ref="P69:Q69"/>
    <mergeCell ref="EX68:EY68"/>
    <mergeCell ref="EZ68:FA68"/>
    <mergeCell ref="FB68:FC68"/>
    <mergeCell ref="FD68:FE68"/>
    <mergeCell ref="FF68:FG68"/>
    <mergeCell ref="FH68:FI68"/>
    <mergeCell ref="EL68:EM68"/>
    <mergeCell ref="EN68:EO68"/>
    <mergeCell ref="EP68:EQ68"/>
    <mergeCell ref="ER68:ES68"/>
    <mergeCell ref="ET68:EU68"/>
    <mergeCell ref="EV68:EW68"/>
    <mergeCell ref="DZ68:EA68"/>
    <mergeCell ref="EB68:EC68"/>
    <mergeCell ref="ED68:EE68"/>
    <mergeCell ref="EF68:EG68"/>
    <mergeCell ref="EH68:EI68"/>
    <mergeCell ref="EJ68:EK68"/>
    <mergeCell ref="DN68:DO68"/>
    <mergeCell ref="DP68:DQ68"/>
    <mergeCell ref="DR68:DS68"/>
    <mergeCell ref="DT68:DU68"/>
    <mergeCell ref="DV68:DW68"/>
    <mergeCell ref="DX68:DY68"/>
    <mergeCell ref="DB68:DC68"/>
    <mergeCell ref="DD68:DE68"/>
    <mergeCell ref="DF68:DG68"/>
    <mergeCell ref="DH68:DI68"/>
    <mergeCell ref="DJ68:DK68"/>
    <mergeCell ref="DL68:DM68"/>
    <mergeCell ref="CP68:CQ68"/>
    <mergeCell ref="CR68:CS68"/>
    <mergeCell ref="CT68:CU68"/>
    <mergeCell ref="CV68:CW68"/>
    <mergeCell ref="CX68:CY68"/>
    <mergeCell ref="CZ68:DA68"/>
    <mergeCell ref="CD68:CE68"/>
    <mergeCell ref="CF68:CG68"/>
    <mergeCell ref="CH68:CI68"/>
    <mergeCell ref="CJ68:CK68"/>
    <mergeCell ref="CL68:CM68"/>
    <mergeCell ref="CN68:CO68"/>
    <mergeCell ref="BR68:BS68"/>
    <mergeCell ref="BT68:BU68"/>
    <mergeCell ref="BV68:BW68"/>
    <mergeCell ref="BX68:BY68"/>
    <mergeCell ref="BZ68:CA68"/>
    <mergeCell ref="CB68:CC68"/>
    <mergeCell ref="BF68:BG68"/>
    <mergeCell ref="BH68:BI68"/>
    <mergeCell ref="BJ68:BK68"/>
    <mergeCell ref="BL68:BM68"/>
    <mergeCell ref="BN68:BO68"/>
    <mergeCell ref="BP68:BQ68"/>
    <mergeCell ref="AT68:AU68"/>
    <mergeCell ref="AV68:AW68"/>
    <mergeCell ref="AX68:AY68"/>
    <mergeCell ref="AZ68:BA68"/>
    <mergeCell ref="BB68:BC68"/>
    <mergeCell ref="BD68:BE68"/>
    <mergeCell ref="AH68:AI68"/>
    <mergeCell ref="AJ68:AK68"/>
    <mergeCell ref="AL68:AM68"/>
    <mergeCell ref="AN68:AO68"/>
    <mergeCell ref="AP68:AQ68"/>
    <mergeCell ref="AR68:AS68"/>
    <mergeCell ref="V68:W68"/>
    <mergeCell ref="X68:Y68"/>
    <mergeCell ref="Z68:AA68"/>
    <mergeCell ref="AB68:AC68"/>
    <mergeCell ref="AD68:AE68"/>
    <mergeCell ref="AF68:AG68"/>
    <mergeCell ref="FF67:FG67"/>
    <mergeCell ref="FH67:FI67"/>
    <mergeCell ref="F68:G68"/>
    <mergeCell ref="H68:I68"/>
    <mergeCell ref="J68:K68"/>
    <mergeCell ref="L68:M68"/>
    <mergeCell ref="N68:O68"/>
    <mergeCell ref="P68:Q68"/>
    <mergeCell ref="R68:S68"/>
    <mergeCell ref="T68:U68"/>
    <mergeCell ref="ET67:EU67"/>
    <mergeCell ref="EV67:EW67"/>
    <mergeCell ref="EX67:EY67"/>
    <mergeCell ref="EZ67:FA67"/>
    <mergeCell ref="FB67:FC67"/>
    <mergeCell ref="FD67:FE67"/>
    <mergeCell ref="EH67:EI67"/>
    <mergeCell ref="EJ67:EK67"/>
    <mergeCell ref="EL67:EM67"/>
    <mergeCell ref="EN67:EO67"/>
    <mergeCell ref="EP67:EQ67"/>
    <mergeCell ref="ER67:ES67"/>
    <mergeCell ref="DV67:DW67"/>
    <mergeCell ref="DX67:DY67"/>
    <mergeCell ref="DZ67:EA67"/>
    <mergeCell ref="EB67:EC67"/>
    <mergeCell ref="ED67:EE67"/>
    <mergeCell ref="EF67:EG67"/>
    <mergeCell ref="DJ67:DK67"/>
    <mergeCell ref="DL67:DM67"/>
    <mergeCell ref="DN67:DO67"/>
    <mergeCell ref="DP67:DQ67"/>
    <mergeCell ref="DR67:DS67"/>
    <mergeCell ref="DT67:DU67"/>
    <mergeCell ref="CX67:CY67"/>
    <mergeCell ref="CZ67:DA67"/>
    <mergeCell ref="DB67:DC67"/>
    <mergeCell ref="DD67:DE67"/>
    <mergeCell ref="DF67:DG67"/>
    <mergeCell ref="DH67:DI67"/>
    <mergeCell ref="CL67:CM67"/>
    <mergeCell ref="CN67:CO67"/>
    <mergeCell ref="CP67:CQ67"/>
    <mergeCell ref="CR67:CS67"/>
    <mergeCell ref="CT67:CU67"/>
    <mergeCell ref="CV67:CW67"/>
    <mergeCell ref="BZ67:CA67"/>
    <mergeCell ref="CB67:CC67"/>
    <mergeCell ref="CD67:CE67"/>
    <mergeCell ref="CF67:CG67"/>
    <mergeCell ref="CH67:CI67"/>
    <mergeCell ref="CJ67:CK67"/>
    <mergeCell ref="BN67:BO67"/>
    <mergeCell ref="BP67:BQ67"/>
    <mergeCell ref="BR67:BS67"/>
    <mergeCell ref="BT67:BU67"/>
    <mergeCell ref="BV67:BW67"/>
    <mergeCell ref="BX67:BY67"/>
    <mergeCell ref="BB67:BC67"/>
    <mergeCell ref="BD67:BE67"/>
    <mergeCell ref="BF67:BG67"/>
    <mergeCell ref="BH67:BI67"/>
    <mergeCell ref="BJ67:BK67"/>
    <mergeCell ref="BL67:BM67"/>
    <mergeCell ref="AP67:AQ67"/>
    <mergeCell ref="AR67:AS67"/>
    <mergeCell ref="AT67:AU67"/>
    <mergeCell ref="AV67:AW67"/>
    <mergeCell ref="AX67:AY67"/>
    <mergeCell ref="AZ67:BA67"/>
    <mergeCell ref="AD67:AE67"/>
    <mergeCell ref="AF67:AG67"/>
    <mergeCell ref="AH67:AI67"/>
    <mergeCell ref="AJ67:AK67"/>
    <mergeCell ref="AL67:AM67"/>
    <mergeCell ref="AN67:AO67"/>
    <mergeCell ref="R67:S67"/>
    <mergeCell ref="T67:U67"/>
    <mergeCell ref="V67:W67"/>
    <mergeCell ref="X67:Y67"/>
    <mergeCell ref="Z67:AA67"/>
    <mergeCell ref="AB67:AC67"/>
    <mergeCell ref="F67:G67"/>
    <mergeCell ref="H67:I67"/>
    <mergeCell ref="J67:K67"/>
    <mergeCell ref="L67:M67"/>
    <mergeCell ref="N67:O67"/>
    <mergeCell ref="P67:Q67"/>
    <mergeCell ref="EX66:EY66"/>
    <mergeCell ref="EZ66:FA66"/>
    <mergeCell ref="FB66:FC66"/>
    <mergeCell ref="FD66:FE66"/>
    <mergeCell ref="FF66:FG66"/>
    <mergeCell ref="FH66:FI66"/>
    <mergeCell ref="EL66:EM66"/>
    <mergeCell ref="EN66:EO66"/>
    <mergeCell ref="EP66:EQ66"/>
    <mergeCell ref="ER66:ES66"/>
    <mergeCell ref="ET66:EU66"/>
    <mergeCell ref="EV66:EW66"/>
    <mergeCell ref="DZ66:EA66"/>
    <mergeCell ref="EB66:EC66"/>
    <mergeCell ref="ED66:EE66"/>
    <mergeCell ref="EF66:EG66"/>
    <mergeCell ref="EH66:EI66"/>
    <mergeCell ref="EJ66:EK66"/>
    <mergeCell ref="DN66:DO66"/>
    <mergeCell ref="DP66:DQ66"/>
    <mergeCell ref="DR66:DS66"/>
    <mergeCell ref="DT66:DU66"/>
    <mergeCell ref="DV66:DW66"/>
    <mergeCell ref="DX66:DY66"/>
    <mergeCell ref="DB66:DC66"/>
    <mergeCell ref="DD66:DE66"/>
    <mergeCell ref="DF66:DG66"/>
    <mergeCell ref="DH66:DI66"/>
    <mergeCell ref="DJ66:DK66"/>
    <mergeCell ref="DL66:DM66"/>
    <mergeCell ref="CP66:CQ66"/>
    <mergeCell ref="CR66:CS66"/>
    <mergeCell ref="CT66:CU66"/>
    <mergeCell ref="CV66:CW66"/>
    <mergeCell ref="CX66:CY66"/>
    <mergeCell ref="CZ66:DA66"/>
    <mergeCell ref="CD66:CE66"/>
    <mergeCell ref="CF66:CG66"/>
    <mergeCell ref="CH66:CI66"/>
    <mergeCell ref="CJ66:CK66"/>
    <mergeCell ref="CL66:CM66"/>
    <mergeCell ref="CN66:CO66"/>
    <mergeCell ref="BR66:BS66"/>
    <mergeCell ref="BT66:BU66"/>
    <mergeCell ref="BV66:BW66"/>
    <mergeCell ref="BX66:BY66"/>
    <mergeCell ref="BZ66:CA66"/>
    <mergeCell ref="CB66:CC66"/>
    <mergeCell ref="BF66:BG66"/>
    <mergeCell ref="BH66:BI66"/>
    <mergeCell ref="BJ66:BK66"/>
    <mergeCell ref="BL66:BM66"/>
    <mergeCell ref="BN66:BO66"/>
    <mergeCell ref="BP66:BQ66"/>
    <mergeCell ref="AT66:AU66"/>
    <mergeCell ref="AV66:AW66"/>
    <mergeCell ref="AX66:AY66"/>
    <mergeCell ref="AZ66:BA66"/>
    <mergeCell ref="BB66:BC66"/>
    <mergeCell ref="BD66:BE66"/>
    <mergeCell ref="AH66:AI66"/>
    <mergeCell ref="AJ66:AK66"/>
    <mergeCell ref="AL66:AM66"/>
    <mergeCell ref="AN66:AO66"/>
    <mergeCell ref="AP66:AQ66"/>
    <mergeCell ref="AR66:AS66"/>
    <mergeCell ref="V66:W66"/>
    <mergeCell ref="X66:Y66"/>
    <mergeCell ref="Z66:AA66"/>
    <mergeCell ref="AB66:AC66"/>
    <mergeCell ref="AD66:AE66"/>
    <mergeCell ref="AF66:AG66"/>
    <mergeCell ref="FF65:FG65"/>
    <mergeCell ref="FH65:FI65"/>
    <mergeCell ref="F66:G66"/>
    <mergeCell ref="H66:I66"/>
    <mergeCell ref="J66:K66"/>
    <mergeCell ref="L66:M66"/>
    <mergeCell ref="N66:O66"/>
    <mergeCell ref="P66:Q66"/>
    <mergeCell ref="R66:S66"/>
    <mergeCell ref="T66:U66"/>
    <mergeCell ref="ET65:EU65"/>
    <mergeCell ref="EV65:EW65"/>
    <mergeCell ref="EX65:EY65"/>
    <mergeCell ref="EZ65:FA65"/>
    <mergeCell ref="FB65:FC65"/>
    <mergeCell ref="FD65:FE65"/>
    <mergeCell ref="EH65:EI65"/>
    <mergeCell ref="EJ65:EK65"/>
    <mergeCell ref="EL65:EM65"/>
    <mergeCell ref="EN65:EO65"/>
    <mergeCell ref="EP65:EQ65"/>
    <mergeCell ref="ER65:ES65"/>
    <mergeCell ref="DV65:DW65"/>
    <mergeCell ref="DX65:DY65"/>
    <mergeCell ref="DZ65:EA65"/>
    <mergeCell ref="EB65:EC65"/>
    <mergeCell ref="ED65:EE65"/>
    <mergeCell ref="EF65:EG65"/>
    <mergeCell ref="DJ65:DK65"/>
    <mergeCell ref="DL65:DM65"/>
    <mergeCell ref="DN65:DO65"/>
    <mergeCell ref="DP65:DQ65"/>
    <mergeCell ref="DR65:DS65"/>
    <mergeCell ref="DT65:DU65"/>
    <mergeCell ref="CX65:CY65"/>
    <mergeCell ref="CZ65:DA65"/>
    <mergeCell ref="DB65:DC65"/>
    <mergeCell ref="DD65:DE65"/>
    <mergeCell ref="DF65:DG65"/>
    <mergeCell ref="DH65:DI65"/>
    <mergeCell ref="CL65:CM65"/>
    <mergeCell ref="CN65:CO65"/>
    <mergeCell ref="CP65:CQ65"/>
    <mergeCell ref="CR65:CS65"/>
    <mergeCell ref="CT65:CU65"/>
    <mergeCell ref="CV65:CW65"/>
    <mergeCell ref="BZ65:CA65"/>
    <mergeCell ref="CB65:CC65"/>
    <mergeCell ref="CD65:CE65"/>
    <mergeCell ref="CF65:CG65"/>
    <mergeCell ref="CH65:CI65"/>
    <mergeCell ref="CJ65:CK65"/>
    <mergeCell ref="BN65:BO65"/>
    <mergeCell ref="BP65:BQ65"/>
    <mergeCell ref="BR65:BS65"/>
    <mergeCell ref="BT65:BU65"/>
    <mergeCell ref="BV65:BW65"/>
    <mergeCell ref="BX65:BY65"/>
    <mergeCell ref="BB65:BC65"/>
    <mergeCell ref="BD65:BE65"/>
    <mergeCell ref="BF65:BG65"/>
    <mergeCell ref="BH65:BI65"/>
    <mergeCell ref="BJ65:BK65"/>
    <mergeCell ref="BL65:BM65"/>
    <mergeCell ref="AP65:AQ65"/>
    <mergeCell ref="AR65:AS65"/>
    <mergeCell ref="AT65:AU65"/>
    <mergeCell ref="AV65:AW65"/>
    <mergeCell ref="AX65:AY65"/>
    <mergeCell ref="AZ65:BA65"/>
    <mergeCell ref="AD65:AE65"/>
    <mergeCell ref="AF65:AG65"/>
    <mergeCell ref="AH65:AI65"/>
    <mergeCell ref="AJ65:AK65"/>
    <mergeCell ref="AL65:AM65"/>
    <mergeCell ref="AN65:AO65"/>
    <mergeCell ref="R65:S65"/>
    <mergeCell ref="T65:U65"/>
    <mergeCell ref="V65:W65"/>
    <mergeCell ref="X65:Y65"/>
    <mergeCell ref="Z65:AA65"/>
    <mergeCell ref="AB65:AC65"/>
    <mergeCell ref="F65:G65"/>
    <mergeCell ref="H65:I65"/>
    <mergeCell ref="J65:K65"/>
    <mergeCell ref="L65:M65"/>
    <mergeCell ref="N65:O65"/>
    <mergeCell ref="P65:Q65"/>
    <mergeCell ref="EX64:EY64"/>
    <mergeCell ref="EZ64:FA64"/>
    <mergeCell ref="FB64:FC64"/>
    <mergeCell ref="FD64:FE64"/>
    <mergeCell ref="FF64:FG64"/>
    <mergeCell ref="FH64:FI64"/>
    <mergeCell ref="EL64:EM64"/>
    <mergeCell ref="EN64:EO64"/>
    <mergeCell ref="EP64:EQ64"/>
    <mergeCell ref="ER64:ES64"/>
    <mergeCell ref="ET64:EU64"/>
    <mergeCell ref="EV64:EW64"/>
    <mergeCell ref="DZ64:EA64"/>
    <mergeCell ref="EB64:EC64"/>
    <mergeCell ref="ED64:EE64"/>
    <mergeCell ref="EF64:EG64"/>
    <mergeCell ref="EH64:EI64"/>
    <mergeCell ref="EJ64:EK64"/>
    <mergeCell ref="DN64:DO64"/>
    <mergeCell ref="DP64:DQ64"/>
    <mergeCell ref="DR64:DS64"/>
    <mergeCell ref="DT64:DU64"/>
    <mergeCell ref="DV64:DW64"/>
    <mergeCell ref="DX64:DY64"/>
    <mergeCell ref="DB64:DC64"/>
    <mergeCell ref="DD64:DE64"/>
    <mergeCell ref="DF64:DG64"/>
    <mergeCell ref="DH64:DI64"/>
    <mergeCell ref="DJ64:DK64"/>
    <mergeCell ref="DL64:DM64"/>
    <mergeCell ref="CP64:CQ64"/>
    <mergeCell ref="CR64:CS64"/>
    <mergeCell ref="CT64:CU64"/>
    <mergeCell ref="CV64:CW64"/>
    <mergeCell ref="CX64:CY64"/>
    <mergeCell ref="CZ64:DA64"/>
    <mergeCell ref="CD64:CE64"/>
    <mergeCell ref="CF64:CG64"/>
    <mergeCell ref="CH64:CI64"/>
    <mergeCell ref="CJ64:CK64"/>
    <mergeCell ref="CL64:CM64"/>
    <mergeCell ref="CN64:CO64"/>
    <mergeCell ref="BR64:BS64"/>
    <mergeCell ref="BT64:BU64"/>
    <mergeCell ref="BV64:BW64"/>
    <mergeCell ref="BX64:BY64"/>
    <mergeCell ref="BZ64:CA64"/>
    <mergeCell ref="CB64:CC64"/>
    <mergeCell ref="BF64:BG64"/>
    <mergeCell ref="BH64:BI64"/>
    <mergeCell ref="BJ64:BK64"/>
    <mergeCell ref="BL64:BM64"/>
    <mergeCell ref="BN64:BO64"/>
    <mergeCell ref="BP64:BQ64"/>
    <mergeCell ref="AT64:AU64"/>
    <mergeCell ref="AV64:AW64"/>
    <mergeCell ref="AX64:AY64"/>
    <mergeCell ref="AZ64:BA64"/>
    <mergeCell ref="BB64:BC64"/>
    <mergeCell ref="BD64:BE64"/>
    <mergeCell ref="AH64:AI64"/>
    <mergeCell ref="AJ64:AK64"/>
    <mergeCell ref="AL64:AM64"/>
    <mergeCell ref="AN64:AO64"/>
    <mergeCell ref="AP64:AQ64"/>
    <mergeCell ref="AR64:AS64"/>
    <mergeCell ref="V64:W64"/>
    <mergeCell ref="X64:Y64"/>
    <mergeCell ref="Z64:AA64"/>
    <mergeCell ref="AB64:AC64"/>
    <mergeCell ref="AD64:AE64"/>
    <mergeCell ref="AF64:AG64"/>
    <mergeCell ref="FF63:FG63"/>
    <mergeCell ref="FH63:FI63"/>
    <mergeCell ref="F64:G64"/>
    <mergeCell ref="H64:I64"/>
    <mergeCell ref="J64:K64"/>
    <mergeCell ref="L64:M64"/>
    <mergeCell ref="N64:O64"/>
    <mergeCell ref="P64:Q64"/>
    <mergeCell ref="R64:S64"/>
    <mergeCell ref="T64:U64"/>
    <mergeCell ref="ET63:EU63"/>
    <mergeCell ref="EV63:EW63"/>
    <mergeCell ref="EX63:EY63"/>
    <mergeCell ref="EZ63:FA63"/>
    <mergeCell ref="FB63:FC63"/>
    <mergeCell ref="FD63:FE63"/>
    <mergeCell ref="EH63:EI63"/>
    <mergeCell ref="EJ63:EK63"/>
    <mergeCell ref="EL63:EM63"/>
    <mergeCell ref="EN63:EO63"/>
    <mergeCell ref="EP63:EQ63"/>
    <mergeCell ref="ER63:ES63"/>
    <mergeCell ref="DV63:DW63"/>
    <mergeCell ref="DX63:DY63"/>
    <mergeCell ref="DZ63:EA63"/>
    <mergeCell ref="EB63:EC63"/>
    <mergeCell ref="EF63:EG63"/>
    <mergeCell ref="DJ63:DK63"/>
    <mergeCell ref="DL63:DM63"/>
    <mergeCell ref="DN63:DO63"/>
    <mergeCell ref="DP63:DQ63"/>
    <mergeCell ref="DR63:DS63"/>
    <mergeCell ref="DT63:DU63"/>
    <mergeCell ref="CX63:CY63"/>
    <mergeCell ref="CZ63:DA63"/>
    <mergeCell ref="DB63:DC63"/>
    <mergeCell ref="DD63:DE63"/>
    <mergeCell ref="DF63:DG63"/>
    <mergeCell ref="DH63:DI63"/>
    <mergeCell ref="CL63:CM63"/>
    <mergeCell ref="CN63:CO63"/>
    <mergeCell ref="CP63:CQ63"/>
    <mergeCell ref="CR63:CS63"/>
    <mergeCell ref="CT63:CU63"/>
    <mergeCell ref="CV63:CW63"/>
    <mergeCell ref="CD63:CE63"/>
    <mergeCell ref="CF63:CG63"/>
    <mergeCell ref="CH63:CI63"/>
    <mergeCell ref="CJ63:CK63"/>
    <mergeCell ref="BN63:BO63"/>
    <mergeCell ref="BP63:BQ63"/>
    <mergeCell ref="BR63:BS63"/>
    <mergeCell ref="BT63:BU63"/>
    <mergeCell ref="BV63:BW63"/>
    <mergeCell ref="BX63:BY63"/>
    <mergeCell ref="BB63:BC63"/>
    <mergeCell ref="BD63:BE63"/>
    <mergeCell ref="BF63:BG63"/>
    <mergeCell ref="BH63:BI63"/>
    <mergeCell ref="BJ63:BK63"/>
    <mergeCell ref="BL63:BM63"/>
    <mergeCell ref="ED63:EE63"/>
    <mergeCell ref="AV63:AW63"/>
    <mergeCell ref="AX63:AY63"/>
    <mergeCell ref="AZ63:BA63"/>
    <mergeCell ref="AD63:AE63"/>
    <mergeCell ref="AF63:AG63"/>
    <mergeCell ref="AH63:AI63"/>
    <mergeCell ref="AJ63:AK63"/>
    <mergeCell ref="AL63:AM63"/>
    <mergeCell ref="AN63:AO63"/>
    <mergeCell ref="R63:S63"/>
    <mergeCell ref="T63:U63"/>
    <mergeCell ref="V63:W63"/>
    <mergeCell ref="X63:Y63"/>
    <mergeCell ref="Z63:AA63"/>
    <mergeCell ref="AB63:AC63"/>
    <mergeCell ref="BZ63:CA63"/>
    <mergeCell ref="CB63:CC63"/>
    <mergeCell ref="E61:AT61"/>
    <mergeCell ref="F63:G63"/>
    <mergeCell ref="H63:I63"/>
    <mergeCell ref="J63:K63"/>
    <mergeCell ref="L63:M63"/>
    <mergeCell ref="N63:O63"/>
    <mergeCell ref="P63:Q63"/>
    <mergeCell ref="ER2:ES2"/>
    <mergeCell ref="ET2:EU2"/>
    <mergeCell ref="EV2:EW2"/>
    <mergeCell ref="EX2:EY2"/>
    <mergeCell ref="EZ2:FA2"/>
    <mergeCell ref="FB2:FC2"/>
    <mergeCell ref="EF2:EG2"/>
    <mergeCell ref="EH2:EI2"/>
    <mergeCell ref="EJ2:EK2"/>
    <mergeCell ref="EL2:EM2"/>
    <mergeCell ref="EN2:EO2"/>
    <mergeCell ref="EP2:EQ2"/>
    <mergeCell ref="DT2:DU2"/>
    <mergeCell ref="DV2:DW2"/>
    <mergeCell ref="DX2:DY2"/>
    <mergeCell ref="DZ2:EA2"/>
    <mergeCell ref="EB2:EC2"/>
    <mergeCell ref="ED2:EE2"/>
    <mergeCell ref="DH2:DI2"/>
    <mergeCell ref="DJ2:DK2"/>
    <mergeCell ref="DL2:DM2"/>
    <mergeCell ref="DN2:DO2"/>
    <mergeCell ref="AP63:AQ63"/>
    <mergeCell ref="AR63:AS63"/>
    <mergeCell ref="AT63:AU63"/>
    <mergeCell ref="AT2:AU2"/>
    <mergeCell ref="AV2:AW2"/>
    <mergeCell ref="AX2:AY2"/>
    <mergeCell ref="DP2:DQ2"/>
    <mergeCell ref="DR2:DS2"/>
    <mergeCell ref="CV2:CW2"/>
    <mergeCell ref="CX2:CY2"/>
    <mergeCell ref="CZ2:DA2"/>
    <mergeCell ref="DB2:DC2"/>
    <mergeCell ref="DD2:DE2"/>
    <mergeCell ref="DF2:DG2"/>
    <mergeCell ref="CJ2:CK2"/>
    <mergeCell ref="CL2:CM2"/>
    <mergeCell ref="CN2:CO2"/>
    <mergeCell ref="CP2:CQ2"/>
    <mergeCell ref="CR2:CS2"/>
    <mergeCell ref="CT2:CU2"/>
    <mergeCell ref="BX2:BY2"/>
    <mergeCell ref="BZ2:CA2"/>
    <mergeCell ref="CB2:CC2"/>
    <mergeCell ref="CD2:CE2"/>
    <mergeCell ref="CF2:CG2"/>
    <mergeCell ref="CH2:CI2"/>
    <mergeCell ref="DL1:DU1"/>
    <mergeCell ref="DV1:EE1"/>
    <mergeCell ref="EF1:EO1"/>
    <mergeCell ref="EP1:EY1"/>
    <mergeCell ref="EZ1:FI1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FD2:FE2"/>
    <mergeCell ref="FF2:FG2"/>
    <mergeCell ref="FH2:FI2"/>
    <mergeCell ref="F2:G2"/>
    <mergeCell ref="H2:I2"/>
    <mergeCell ref="J2:K2"/>
    <mergeCell ref="L2:M2"/>
    <mergeCell ref="N2:O2"/>
    <mergeCell ref="BD1:BM1"/>
    <mergeCell ref="BN1:BW1"/>
    <mergeCell ref="BX1:CG1"/>
    <mergeCell ref="CH1:CQ1"/>
    <mergeCell ref="CR1:DA1"/>
    <mergeCell ref="DB1:DK1"/>
    <mergeCell ref="B1:D1"/>
    <mergeCell ref="F1:O1"/>
    <mergeCell ref="P1:Y1"/>
    <mergeCell ref="Z1:AI1"/>
    <mergeCell ref="AJ1:AS1"/>
    <mergeCell ref="AT1:BC1"/>
    <mergeCell ref="AB2:AC2"/>
    <mergeCell ref="AD2:AE2"/>
    <mergeCell ref="AF2:AG2"/>
    <mergeCell ref="AH2:AI2"/>
    <mergeCell ref="AJ2:AK2"/>
    <mergeCell ref="AL2:AM2"/>
    <mergeCell ref="P2:Q2"/>
    <mergeCell ref="R2:S2"/>
    <mergeCell ref="T2:U2"/>
    <mergeCell ref="V2:W2"/>
    <mergeCell ref="X2:Y2"/>
    <mergeCell ref="Z2:AA2"/>
    <mergeCell ref="AN2:AO2"/>
    <mergeCell ref="AP2:AQ2"/>
    <mergeCell ref="AR2:AS2"/>
  </mergeCells>
  <conditionalFormatting sqref="E179 C223">
    <cfRule type="cellIs" dxfId="25" priority="35" stopIfTrue="1" operator="lessThan">
      <formula>0</formula>
    </cfRule>
    <cfRule type="cellIs" dxfId="24" priority="36" stopIfTrue="1" operator="greaterThan">
      <formula>0</formula>
    </cfRule>
  </conditionalFormatting>
  <conditionalFormatting sqref="FJ102:GA103">
    <cfRule type="cellIs" dxfId="23" priority="28" stopIfTrue="1" operator="lessThan">
      <formula>0</formula>
    </cfRule>
    <cfRule type="cellIs" dxfId="22" priority="29" stopIfTrue="1" operator="greaterThan">
      <formula>0</formula>
    </cfRule>
    <cfRule type="cellIs" dxfId="21" priority="30" stopIfTrue="1" operator="lessThan">
      <formula>0</formula>
    </cfRule>
    <cfRule type="cellIs" dxfId="20" priority="31" stopIfTrue="1" operator="greaterThan">
      <formula>0</formula>
    </cfRule>
    <cfRule type="cellIs" dxfId="19" priority="32" stopIfTrue="1" operator="greaterThan">
      <formula>0</formula>
    </cfRule>
    <cfRule type="colorScale" priority="33">
      <colorScale>
        <cfvo type="min"/>
        <cfvo type="max"/>
        <color theme="2"/>
        <color rgb="FF92D050"/>
      </colorScale>
    </cfRule>
    <cfRule type="cellIs" dxfId="18" priority="34" stopIfTrue="1" operator="greaterThan">
      <formula>0</formula>
    </cfRule>
  </conditionalFormatting>
  <conditionalFormatting sqref="C169">
    <cfRule type="cellIs" dxfId="17" priority="26" stopIfTrue="1" operator="lessThan">
      <formula>$B$169</formula>
    </cfRule>
    <cfRule type="cellIs" dxfId="16" priority="27" stopIfTrue="1" operator="greaterThan">
      <formula>$B$169</formula>
    </cfRule>
  </conditionalFormatting>
  <conditionalFormatting sqref="C170">
    <cfRule type="cellIs" dxfId="15" priority="24" stopIfTrue="1" operator="lessThan">
      <formula>$B$170</formula>
    </cfRule>
    <cfRule type="cellIs" dxfId="14" priority="25" stopIfTrue="1" operator="greaterThan">
      <formula>$B$170</formula>
    </cfRule>
  </conditionalFormatting>
  <conditionalFormatting sqref="C171">
    <cfRule type="cellIs" dxfId="13" priority="22" stopIfTrue="1" operator="lessThan">
      <formula>$B$171</formula>
    </cfRule>
    <cfRule type="cellIs" dxfId="12" priority="23" stopIfTrue="1" operator="greaterThan">
      <formula>$B$171</formula>
    </cfRule>
  </conditionalFormatting>
  <conditionalFormatting sqref="FK161 F150:FI151 F101:FI102 C101:C102 B152:C152 C163:C164 F77:FI78">
    <cfRule type="cellIs" dxfId="11" priority="20" stopIfTrue="1" operator="lessThan">
      <formula>0</formula>
    </cfRule>
    <cfRule type="cellIs" dxfId="10" priority="21" stopIfTrue="1" operator="greaterThan">
      <formula>0</formula>
    </cfRule>
  </conditionalFormatting>
  <conditionalFormatting sqref="F175:FJ176">
    <cfRule type="cellIs" dxfId="9" priority="18" stopIfTrue="1" operator="lessThan">
      <formula>0</formula>
    </cfRule>
    <cfRule type="cellIs" dxfId="8" priority="19" stopIfTrue="1" operator="greaterThan">
      <formula>0</formula>
    </cfRule>
  </conditionalFormatting>
  <conditionalFormatting sqref="C215:D215">
    <cfRule type="cellIs" dxfId="7" priority="15" operator="lessThan">
      <formula>0</formula>
    </cfRule>
    <cfRule type="cellIs" dxfId="6" priority="16" operator="greaterThan">
      <formula>0</formula>
    </cfRule>
    <cfRule type="iconSet" priority="17">
      <iconSet iconSet="3Symbols">
        <cfvo type="percent" val="0"/>
        <cfvo type="num" val="0"/>
        <cfvo type="num" val="0"/>
      </iconSet>
    </cfRule>
  </conditionalFormatting>
  <conditionalFormatting sqref="E76">
    <cfRule type="cellIs" dxfId="5" priority="13" operator="lessThan">
      <formula>$E$75</formula>
    </cfRule>
    <cfRule type="cellIs" dxfId="4" priority="14" operator="greaterThan">
      <formula>$E$75</formula>
    </cfRule>
  </conditionalFormatting>
  <conditionalFormatting sqref="E100">
    <cfRule type="cellIs" dxfId="3" priority="11" operator="lessThan">
      <formula>$E$99</formula>
    </cfRule>
    <cfRule type="cellIs" dxfId="2" priority="12" operator="greaterThan">
      <formula>$E$99</formula>
    </cfRule>
  </conditionalFormatting>
  <conditionalFormatting sqref="E149">
    <cfRule type="cellIs" dxfId="1" priority="9" operator="lessThan">
      <formula>$E$148</formula>
    </cfRule>
    <cfRule type="cellIs" dxfId="0" priority="10" operator="greaterThan">
      <formula>$E$148</formula>
    </cfRule>
  </conditionalFormatting>
  <conditionalFormatting sqref="E118:E119">
    <cfRule type="iconSet" priority="8">
      <iconSet iconSet="3TrafficLights2" reverse="1">
        <cfvo type="percent" val="0"/>
        <cfvo type="num" val="0.5"/>
        <cfvo type="num" val="0.75"/>
      </iconSet>
    </cfRule>
  </conditionalFormatting>
  <conditionalFormatting sqref="E142:E143">
    <cfRule type="iconSet" priority="7">
      <iconSet iconSet="3TrafficLights2" reverse="1">
        <cfvo type="percent" val="0"/>
        <cfvo type="num" val="0.5"/>
        <cfvo type="num" val="0.75"/>
      </iconSet>
    </cfRule>
  </conditionalFormatting>
  <conditionalFormatting sqref="E140:E141">
    <cfRule type="iconSet" priority="6">
      <iconSet iconSet="3TrafficLights2" reverse="1">
        <cfvo type="percent" val="0"/>
        <cfvo type="num" val="0.5"/>
        <cfvo type="num" val="0.75"/>
      </iconSet>
    </cfRule>
  </conditionalFormatting>
  <conditionalFormatting sqref="E138:E139">
    <cfRule type="iconSet" priority="5">
      <iconSet iconSet="3TrafficLights2" reverse="1">
        <cfvo type="percent" val="0"/>
        <cfvo type="num" val="0.5"/>
        <cfvo type="num" val="0.75"/>
      </iconSet>
    </cfRule>
  </conditionalFormatting>
  <conditionalFormatting sqref="E136:E137">
    <cfRule type="iconSet" priority="4">
      <iconSet iconSet="3TrafficLights2" reverse="1">
        <cfvo type="percent" val="0"/>
        <cfvo type="num" val="0.5"/>
        <cfvo type="num" val="0.75"/>
      </iconSet>
    </cfRule>
  </conditionalFormatting>
  <conditionalFormatting sqref="E120:E133">
    <cfRule type="iconSet" priority="3">
      <iconSet iconSet="3TrafficLights2" reverse="1">
        <cfvo type="percent" val="0"/>
        <cfvo type="num" val="0.5"/>
        <cfvo type="num" val="0.75"/>
      </iconSet>
    </cfRule>
  </conditionalFormatting>
  <conditionalFormatting sqref="E144:E147 E106:E117">
    <cfRule type="iconSet" priority="2">
      <iconSet iconSet="3TrafficLights2" reverse="1">
        <cfvo type="percent" val="0"/>
        <cfvo type="num" val="0.5"/>
        <cfvo type="num" val="0.75"/>
      </iconSet>
    </cfRule>
  </conditionalFormatting>
  <conditionalFormatting sqref="E134:E135">
    <cfRule type="iconSet" priority="1">
      <iconSet iconSet="3TrafficLights2" reverse="1">
        <cfvo type="percent" val="0"/>
        <cfvo type="num" val="0.5"/>
        <cfvo type="num" val="0.75"/>
      </iconSet>
    </cfRule>
  </conditionalFormatting>
  <dataValidations count="3">
    <dataValidation type="list" allowBlank="1" showInputMessage="1" showErrorMessage="1" sqref="A81:A98">
      <formula1>listeperso</formula1>
    </dataValidation>
    <dataValidation type="list" allowBlank="1" showInputMessage="1" showErrorMessage="1" sqref="A106:A147">
      <formula1>comparatifprix</formula1>
    </dataValidation>
    <dataValidation type="list" allowBlank="1" showInputMessage="1" showErrorMessage="1" sqref="A63:A74">
      <formula1>listemat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4">
          <controlPr defaultSize="0" autoFill="0" autoLine="0" r:id="rId5">
            <anchor moveWithCells="1">
              <from>
                <xdr:col>1</xdr:col>
                <xdr:colOff>381000</xdr:colOff>
                <xdr:row>78</xdr:row>
                <xdr:rowOff>123825</xdr:rowOff>
              </from>
              <to>
                <xdr:col>3</xdr:col>
                <xdr:colOff>314325</xdr:colOff>
                <xdr:row>78</xdr:row>
                <xdr:rowOff>485775</xdr:rowOff>
              </to>
            </anchor>
          </controlPr>
        </control>
      </mc:Choice>
      <mc:Fallback>
        <control shapeId="1029" r:id="rId4" name="CommandButton4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autoFill="0" autoLine="0" r:id="rId7">
            <anchor moveWithCells="1">
              <from>
                <xdr:col>1</xdr:col>
                <xdr:colOff>790575</xdr:colOff>
                <xdr:row>60</xdr:row>
                <xdr:rowOff>19050</xdr:rowOff>
              </from>
              <to>
                <xdr:col>3</xdr:col>
                <xdr:colOff>723900</xdr:colOff>
                <xdr:row>61</xdr:row>
                <xdr:rowOff>161925</xdr:rowOff>
              </to>
            </anchor>
          </controlPr>
        </control>
      </mc:Choice>
      <mc:Fallback>
        <control shapeId="1028" r:id="rId6" name="CommandButton3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Fill="0" autoLine="0" r:id="rId9">
            <anchor moveWithCells="1">
              <from>
                <xdr:col>0</xdr:col>
                <xdr:colOff>152400</xdr:colOff>
                <xdr:row>78</xdr:row>
                <xdr:rowOff>114300</xdr:rowOff>
              </from>
              <to>
                <xdr:col>1</xdr:col>
                <xdr:colOff>257175</xdr:colOff>
                <xdr:row>78</xdr:row>
                <xdr:rowOff>495300</xdr:rowOff>
              </to>
            </anchor>
          </controlPr>
        </control>
      </mc:Choice>
      <mc:Fallback>
        <control shapeId="1027" r:id="rId8" name="CommandButton2"/>
      </mc:Fallback>
    </mc:AlternateContent>
    <mc:AlternateContent xmlns:mc="http://schemas.openxmlformats.org/markup-compatibility/2006">
      <mc:Choice Requires="x14">
        <control shapeId="1026" r:id="rId10" name="CommandButton1">
          <controlPr defaultSize="0" autoLine="0" r:id="rId11">
            <anchor moveWithCells="1">
              <from>
                <xdr:col>0</xdr:col>
                <xdr:colOff>238125</xdr:colOff>
                <xdr:row>59</xdr:row>
                <xdr:rowOff>152400</xdr:rowOff>
              </from>
              <to>
                <xdr:col>1</xdr:col>
                <xdr:colOff>342900</xdr:colOff>
                <xdr:row>61</xdr:row>
                <xdr:rowOff>142875</xdr:rowOff>
              </to>
            </anchor>
          </controlPr>
        </control>
      </mc:Choice>
      <mc:Fallback>
        <control shapeId="1026" r:id="rId10" name="CommandButton1"/>
      </mc:Fallback>
    </mc:AlternateContent>
    <mc:AlternateContent xmlns:mc="http://schemas.openxmlformats.org/markup-compatibility/2006">
      <mc:Choice Requires="x14">
        <control shapeId="1025" r:id="rId12" name="Button 1">
          <controlPr defaultSize="0" print="0" autoFill="0" autoPict="0" macro="[1]!Bouton66_Clic">
            <anchor moveWithCells="1" sizeWithCells="1">
              <from>
                <xdr:col>4</xdr:col>
                <xdr:colOff>352425</xdr:colOff>
                <xdr:row>180</xdr:row>
                <xdr:rowOff>9525</xdr:rowOff>
              </from>
              <to>
                <xdr:col>24</xdr:col>
                <xdr:colOff>76200</xdr:colOff>
                <xdr:row>183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3" name="Button 6">
          <controlPr defaultSize="0" print="0" autoFill="0" autoPict="0" macro="[1]!fournituresinsertlignes2">
            <anchor moveWithCells="1" sizeWithCells="1">
              <from>
                <xdr:col>0</xdr:col>
                <xdr:colOff>276225</xdr:colOff>
                <xdr:row>103</xdr:row>
                <xdr:rowOff>0</xdr:rowOff>
              </from>
              <to>
                <xdr:col>1</xdr:col>
                <xdr:colOff>714375</xdr:colOff>
                <xdr:row>104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4" name="Button 7">
          <controlPr defaultSize="0" print="0" autoFill="0" autoPict="0">
            <anchor moveWithCells="1" sizeWithCells="1">
              <from>
                <xdr:col>1</xdr:col>
                <xdr:colOff>923925</xdr:colOff>
                <xdr:row>103</xdr:row>
                <xdr:rowOff>0</xdr:rowOff>
              </from>
              <to>
                <xdr:col>41</xdr:col>
                <xdr:colOff>104775</xdr:colOff>
                <xdr:row>104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5" name="Button 8">
          <controlPr defaultSize="0" print="0" autoFill="0" autoPict="0" macro="[1]!ajoutplanning">
            <anchor moveWithCells="1" sizeWithCells="1">
              <from>
                <xdr:col>0</xdr:col>
                <xdr:colOff>85725</xdr:colOff>
                <xdr:row>2</xdr:row>
                <xdr:rowOff>66675</xdr:rowOff>
              </from>
              <to>
                <xdr:col>2</xdr:col>
                <xdr:colOff>0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6" sqref="A6:XFD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MWH</cp:lastModifiedBy>
  <dcterms:created xsi:type="dcterms:W3CDTF">2014-12-20T21:15:13Z</dcterms:created>
  <dcterms:modified xsi:type="dcterms:W3CDTF">2014-12-21T00:21:13Z</dcterms:modified>
</cp:coreProperties>
</file>