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435" activeTab="2"/>
  </bookViews>
  <sheets>
    <sheet name="Liste des clients" sheetId="8" r:id="rId1"/>
    <sheet name="Devis" sheetId="1" r:id="rId2"/>
    <sheet name="Bibliothèques" sheetId="2" r:id="rId3"/>
  </sheets>
  <definedNames>
    <definedName name="Code_clients">tblContactsClients[Code client]</definedName>
    <definedName name="Description">Bibliothèques!$A$5:$A$59</definedName>
    <definedName name="_xlnm.Print_Area" localSheetId="1">Devis!$A$1:$F$60</definedName>
  </definedNames>
  <calcPr calcId="152511"/>
</workbook>
</file>

<file path=xl/calcChain.xml><?xml version="1.0" encoding="utf-8"?>
<calcChain xmlns="http://schemas.openxmlformats.org/spreadsheetml/2006/main">
  <c r="E24" i="1" l="1"/>
  <c r="F24" i="1" s="1"/>
  <c r="E25" i="1"/>
  <c r="F25" i="1" s="1"/>
  <c r="E26" i="1"/>
  <c r="F26" i="1" s="1"/>
  <c r="E23" i="1"/>
  <c r="F23" i="1" s="1"/>
  <c r="C12" i="1"/>
  <c r="C13" i="1"/>
  <c r="C11" i="1"/>
  <c r="C9" i="1"/>
  <c r="C10" i="1"/>
  <c r="C8" i="1"/>
  <c r="F28" i="1" l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8" i="1" l="1"/>
  <c r="F22" i="1" l="1"/>
  <c r="F52" i="1" s="1"/>
  <c r="F3" i="1"/>
</calcChain>
</file>

<file path=xl/sharedStrings.xml><?xml version="1.0" encoding="utf-8"?>
<sst xmlns="http://schemas.openxmlformats.org/spreadsheetml/2006/main" count="109" uniqueCount="96">
  <si>
    <t>Devis</t>
  </si>
  <si>
    <t>DATE</t>
  </si>
  <si>
    <t>Adresse</t>
  </si>
  <si>
    <t>Devis N°</t>
  </si>
  <si>
    <t>Code postal, Ville</t>
  </si>
  <si>
    <t>Code client</t>
  </si>
  <si>
    <t>Téléphone (503) 555-0190  Télécopie (503) 555-0191</t>
  </si>
  <si>
    <t>Devis à l'attention de :</t>
  </si>
  <si>
    <t>Devis valide jusqu'au :</t>
  </si>
  <si>
    <t>Nom</t>
  </si>
  <si>
    <t>Préparé par :</t>
  </si>
  <si>
    <t>Nom de la société</t>
  </si>
  <si>
    <t>Téléphone</t>
  </si>
  <si>
    <t>Commentaires ou instructions spéciales :</t>
  </si>
  <si>
    <t>Aucun</t>
  </si>
  <si>
    <t>QUANTITÉ</t>
  </si>
  <si>
    <t>DESCRIPTION</t>
  </si>
  <si>
    <t>PRIX UNITAIRE</t>
  </si>
  <si>
    <t>MONTANT</t>
  </si>
  <si>
    <t>SOUS-TOTAL</t>
  </si>
  <si>
    <t>T.V.A.</t>
  </si>
  <si>
    <t>TOTAL</t>
  </si>
  <si>
    <t>Pour toute question relative à ce devis, veuillez contacter Nom, numéro de téléphone, adresse de messagerie.</t>
  </si>
  <si>
    <t>Bibliothèques</t>
  </si>
  <si>
    <t>Type</t>
  </si>
  <si>
    <t>Logo de l'entreprise</t>
  </si>
  <si>
    <t>Type de contact</t>
  </si>
  <si>
    <t>Ville</t>
  </si>
  <si>
    <t>Pays</t>
  </si>
  <si>
    <t>CU0001</t>
  </si>
  <si>
    <t>CU0002</t>
  </si>
  <si>
    <t>CU0003</t>
  </si>
  <si>
    <t>CU0004</t>
  </si>
  <si>
    <t>CU0005</t>
  </si>
  <si>
    <t>CU0006</t>
  </si>
  <si>
    <t>CU0007</t>
  </si>
  <si>
    <t>CU0008</t>
  </si>
  <si>
    <r>
      <t xml:space="preserve">CLIENT </t>
    </r>
    <r>
      <rPr>
        <sz val="20"/>
        <color theme="4"/>
        <rFont val="Cambria"/>
        <family val="2"/>
        <scheme val="major"/>
      </rPr>
      <t>LISTE DE CONTACTS</t>
    </r>
  </si>
  <si>
    <t>Nom du contact</t>
  </si>
  <si>
    <t>Adresse de facturation</t>
  </si>
  <si>
    <t>CP</t>
  </si>
  <si>
    <t>Titre du contact</t>
  </si>
  <si>
    <t>Notes</t>
  </si>
  <si>
    <t>CU0009</t>
  </si>
  <si>
    <t>CU0010</t>
  </si>
  <si>
    <t>CU0011</t>
  </si>
  <si>
    <t>CU0012</t>
  </si>
  <si>
    <t>CU0013</t>
  </si>
  <si>
    <t>CU0014</t>
  </si>
  <si>
    <t>CU0015</t>
  </si>
  <si>
    <t>CU0016</t>
  </si>
  <si>
    <t>CU0017</t>
  </si>
  <si>
    <t>CU0018</t>
  </si>
  <si>
    <t>CU0019</t>
  </si>
  <si>
    <t>CU0020</t>
  </si>
  <si>
    <t>CU0021</t>
  </si>
  <si>
    <t>CU0022</t>
  </si>
  <si>
    <t>CU0023</t>
  </si>
  <si>
    <t>CU0024</t>
  </si>
  <si>
    <t>CU0025</t>
  </si>
  <si>
    <t>CU0026</t>
  </si>
  <si>
    <t>CU0027</t>
  </si>
  <si>
    <t>N°téléphone</t>
  </si>
  <si>
    <t>N° fax</t>
  </si>
  <si>
    <t>Mail</t>
  </si>
  <si>
    <t>Poste</t>
  </si>
  <si>
    <t>1.</t>
  </si>
  <si>
    <t>2.</t>
  </si>
  <si>
    <t>CU0028</t>
  </si>
  <si>
    <t>CU0029</t>
  </si>
  <si>
    <t>CU0030</t>
  </si>
  <si>
    <t>CU0031</t>
  </si>
  <si>
    <t>CU0032</t>
  </si>
  <si>
    <t>CU0033</t>
  </si>
  <si>
    <t>Description</t>
  </si>
  <si>
    <t>PU</t>
  </si>
  <si>
    <t>Type 1</t>
  </si>
  <si>
    <t>Type 2</t>
  </si>
  <si>
    <t>Type 3</t>
  </si>
  <si>
    <t>Type 4</t>
  </si>
  <si>
    <t>3.</t>
  </si>
  <si>
    <t>4.</t>
  </si>
  <si>
    <t>REMISE</t>
  </si>
  <si>
    <t>SA XXXX</t>
  </si>
  <si>
    <t>TOTO</t>
  </si>
  <si>
    <t>France</t>
  </si>
  <si>
    <t>rue Bleue</t>
  </si>
  <si>
    <t>PARIS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</si>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</sst>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&quot;-&quot;??_);_(@_)"/>
    <numFmt numFmtId="165" formatCode="_(* #,##0.00_);_(* \(#,##0.00\);;_(@_)"/>
    <numFmt numFmtId="166" formatCode="@\ \ "/>
    <numFmt numFmtId="167" formatCode="_(&quot;€&quot;* #,##0.00_);_(&quot;4&quot;* \(#,##0.00\);_(&quot;€&quot;* &quot;-&quot;??_);_(@_)"/>
    <numFmt numFmtId="168" formatCode="_(&quot;€&quot;* #,##0.00_);_(&quot;€&quot;* \(#,##0.00\);_(&quot;€&quot;* &quot;-&quot;??_);_(@_)"/>
    <numFmt numFmtId="169" formatCode="[$-F800]dddd\,\ mmmm\ dd\,\ yyyy"/>
    <numFmt numFmtId="170" formatCode="d\ mmmm\ yyyy"/>
    <numFmt numFmtId="171" formatCode="_)@"/>
    <numFmt numFmtId="172" formatCode="00000"/>
    <numFmt numFmtId="173" formatCode="0#&quot; &quot;##&quot; &quot;##&quot; &quot;##&quot; &quot;##"/>
  </numFmts>
  <fonts count="14" x14ac:knownFonts="1">
    <font>
      <sz val="10"/>
      <name val="Arial"/>
    </font>
    <font>
      <b/>
      <sz val="18"/>
      <name val="Arial"/>
      <family val="2"/>
    </font>
    <font>
      <sz val="28"/>
      <color indexed="43"/>
      <name val="Arial Black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8"/>
      <color theme="3"/>
      <name val="Cambria"/>
      <family val="2"/>
      <scheme val="major"/>
    </font>
    <font>
      <b/>
      <u/>
      <sz val="10"/>
      <name val="Arial"/>
      <family val="2"/>
    </font>
    <font>
      <b/>
      <u/>
      <sz val="11"/>
      <name val="Arial"/>
      <family val="2"/>
    </font>
    <font>
      <b/>
      <u/>
      <sz val="8"/>
      <name val="Arial"/>
      <family val="2"/>
    </font>
    <font>
      <sz val="9"/>
      <color theme="1"/>
      <name val="Calibri"/>
      <family val="2"/>
      <scheme val="minor"/>
    </font>
    <font>
      <sz val="20"/>
      <color theme="4"/>
      <name val="Cambria"/>
      <family val="2"/>
      <scheme val="major"/>
    </font>
    <font>
      <sz val="11"/>
      <color theme="1"/>
      <name val="Cambria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1" tint="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left"/>
    </xf>
    <xf numFmtId="49" fontId="0" fillId="0" borderId="0" xfId="0" applyNumberFormat="1"/>
    <xf numFmtId="0" fontId="4" fillId="0" borderId="0" xfId="0" applyFont="1"/>
    <xf numFmtId="0" fontId="5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164" fontId="0" fillId="0" borderId="6" xfId="0" applyNumberFormat="1" applyBorder="1" applyAlignment="1">
      <alignment horizontal="right" vertical="center"/>
    </xf>
    <xf numFmtId="166" fontId="0" fillId="0" borderId="0" xfId="0" applyNumberFormat="1" applyAlignment="1">
      <alignment horizontal="right" vertical="center"/>
    </xf>
    <xf numFmtId="10" fontId="0" fillId="0" borderId="6" xfId="0" applyNumberFormat="1" applyBorder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/>
    </xf>
    <xf numFmtId="165" fontId="0" fillId="3" borderId="7" xfId="0" applyNumberFormat="1" applyFill="1" applyBorder="1" applyAlignment="1">
      <alignment horizontal="right" vertical="center"/>
    </xf>
    <xf numFmtId="165" fontId="0" fillId="3" borderId="2" xfId="0" applyNumberFormat="1" applyFill="1" applyBorder="1" applyAlignment="1">
      <alignment horizontal="right" vertical="center"/>
    </xf>
    <xf numFmtId="165" fontId="0" fillId="3" borderId="6" xfId="0" applyNumberFormat="1" applyFill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168" fontId="0" fillId="3" borderId="6" xfId="0" applyNumberFormat="1" applyFill="1" applyBorder="1" applyAlignment="1">
      <alignment horizontal="right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top"/>
    </xf>
    <xf numFmtId="0" fontId="6" fillId="0" borderId="0" xfId="0" applyFont="1"/>
    <xf numFmtId="0" fontId="6" fillId="0" borderId="0" xfId="0" applyFont="1" applyAlignment="1">
      <alignment horizontal="center"/>
    </xf>
    <xf numFmtId="169" fontId="0" fillId="0" borderId="0" xfId="0" applyNumberFormat="1" applyAlignment="1">
      <alignment horizontal="left"/>
    </xf>
    <xf numFmtId="170" fontId="0" fillId="0" borderId="0" xfId="0" applyNumberFormat="1" applyAlignment="1">
      <alignment horizontal="left"/>
    </xf>
    <xf numFmtId="0" fontId="0" fillId="4" borderId="0" xfId="0" applyFill="1"/>
    <xf numFmtId="0" fontId="7" fillId="0" borderId="0" xfId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71" fontId="0" fillId="0" borderId="0" xfId="0" applyNumberFormat="1"/>
    <xf numFmtId="172" fontId="0" fillId="0" borderId="0" xfId="0" applyNumberFormat="1" applyAlignment="1">
      <alignment horizontal="center"/>
    </xf>
    <xf numFmtId="171" fontId="11" fillId="0" borderId="0" xfId="2" applyNumberFormat="1"/>
    <xf numFmtId="171" fontId="0" fillId="0" borderId="0" xfId="0" applyNumberFormat="1" applyAlignment="1">
      <alignment wrapText="1"/>
    </xf>
    <xf numFmtId="171" fontId="6" fillId="0" borderId="0" xfId="0" applyNumberFormat="1" applyFont="1"/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7" fontId="0" fillId="3" borderId="9" xfId="0" applyNumberFormat="1" applyFill="1" applyBorder="1" applyAlignment="1">
      <alignment horizontal="right" vertical="center"/>
    </xf>
    <xf numFmtId="173" fontId="0" fillId="4" borderId="0" xfId="0" applyNumberFormat="1" applyFill="1"/>
    <xf numFmtId="173" fontId="0" fillId="0" borderId="0" xfId="0" applyNumberFormat="1"/>
    <xf numFmtId="173" fontId="13" fillId="0" borderId="0" xfId="0" applyNumberFormat="1" applyFont="1" applyAlignment="1">
      <alignment vertical="center"/>
    </xf>
    <xf numFmtId="173" fontId="6" fillId="0" borderId="0" xfId="0" applyNumberFormat="1" applyFont="1" applyAlignment="1">
      <alignment horizontal="center"/>
    </xf>
    <xf numFmtId="173" fontId="0" fillId="0" borderId="0" xfId="0" applyNumberFormat="1" applyAlignment="1">
      <alignment horizontal="center"/>
    </xf>
    <xf numFmtId="173" fontId="0" fillId="0" borderId="0" xfId="0" applyNumberFormat="1" applyAlignment="1">
      <alignment horizontal="left"/>
    </xf>
    <xf numFmtId="0" fontId="1" fillId="0" borderId="0" xfId="0" applyFont="1"/>
    <xf numFmtId="0" fontId="3" fillId="0" borderId="0" xfId="0" applyFont="1"/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Titre" xfId="1" builtinId="15"/>
  </cellStyles>
  <dxfs count="25">
    <dxf>
      <numFmt numFmtId="171" formatCode="_)@"/>
      <alignment horizontal="general" vertical="bottom" textRotation="0" wrapText="1" indent="0" justifyLastLine="0" shrinkToFit="0" readingOrder="0"/>
    </dxf>
    <dxf>
      <numFmt numFmtId="171" formatCode="_)@"/>
    </dxf>
    <dxf>
      <numFmt numFmtId="173" formatCode="0#&quot; &quot;##&quot; &quot;##&quot; &quot;##&quot; &quot;##"/>
      <alignment horizontal="center" vertical="bottom" textRotation="0" wrapText="0" indent="0" justifyLastLine="0" shrinkToFit="0" readingOrder="0"/>
    </dxf>
    <dxf>
      <numFmt numFmtId="173" formatCode="0#&quot; &quot;##&quot; &quot;##&quot; &quot;##&quot; &quot;##"/>
      <alignment horizontal="center" vertical="bottom" textRotation="0" wrapText="0" indent="0" justifyLastLine="0" shrinkToFit="0" readingOrder="0"/>
    </dxf>
    <dxf>
      <numFmt numFmtId="171" formatCode="_)@"/>
    </dxf>
    <dxf>
      <numFmt numFmtId="171" formatCode="_)@"/>
    </dxf>
    <dxf>
      <numFmt numFmtId="172" formatCode="00000"/>
      <alignment horizontal="center" vertical="bottom" textRotation="0" wrapText="0" indent="0" justifyLastLine="0" shrinkToFit="0" readingOrder="0"/>
    </dxf>
    <dxf>
      <numFmt numFmtId="171" formatCode="_)@"/>
    </dxf>
    <dxf>
      <numFmt numFmtId="171" formatCode="_)@"/>
    </dxf>
    <dxf>
      <numFmt numFmtId="171" formatCode="_)@"/>
    </dxf>
    <dxf>
      <numFmt numFmtId="171" formatCode="_)@"/>
    </dxf>
    <dxf>
      <numFmt numFmtId="171" formatCode="_)@"/>
    </dxf>
    <dxf>
      <numFmt numFmtId="171" formatCode="_)@"/>
    </dxf>
    <dxf>
      <numFmt numFmtId="171" formatCode="_)@"/>
    </dxf>
    <dxf>
      <font>
        <strike/>
        <outline/>
        <shadow/>
        <u val="none"/>
        <vertAlign val="baseline"/>
        <sz val="11"/>
        <color theme="1"/>
        <name val="Cambria"/>
        <scheme val="major"/>
      </font>
    </dxf>
    <dxf>
      <font>
        <color theme="4"/>
      </font>
    </dxf>
    <dxf>
      <font>
        <color theme="5"/>
      </font>
    </dxf>
    <dxf>
      <font>
        <color theme="0"/>
      </font>
      <fill>
        <patternFill>
          <bgColor theme="4"/>
        </patternFill>
      </fill>
    </dxf>
    <dxf>
      <border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bottom style="thin">
          <color theme="1" tint="0.24994659260841701"/>
        </bottom>
        <vertical style="thin">
          <color theme="1" tint="0.24994659260841701"/>
        </vertical>
      </border>
    </dxf>
    <dxf>
      <fill>
        <patternFill>
          <bgColor theme="2"/>
        </patternFill>
      </fill>
    </dxf>
    <dxf>
      <font>
        <b val="0"/>
        <i val="0"/>
        <color theme="0" tint="-4.9989318521683403E-2"/>
      </font>
      <fill>
        <patternFill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color auto="1"/>
      </font>
      <border diagonalUp="0" diagonalDown="0">
        <left/>
        <right/>
        <top/>
        <bottom/>
        <vertical/>
        <horizontal/>
      </border>
    </dxf>
    <dxf>
      <fill>
        <patternFill>
          <bgColor theme="2"/>
        </patternFill>
      </fill>
    </dxf>
    <dxf>
      <font>
        <b val="0"/>
        <i val="0"/>
        <color theme="0" tint="-4.9989318521683403E-2"/>
      </font>
      <fill>
        <patternFill>
          <bgColor theme="1" tint="4.9989318521683403E-2"/>
        </patternFill>
      </fill>
      <border diagonalUp="0" diagonalDown="0">
        <left/>
        <right/>
        <top/>
        <bottom/>
        <vertical/>
        <horizontal/>
      </border>
    </dxf>
    <dxf>
      <font>
        <color auto="1"/>
      </font>
      <border diagonalUp="0" diagonalDown="0">
        <left/>
        <right/>
        <top/>
        <bottom/>
        <vertical/>
        <horizontal/>
      </border>
    </dxf>
  </dxfs>
  <tableStyles count="3" defaultTableStyle="TableStyleMedium2" defaultPivotStyle="PivotStyleLight16">
    <tableStyle name="Contacts" pivot="0" count="3">
      <tableStyleElement type="wholeTable" dxfId="24"/>
      <tableStyleElement type="headerRow" dxfId="23"/>
      <tableStyleElement type="secondRowStripe" dxfId="22"/>
    </tableStyle>
    <tableStyle name="Contacts 2" pivot="0" count="3">
      <tableStyleElement type="wholeTable" dxfId="21"/>
      <tableStyleElement type="headerRow" dxfId="20"/>
      <tableStyleElement type="secondRowStripe" dxfId="19"/>
    </tableStyle>
    <tableStyle name="Customer Contact List" pivot="0" count="4">
      <tableStyleElement type="wholeTable" dxfId="18"/>
      <tableStyleElement type="headerRow" dxfId="17"/>
      <tableStyleElement type="firstRowStripe" dxfId="16"/>
      <tableStyleElement type="secondRowStripe" dxfId="15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D8E4E8"/>
      <rgbColor rgb="0099CCFF"/>
      <rgbColor rgb="00EAEAEA"/>
      <rgbColor rgb="00CC99FF"/>
      <rgbColor rgb="00F1F2D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59</xdr:row>
      <xdr:rowOff>9525</xdr:rowOff>
    </xdr:from>
    <xdr:to>
      <xdr:col>5</xdr:col>
      <xdr:colOff>800100</xdr:colOff>
      <xdr:row>60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525" y="8505825"/>
          <a:ext cx="7553325" cy="15240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  <a:endParaRPr lang="en-US"/>
        </a:p>
      </xdr:txBody>
    </xdr:sp>
    <xdr:clientData/>
  </xdr:twoCellAnchor>
</xdr:wsDr>
</file>

<file path=xl/tables/table1.xml><?xml version="1.0" encoding="utf-8"?>
<table xmlns="http://schemas.openxmlformats.org/spreadsheetml/2006/main" id="5" name="tblContactsClients" displayName="tblContactsClients" ref="A6:M39" totalsRowShown="0" headerRowDxfId="14" dataDxfId="13">
  <autoFilter ref="A6:M39"/>
  <sortState ref="A7:M33">
    <sortCondition ref="J6:J33"/>
  </sortState>
  <tableColumns count="13">
    <tableColumn id="1" name="Code client" dataDxfId="12"/>
    <tableColumn id="2" name="Nom de la société" dataDxfId="11"/>
    <tableColumn id="3" name="Nom du contact" dataDxfId="10"/>
    <tableColumn id="4" name="Adresse de facturation" dataDxfId="9"/>
    <tableColumn id="5" name="Ville" dataDxfId="8"/>
    <tableColumn id="6" name="Type de contact" dataDxfId="7"/>
    <tableColumn id="7" name="CP" dataDxfId="6"/>
    <tableColumn id="8" name="Pays" dataDxfId="5"/>
    <tableColumn id="9" name="Titre du contact" dataDxfId="4"/>
    <tableColumn id="10" name="N°téléphone" dataDxfId="3"/>
    <tableColumn id="11" name="N° fax" dataDxfId="2"/>
    <tableColumn id="12" name="Mail" dataDxfId="1"/>
    <tableColumn id="13" name="Notes" dataDxfId="0"/>
  </tableColumns>
  <tableStyleInfo name="TableStyleLight1" showFirstColumn="0" showLastColumn="0" showRowStripes="1" showColumnStripes="0"/>
  <extLst>
    <ext xmlns:x14="http://schemas.microsoft.com/office/spreadsheetml/2009/9/main" uri="{504A1905-F514-4f6f-8877-14C23A59335A}">
      <x14:table altText="Liste de contacts clientèle" altTextSummary="Liste des informations client, telles que Code client, Nom de la société, Nom du contact, Adresse de facturation, etc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9"/>
  <sheetViews>
    <sheetView workbookViewId="0">
      <selection activeCell="E7" sqref="E7"/>
    </sheetView>
  </sheetViews>
  <sheetFormatPr baseColWidth="10" defaultRowHeight="12.75" x14ac:dyDescent="0.2"/>
  <cols>
    <col min="1" max="1" width="14.42578125" customWidth="1"/>
    <col min="2" max="2" width="30.28515625" customWidth="1"/>
    <col min="3" max="3" width="22.42578125" customWidth="1"/>
    <col min="4" max="4" width="26.140625" customWidth="1"/>
    <col min="5" max="5" width="13" customWidth="1"/>
    <col min="6" max="6" width="20.28515625" customWidth="1"/>
    <col min="8" max="8" width="12.85546875" customWidth="1"/>
    <col min="9" max="9" width="22.5703125" customWidth="1"/>
    <col min="10" max="10" width="15.7109375" style="47" customWidth="1"/>
    <col min="11" max="11" width="14.28515625" style="47" customWidth="1"/>
    <col min="12" max="12" width="22.85546875" customWidth="1"/>
    <col min="13" max="13" width="28.140625" customWidth="1"/>
  </cols>
  <sheetData>
    <row r="2" spans="1:13" x14ac:dyDescent="0.2">
      <c r="A2" s="29"/>
      <c r="B2" s="29"/>
      <c r="C2" s="29"/>
      <c r="D2" s="29"/>
      <c r="E2" s="29"/>
      <c r="F2" s="29"/>
      <c r="G2" s="29"/>
      <c r="H2" s="29"/>
      <c r="I2" s="29"/>
      <c r="J2" s="46"/>
      <c r="K2" s="46"/>
      <c r="L2" s="29"/>
      <c r="M2" s="29"/>
    </row>
    <row r="3" spans="1:13" ht="25.5" x14ac:dyDescent="0.2">
      <c r="A3" s="30" t="s">
        <v>37</v>
      </c>
    </row>
    <row r="4" spans="1:13" x14ac:dyDescent="0.2">
      <c r="A4" s="29"/>
      <c r="B4" s="29"/>
      <c r="C4" s="29"/>
      <c r="D4" s="29"/>
      <c r="E4" s="29"/>
      <c r="F4" s="29"/>
      <c r="G4" s="29"/>
      <c r="H4" s="29"/>
      <c r="I4" s="29"/>
      <c r="J4" s="46"/>
      <c r="K4" s="46"/>
      <c r="L4" s="29"/>
      <c r="M4" s="29"/>
    </row>
    <row r="6" spans="1:13" ht="14.25" x14ac:dyDescent="0.2">
      <c r="A6" s="31" t="s">
        <v>5</v>
      </c>
      <c r="B6" s="31" t="s">
        <v>11</v>
      </c>
      <c r="C6" s="31" t="s">
        <v>38</v>
      </c>
      <c r="D6" s="31" t="s">
        <v>39</v>
      </c>
      <c r="E6" s="31" t="s">
        <v>27</v>
      </c>
      <c r="F6" s="31" t="s">
        <v>26</v>
      </c>
      <c r="G6" s="32" t="s">
        <v>40</v>
      </c>
      <c r="H6" s="31" t="s">
        <v>28</v>
      </c>
      <c r="I6" s="31" t="s">
        <v>41</v>
      </c>
      <c r="J6" s="48" t="s">
        <v>62</v>
      </c>
      <c r="K6" s="48" t="s">
        <v>63</v>
      </c>
      <c r="L6" s="31" t="s">
        <v>64</v>
      </c>
      <c r="M6" s="31" t="s">
        <v>42</v>
      </c>
    </row>
    <row r="7" spans="1:13" x14ac:dyDescent="0.2">
      <c r="A7" s="33" t="s">
        <v>29</v>
      </c>
      <c r="B7" s="37" t="s">
        <v>83</v>
      </c>
      <c r="C7" s="37" t="s">
        <v>84</v>
      </c>
      <c r="D7" s="37" t="s">
        <v>86</v>
      </c>
      <c r="E7" s="37" t="s">
        <v>87</v>
      </c>
      <c r="F7" s="37"/>
      <c r="G7" s="34">
        <v>75000</v>
      </c>
      <c r="H7" s="33" t="s">
        <v>85</v>
      </c>
      <c r="I7" s="33"/>
      <c r="J7" s="49">
        <v>200000000</v>
      </c>
      <c r="K7" s="50">
        <v>201010101</v>
      </c>
      <c r="L7" s="33"/>
      <c r="M7" s="36"/>
    </row>
    <row r="8" spans="1:13" x14ac:dyDescent="0.2">
      <c r="A8" s="33" t="s">
        <v>30</v>
      </c>
      <c r="B8" s="37"/>
      <c r="C8" s="33"/>
      <c r="D8" s="33"/>
      <c r="E8" s="33"/>
      <c r="F8" s="37"/>
      <c r="G8" s="34"/>
      <c r="H8" s="33"/>
      <c r="I8" s="33"/>
      <c r="J8" s="50"/>
      <c r="K8" s="50"/>
      <c r="L8" s="33"/>
      <c r="M8" s="36"/>
    </row>
    <row r="9" spans="1:13" x14ac:dyDescent="0.2">
      <c r="A9" s="33" t="s">
        <v>31</v>
      </c>
      <c r="B9" s="37"/>
      <c r="C9" s="37"/>
      <c r="D9" s="33"/>
      <c r="E9" s="33"/>
      <c r="F9" s="37"/>
      <c r="G9" s="34"/>
      <c r="H9" s="33"/>
      <c r="I9" s="33"/>
      <c r="J9" s="49"/>
      <c r="K9" s="50"/>
      <c r="L9" s="33"/>
      <c r="M9" s="36"/>
    </row>
    <row r="10" spans="1:13" x14ac:dyDescent="0.2">
      <c r="A10" s="33" t="s">
        <v>32</v>
      </c>
      <c r="B10" s="37"/>
      <c r="C10" s="33"/>
      <c r="D10" s="33"/>
      <c r="E10" s="33"/>
      <c r="F10" s="37"/>
      <c r="G10" s="34"/>
      <c r="H10" s="33"/>
      <c r="I10" s="33"/>
      <c r="J10" s="49"/>
      <c r="K10" s="50"/>
      <c r="L10" s="35"/>
      <c r="M10" s="36"/>
    </row>
    <row r="11" spans="1:13" x14ac:dyDescent="0.2">
      <c r="A11" s="33" t="s">
        <v>33</v>
      </c>
      <c r="B11" s="33"/>
      <c r="C11" s="33"/>
      <c r="D11" s="33"/>
      <c r="E11" s="33"/>
      <c r="F11" s="37"/>
      <c r="G11" s="34"/>
      <c r="H11" s="33"/>
      <c r="I11" s="33"/>
      <c r="J11" s="50"/>
      <c r="K11" s="50"/>
      <c r="L11" s="35"/>
      <c r="M11" s="36"/>
    </row>
    <row r="12" spans="1:13" x14ac:dyDescent="0.2">
      <c r="A12" s="33" t="s">
        <v>34</v>
      </c>
      <c r="B12" s="33"/>
      <c r="C12" s="33"/>
      <c r="D12" s="33"/>
      <c r="E12" s="33"/>
      <c r="F12" s="33"/>
      <c r="G12" s="34"/>
      <c r="H12" s="33"/>
      <c r="I12" s="33"/>
      <c r="J12" s="50"/>
      <c r="K12" s="50"/>
      <c r="L12" s="35"/>
      <c r="M12" s="36"/>
    </row>
    <row r="13" spans="1:13" x14ac:dyDescent="0.2">
      <c r="A13" s="33" t="s">
        <v>35</v>
      </c>
      <c r="B13" s="33"/>
      <c r="C13" s="33"/>
      <c r="D13" s="33"/>
      <c r="E13" s="33"/>
      <c r="F13" s="33"/>
      <c r="G13" s="34"/>
      <c r="H13" s="33"/>
      <c r="I13" s="33"/>
      <c r="J13" s="50"/>
      <c r="K13" s="50"/>
      <c r="L13" s="33"/>
      <c r="M13" s="36"/>
    </row>
    <row r="14" spans="1:13" x14ac:dyDescent="0.2">
      <c r="A14" s="33" t="s">
        <v>36</v>
      </c>
      <c r="B14" s="33"/>
      <c r="C14" s="33"/>
      <c r="D14" s="33"/>
      <c r="E14" s="33"/>
      <c r="F14" s="33"/>
      <c r="G14" s="34"/>
      <c r="H14" s="33"/>
      <c r="I14" s="33"/>
      <c r="J14" s="50"/>
      <c r="K14" s="50"/>
      <c r="L14" s="33"/>
      <c r="M14" s="36"/>
    </row>
    <row r="15" spans="1:13" x14ac:dyDescent="0.2">
      <c r="A15" s="33" t="s">
        <v>43</v>
      </c>
      <c r="B15" s="33"/>
      <c r="C15" s="33"/>
      <c r="D15" s="33"/>
      <c r="E15" s="33"/>
      <c r="F15" s="33"/>
      <c r="G15" s="34"/>
      <c r="H15" s="33"/>
      <c r="I15" s="33"/>
      <c r="J15" s="50"/>
      <c r="K15" s="50"/>
      <c r="L15" s="33"/>
      <c r="M15" s="36"/>
    </row>
    <row r="16" spans="1:13" x14ac:dyDescent="0.2">
      <c r="A16" s="33" t="s">
        <v>44</v>
      </c>
      <c r="B16" s="33"/>
      <c r="C16" s="33"/>
      <c r="D16" s="33"/>
      <c r="E16" s="33"/>
      <c r="F16" s="33"/>
      <c r="G16" s="34"/>
      <c r="H16" s="33"/>
      <c r="I16" s="33"/>
      <c r="J16" s="50"/>
      <c r="K16" s="50"/>
      <c r="L16" s="33"/>
      <c r="M16" s="36"/>
    </row>
    <row r="17" spans="1:13" x14ac:dyDescent="0.2">
      <c r="A17" s="33" t="s">
        <v>45</v>
      </c>
      <c r="B17" s="33"/>
      <c r="C17" s="33"/>
      <c r="D17" s="33"/>
      <c r="E17" s="33"/>
      <c r="F17" s="33"/>
      <c r="G17" s="34"/>
      <c r="H17" s="33"/>
      <c r="I17" s="33"/>
      <c r="J17" s="50"/>
      <c r="K17" s="50"/>
      <c r="L17" s="33"/>
      <c r="M17" s="36"/>
    </row>
    <row r="18" spans="1:13" x14ac:dyDescent="0.2">
      <c r="A18" s="33" t="s">
        <v>46</v>
      </c>
      <c r="B18" s="33"/>
      <c r="C18" s="33"/>
      <c r="D18" s="33"/>
      <c r="E18" s="33"/>
      <c r="F18" s="33"/>
      <c r="G18" s="34"/>
      <c r="H18" s="33"/>
      <c r="I18" s="33"/>
      <c r="J18" s="50"/>
      <c r="K18" s="50"/>
      <c r="L18" s="33"/>
      <c r="M18" s="36"/>
    </row>
    <row r="19" spans="1:13" x14ac:dyDescent="0.2">
      <c r="A19" s="33" t="s">
        <v>47</v>
      </c>
      <c r="B19" s="33"/>
      <c r="C19" s="33"/>
      <c r="D19" s="33"/>
      <c r="E19" s="33"/>
      <c r="F19" s="33"/>
      <c r="G19" s="34"/>
      <c r="H19" s="33"/>
      <c r="I19" s="33"/>
      <c r="J19" s="50"/>
      <c r="K19" s="50"/>
      <c r="L19" s="33"/>
      <c r="M19" s="36"/>
    </row>
    <row r="20" spans="1:13" x14ac:dyDescent="0.2">
      <c r="A20" s="33" t="s">
        <v>48</v>
      </c>
      <c r="B20" s="33"/>
      <c r="C20" s="33"/>
      <c r="D20" s="33"/>
      <c r="E20" s="33"/>
      <c r="F20" s="33"/>
      <c r="G20" s="34"/>
      <c r="H20" s="33"/>
      <c r="I20" s="33"/>
      <c r="J20" s="50"/>
      <c r="K20" s="50"/>
      <c r="L20" s="33"/>
      <c r="M20" s="36"/>
    </row>
    <row r="21" spans="1:13" x14ac:dyDescent="0.2">
      <c r="A21" s="33" t="s">
        <v>49</v>
      </c>
      <c r="B21" s="33"/>
      <c r="C21" s="33"/>
      <c r="D21" s="33"/>
      <c r="E21" s="33"/>
      <c r="F21" s="33"/>
      <c r="G21" s="34"/>
      <c r="H21" s="33"/>
      <c r="I21" s="33"/>
      <c r="J21" s="50"/>
      <c r="K21" s="50"/>
      <c r="L21" s="33"/>
      <c r="M21" s="36"/>
    </row>
    <row r="22" spans="1:13" x14ac:dyDescent="0.2">
      <c r="A22" s="33" t="s">
        <v>50</v>
      </c>
      <c r="B22" s="33"/>
      <c r="C22" s="33"/>
      <c r="D22" s="33"/>
      <c r="E22" s="33"/>
      <c r="F22" s="33"/>
      <c r="G22" s="34"/>
      <c r="H22" s="33"/>
      <c r="I22" s="33"/>
      <c r="J22" s="50"/>
      <c r="K22" s="50"/>
      <c r="L22" s="33"/>
      <c r="M22" s="36"/>
    </row>
    <row r="23" spans="1:13" x14ac:dyDescent="0.2">
      <c r="A23" s="33" t="s">
        <v>51</v>
      </c>
      <c r="B23" s="33"/>
      <c r="C23" s="33"/>
      <c r="D23" s="33"/>
      <c r="E23" s="33"/>
      <c r="F23" s="33"/>
      <c r="G23" s="34"/>
      <c r="H23" s="33"/>
      <c r="I23" s="33"/>
      <c r="J23" s="50"/>
      <c r="K23" s="50"/>
      <c r="L23" s="33"/>
      <c r="M23" s="36"/>
    </row>
    <row r="24" spans="1:13" x14ac:dyDescent="0.2">
      <c r="A24" s="33" t="s">
        <v>52</v>
      </c>
      <c r="B24" s="33"/>
      <c r="C24" s="33"/>
      <c r="D24" s="33"/>
      <c r="E24" s="33"/>
      <c r="F24" s="33"/>
      <c r="G24" s="34"/>
      <c r="H24" s="33"/>
      <c r="I24" s="33"/>
      <c r="J24" s="50"/>
      <c r="K24" s="50"/>
      <c r="L24" s="33"/>
      <c r="M24" s="36"/>
    </row>
    <row r="25" spans="1:13" x14ac:dyDescent="0.2">
      <c r="A25" s="33" t="s">
        <v>53</v>
      </c>
      <c r="B25" s="33"/>
      <c r="C25" s="33"/>
      <c r="D25" s="33"/>
      <c r="E25" s="33"/>
      <c r="F25" s="33"/>
      <c r="G25" s="34"/>
      <c r="H25" s="33"/>
      <c r="I25" s="33"/>
      <c r="J25" s="50"/>
      <c r="K25" s="50"/>
      <c r="L25" s="33"/>
      <c r="M25" s="36"/>
    </row>
    <row r="26" spans="1:13" x14ac:dyDescent="0.2">
      <c r="A26" s="33" t="s">
        <v>54</v>
      </c>
      <c r="B26" s="33"/>
      <c r="C26" s="33"/>
      <c r="D26" s="33"/>
      <c r="E26" s="33"/>
      <c r="F26" s="33"/>
      <c r="G26" s="34"/>
      <c r="H26" s="33"/>
      <c r="I26" s="33"/>
      <c r="J26" s="50"/>
      <c r="K26" s="50"/>
      <c r="L26" s="33"/>
      <c r="M26" s="36"/>
    </row>
    <row r="27" spans="1:13" x14ac:dyDescent="0.2">
      <c r="A27" s="33" t="s">
        <v>55</v>
      </c>
      <c r="B27" s="33"/>
      <c r="C27" s="33"/>
      <c r="D27" s="33"/>
      <c r="E27" s="33"/>
      <c r="F27" s="33"/>
      <c r="G27" s="34"/>
      <c r="H27" s="33"/>
      <c r="I27" s="33"/>
      <c r="J27" s="50"/>
      <c r="K27" s="50"/>
      <c r="L27" s="33"/>
      <c r="M27" s="36"/>
    </row>
    <row r="28" spans="1:13" x14ac:dyDescent="0.2">
      <c r="A28" s="33" t="s">
        <v>56</v>
      </c>
      <c r="B28" s="33"/>
      <c r="C28" s="33"/>
      <c r="D28" s="33"/>
      <c r="E28" s="33"/>
      <c r="F28" s="33"/>
      <c r="G28" s="34"/>
      <c r="H28" s="33"/>
      <c r="I28" s="33"/>
      <c r="J28" s="50"/>
      <c r="K28" s="50"/>
      <c r="L28" s="33"/>
      <c r="M28" s="36"/>
    </row>
    <row r="29" spans="1:13" x14ac:dyDescent="0.2">
      <c r="A29" s="33" t="s">
        <v>57</v>
      </c>
      <c r="B29" s="33"/>
      <c r="C29" s="33"/>
      <c r="D29" s="33"/>
      <c r="E29" s="33"/>
      <c r="F29" s="33"/>
      <c r="G29" s="34"/>
      <c r="H29" s="33"/>
      <c r="I29" s="33"/>
      <c r="J29" s="50"/>
      <c r="K29" s="50"/>
      <c r="L29" s="33"/>
      <c r="M29" s="36"/>
    </row>
    <row r="30" spans="1:13" x14ac:dyDescent="0.2">
      <c r="A30" s="33" t="s">
        <v>58</v>
      </c>
      <c r="B30" s="33"/>
      <c r="C30" s="33"/>
      <c r="D30" s="33"/>
      <c r="E30" s="33"/>
      <c r="F30" s="33"/>
      <c r="G30" s="34"/>
      <c r="H30" s="33"/>
      <c r="I30" s="33"/>
      <c r="J30" s="50"/>
      <c r="K30" s="50"/>
      <c r="L30" s="33"/>
      <c r="M30" s="36"/>
    </row>
    <row r="31" spans="1:13" x14ac:dyDescent="0.2">
      <c r="A31" s="33" t="s">
        <v>59</v>
      </c>
      <c r="B31" s="33"/>
      <c r="C31" s="33"/>
      <c r="D31" s="33"/>
      <c r="E31" s="33"/>
      <c r="F31" s="33"/>
      <c r="G31" s="34"/>
      <c r="H31" s="33"/>
      <c r="I31" s="33"/>
      <c r="J31" s="50"/>
      <c r="K31" s="50"/>
      <c r="L31" s="33"/>
      <c r="M31" s="36"/>
    </row>
    <row r="32" spans="1:13" x14ac:dyDescent="0.2">
      <c r="A32" s="33" t="s">
        <v>60</v>
      </c>
      <c r="B32" s="33"/>
      <c r="C32" s="33"/>
      <c r="D32" s="33"/>
      <c r="E32" s="33"/>
      <c r="F32" s="33"/>
      <c r="G32" s="34"/>
      <c r="H32" s="33"/>
      <c r="I32" s="33"/>
      <c r="J32" s="50"/>
      <c r="K32" s="50"/>
      <c r="L32" s="33"/>
      <c r="M32" s="36"/>
    </row>
    <row r="33" spans="1:13" x14ac:dyDescent="0.2">
      <c r="A33" s="33" t="s">
        <v>61</v>
      </c>
      <c r="B33" s="33"/>
      <c r="C33" s="33"/>
      <c r="D33" s="33"/>
      <c r="E33" s="33"/>
      <c r="F33" s="33"/>
      <c r="G33" s="34"/>
      <c r="H33" s="33"/>
      <c r="I33" s="33"/>
      <c r="J33" s="50"/>
      <c r="K33" s="50"/>
      <c r="L33" s="33"/>
      <c r="M33" s="36"/>
    </row>
    <row r="34" spans="1:13" x14ac:dyDescent="0.2">
      <c r="A34" s="33" t="s">
        <v>68</v>
      </c>
      <c r="B34" s="33"/>
      <c r="C34" s="33"/>
      <c r="D34" s="33"/>
      <c r="E34" s="33"/>
      <c r="F34" s="33"/>
      <c r="G34" s="34"/>
      <c r="H34" s="33"/>
      <c r="I34" s="33"/>
      <c r="J34" s="50"/>
      <c r="K34" s="50"/>
      <c r="L34" s="33"/>
      <c r="M34" s="36"/>
    </row>
    <row r="35" spans="1:13" x14ac:dyDescent="0.2">
      <c r="A35" s="33" t="s">
        <v>69</v>
      </c>
      <c r="B35" s="33"/>
      <c r="C35" s="33"/>
      <c r="D35" s="33"/>
      <c r="E35" s="33"/>
      <c r="F35" s="33"/>
      <c r="G35" s="34"/>
      <c r="H35" s="33"/>
      <c r="I35" s="33"/>
      <c r="J35" s="50"/>
      <c r="K35" s="50"/>
      <c r="L35" s="33"/>
      <c r="M35" s="36"/>
    </row>
    <row r="36" spans="1:13" x14ac:dyDescent="0.2">
      <c r="A36" s="33" t="s">
        <v>70</v>
      </c>
      <c r="B36" s="33"/>
      <c r="C36" s="33"/>
      <c r="D36" s="33"/>
      <c r="E36" s="33"/>
      <c r="F36" s="33"/>
      <c r="G36" s="34"/>
      <c r="H36" s="33"/>
      <c r="I36" s="33"/>
      <c r="J36" s="50"/>
      <c r="K36" s="50"/>
      <c r="L36" s="33"/>
      <c r="M36" s="36"/>
    </row>
    <row r="37" spans="1:13" x14ac:dyDescent="0.2">
      <c r="A37" s="33" t="s">
        <v>71</v>
      </c>
      <c r="B37" s="33"/>
      <c r="C37" s="33"/>
      <c r="D37" s="33"/>
      <c r="E37" s="33"/>
      <c r="F37" s="33"/>
      <c r="G37" s="34"/>
      <c r="H37" s="33"/>
      <c r="I37" s="33"/>
      <c r="J37" s="50"/>
      <c r="K37" s="50"/>
      <c r="L37" s="33"/>
      <c r="M37" s="36"/>
    </row>
    <row r="38" spans="1:13" x14ac:dyDescent="0.2">
      <c r="A38" s="33" t="s">
        <v>72</v>
      </c>
      <c r="B38" s="33"/>
      <c r="C38" s="33"/>
      <c r="D38" s="33"/>
      <c r="E38" s="33"/>
      <c r="F38" s="33"/>
      <c r="G38" s="34"/>
      <c r="H38" s="33"/>
      <c r="I38" s="33"/>
      <c r="J38" s="50"/>
      <c r="K38" s="50"/>
      <c r="L38" s="33"/>
      <c r="M38" s="36"/>
    </row>
    <row r="39" spans="1:13" x14ac:dyDescent="0.2">
      <c r="A39" s="33" t="s">
        <v>73</v>
      </c>
      <c r="B39" s="33"/>
      <c r="C39" s="33"/>
      <c r="D39" s="33"/>
      <c r="E39" s="33"/>
      <c r="F39" s="33"/>
      <c r="G39" s="34"/>
      <c r="H39" s="33"/>
      <c r="I39" s="33"/>
      <c r="J39" s="50"/>
      <c r="K39" s="50"/>
      <c r="L39" s="33"/>
      <c r="M39" s="36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"/>
  <sheetViews>
    <sheetView showGridLines="0" view="pageLayout" topLeftCell="A7" zoomScaleNormal="100" workbookViewId="0">
      <selection activeCell="C13" sqref="C13"/>
    </sheetView>
  </sheetViews>
  <sheetFormatPr baseColWidth="10" defaultColWidth="9.140625" defaultRowHeight="12.75" x14ac:dyDescent="0.2"/>
  <cols>
    <col min="1" max="1" width="6.42578125" customWidth="1"/>
    <col min="2" max="2" width="12.7109375" customWidth="1"/>
    <col min="3" max="3" width="32.28515625" bestFit="1" customWidth="1"/>
    <col min="4" max="4" width="34.42578125" customWidth="1"/>
    <col min="5" max="5" width="14.7109375" customWidth="1"/>
    <col min="6" max="6" width="21.5703125" customWidth="1"/>
    <col min="7" max="7" width="14.7109375" customWidth="1"/>
  </cols>
  <sheetData>
    <row r="1" spans="1:6" ht="42.75" x14ac:dyDescent="0.8">
      <c r="A1" s="52" t="s">
        <v>25</v>
      </c>
      <c r="B1" s="52"/>
      <c r="C1" s="52"/>
      <c r="D1" s="52"/>
      <c r="F1" s="1" t="s">
        <v>0</v>
      </c>
    </row>
    <row r="2" spans="1:6" x14ac:dyDescent="0.2">
      <c r="A2" s="53"/>
      <c r="B2" s="53"/>
      <c r="C2" s="53"/>
      <c r="D2" s="53"/>
    </row>
    <row r="3" spans="1:6" x14ac:dyDescent="0.2">
      <c r="E3" s="2" t="s">
        <v>1</v>
      </c>
      <c r="F3" s="27">
        <f ca="1">TODAY()</f>
        <v>41982</v>
      </c>
    </row>
    <row r="4" spans="1:6" x14ac:dyDescent="0.2">
      <c r="A4" t="s">
        <v>2</v>
      </c>
      <c r="E4" s="2" t="s">
        <v>3</v>
      </c>
      <c r="F4" s="3"/>
    </row>
    <row r="5" spans="1:6" x14ac:dyDescent="0.2">
      <c r="A5" t="s">
        <v>4</v>
      </c>
      <c r="E5" s="2" t="s">
        <v>5</v>
      </c>
      <c r="F5" s="4" t="s">
        <v>29</v>
      </c>
    </row>
    <row r="6" spans="1:6" x14ac:dyDescent="0.2">
      <c r="A6" t="s">
        <v>6</v>
      </c>
    </row>
    <row r="8" spans="1:6" x14ac:dyDescent="0.2">
      <c r="A8" s="5" t="s">
        <v>7</v>
      </c>
      <c r="B8" s="5"/>
      <c r="C8" t="str">
        <f>VLOOKUP(F5,tblContactsClients[],2,FALSE)</f>
        <v>SA XXXX</v>
      </c>
      <c r="E8" s="6" t="s">
        <v>8</v>
      </c>
      <c r="F8" s="28">
        <f ca="1">TODAY() + 60</f>
        <v>42042</v>
      </c>
    </row>
    <row r="9" spans="1:6" x14ac:dyDescent="0.2">
      <c r="A9" t="s">
        <v>9</v>
      </c>
      <c r="C9" t="str">
        <f>VLOOKUP(F5,tblContactsClients[],3,FALSE)</f>
        <v>TOTO</v>
      </c>
      <c r="E9" s="6" t="s">
        <v>10</v>
      </c>
    </row>
    <row r="10" spans="1:6" x14ac:dyDescent="0.2">
      <c r="A10" t="s">
        <v>11</v>
      </c>
      <c r="C10" t="str">
        <f>VLOOKUP(F5,tblContactsClients[],2,FALSE)</f>
        <v>SA XXXX</v>
      </c>
    </row>
    <row r="11" spans="1:6" x14ac:dyDescent="0.2">
      <c r="A11" t="s">
        <v>2</v>
      </c>
      <c r="C11" t="str">
        <f>VLOOKUP(F5,tblContactsClients[],4,FALSE)</f>
        <v>rue Bleue</v>
      </c>
    </row>
    <row r="12" spans="1:6" x14ac:dyDescent="0.2">
      <c r="A12" t="s">
        <v>4</v>
      </c>
      <c r="C12" t="str">
        <f>VLOOKUP(F5,tblContactsClients[],7,FALSE)&amp;","&amp;VLOOKUP(F5,tblContactsClients[],5,FALSE)</f>
        <v>75000,PARIS</v>
      </c>
    </row>
    <row r="13" spans="1:6" x14ac:dyDescent="0.2">
      <c r="A13" t="s">
        <v>12</v>
      </c>
      <c r="C13" s="51">
        <f>VLOOKUP(F5,tblContactsClients[],10,FALSE)</f>
        <v>200000000</v>
      </c>
    </row>
    <row r="16" spans="1:6" x14ac:dyDescent="0.2">
      <c r="A16" s="5" t="s">
        <v>13</v>
      </c>
      <c r="B16" s="5"/>
      <c r="C16" s="5"/>
      <c r="D16" t="s">
        <v>14</v>
      </c>
    </row>
    <row r="17" spans="1:6" x14ac:dyDescent="0.2">
      <c r="A17" s="5"/>
      <c r="B17" s="5"/>
    </row>
    <row r="18" spans="1:6" x14ac:dyDescent="0.2">
      <c r="A18" s="5"/>
      <c r="B18" s="5"/>
    </row>
    <row r="19" spans="1:6" x14ac:dyDescent="0.2">
      <c r="A19" s="5"/>
      <c r="B19" s="5"/>
      <c r="C19" s="5"/>
      <c r="D19" s="5"/>
    </row>
    <row r="21" spans="1:6" s="7" customFormat="1" ht="20.100000000000001" customHeight="1" x14ac:dyDescent="0.2">
      <c r="A21" s="40" t="s">
        <v>65</v>
      </c>
      <c r="B21" s="40" t="s">
        <v>15</v>
      </c>
      <c r="C21" s="54" t="s">
        <v>16</v>
      </c>
      <c r="D21" s="55"/>
      <c r="E21" s="41" t="s">
        <v>17</v>
      </c>
      <c r="F21" s="42" t="s">
        <v>18</v>
      </c>
    </row>
    <row r="22" spans="1:6" s="7" customFormat="1" ht="20.100000000000001" customHeight="1" x14ac:dyDescent="0.2">
      <c r="A22" s="43"/>
      <c r="B22" s="38"/>
      <c r="C22" s="56" t="s">
        <v>76</v>
      </c>
      <c r="D22" s="57"/>
      <c r="E22" s="9"/>
      <c r="F22" s="16">
        <f t="shared" ref="F22" si="0">A22*E22</f>
        <v>0</v>
      </c>
    </row>
    <row r="23" spans="1:6" s="7" customFormat="1" ht="20.100000000000001" customHeight="1" x14ac:dyDescent="0.2">
      <c r="A23" s="43" t="s">
        <v>66</v>
      </c>
      <c r="B23" s="38">
        <v>2</v>
      </c>
      <c r="C23" s="58" t="s">
        <v>95</v>
      </c>
      <c r="D23" s="59"/>
      <c r="E23" s="9">
        <f>VLOOKUP(C23,Bibliothèques!A5:B295,2,FALSE)</f>
        <v>10</v>
      </c>
      <c r="F23" s="17">
        <f>E23*B23</f>
        <v>20</v>
      </c>
    </row>
    <row r="24" spans="1:6" s="7" customFormat="1" ht="20.100000000000001" customHeight="1" x14ac:dyDescent="0.2">
      <c r="A24" s="43" t="s">
        <v>67</v>
      </c>
      <c r="B24" s="38">
        <v>3</v>
      </c>
      <c r="C24" s="58" t="s">
        <v>89</v>
      </c>
      <c r="D24" s="59"/>
      <c r="E24" s="9">
        <f>VLOOKUP(C24,Bibliothèques!A6:B296,2,FALSE)</f>
        <v>10</v>
      </c>
      <c r="F24" s="17">
        <f t="shared" ref="F24:F26" si="1">E24*B24</f>
        <v>30</v>
      </c>
    </row>
    <row r="25" spans="1:6" s="7" customFormat="1" ht="20.100000000000001" customHeight="1" x14ac:dyDescent="0.2">
      <c r="A25" s="43" t="s">
        <v>80</v>
      </c>
      <c r="B25" s="38">
        <v>4</v>
      </c>
      <c r="C25" s="58" t="s">
        <v>90</v>
      </c>
      <c r="D25" s="59"/>
      <c r="E25" s="9">
        <f>VLOOKUP(C25,Bibliothèques!A7:B297,2,FALSE)</f>
        <v>10</v>
      </c>
      <c r="F25" s="17">
        <f t="shared" si="1"/>
        <v>40</v>
      </c>
    </row>
    <row r="26" spans="1:6" s="7" customFormat="1" ht="20.100000000000001" customHeight="1" x14ac:dyDescent="0.2">
      <c r="A26" s="43" t="s">
        <v>81</v>
      </c>
      <c r="B26" s="38">
        <v>5</v>
      </c>
      <c r="C26" s="58" t="s">
        <v>91</v>
      </c>
      <c r="D26" s="59"/>
      <c r="E26" s="9">
        <f>VLOOKUP(C26,Bibliothèques!A8:B298,2,FALSE)</f>
        <v>10</v>
      </c>
      <c r="F26" s="17">
        <f t="shared" si="1"/>
        <v>50</v>
      </c>
    </row>
    <row r="27" spans="1:6" s="7" customFormat="1" ht="20.100000000000001" customHeight="1" x14ac:dyDescent="0.2">
      <c r="A27" s="43"/>
      <c r="B27" s="38"/>
      <c r="C27" s="58" t="s">
        <v>92</v>
      </c>
      <c r="D27" s="59"/>
      <c r="E27" s="9"/>
      <c r="F27" s="17"/>
    </row>
    <row r="28" spans="1:6" s="7" customFormat="1" ht="20.100000000000001" customHeight="1" x14ac:dyDescent="0.2">
      <c r="A28" s="43"/>
      <c r="B28" s="38"/>
      <c r="C28" s="58" t="s">
        <v>78</v>
      </c>
      <c r="D28" s="59"/>
      <c r="E28" s="9"/>
      <c r="F28" s="17">
        <f t="shared" ref="F28:F51" si="2">B28*E28</f>
        <v>0</v>
      </c>
    </row>
    <row r="29" spans="1:6" s="7" customFormat="1" ht="20.100000000000001" customHeight="1" x14ac:dyDescent="0.2">
      <c r="A29" s="43"/>
      <c r="B29" s="38"/>
      <c r="C29" s="58"/>
      <c r="D29" s="59"/>
      <c r="E29" s="9"/>
      <c r="F29" s="17">
        <f t="shared" si="2"/>
        <v>0</v>
      </c>
    </row>
    <row r="30" spans="1:6" s="7" customFormat="1" ht="20.100000000000001" customHeight="1" x14ac:dyDescent="0.2">
      <c r="A30" s="43"/>
      <c r="B30" s="38"/>
      <c r="C30" s="58"/>
      <c r="D30" s="59"/>
      <c r="E30" s="9"/>
      <c r="F30" s="17">
        <f t="shared" si="2"/>
        <v>0</v>
      </c>
    </row>
    <row r="31" spans="1:6" s="7" customFormat="1" ht="20.100000000000001" customHeight="1" x14ac:dyDescent="0.2">
      <c r="A31" s="43"/>
      <c r="B31" s="38"/>
      <c r="C31" s="58"/>
      <c r="D31" s="59"/>
      <c r="E31" s="9"/>
      <c r="F31" s="17">
        <f t="shared" si="2"/>
        <v>0</v>
      </c>
    </row>
    <row r="32" spans="1:6" s="7" customFormat="1" ht="20.100000000000001" customHeight="1" x14ac:dyDescent="0.2">
      <c r="A32" s="43"/>
      <c r="B32" s="38"/>
      <c r="C32" s="58"/>
      <c r="D32" s="59"/>
      <c r="E32" s="9"/>
      <c r="F32" s="17">
        <f t="shared" si="2"/>
        <v>0</v>
      </c>
    </row>
    <row r="33" spans="1:6" s="7" customFormat="1" ht="20.100000000000001" customHeight="1" x14ac:dyDescent="0.2">
      <c r="A33" s="43"/>
      <c r="B33" s="38"/>
      <c r="C33" s="58"/>
      <c r="D33" s="59"/>
      <c r="E33" s="9"/>
      <c r="F33" s="17">
        <f t="shared" si="2"/>
        <v>0</v>
      </c>
    </row>
    <row r="34" spans="1:6" s="7" customFormat="1" ht="20.100000000000001" customHeight="1" x14ac:dyDescent="0.2">
      <c r="A34" s="43"/>
      <c r="B34" s="38"/>
      <c r="C34" s="58"/>
      <c r="D34" s="59"/>
      <c r="E34" s="9"/>
      <c r="F34" s="17">
        <f t="shared" si="2"/>
        <v>0</v>
      </c>
    </row>
    <row r="35" spans="1:6" s="7" customFormat="1" ht="20.100000000000001" customHeight="1" x14ac:dyDescent="0.2">
      <c r="A35" s="43"/>
      <c r="B35" s="38"/>
      <c r="C35" s="58"/>
      <c r="D35" s="59"/>
      <c r="E35" s="9"/>
      <c r="F35" s="17">
        <f t="shared" si="2"/>
        <v>0</v>
      </c>
    </row>
    <row r="36" spans="1:6" s="7" customFormat="1" ht="20.100000000000001" customHeight="1" x14ac:dyDescent="0.2">
      <c r="A36" s="43"/>
      <c r="B36" s="38"/>
      <c r="C36" s="58"/>
      <c r="D36" s="59"/>
      <c r="E36" s="9"/>
      <c r="F36" s="17">
        <f t="shared" si="2"/>
        <v>0</v>
      </c>
    </row>
    <row r="37" spans="1:6" s="7" customFormat="1" ht="20.100000000000001" customHeight="1" x14ac:dyDescent="0.2">
      <c r="A37" s="43"/>
      <c r="B37" s="38"/>
      <c r="C37" s="58"/>
      <c r="D37" s="59"/>
      <c r="E37" s="9"/>
      <c r="F37" s="17">
        <f t="shared" si="2"/>
        <v>0</v>
      </c>
    </row>
    <row r="38" spans="1:6" s="7" customFormat="1" ht="20.100000000000001" customHeight="1" x14ac:dyDescent="0.2">
      <c r="A38" s="43"/>
      <c r="B38" s="38"/>
      <c r="C38" s="58"/>
      <c r="D38" s="59"/>
      <c r="E38" s="9"/>
      <c r="F38" s="17">
        <f t="shared" si="2"/>
        <v>0</v>
      </c>
    </row>
    <row r="39" spans="1:6" s="7" customFormat="1" ht="20.100000000000001" customHeight="1" x14ac:dyDescent="0.2">
      <c r="A39" s="43"/>
      <c r="B39" s="38"/>
      <c r="C39" s="58"/>
      <c r="D39" s="59"/>
      <c r="E39" s="9"/>
      <c r="F39" s="17">
        <f t="shared" si="2"/>
        <v>0</v>
      </c>
    </row>
    <row r="40" spans="1:6" s="7" customFormat="1" ht="20.100000000000001" customHeight="1" x14ac:dyDescent="0.2">
      <c r="A40" s="43"/>
      <c r="B40" s="38"/>
      <c r="C40" s="58"/>
      <c r="D40" s="59"/>
      <c r="E40" s="9"/>
      <c r="F40" s="17">
        <f t="shared" si="2"/>
        <v>0</v>
      </c>
    </row>
    <row r="41" spans="1:6" s="7" customFormat="1" ht="20.100000000000001" customHeight="1" x14ac:dyDescent="0.2">
      <c r="A41" s="43"/>
      <c r="B41" s="38"/>
      <c r="C41" s="58"/>
      <c r="D41" s="59"/>
      <c r="E41" s="9"/>
      <c r="F41" s="17">
        <f t="shared" si="2"/>
        <v>0</v>
      </c>
    </row>
    <row r="42" spans="1:6" s="7" customFormat="1" ht="20.100000000000001" customHeight="1" x14ac:dyDescent="0.2">
      <c r="A42" s="43"/>
      <c r="B42" s="38"/>
      <c r="C42" s="58"/>
      <c r="D42" s="59"/>
      <c r="E42" s="9"/>
      <c r="F42" s="17">
        <f t="shared" si="2"/>
        <v>0</v>
      </c>
    </row>
    <row r="43" spans="1:6" s="7" customFormat="1" ht="20.100000000000001" customHeight="1" x14ac:dyDescent="0.2">
      <c r="A43" s="43"/>
      <c r="B43" s="38"/>
      <c r="C43" s="58"/>
      <c r="D43" s="59"/>
      <c r="E43" s="9"/>
      <c r="F43" s="17">
        <f t="shared" si="2"/>
        <v>0</v>
      </c>
    </row>
    <row r="44" spans="1:6" s="7" customFormat="1" ht="20.100000000000001" customHeight="1" x14ac:dyDescent="0.2">
      <c r="A44" s="43"/>
      <c r="B44" s="38"/>
      <c r="C44" s="58"/>
      <c r="D44" s="59"/>
      <c r="E44" s="9"/>
      <c r="F44" s="17">
        <f t="shared" si="2"/>
        <v>0</v>
      </c>
    </row>
    <row r="45" spans="1:6" s="7" customFormat="1" ht="20.100000000000001" customHeight="1" x14ac:dyDescent="0.2">
      <c r="A45" s="43"/>
      <c r="B45" s="38"/>
      <c r="C45" s="58"/>
      <c r="D45" s="59"/>
      <c r="E45" s="9"/>
      <c r="F45" s="17">
        <f t="shared" si="2"/>
        <v>0</v>
      </c>
    </row>
    <row r="46" spans="1:6" s="7" customFormat="1" ht="20.100000000000001" customHeight="1" x14ac:dyDescent="0.2">
      <c r="A46" s="43"/>
      <c r="B46" s="38"/>
      <c r="C46" s="58"/>
      <c r="D46" s="59"/>
      <c r="E46" s="9"/>
      <c r="F46" s="17">
        <f t="shared" si="2"/>
        <v>0</v>
      </c>
    </row>
    <row r="47" spans="1:6" s="7" customFormat="1" ht="20.100000000000001" customHeight="1" x14ac:dyDescent="0.2">
      <c r="A47" s="43"/>
      <c r="B47" s="38"/>
      <c r="C47" s="58"/>
      <c r="D47" s="59"/>
      <c r="E47" s="9"/>
      <c r="F47" s="17">
        <f t="shared" si="2"/>
        <v>0</v>
      </c>
    </row>
    <row r="48" spans="1:6" s="7" customFormat="1" ht="20.100000000000001" customHeight="1" x14ac:dyDescent="0.2">
      <c r="A48" s="43"/>
      <c r="B48" s="38"/>
      <c r="C48" s="58"/>
      <c r="D48" s="59"/>
      <c r="E48" s="9"/>
      <c r="F48" s="17">
        <f t="shared" si="2"/>
        <v>0</v>
      </c>
    </row>
    <row r="49" spans="1:6" s="7" customFormat="1" ht="20.100000000000001" customHeight="1" x14ac:dyDescent="0.2">
      <c r="A49" s="43"/>
      <c r="B49" s="38"/>
      <c r="C49" s="58"/>
      <c r="D49" s="59"/>
      <c r="E49" s="9"/>
      <c r="F49" s="17">
        <f t="shared" si="2"/>
        <v>0</v>
      </c>
    </row>
    <row r="50" spans="1:6" s="7" customFormat="1" ht="20.100000000000001" customHeight="1" x14ac:dyDescent="0.2">
      <c r="A50" s="43"/>
      <c r="B50" s="38"/>
      <c r="C50" s="58"/>
      <c r="D50" s="59"/>
      <c r="E50" s="9"/>
      <c r="F50" s="17">
        <f t="shared" si="2"/>
        <v>0</v>
      </c>
    </row>
    <row r="51" spans="1:6" s="7" customFormat="1" ht="20.100000000000001" customHeight="1" x14ac:dyDescent="0.2">
      <c r="A51" s="44"/>
      <c r="B51" s="39"/>
      <c r="C51" s="19"/>
      <c r="D51" s="10"/>
      <c r="E51" s="11"/>
      <c r="F51" s="18">
        <f t="shared" si="2"/>
        <v>0</v>
      </c>
    </row>
    <row r="52" spans="1:6" s="7" customFormat="1" ht="20.100000000000001" customHeight="1" x14ac:dyDescent="0.2">
      <c r="A52" s="8"/>
      <c r="B52" s="8"/>
      <c r="C52" s="8"/>
      <c r="D52" s="8"/>
      <c r="E52" s="12" t="s">
        <v>19</v>
      </c>
      <c r="F52" s="45">
        <f>SUM(F22:F51)</f>
        <v>140</v>
      </c>
    </row>
    <row r="53" spans="1:6" s="7" customFormat="1" ht="20.100000000000001" customHeight="1" x14ac:dyDescent="0.2">
      <c r="A53" s="8"/>
      <c r="B53" s="8"/>
      <c r="C53" s="8"/>
      <c r="D53" s="8"/>
      <c r="E53" s="12" t="s">
        <v>20</v>
      </c>
      <c r="F53" s="13">
        <v>0.21</v>
      </c>
    </row>
    <row r="54" spans="1:6" s="7" customFormat="1" ht="20.100000000000001" customHeight="1" x14ac:dyDescent="0.2">
      <c r="A54" s="8"/>
      <c r="B54" s="8"/>
      <c r="C54" s="8"/>
      <c r="D54" s="8"/>
      <c r="E54" s="12" t="s">
        <v>82</v>
      </c>
      <c r="F54" s="11">
        <v>0</v>
      </c>
    </row>
    <row r="55" spans="1:6" s="7" customFormat="1" ht="20.100000000000001" customHeight="1" x14ac:dyDescent="0.2">
      <c r="E55" s="14" t="s">
        <v>21</v>
      </c>
      <c r="F55" s="20"/>
    </row>
    <row r="57" spans="1:6" x14ac:dyDescent="0.2">
      <c r="A57" t="s">
        <v>22</v>
      </c>
    </row>
    <row r="60" spans="1:6" x14ac:dyDescent="0.2">
      <c r="A60" s="15"/>
      <c r="B60" s="15"/>
      <c r="C60" s="15"/>
      <c r="D60" s="15"/>
    </row>
  </sheetData>
  <mergeCells count="32">
    <mergeCell ref="C50:D50"/>
    <mergeCell ref="C45:D45"/>
    <mergeCell ref="C46:D46"/>
    <mergeCell ref="C47:D47"/>
    <mergeCell ref="C48:D48"/>
    <mergeCell ref="C49:D49"/>
    <mergeCell ref="C40:D40"/>
    <mergeCell ref="C41:D41"/>
    <mergeCell ref="C42:D42"/>
    <mergeCell ref="C43:D43"/>
    <mergeCell ref="C44:D44"/>
    <mergeCell ref="C35:D35"/>
    <mergeCell ref="C36:D36"/>
    <mergeCell ref="C37:D37"/>
    <mergeCell ref="C38:D38"/>
    <mergeCell ref="C39:D39"/>
    <mergeCell ref="C30:D30"/>
    <mergeCell ref="C31:D31"/>
    <mergeCell ref="C32:D32"/>
    <mergeCell ref="C33:D33"/>
    <mergeCell ref="C34:D34"/>
    <mergeCell ref="C24:D24"/>
    <mergeCell ref="C25:D25"/>
    <mergeCell ref="C26:D26"/>
    <mergeCell ref="C28:D28"/>
    <mergeCell ref="C29:D29"/>
    <mergeCell ref="C27:D27"/>
    <mergeCell ref="A1:D1"/>
    <mergeCell ref="A2:D2"/>
    <mergeCell ref="C21:D21"/>
    <mergeCell ref="C22:D22"/>
    <mergeCell ref="C23:D23"/>
  </mergeCells>
  <phoneticPr fontId="0" type="noConversion"/>
  <dataValidations count="2">
    <dataValidation type="list" allowBlank="1" showInputMessage="1" showErrorMessage="1" sqref="F5">
      <formula1>Code_clients</formula1>
    </dataValidation>
    <dataValidation type="list" allowBlank="1" showInputMessage="1" showErrorMessage="1" sqref="C23:C27 D23:D26">
      <formula1>Description</formula1>
    </dataValidation>
  </dataValidations>
  <printOptions horizontalCentered="1"/>
  <pageMargins left="0.5" right="0.3359375" top="0.5" bottom="0.5" header="0.5" footer="0.5"/>
  <pageSetup paperSize="9" scale="75" orientation="portrait" horizontalDpi="300" verticalDpi="30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clients'!$A$7:$A$100</xm:f>
          </x14:formula1>
          <xm:sqref>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view="pageLayout" zoomScaleNormal="100" workbookViewId="0">
      <selection activeCell="F7" sqref="F7"/>
    </sheetView>
  </sheetViews>
  <sheetFormatPr baseColWidth="10" defaultRowHeight="12.75" x14ac:dyDescent="0.2"/>
  <cols>
    <col min="1" max="1" width="38.42578125" customWidth="1"/>
  </cols>
  <sheetData>
    <row r="1" spans="1:7" ht="15" x14ac:dyDescent="0.2">
      <c r="A1" s="24" t="s">
        <v>23</v>
      </c>
      <c r="B1" s="23"/>
      <c r="C1" s="22"/>
      <c r="D1" s="22"/>
      <c r="E1" s="22"/>
      <c r="F1" s="22"/>
      <c r="G1" s="22"/>
    </row>
    <row r="2" spans="1:7" x14ac:dyDescent="0.2">
      <c r="A2" s="22"/>
      <c r="B2" s="22"/>
      <c r="C2" s="22"/>
      <c r="D2" s="22"/>
      <c r="E2" s="22"/>
      <c r="F2" s="22"/>
      <c r="G2" s="22"/>
    </row>
    <row r="3" spans="1:7" x14ac:dyDescent="0.2">
      <c r="E3" s="25"/>
    </row>
    <row r="4" spans="1:7" x14ac:dyDescent="0.2">
      <c r="A4" s="26" t="s">
        <v>74</v>
      </c>
      <c r="B4" s="21" t="s">
        <v>75</v>
      </c>
      <c r="C4" s="21" t="s">
        <v>24</v>
      </c>
      <c r="D4" s="25"/>
      <c r="E4" s="25"/>
      <c r="F4" s="21" t="s">
        <v>24</v>
      </c>
    </row>
    <row r="5" spans="1:7" x14ac:dyDescent="0.2">
      <c r="A5" s="26" t="s">
        <v>88</v>
      </c>
      <c r="B5" s="21">
        <v>10</v>
      </c>
      <c r="C5" s="21">
        <v>1</v>
      </c>
      <c r="E5" s="25"/>
      <c r="F5" t="s">
        <v>76</v>
      </c>
    </row>
    <row r="6" spans="1:7" x14ac:dyDescent="0.2">
      <c r="A6" s="26" t="s">
        <v>89</v>
      </c>
      <c r="B6" s="21">
        <v>10</v>
      </c>
      <c r="C6" s="21">
        <v>1</v>
      </c>
      <c r="E6" s="25"/>
      <c r="F6" t="s">
        <v>77</v>
      </c>
    </row>
    <row r="7" spans="1:7" x14ac:dyDescent="0.2">
      <c r="A7" s="26" t="s">
        <v>90</v>
      </c>
      <c r="B7" s="21">
        <v>10</v>
      </c>
      <c r="C7" s="21">
        <v>1</v>
      </c>
      <c r="E7" s="25"/>
      <c r="F7" t="s">
        <v>78</v>
      </c>
    </row>
    <row r="8" spans="1:7" x14ac:dyDescent="0.2">
      <c r="A8" s="26" t="s">
        <v>91</v>
      </c>
      <c r="B8" s="21">
        <v>10</v>
      </c>
      <c r="C8" s="21">
        <v>1</v>
      </c>
      <c r="F8" t="s">
        <v>79</v>
      </c>
    </row>
    <row r="9" spans="1:7" x14ac:dyDescent="0.2">
      <c r="A9" s="26" t="s">
        <v>92</v>
      </c>
      <c r="B9" s="21">
        <v>10</v>
      </c>
      <c r="C9" s="21">
        <v>1</v>
      </c>
    </row>
    <row r="10" spans="1:7" x14ac:dyDescent="0.2">
      <c r="A10" s="26" t="s">
        <v>93</v>
      </c>
      <c r="B10" s="21">
        <v>10</v>
      </c>
      <c r="C10" s="21">
        <v>1</v>
      </c>
    </row>
    <row r="11" spans="1:7" x14ac:dyDescent="0.2">
      <c r="A11" s="26" t="s">
        <v>94</v>
      </c>
      <c r="B11" s="21">
        <v>10</v>
      </c>
      <c r="C11" s="21">
        <v>1</v>
      </c>
    </row>
    <row r="12" spans="1:7" x14ac:dyDescent="0.2">
      <c r="A12" s="26" t="s">
        <v>95</v>
      </c>
      <c r="B12" s="21">
        <v>10</v>
      </c>
      <c r="C12" s="21">
        <v>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25260F1-5711-4C2E-BF3A-D8B22C1B85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des clients</vt:lpstr>
      <vt:lpstr>Devis</vt:lpstr>
      <vt:lpstr>Bibliothèques</vt:lpstr>
      <vt:lpstr>Code_clients</vt:lpstr>
      <vt:lpstr>Description</vt:lpstr>
      <vt:lpstr>Devis!Zone_d_impression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architecte</dc:creator>
  <cp:lastModifiedBy>architecte</cp:lastModifiedBy>
  <cp:lastPrinted>2014-12-08T15:45:16Z</cp:lastPrinted>
  <dcterms:created xsi:type="dcterms:W3CDTF">2014-12-08T14:00:38Z</dcterms:created>
  <dcterms:modified xsi:type="dcterms:W3CDTF">2014-12-09T12:00:55Z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TC010184641036</vt:lpwstr>
  </property>
</Properties>
</file>