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30" windowWidth="10395" windowHeight="1303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J5" i="1"/>
  <c r="Z12" l="1"/>
  <c r="Z13"/>
  <c r="Z14"/>
  <c r="Z15"/>
  <c r="Z16"/>
  <c r="Z17"/>
  <c r="Z18"/>
  <c r="Z19"/>
  <c r="Z20"/>
  <c r="Z21"/>
  <c r="Z22"/>
  <c r="Z23"/>
  <c r="Z24"/>
  <c r="Z25"/>
  <c r="Z26"/>
  <c r="Z27"/>
  <c r="Z28"/>
  <c r="Z29"/>
  <c r="Z30"/>
  <c r="Z31"/>
  <c r="Z32"/>
  <c r="Z33"/>
  <c r="Z34"/>
  <c r="Z35"/>
  <c r="Z36"/>
  <c r="Z37"/>
  <c r="Z38"/>
  <c r="Z39"/>
  <c r="AA39"/>
  <c r="Z40"/>
  <c r="AA40"/>
  <c r="V12"/>
  <c r="V13"/>
  <c r="V14"/>
  <c r="V15"/>
  <c r="V16"/>
  <c r="V17"/>
  <c r="V18"/>
  <c r="V19"/>
  <c r="V20"/>
  <c r="V21"/>
  <c r="V22"/>
  <c r="V23"/>
  <c r="V24"/>
  <c r="V25"/>
  <c r="V26"/>
  <c r="V27"/>
  <c r="V28"/>
  <c r="V29"/>
  <c r="V30"/>
  <c r="V31"/>
  <c r="V32"/>
  <c r="V33"/>
  <c r="V34"/>
  <c r="V35"/>
  <c r="V36"/>
  <c r="V37"/>
  <c r="V38"/>
  <c r="V39"/>
  <c r="W39"/>
  <c r="V40"/>
  <c r="W40"/>
  <c r="Z9"/>
  <c r="Z10"/>
  <c r="Z11"/>
  <c r="V9" l="1"/>
  <c r="AT10"/>
  <c r="AT11"/>
  <c r="AT12"/>
  <c r="AT13"/>
  <c r="AT14"/>
  <c r="AT15"/>
  <c r="AT16"/>
  <c r="AT17"/>
  <c r="AT18"/>
  <c r="AT19"/>
  <c r="AT20"/>
  <c r="AT21"/>
  <c r="AT22"/>
  <c r="AT23"/>
  <c r="AT24"/>
  <c r="AT25"/>
  <c r="AT26"/>
  <c r="AT27"/>
  <c r="AT28"/>
  <c r="AT29"/>
  <c r="AT30"/>
  <c r="AT31"/>
  <c r="AT32"/>
  <c r="AT33"/>
  <c r="AT34"/>
  <c r="AT35"/>
  <c r="AT36"/>
  <c r="AT37"/>
  <c r="AT38"/>
  <c r="AT9"/>
  <c r="AQ9"/>
  <c r="AQ10"/>
  <c r="AQ11"/>
  <c r="AQ12"/>
  <c r="AQ13"/>
  <c r="AQ14"/>
  <c r="AQ15"/>
  <c r="AQ16"/>
  <c r="AQ17"/>
  <c r="AQ18"/>
  <c r="AQ19"/>
  <c r="AQ20"/>
  <c r="AQ21"/>
  <c r="AQ22"/>
  <c r="AQ23"/>
  <c r="AQ24"/>
  <c r="AQ25"/>
  <c r="AQ26"/>
  <c r="AQ27"/>
  <c r="AQ28"/>
  <c r="AQ29"/>
  <c r="AQ30"/>
  <c r="AQ31"/>
  <c r="AQ32"/>
  <c r="AQ33"/>
  <c r="AQ34"/>
  <c r="AQ35"/>
  <c r="AQ36"/>
  <c r="AQ37"/>
  <c r="AQ38"/>
  <c r="AN9"/>
  <c r="AN38"/>
  <c r="AN37"/>
  <c r="AN36"/>
  <c r="AN35"/>
  <c r="AN34"/>
  <c r="AN33"/>
  <c r="AN32"/>
  <c r="AN31"/>
  <c r="AN30"/>
  <c r="AN29"/>
  <c r="AN28"/>
  <c r="AN27"/>
  <c r="AN26"/>
  <c r="AN25"/>
  <c r="AN24"/>
  <c r="AN23"/>
  <c r="AN22"/>
  <c r="AN21"/>
  <c r="AN20"/>
  <c r="AN19"/>
  <c r="AN18"/>
  <c r="AN17"/>
  <c r="AN16"/>
  <c r="AN15"/>
  <c r="AN14"/>
  <c r="AN13"/>
  <c r="AN12"/>
  <c r="AN11"/>
  <c r="AN10"/>
  <c r="AP9"/>
  <c r="AS9"/>
  <c r="AK9"/>
  <c r="AK10"/>
  <c r="AK11"/>
  <c r="AK12"/>
  <c r="AK13"/>
  <c r="AK14"/>
  <c r="AK15"/>
  <c r="AK16"/>
  <c r="AK17"/>
  <c r="AK18"/>
  <c r="AK19"/>
  <c r="AK20"/>
  <c r="AB20" s="1"/>
  <c r="AK21"/>
  <c r="AB21" s="1"/>
  <c r="AK22"/>
  <c r="AB22" s="1"/>
  <c r="AK23"/>
  <c r="AB23" s="1"/>
  <c r="AK24"/>
  <c r="AB24" s="1"/>
  <c r="AK25"/>
  <c r="AK26"/>
  <c r="AK27"/>
  <c r="AK28"/>
  <c r="AB28" s="1"/>
  <c r="AK29"/>
  <c r="AB29" s="1"/>
  <c r="AK30"/>
  <c r="AB30" s="1"/>
  <c r="AK31"/>
  <c r="AB31" s="1"/>
  <c r="AK32"/>
  <c r="AB32" s="1"/>
  <c r="AK33"/>
  <c r="AK34"/>
  <c r="AK35"/>
  <c r="AK36"/>
  <c r="AB36" s="1"/>
  <c r="AK37"/>
  <c r="AB37" s="1"/>
  <c r="AK38"/>
  <c r="AB38" s="1"/>
  <c r="AJ9"/>
  <c r="AT7"/>
  <c r="AS7"/>
  <c r="AQ7"/>
  <c r="AP7"/>
  <c r="AN7"/>
  <c r="AM7"/>
  <c r="AK7"/>
  <c r="AJ7"/>
  <c r="V11"/>
  <c r="V10"/>
  <c r="I41"/>
  <c r="AB9" l="1"/>
  <c r="AF9" s="1"/>
  <c r="AG9" s="1"/>
  <c r="AB10"/>
  <c r="AB35"/>
  <c r="AB33"/>
  <c r="AB25"/>
  <c r="AB27"/>
  <c r="AB19"/>
  <c r="AB16"/>
  <c r="AM38"/>
  <c r="AS10"/>
  <c r="AS11"/>
  <c r="AS12"/>
  <c r="AS13"/>
  <c r="AS14"/>
  <c r="AS15"/>
  <c r="AS16"/>
  <c r="AS17"/>
  <c r="AS18"/>
  <c r="AS19"/>
  <c r="AS20"/>
  <c r="AS21"/>
  <c r="AS22"/>
  <c r="AS23"/>
  <c r="AS24"/>
  <c r="AS25"/>
  <c r="AS26"/>
  <c r="AS27"/>
  <c r="AS28"/>
  <c r="AS29"/>
  <c r="AS30"/>
  <c r="AS31"/>
  <c r="AS32"/>
  <c r="AS33"/>
  <c r="AS34"/>
  <c r="AS35"/>
  <c r="AS36"/>
  <c r="AS37"/>
  <c r="AS38"/>
  <c r="AP10"/>
  <c r="AP11"/>
  <c r="AP12"/>
  <c r="AP13"/>
  <c r="AP14"/>
  <c r="AP15"/>
  <c r="AP16"/>
  <c r="AP17"/>
  <c r="AP18"/>
  <c r="AP19"/>
  <c r="AP20"/>
  <c r="AP21"/>
  <c r="AP22"/>
  <c r="AP23"/>
  <c r="AP24"/>
  <c r="AP25"/>
  <c r="AP26"/>
  <c r="AP27"/>
  <c r="AP28"/>
  <c r="AP29"/>
  <c r="AP30"/>
  <c r="AP31"/>
  <c r="AP32"/>
  <c r="AP33"/>
  <c r="AP34"/>
  <c r="AP35"/>
  <c r="AP36"/>
  <c r="AP37"/>
  <c r="AP38"/>
  <c r="AM9"/>
  <c r="X9" s="1"/>
  <c r="AD9" s="1"/>
  <c r="AE9" s="1"/>
  <c r="AM10"/>
  <c r="AM11"/>
  <c r="AM12"/>
  <c r="AM13"/>
  <c r="AM14"/>
  <c r="AM15"/>
  <c r="AM16"/>
  <c r="AM17"/>
  <c r="AM18"/>
  <c r="AM19"/>
  <c r="AM20"/>
  <c r="AM21"/>
  <c r="AM22"/>
  <c r="AM23"/>
  <c r="AM24"/>
  <c r="AM25"/>
  <c r="AM26"/>
  <c r="AM27"/>
  <c r="AM28"/>
  <c r="AM29"/>
  <c r="AM30"/>
  <c r="AM31"/>
  <c r="AM32"/>
  <c r="AM33"/>
  <c r="AM34"/>
  <c r="AM35"/>
  <c r="AM36"/>
  <c r="AM37"/>
  <c r="AJ10"/>
  <c r="AJ11"/>
  <c r="AJ12"/>
  <c r="AJ13"/>
  <c r="AJ14"/>
  <c r="AJ15"/>
  <c r="AJ16"/>
  <c r="AJ17"/>
  <c r="AJ18"/>
  <c r="AJ19"/>
  <c r="AJ20"/>
  <c r="AJ21"/>
  <c r="AJ22"/>
  <c r="AJ23"/>
  <c r="AJ24"/>
  <c r="AJ25"/>
  <c r="AJ26"/>
  <c r="AJ27"/>
  <c r="AJ28"/>
  <c r="AJ29"/>
  <c r="AJ30"/>
  <c r="AJ31"/>
  <c r="AJ32"/>
  <c r="AJ33"/>
  <c r="AJ34"/>
  <c r="AJ35"/>
  <c r="AJ36"/>
  <c r="AJ37"/>
  <c r="AJ38"/>
  <c r="AI9"/>
  <c r="AR10"/>
  <c r="AR11"/>
  <c r="AR12"/>
  <c r="AR13"/>
  <c r="AR14"/>
  <c r="AR15"/>
  <c r="AR16"/>
  <c r="AR17"/>
  <c r="AR18"/>
  <c r="AR19"/>
  <c r="AR20"/>
  <c r="AR21"/>
  <c r="AR22"/>
  <c r="AR23"/>
  <c r="AR24"/>
  <c r="AR25"/>
  <c r="AR26"/>
  <c r="AR27"/>
  <c r="AR28"/>
  <c r="AR29"/>
  <c r="AR30"/>
  <c r="AR31"/>
  <c r="AR32"/>
  <c r="AR33"/>
  <c r="AR34"/>
  <c r="AR35"/>
  <c r="AR36"/>
  <c r="AR37"/>
  <c r="AR38"/>
  <c r="AR9"/>
  <c r="AO10"/>
  <c r="AO11"/>
  <c r="AO12"/>
  <c r="AO13"/>
  <c r="AO14"/>
  <c r="AO15"/>
  <c r="AO16"/>
  <c r="AO17"/>
  <c r="AO18"/>
  <c r="AO19"/>
  <c r="AO20"/>
  <c r="AO21"/>
  <c r="AO22"/>
  <c r="AO23"/>
  <c r="AO24"/>
  <c r="AO25"/>
  <c r="AO26"/>
  <c r="AO27"/>
  <c r="AO28"/>
  <c r="AO29"/>
  <c r="AO30"/>
  <c r="AO31"/>
  <c r="AO32"/>
  <c r="AO33"/>
  <c r="AO34"/>
  <c r="AO35"/>
  <c r="AO36"/>
  <c r="AO37"/>
  <c r="AO38"/>
  <c r="AO9"/>
  <c r="AL10"/>
  <c r="AL11"/>
  <c r="AL12"/>
  <c r="AL13"/>
  <c r="AL14"/>
  <c r="AL15"/>
  <c r="AL16"/>
  <c r="AL17"/>
  <c r="AL18"/>
  <c r="AL19"/>
  <c r="AL20"/>
  <c r="AL21"/>
  <c r="AL22"/>
  <c r="AL23"/>
  <c r="AL24"/>
  <c r="AL25"/>
  <c r="AL26"/>
  <c r="AL27"/>
  <c r="AL28"/>
  <c r="AL29"/>
  <c r="AL30"/>
  <c r="AL31"/>
  <c r="AL32"/>
  <c r="AL33"/>
  <c r="AL34"/>
  <c r="AL35"/>
  <c r="AL36"/>
  <c r="AL37"/>
  <c r="AL38"/>
  <c r="AL9"/>
  <c r="AI10"/>
  <c r="AI11"/>
  <c r="AI12"/>
  <c r="AI13"/>
  <c r="AI14"/>
  <c r="AI15"/>
  <c r="AI16"/>
  <c r="AI17"/>
  <c r="AI18"/>
  <c r="AI19"/>
  <c r="AI20"/>
  <c r="AI21"/>
  <c r="AI22"/>
  <c r="AI23"/>
  <c r="AI24"/>
  <c r="AI25"/>
  <c r="AI26"/>
  <c r="AI27"/>
  <c r="AI28"/>
  <c r="AI29"/>
  <c r="AI30"/>
  <c r="AI31"/>
  <c r="AI32"/>
  <c r="AI33"/>
  <c r="AI34"/>
  <c r="AI35"/>
  <c r="AI36"/>
  <c r="AI37"/>
  <c r="AI38"/>
  <c r="AB11" l="1"/>
  <c r="AF10"/>
  <c r="AA12"/>
  <c r="W12"/>
  <c r="AA9"/>
  <c r="W9"/>
  <c r="AA10"/>
  <c r="W10"/>
  <c r="X10"/>
  <c r="AD10" s="1"/>
  <c r="AE10" s="1"/>
  <c r="W13"/>
  <c r="AA13"/>
  <c r="AA11"/>
  <c r="W11"/>
  <c r="X11"/>
  <c r="X21"/>
  <c r="X22"/>
  <c r="X28"/>
  <c r="X27"/>
  <c r="X35"/>
  <c r="X37"/>
  <c r="W35"/>
  <c r="AA35"/>
  <c r="AA36"/>
  <c r="W36"/>
  <c r="AA38"/>
  <c r="W38"/>
  <c r="X38"/>
  <c r="W34"/>
  <c r="AA34"/>
  <c r="W37"/>
  <c r="AA37"/>
  <c r="X36"/>
  <c r="X30"/>
  <c r="W30"/>
  <c r="AA30"/>
  <c r="X31"/>
  <c r="AA32"/>
  <c r="W32"/>
  <c r="X32"/>
  <c r="AA29"/>
  <c r="W29"/>
  <c r="AA31"/>
  <c r="W31"/>
  <c r="AA33"/>
  <c r="W33"/>
  <c r="X29"/>
  <c r="X33"/>
  <c r="W27"/>
  <c r="AA27"/>
  <c r="X24"/>
  <c r="W28"/>
  <c r="AA28"/>
  <c r="W25"/>
  <c r="AA25"/>
  <c r="X25"/>
  <c r="AA24"/>
  <c r="W24"/>
  <c r="AA26"/>
  <c r="W26"/>
  <c r="W21"/>
  <c r="AA21"/>
  <c r="W22"/>
  <c r="AA22"/>
  <c r="W19"/>
  <c r="AA19"/>
  <c r="X23"/>
  <c r="X19"/>
  <c r="W23"/>
  <c r="AA23"/>
  <c r="AA20"/>
  <c r="W20"/>
  <c r="X20"/>
  <c r="AA14"/>
  <c r="W14"/>
  <c r="AA17"/>
  <c r="W17"/>
  <c r="AA18"/>
  <c r="W18"/>
  <c r="AA15"/>
  <c r="W15"/>
  <c r="AA16"/>
  <c r="W16"/>
  <c r="X12" l="1"/>
  <c r="AG10"/>
  <c r="AB12"/>
  <c r="AF11"/>
  <c r="AB13" s="1"/>
  <c r="AD11"/>
  <c r="AD12" l="1"/>
  <c r="X13"/>
  <c r="AF12"/>
  <c r="AB14" s="1"/>
  <c r="AF14" s="1"/>
  <c r="AG11"/>
  <c r="AE11"/>
  <c r="AF13" l="1"/>
  <c r="AB15" s="1"/>
  <c r="AF15" s="1"/>
  <c r="AF16" s="1"/>
  <c r="AB18" s="1"/>
  <c r="AD13"/>
  <c r="X15" s="1"/>
  <c r="AD15" s="1"/>
  <c r="X17" s="1"/>
  <c r="AD17" s="1"/>
  <c r="X14"/>
  <c r="AD14" s="1"/>
  <c r="AG12"/>
  <c r="AB17"/>
  <c r="AF17" s="1"/>
  <c r="X16"/>
  <c r="AD16" s="1"/>
  <c r="X18" s="1"/>
  <c r="AE12"/>
  <c r="AF18" l="1"/>
  <c r="AF19" s="1"/>
  <c r="AF20" s="1"/>
  <c r="AF21" s="1"/>
  <c r="AF22" s="1"/>
  <c r="AF23" s="1"/>
  <c r="AF24" s="1"/>
  <c r="AG13"/>
  <c r="AG14" s="1"/>
  <c r="AG15" s="1"/>
  <c r="AG16" s="1"/>
  <c r="AG17" s="1"/>
  <c r="AE13"/>
  <c r="AE14" s="1"/>
  <c r="AE15" s="1"/>
  <c r="AE16" s="1"/>
  <c r="AE17" s="1"/>
  <c r="AB26"/>
  <c r="AF25"/>
  <c r="AD18"/>
  <c r="AD19" s="1"/>
  <c r="AD20" s="1"/>
  <c r="AD21" s="1"/>
  <c r="AD22" s="1"/>
  <c r="AD23" s="1"/>
  <c r="AD24" s="1"/>
  <c r="AG18" l="1"/>
  <c r="AG19" s="1"/>
  <c r="AG20" s="1"/>
  <c r="AG21" s="1"/>
  <c r="AG22" s="1"/>
  <c r="AG23" s="1"/>
  <c r="AG24" s="1"/>
  <c r="AG25" s="1"/>
  <c r="AF26"/>
  <c r="AF27" s="1"/>
  <c r="AF28" s="1"/>
  <c r="AF29" s="1"/>
  <c r="AF30" s="1"/>
  <c r="AF31" s="1"/>
  <c r="AF32" s="1"/>
  <c r="AF33" s="1"/>
  <c r="X26"/>
  <c r="AD25"/>
  <c r="AB34"/>
  <c r="AE18"/>
  <c r="AE19" s="1"/>
  <c r="AE20" s="1"/>
  <c r="AE21" s="1"/>
  <c r="AE22" s="1"/>
  <c r="AE23" s="1"/>
  <c r="AE24" s="1"/>
  <c r="AD26" l="1"/>
  <c r="AD27" s="1"/>
  <c r="AD28" s="1"/>
  <c r="AD29" s="1"/>
  <c r="AD30" s="1"/>
  <c r="AD31" s="1"/>
  <c r="AD32" s="1"/>
  <c r="AD33" s="1"/>
  <c r="AG26"/>
  <c r="AG27" s="1"/>
  <c r="AG28" s="1"/>
  <c r="AG29" s="1"/>
  <c r="AG30" s="1"/>
  <c r="AG31" s="1"/>
  <c r="AG32" s="1"/>
  <c r="AG33" s="1"/>
  <c r="AF34"/>
  <c r="AF35" s="1"/>
  <c r="AF36" s="1"/>
  <c r="AF37" s="1"/>
  <c r="AF38" s="1"/>
  <c r="X34"/>
  <c r="AB39"/>
  <c r="AE25"/>
  <c r="AE26" l="1"/>
  <c r="AE27" s="1"/>
  <c r="AE28" s="1"/>
  <c r="AE29" s="1"/>
  <c r="AE30" s="1"/>
  <c r="AE31" s="1"/>
  <c r="AE32" s="1"/>
  <c r="AE33" s="1"/>
  <c r="AB40"/>
  <c r="AG34"/>
  <c r="AG35" s="1"/>
  <c r="AG36" s="1"/>
  <c r="AG37" s="1"/>
  <c r="AG38" s="1"/>
  <c r="AD34"/>
  <c r="AD35" s="1"/>
  <c r="AD36" s="1"/>
  <c r="AD37" s="1"/>
  <c r="AD38" s="1"/>
  <c r="X40" s="1"/>
  <c r="X39"/>
  <c r="AE34" l="1"/>
  <c r="AE35" s="1"/>
  <c r="AE36" s="1"/>
  <c r="AE37" s="1"/>
  <c r="AE38" s="1"/>
  <c r="V7" s="1"/>
  <c r="Z7" l="1"/>
</calcChain>
</file>

<file path=xl/sharedStrings.xml><?xml version="1.0" encoding="utf-8"?>
<sst xmlns="http://schemas.openxmlformats.org/spreadsheetml/2006/main" count="51" uniqueCount="28">
  <si>
    <t>T</t>
  </si>
  <si>
    <t>C</t>
  </si>
  <si>
    <t>Café</t>
  </si>
  <si>
    <t>Thé</t>
  </si>
  <si>
    <t>K</t>
  </si>
  <si>
    <t>Coca Cola</t>
  </si>
  <si>
    <t>O</t>
  </si>
  <si>
    <t>Orangina</t>
  </si>
  <si>
    <t>B</t>
  </si>
  <si>
    <t>Bière</t>
  </si>
  <si>
    <t>Schweppes</t>
  </si>
  <si>
    <t>SW</t>
  </si>
  <si>
    <t>SJ</t>
  </si>
  <si>
    <t>Sandwich au thon</t>
  </si>
  <si>
    <t>Sandwich au Jambon</t>
  </si>
  <si>
    <t>ST</t>
  </si>
  <si>
    <t>SM</t>
  </si>
  <si>
    <t>Sandwich à la mozzarella</t>
  </si>
  <si>
    <t>P</t>
  </si>
  <si>
    <t>Perrier</t>
  </si>
  <si>
    <t>Table</t>
  </si>
  <si>
    <t>Recettes</t>
  </si>
  <si>
    <t>Produits</t>
  </si>
  <si>
    <t>Coût</t>
  </si>
  <si>
    <t>Codes</t>
  </si>
  <si>
    <t>Tarifs</t>
  </si>
  <si>
    <t>Coûts</t>
  </si>
  <si>
    <t>Quantités</t>
  </si>
</sst>
</file>

<file path=xl/styles.xml><?xml version="1.0" encoding="utf-8"?>
<styleSheet xmlns="http://schemas.openxmlformats.org/spreadsheetml/2006/main">
  <numFmts count="4">
    <numFmt numFmtId="164" formatCode="#,##0.00\ &quot;€&quot;"/>
    <numFmt numFmtId="165" formatCode="#,##0\ &quot;€&quot;"/>
    <numFmt numFmtId="166" formatCode="0.0"/>
    <numFmt numFmtId="167" formatCode="&quot;Table &quot;?"/>
  </numFmts>
  <fonts count="13">
    <font>
      <sz val="10"/>
      <name val="Arial"/>
    </font>
    <font>
      <sz val="8"/>
      <name val="Arial"/>
      <family val="2"/>
    </font>
    <font>
      <b/>
      <sz val="8"/>
      <name val="Arial"/>
      <family val="2"/>
    </font>
    <font>
      <b/>
      <u/>
      <sz val="8"/>
      <color indexed="10"/>
      <name val="Arial"/>
      <family val="2"/>
    </font>
    <font>
      <b/>
      <sz val="8"/>
      <color indexed="10"/>
      <name val="Arial"/>
      <family val="2"/>
    </font>
    <font>
      <b/>
      <sz val="8"/>
      <color indexed="12"/>
      <name val="Arial"/>
      <family val="2"/>
    </font>
    <font>
      <sz val="8"/>
      <color indexed="10"/>
      <name val="Arial"/>
      <family val="2"/>
    </font>
    <font>
      <b/>
      <sz val="8"/>
      <color indexed="58"/>
      <name val="Arial"/>
      <family val="2"/>
    </font>
    <font>
      <sz val="8"/>
      <color indexed="20"/>
      <name val="Arial"/>
      <family val="2"/>
    </font>
    <font>
      <b/>
      <sz val="8"/>
      <color indexed="20"/>
      <name val="Arial"/>
      <family val="2"/>
    </font>
    <font>
      <sz val="8"/>
      <color indexed="17"/>
      <name val="Arial"/>
      <family val="2"/>
    </font>
    <font>
      <b/>
      <sz val="8"/>
      <color indexed="17"/>
      <name val="Arial"/>
      <family val="2"/>
    </font>
    <font>
      <b/>
      <sz val="8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17"/>
      </left>
      <right style="medium">
        <color indexed="17"/>
      </right>
      <top style="medium">
        <color indexed="17"/>
      </top>
      <bottom style="medium">
        <color indexed="17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17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9" fontId="0" fillId="0" borderId="0" xfId="0" applyNumberFormat="1"/>
    <xf numFmtId="1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9" fontId="1" fillId="0" borderId="0" xfId="0" applyNumberFormat="1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10" fillId="0" borderId="0" xfId="0" applyFont="1" applyBorder="1" applyAlignment="1">
      <alignment horizontal="center" vertical="center" wrapText="1"/>
    </xf>
    <xf numFmtId="0" fontId="11" fillId="0" borderId="0" xfId="0" applyNumberFormat="1" applyFont="1" applyBorder="1" applyAlignment="1">
      <alignment vertical="center" wrapText="1"/>
    </xf>
    <xf numFmtId="9" fontId="10" fillId="0" borderId="0" xfId="0" applyNumberFormat="1" applyFont="1" applyBorder="1" applyAlignment="1">
      <alignment horizontal="center" vertical="center" wrapText="1"/>
    </xf>
    <xf numFmtId="164" fontId="10" fillId="0" borderId="0" xfId="0" applyNumberFormat="1" applyFont="1" applyAlignment="1">
      <alignment vertical="center" wrapText="1"/>
    </xf>
    <xf numFmtId="0" fontId="11" fillId="0" borderId="2" xfId="0" applyFont="1" applyBorder="1" applyAlignment="1">
      <alignment vertical="center" wrapText="1"/>
    </xf>
    <xf numFmtId="0" fontId="11" fillId="0" borderId="2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9" fillId="0" borderId="0" xfId="0" applyFont="1" applyAlignment="1">
      <alignment horizontal="center" vertical="center" wrapText="1"/>
    </xf>
    <xf numFmtId="164" fontId="8" fillId="0" borderId="0" xfId="0" applyNumberFormat="1" applyFont="1" applyAlignment="1">
      <alignment horizontal="right" vertical="center" wrapText="1"/>
    </xf>
    <xf numFmtId="0" fontId="7" fillId="0" borderId="0" xfId="0" applyFont="1" applyFill="1" applyBorder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11" fillId="0" borderId="0" xfId="0" applyNumberFormat="1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164" fontId="1" fillId="0" borderId="0" xfId="0" applyNumberFormat="1" applyFont="1" applyFill="1" applyBorder="1" applyAlignment="1">
      <alignment vertical="center" wrapText="1"/>
    </xf>
    <xf numFmtId="164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1" fillId="0" borderId="0" xfId="0" applyNumberFormat="1" applyFont="1" applyFill="1" applyBorder="1" applyAlignment="1">
      <alignment horizontal="right" vertical="center" wrapText="1"/>
    </xf>
    <xf numFmtId="166" fontId="1" fillId="0" borderId="0" xfId="0" applyNumberFormat="1" applyFont="1" applyFill="1" applyBorder="1" applyAlignment="1">
      <alignment vertical="center" wrapText="1"/>
    </xf>
    <xf numFmtId="1" fontId="1" fillId="0" borderId="0" xfId="0" applyNumberFormat="1" applyFont="1" applyFill="1" applyBorder="1" applyAlignment="1">
      <alignment horizontal="right" vertical="center" wrapText="1"/>
    </xf>
    <xf numFmtId="0" fontId="2" fillId="0" borderId="0" xfId="0" applyFont="1" applyFill="1" applyBorder="1" applyAlignment="1">
      <alignment horizontal="right" vertical="center" wrapText="1"/>
    </xf>
    <xf numFmtId="164" fontId="2" fillId="0" borderId="0" xfId="0" applyNumberFormat="1" applyFont="1" applyFill="1" applyBorder="1" applyAlignment="1">
      <alignment vertical="center" wrapText="1"/>
    </xf>
    <xf numFmtId="164" fontId="2" fillId="0" borderId="0" xfId="0" applyNumberFormat="1" applyFont="1" applyFill="1" applyBorder="1" applyAlignment="1">
      <alignment horizontal="right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6" fontId="10" fillId="0" borderId="0" xfId="0" applyNumberFormat="1" applyFont="1" applyFill="1" applyBorder="1" applyAlignment="1">
      <alignment vertical="center" wrapText="1"/>
    </xf>
    <xf numFmtId="1" fontId="10" fillId="0" borderId="0" xfId="0" applyNumberFormat="1" applyFont="1" applyFill="1" applyBorder="1" applyAlignment="1">
      <alignment horizontal="right" vertical="center" wrapText="1"/>
    </xf>
    <xf numFmtId="1" fontId="5" fillId="0" borderId="0" xfId="0" applyNumberFormat="1" applyFont="1" applyFill="1" applyBorder="1" applyAlignment="1">
      <alignment horizontal="right" vertical="center" wrapText="1"/>
    </xf>
    <xf numFmtId="164" fontId="5" fillId="0" borderId="0" xfId="0" applyNumberFormat="1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right" vertical="center" wrapText="1"/>
    </xf>
    <xf numFmtId="0" fontId="1" fillId="0" borderId="0" xfId="0" applyFont="1" applyFill="1" applyBorder="1" applyAlignment="1">
      <alignment horizontal="right" vertical="center" wrapText="1"/>
    </xf>
    <xf numFmtId="1" fontId="12" fillId="0" borderId="0" xfId="0" applyNumberFormat="1" applyFont="1" applyFill="1" applyBorder="1" applyAlignment="1">
      <alignment horizontal="right" vertical="center" wrapText="1"/>
    </xf>
    <xf numFmtId="2" fontId="1" fillId="0" borderId="0" xfId="0" applyNumberFormat="1" applyFont="1" applyFill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9" fontId="4" fillId="0" borderId="0" xfId="0" applyNumberFormat="1" applyFont="1" applyBorder="1" applyAlignment="1">
      <alignment vertical="center" wrapText="1"/>
    </xf>
    <xf numFmtId="164" fontId="4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1" fontId="4" fillId="0" borderId="0" xfId="0" applyNumberFormat="1" applyFont="1" applyBorder="1" applyAlignment="1">
      <alignment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0" xfId="0" applyNumberFormat="1" applyFont="1" applyBorder="1" applyAlignment="1">
      <alignment horizontal="center" vertical="center" wrapText="1"/>
    </xf>
    <xf numFmtId="0" fontId="4" fillId="0" borderId="0" xfId="0" applyNumberFormat="1" applyFont="1" applyBorder="1" applyAlignment="1">
      <alignment vertical="center" wrapText="1"/>
    </xf>
    <xf numFmtId="165" fontId="4" fillId="0" borderId="0" xfId="0" applyNumberFormat="1" applyFont="1" applyBorder="1" applyAlignment="1">
      <alignment vertical="center" wrapText="1"/>
    </xf>
    <xf numFmtId="0" fontId="9" fillId="0" borderId="0" xfId="0" applyFont="1" applyBorder="1" applyAlignment="1">
      <alignment vertical="center" wrapText="1"/>
    </xf>
    <xf numFmtId="9" fontId="9" fillId="0" borderId="0" xfId="0" applyNumberFormat="1" applyFont="1" applyBorder="1" applyAlignment="1">
      <alignment vertical="center" wrapText="1"/>
    </xf>
    <xf numFmtId="0" fontId="11" fillId="0" borderId="2" xfId="0" applyFont="1" applyBorder="1" applyAlignment="1">
      <alignment horizontal="center" vertical="center" wrapText="1"/>
    </xf>
    <xf numFmtId="164" fontId="1" fillId="0" borderId="6" xfId="0" applyNumberFormat="1" applyFont="1" applyFill="1" applyBorder="1" applyAlignment="1">
      <alignment vertical="center" wrapText="1"/>
    </xf>
    <xf numFmtId="164" fontId="4" fillId="0" borderId="0" xfId="0" applyNumberFormat="1" applyFont="1" applyFill="1" applyBorder="1" applyAlignment="1">
      <alignment horizontal="center" vertical="center" wrapText="1"/>
    </xf>
    <xf numFmtId="164" fontId="10" fillId="0" borderId="0" xfId="0" applyNumberFormat="1" applyFont="1" applyFill="1" applyBorder="1" applyAlignment="1">
      <alignment horizontal="center" vertical="center" wrapText="1"/>
    </xf>
    <xf numFmtId="164" fontId="1" fillId="0" borderId="7" xfId="0" applyNumberFormat="1" applyFont="1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11" fillId="0" borderId="0" xfId="0" applyFont="1" applyBorder="1" applyAlignment="1">
      <alignment horizontal="center" vertical="center" wrapText="1"/>
    </xf>
    <xf numFmtId="164" fontId="11" fillId="0" borderId="2" xfId="0" applyNumberFormat="1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2" fillId="2" borderId="6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64" fontId="2" fillId="2" borderId="6" xfId="0" applyNumberFormat="1" applyFont="1" applyFill="1" applyBorder="1" applyAlignment="1">
      <alignment horizontal="center" vertical="center" wrapText="1"/>
    </xf>
    <xf numFmtId="164" fontId="2" fillId="0" borderId="8" xfId="0" applyNumberFormat="1" applyFont="1" applyBorder="1" applyAlignment="1">
      <alignment horizontal="center" vertical="center" wrapText="1"/>
    </xf>
    <xf numFmtId="167" fontId="1" fillId="0" borderId="0" xfId="0" applyNumberFormat="1" applyFont="1" applyFill="1" applyBorder="1" applyAlignment="1">
      <alignment horizontal="center" vertical="center" wrapText="1"/>
    </xf>
    <xf numFmtId="0" fontId="1" fillId="0" borderId="7" xfId="0" applyFont="1" applyBorder="1" applyAlignment="1">
      <alignment vertical="center" wrapText="1"/>
    </xf>
    <xf numFmtId="164" fontId="1" fillId="0" borderId="9" xfId="0" applyNumberFormat="1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164" fontId="1" fillId="0" borderId="0" xfId="0" applyNumberFormat="1" applyFont="1" applyFill="1" applyBorder="1" applyAlignment="1">
      <alignment horizontal="left" vertical="center" wrapText="1"/>
    </xf>
    <xf numFmtId="164" fontId="1" fillId="0" borderId="0" xfId="0" applyNumberFormat="1" applyFont="1" applyBorder="1" applyAlignment="1">
      <alignment horizontal="right" vertical="center" wrapText="1"/>
    </xf>
    <xf numFmtId="164" fontId="3" fillId="0" borderId="0" xfId="0" applyNumberFormat="1" applyFont="1" applyBorder="1" applyAlignment="1">
      <alignment horizontal="right" vertical="center" wrapText="1"/>
    </xf>
    <xf numFmtId="164" fontId="4" fillId="0" borderId="0" xfId="0" applyNumberFormat="1" applyFont="1" applyBorder="1" applyAlignment="1">
      <alignment horizontal="right" vertical="center" wrapText="1"/>
    </xf>
    <xf numFmtId="164" fontId="9" fillId="0" borderId="0" xfId="0" applyNumberFormat="1" applyFont="1" applyBorder="1" applyAlignment="1">
      <alignment horizontal="right" vertical="center" wrapText="1"/>
    </xf>
    <xf numFmtId="164" fontId="1" fillId="0" borderId="0" xfId="0" applyNumberFormat="1" applyFont="1" applyAlignment="1">
      <alignment horizontal="right" vertical="center" wrapText="1"/>
    </xf>
    <xf numFmtId="164" fontId="11" fillId="0" borderId="2" xfId="0" applyNumberFormat="1" applyFont="1" applyBorder="1" applyAlignment="1">
      <alignment horizontal="right" vertical="center" wrapText="1"/>
    </xf>
    <xf numFmtId="164" fontId="7" fillId="0" borderId="0" xfId="0" applyNumberFormat="1" applyFont="1" applyFill="1" applyBorder="1" applyAlignment="1">
      <alignment horizontal="right" vertical="center" wrapText="1"/>
    </xf>
    <xf numFmtId="164" fontId="11" fillId="0" borderId="2" xfId="0" applyNumberFormat="1" applyFont="1" applyBorder="1" applyAlignment="1">
      <alignment horizontal="left" vertical="center" wrapText="1" indent="1"/>
    </xf>
    <xf numFmtId="0" fontId="11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164" fontId="10" fillId="0" borderId="0" xfId="0" applyNumberFormat="1" applyFont="1" applyBorder="1" applyAlignment="1">
      <alignment vertical="center" wrapText="1"/>
    </xf>
    <xf numFmtId="0" fontId="11" fillId="0" borderId="0" xfId="0" applyFont="1" applyBorder="1" applyAlignment="1">
      <alignment vertical="center" wrapText="1"/>
    </xf>
    <xf numFmtId="0" fontId="11" fillId="0" borderId="0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28"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0C0C0"/>
        </patternFill>
      </fill>
    </dxf>
    <dxf>
      <font>
        <b/>
        <i val="0"/>
      </font>
    </dxf>
    <dxf>
      <border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0C0C0"/>
        </patternFill>
      </fill>
    </dxf>
    <dxf>
      <font>
        <b/>
        <i val="0"/>
      </font>
    </dxf>
    <dxf>
      <border>
        <left style="thin">
          <color auto="1"/>
        </lef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0C0C0"/>
        </patternFill>
      </fill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</dxf>
    <dxf>
      <font>
        <b/>
        <i val="0"/>
      </font>
    </dxf>
    <dxf>
      <fill>
        <patternFill>
          <bgColor rgb="FFC0C0C0"/>
        </patternFill>
      </fill>
    </dxf>
    <dxf>
      <fill>
        <patternFill>
          <bgColor rgb="FFC0C0C0"/>
        </patternFill>
      </fill>
    </dxf>
    <dxf>
      <fill>
        <patternFill>
          <bgColor rgb="FFC0C0C0"/>
        </patternFill>
      </fill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9" defaultPivotStyle="PivotStyleLight16"/>
  <colors>
    <mruColors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EY1930"/>
  <sheetViews>
    <sheetView tabSelected="1" topLeftCell="F4" workbookViewId="0">
      <selection activeCell="J43" sqref="J43:S47"/>
    </sheetView>
  </sheetViews>
  <sheetFormatPr baseColWidth="10" defaultRowHeight="11.25"/>
  <cols>
    <col min="1" max="1" width="11.42578125" style="23"/>
    <col min="2" max="3" width="11.42578125" style="23" customWidth="1"/>
    <col min="4" max="4" width="22.140625" style="23" customWidth="1"/>
    <col min="5" max="6" width="11.42578125" style="89" customWidth="1"/>
    <col min="7" max="9" width="11.42578125" style="23" customWidth="1"/>
    <col min="10" max="10" width="11.42578125" style="9" customWidth="1"/>
    <col min="11" max="11" width="8.5703125" style="23" customWidth="1"/>
    <col min="12" max="12" width="8.7109375" style="8" customWidth="1"/>
    <col min="13" max="13" width="7.7109375" style="27" customWidth="1"/>
    <col min="14" max="14" width="8.7109375" style="27" customWidth="1"/>
    <col min="15" max="15" width="7.7109375" style="9" customWidth="1"/>
    <col min="16" max="16" width="8.7109375" style="27" customWidth="1"/>
    <col min="17" max="17" width="7.7109375" style="9" customWidth="1"/>
    <col min="18" max="18" width="8.7109375" style="27" customWidth="1"/>
    <col min="19" max="19" width="7.7109375" style="27" customWidth="1"/>
    <col min="20" max="20" width="7.42578125" style="27" customWidth="1"/>
    <col min="21" max="21" width="7.140625" style="23" customWidth="1"/>
    <col min="22" max="22" width="8.28515625" style="23" customWidth="1"/>
    <col min="23" max="23" width="28.7109375" style="23" customWidth="1"/>
    <col min="24" max="24" width="11.42578125" style="32" customWidth="1"/>
    <col min="25" max="25" width="11.42578125" style="31" customWidth="1"/>
    <col min="26" max="26" width="8.28515625" style="31" customWidth="1"/>
    <col min="27" max="27" width="28.7109375" style="31" customWidth="1"/>
    <col min="28" max="28" width="11.42578125" style="32" customWidth="1"/>
    <col min="29" max="34" width="11.42578125" style="31" customWidth="1"/>
    <col min="35" max="35" width="22.140625" style="31" customWidth="1"/>
    <col min="36" max="37" width="11.42578125" style="31" customWidth="1"/>
    <col min="38" max="38" width="22.140625" style="31" customWidth="1"/>
    <col min="39" max="40" width="11.42578125" style="31" customWidth="1"/>
    <col min="41" max="41" width="22.140625" style="31" customWidth="1"/>
    <col min="42" max="43" width="11.42578125" style="31" customWidth="1"/>
    <col min="44" max="44" width="22.140625" style="31" customWidth="1"/>
    <col min="45" max="49" width="11.42578125" style="31" customWidth="1"/>
    <col min="50" max="50" width="11.42578125" style="37" customWidth="1"/>
    <col min="51" max="59" width="11.42578125" style="31" customWidth="1"/>
    <col min="60" max="60" width="11.42578125" style="38" customWidth="1"/>
    <col min="61" max="70" width="11.42578125" style="31" customWidth="1"/>
    <col min="71" max="71" width="11.42578125" style="38" customWidth="1"/>
    <col min="72" max="82" width="11.42578125" style="31" customWidth="1"/>
    <col min="83" max="83" width="11.42578125" style="38" customWidth="1"/>
    <col min="84" max="92" width="11.42578125" style="31" customWidth="1"/>
    <col min="93" max="93" width="11.42578125" style="38" customWidth="1"/>
    <col min="94" max="103" width="11.42578125" style="31" customWidth="1"/>
    <col min="104" max="104" width="11.42578125" style="38" customWidth="1"/>
    <col min="105" max="122" width="11.42578125" style="31" customWidth="1"/>
    <col min="123" max="123" width="11.42578125" style="31"/>
    <col min="124" max="128" width="11.42578125" style="31" customWidth="1"/>
    <col min="129" max="129" width="11.42578125" style="31"/>
    <col min="130" max="155" width="11.42578125" style="31" customWidth="1"/>
    <col min="156" max="16384" width="11.42578125" style="23"/>
  </cols>
  <sheetData>
    <row r="1" spans="4:108" ht="11.25" customHeight="1">
      <c r="E1" s="85"/>
      <c r="F1" s="85"/>
      <c r="G1" s="55"/>
      <c r="H1" s="55"/>
      <c r="I1" s="55"/>
      <c r="U1" s="9"/>
      <c r="V1" s="9"/>
      <c r="W1" s="9"/>
      <c r="X1" s="33"/>
      <c r="Y1" s="42"/>
      <c r="Z1" s="42"/>
      <c r="AA1" s="42"/>
      <c r="AB1" s="33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Y1" s="42"/>
      <c r="AZ1" s="42"/>
      <c r="BA1" s="42"/>
      <c r="BB1" s="42"/>
      <c r="BC1" s="42"/>
      <c r="BD1" s="42"/>
      <c r="BE1" s="42"/>
      <c r="BF1" s="42"/>
      <c r="BG1" s="42"/>
      <c r="BI1" s="42"/>
      <c r="BJ1" s="42"/>
      <c r="BK1" s="42"/>
      <c r="BL1" s="42"/>
    </row>
    <row r="2" spans="4:108" ht="11.25" customHeight="1">
      <c r="D2" s="10"/>
      <c r="E2" s="85"/>
      <c r="F2" s="85"/>
      <c r="G2" s="55"/>
      <c r="H2" s="24"/>
      <c r="I2" s="55"/>
      <c r="X2" s="69"/>
      <c r="Y2" s="44"/>
      <c r="AT2" s="44"/>
      <c r="AU2" s="44"/>
      <c r="AV2" s="44"/>
      <c r="AW2" s="44"/>
      <c r="AX2" s="44"/>
      <c r="BD2" s="44"/>
      <c r="BE2" s="44"/>
      <c r="BF2" s="44"/>
      <c r="BG2" s="44"/>
      <c r="BH2" s="44"/>
      <c r="BQ2" s="44"/>
      <c r="BR2" s="44"/>
      <c r="BS2" s="44"/>
      <c r="BT2" s="44"/>
      <c r="CA2" s="44"/>
      <c r="CB2" s="44"/>
      <c r="CC2" s="44"/>
      <c r="CD2" s="44"/>
      <c r="CE2" s="44"/>
      <c r="CK2" s="44"/>
      <c r="CL2" s="44"/>
      <c r="CM2" s="44"/>
      <c r="CN2" s="44"/>
      <c r="CO2" s="44"/>
      <c r="CX2" s="44"/>
      <c r="CY2" s="44"/>
      <c r="CZ2" s="44"/>
      <c r="DA2" s="44"/>
    </row>
    <row r="3" spans="4:108" ht="11.25" customHeight="1">
      <c r="E3" s="85"/>
      <c r="F3" s="85"/>
      <c r="G3" s="55"/>
      <c r="H3" s="55"/>
      <c r="I3" s="55"/>
    </row>
    <row r="4" spans="4:108" ht="11.25" customHeight="1">
      <c r="D4" s="11"/>
      <c r="E4" s="86"/>
      <c r="F4" s="86"/>
      <c r="G4" s="56"/>
      <c r="H4" s="24"/>
      <c r="I4" s="57"/>
      <c r="U4" s="12"/>
      <c r="V4" s="12"/>
      <c r="W4" s="12"/>
      <c r="X4" s="70"/>
      <c r="Y4" s="45"/>
      <c r="Z4" s="45"/>
      <c r="AA4" s="45"/>
      <c r="AB4" s="70"/>
      <c r="AC4" s="45"/>
      <c r="AD4" s="45"/>
      <c r="AE4" s="45"/>
      <c r="AF4" s="45"/>
      <c r="AG4" s="45"/>
      <c r="AH4" s="45"/>
      <c r="AI4" s="45"/>
      <c r="AJ4" s="45"/>
      <c r="AK4" s="45"/>
      <c r="AL4" s="45"/>
      <c r="AM4" s="45"/>
      <c r="AN4" s="45"/>
      <c r="AO4" s="45"/>
      <c r="AP4" s="45"/>
      <c r="AQ4" s="45"/>
      <c r="AR4" s="45"/>
      <c r="AS4" s="45"/>
      <c r="AT4" s="45"/>
      <c r="AU4" s="45"/>
      <c r="AV4" s="45"/>
      <c r="AW4" s="45"/>
      <c r="AX4" s="46"/>
      <c r="AY4" s="45"/>
      <c r="AZ4" s="45"/>
      <c r="BA4" s="45"/>
      <c r="BB4" s="45"/>
      <c r="BC4" s="45"/>
      <c r="BD4" s="45"/>
      <c r="BE4" s="45"/>
      <c r="BF4" s="45"/>
      <c r="BG4" s="45"/>
      <c r="BH4" s="47"/>
      <c r="BI4" s="45"/>
      <c r="BJ4" s="45"/>
      <c r="BK4" s="45"/>
      <c r="BL4" s="45"/>
      <c r="BY4" s="45"/>
      <c r="BZ4" s="45"/>
      <c r="CA4" s="45"/>
      <c r="CB4" s="45"/>
      <c r="CC4" s="45"/>
      <c r="CD4" s="45"/>
      <c r="CE4" s="47"/>
      <c r="CF4" s="45"/>
      <c r="CG4" s="45"/>
      <c r="CI4" s="45"/>
      <c r="CJ4" s="45"/>
      <c r="CK4" s="45"/>
      <c r="CL4" s="45"/>
      <c r="CM4" s="45"/>
      <c r="CN4" s="45"/>
      <c r="CO4" s="47"/>
      <c r="CP4" s="45"/>
      <c r="CQ4" s="45"/>
      <c r="CR4" s="45"/>
      <c r="CS4" s="45"/>
    </row>
    <row r="5" spans="4:108" ht="11.25" customHeight="1">
      <c r="D5" s="10"/>
      <c r="E5" s="87"/>
      <c r="F5" s="87"/>
      <c r="G5" s="24"/>
      <c r="H5" s="55"/>
      <c r="I5" s="24"/>
      <c r="J5" s="101" t="str">
        <f>"Zone de Saisie : Saisir le numéro de table, les quantités et les codes produits"</f>
        <v>Zone de Saisie : Saisir le numéro de table, les quantités et les codes produits</v>
      </c>
      <c r="K5" s="101"/>
      <c r="L5" s="101"/>
      <c r="M5" s="101"/>
      <c r="N5" s="101"/>
      <c r="O5" s="101"/>
      <c r="P5" s="101"/>
      <c r="Q5" s="101"/>
      <c r="R5" s="101"/>
      <c r="S5" s="101"/>
      <c r="T5" s="9"/>
      <c r="U5" s="13"/>
      <c r="V5" s="76" t="s">
        <v>20</v>
      </c>
      <c r="W5" s="77" t="s">
        <v>22</v>
      </c>
      <c r="X5" s="78" t="s">
        <v>21</v>
      </c>
      <c r="Y5" s="29"/>
      <c r="Z5" s="76" t="s">
        <v>20</v>
      </c>
      <c r="AA5" s="83" t="s">
        <v>22</v>
      </c>
      <c r="AB5" s="78" t="s">
        <v>23</v>
      </c>
      <c r="AC5" s="29"/>
      <c r="AD5" s="29"/>
      <c r="AE5" s="29"/>
      <c r="AF5" s="29"/>
      <c r="AG5" s="29"/>
      <c r="AH5" s="29"/>
      <c r="AI5" s="29"/>
      <c r="AJ5" s="29"/>
      <c r="AK5" s="29"/>
      <c r="AL5" s="30"/>
      <c r="AM5" s="30"/>
      <c r="AN5" s="30"/>
      <c r="AO5" s="29"/>
      <c r="AP5" s="29"/>
      <c r="AQ5" s="29"/>
      <c r="AR5" s="29"/>
      <c r="AS5" s="29"/>
      <c r="AT5" s="29"/>
      <c r="AU5" s="29"/>
      <c r="AV5" s="29"/>
      <c r="AW5" s="29"/>
      <c r="AX5" s="42"/>
      <c r="AY5" s="29"/>
      <c r="AZ5" s="29"/>
      <c r="BA5" s="30"/>
      <c r="BB5" s="29"/>
      <c r="BC5" s="29"/>
      <c r="BD5" s="29"/>
      <c r="BE5" s="29"/>
      <c r="BF5" s="29"/>
      <c r="BG5" s="29"/>
      <c r="BH5" s="42"/>
      <c r="BI5" s="29"/>
      <c r="BJ5" s="29"/>
      <c r="BK5" s="29"/>
      <c r="BL5" s="30"/>
      <c r="BM5" s="29"/>
      <c r="BN5" s="29"/>
      <c r="BO5" s="29"/>
      <c r="BP5" s="29"/>
      <c r="BQ5" s="29"/>
      <c r="BR5" s="29"/>
      <c r="BS5" s="42"/>
      <c r="BT5" s="29"/>
      <c r="BU5" s="29"/>
      <c r="BV5" s="29"/>
      <c r="BW5" s="29"/>
      <c r="BY5" s="29"/>
      <c r="BZ5" s="29"/>
      <c r="CA5" s="29"/>
      <c r="CB5" s="29"/>
      <c r="CC5" s="29"/>
      <c r="CD5" s="29"/>
      <c r="CE5" s="42"/>
      <c r="CF5" s="29"/>
      <c r="CG5" s="29"/>
      <c r="CI5" s="29"/>
      <c r="CJ5" s="29"/>
      <c r="CK5" s="29"/>
      <c r="CL5" s="29"/>
      <c r="CM5" s="29"/>
      <c r="CN5" s="29"/>
      <c r="CO5" s="42"/>
      <c r="CP5" s="29"/>
      <c r="CQ5" s="29"/>
      <c r="CR5" s="29"/>
      <c r="CS5" s="30"/>
      <c r="CT5" s="29"/>
      <c r="CU5" s="29"/>
      <c r="CV5" s="29"/>
      <c r="CW5" s="29"/>
      <c r="CX5" s="29"/>
      <c r="CY5" s="29"/>
      <c r="CZ5" s="42"/>
      <c r="DA5" s="29"/>
      <c r="DB5" s="29"/>
      <c r="DC5" s="29"/>
      <c r="DD5" s="29"/>
    </row>
    <row r="6" spans="4:108" ht="11.25" customHeight="1" thickBot="1">
      <c r="D6" s="10"/>
      <c r="E6" s="87"/>
      <c r="F6" s="87"/>
      <c r="G6" s="55"/>
      <c r="H6" s="55"/>
      <c r="I6" s="57"/>
      <c r="U6" s="13"/>
      <c r="V6" s="25"/>
      <c r="W6" s="26"/>
      <c r="X6" s="79"/>
      <c r="Y6" s="29"/>
      <c r="Z6" s="25"/>
      <c r="AA6" s="26"/>
      <c r="AB6" s="79"/>
      <c r="AC6" s="29"/>
      <c r="AD6" s="29"/>
      <c r="AE6" s="29"/>
      <c r="AF6" s="29"/>
      <c r="AG6" s="29"/>
      <c r="AH6" s="29"/>
      <c r="AI6" s="29"/>
      <c r="AJ6" s="29"/>
      <c r="AK6" s="29"/>
      <c r="AL6" s="30"/>
      <c r="AM6" s="30"/>
      <c r="AN6" s="30"/>
      <c r="AO6" s="29"/>
      <c r="AP6" s="29"/>
      <c r="AQ6" s="29"/>
      <c r="AR6" s="29"/>
      <c r="AX6" s="31"/>
      <c r="BA6" s="30"/>
      <c r="BB6" s="29"/>
      <c r="BH6" s="31"/>
      <c r="BL6" s="30"/>
      <c r="BM6" s="29"/>
      <c r="BS6" s="31"/>
      <c r="BY6" s="29"/>
      <c r="CE6" s="31"/>
      <c r="CI6" s="29"/>
      <c r="CO6" s="31"/>
      <c r="CS6" s="30"/>
      <c r="CT6" s="29"/>
      <c r="CZ6" s="31"/>
    </row>
    <row r="7" spans="4:108" ht="21.95" customHeight="1" thickBot="1">
      <c r="D7" s="10"/>
      <c r="E7" s="87"/>
      <c r="F7" s="87"/>
      <c r="G7" s="24"/>
      <c r="H7" s="58"/>
      <c r="I7" s="59"/>
      <c r="J7" s="67" t="s">
        <v>20</v>
      </c>
      <c r="L7" s="67" t="s">
        <v>27</v>
      </c>
      <c r="M7" s="67" t="s">
        <v>22</v>
      </c>
      <c r="N7" s="67" t="s">
        <v>27</v>
      </c>
      <c r="O7" s="67" t="s">
        <v>22</v>
      </c>
      <c r="P7" s="67" t="s">
        <v>27</v>
      </c>
      <c r="Q7" s="67" t="s">
        <v>22</v>
      </c>
      <c r="R7" s="67" t="s">
        <v>27</v>
      </c>
      <c r="S7" s="67" t="s">
        <v>22</v>
      </c>
      <c r="U7" s="13"/>
      <c r="V7" s="98" t="str">
        <f ca="1">IF(AND(AE38&gt;0,AE38&lt;&gt;"",J41&gt;0),"Le chiffre d'affaires du "&amp;TEXT(TODAY(),"jjjjjj jj mmmm aaa")&amp;" est de :"&amp;CHAR(10)&amp;TEXT(AE38,"# ##0,00 €")&amp;", soit à "&amp;TEXT(AE38/J41,"0%")&amp;" de l'objectif",IF(AND(AE38&gt;0,AE38&lt;&gt;"",J41=0),"Le chiffre d'affaires du "&amp;TEXT(TODAY(),"jjjjjj jj mmmm aaa")&amp;" est de : "&amp;TEXT(AE38,"# ##0,00 €"),IF(AE38="","Le chiffre d'affaires du "&amp;TEXT(TODAY(),"jjjjjj jj mmmm aaa")&amp;" est nul","")))</f>
        <v>Le chiffre d'affaires du samedi 13 décembre 2014 est de :
63,30 €, soit à 32% de l'objectif</v>
      </c>
      <c r="W7" s="99"/>
      <c r="X7" s="100"/>
      <c r="Y7" s="29"/>
      <c r="Z7" s="98" t="str">
        <f ca="1">IF(AND(AG38&gt;0,AG38&lt;&gt;"",AE38&gt;0,AE38&lt;&gt;""),"Les dépenses du "&amp;TEXT(TODAY(),"jjjjjj jj mmmm aaa")&amp;" sont de :"&amp;CHAR(10)&amp;TEXT(AG38,"# ##0,00 €")&amp;", le bénéfice est donc de : "&amp;TEXT((AE38-AG38),"# ##0,00 €"),"Le "&amp;TEXT(TODAY(),"jjjjjj jj mmmm aaa")&amp;", Il n'y a pas de dépense")</f>
        <v>Les dépenses du samedi 13 décembre 2014 sont de :
10,64 €, le bénéfice est donc de : 52,66 €</v>
      </c>
      <c r="AA7" s="99"/>
      <c r="AB7" s="100"/>
      <c r="AC7" s="29"/>
      <c r="AD7" s="29"/>
      <c r="AE7" s="29"/>
      <c r="AF7" s="29"/>
      <c r="AG7" s="29"/>
      <c r="AH7" s="29"/>
      <c r="AI7" s="29"/>
      <c r="AJ7" s="42" t="str">
        <f>"Recettes"</f>
        <v>Recettes</v>
      </c>
      <c r="AK7" s="42" t="str">
        <f>"Coût"</f>
        <v>Coût</v>
      </c>
      <c r="AL7" s="30"/>
      <c r="AM7" s="42" t="str">
        <f>"Recettes"</f>
        <v>Recettes</v>
      </c>
      <c r="AN7" s="42" t="str">
        <f>"Coût"</f>
        <v>Coût</v>
      </c>
      <c r="AO7" s="29"/>
      <c r="AP7" s="42" t="str">
        <f>"Recettes"</f>
        <v>Recettes</v>
      </c>
      <c r="AQ7" s="42" t="str">
        <f>"Coût"</f>
        <v>Coût</v>
      </c>
      <c r="AR7" s="29"/>
      <c r="AS7" s="42" t="str">
        <f>"Recettes"</f>
        <v>Recettes</v>
      </c>
      <c r="AT7" s="42" t="str">
        <f>"Coût"</f>
        <v>Coût</v>
      </c>
      <c r="AX7" s="31"/>
      <c r="BA7" s="30"/>
      <c r="BB7" s="29"/>
      <c r="BH7" s="31"/>
      <c r="BL7" s="30"/>
      <c r="BM7" s="29"/>
      <c r="BS7" s="31"/>
      <c r="BY7" s="29"/>
      <c r="CE7" s="31"/>
      <c r="CI7" s="29"/>
      <c r="CO7" s="31"/>
      <c r="CS7" s="30"/>
      <c r="CT7" s="29"/>
      <c r="CZ7" s="31"/>
    </row>
    <row r="8" spans="4:108" ht="11.25" customHeight="1" thickBot="1">
      <c r="D8" s="10"/>
      <c r="E8" s="85"/>
      <c r="F8" s="85"/>
      <c r="G8" s="55"/>
      <c r="H8" s="58"/>
      <c r="I8" s="55"/>
      <c r="K8" s="12"/>
      <c r="L8" s="14"/>
      <c r="M8" s="12"/>
      <c r="N8" s="12"/>
      <c r="O8" s="12"/>
      <c r="P8" s="12"/>
      <c r="Q8" s="12"/>
      <c r="R8" s="12"/>
      <c r="S8" s="12"/>
      <c r="T8" s="12"/>
      <c r="U8" s="13"/>
      <c r="V8" s="18"/>
      <c r="W8" s="81"/>
      <c r="X8" s="82"/>
      <c r="Z8" s="18"/>
      <c r="AA8" s="81"/>
      <c r="AB8" s="82"/>
      <c r="AL8" s="30"/>
      <c r="AM8" s="30"/>
      <c r="AN8" s="30"/>
      <c r="AX8" s="31"/>
      <c r="BA8" s="30"/>
      <c r="BH8" s="31"/>
      <c r="BL8" s="30"/>
      <c r="BS8" s="31"/>
      <c r="CE8" s="31"/>
      <c r="CO8" s="31"/>
      <c r="CS8" s="30"/>
      <c r="CZ8" s="31"/>
    </row>
    <row r="9" spans="4:108" ht="12" thickBot="1">
      <c r="D9" s="10"/>
      <c r="E9" s="85"/>
      <c r="F9" s="85"/>
      <c r="G9" s="55"/>
      <c r="H9" s="58"/>
      <c r="I9" s="55"/>
      <c r="J9" s="67">
        <v>3</v>
      </c>
      <c r="K9" s="15"/>
      <c r="L9" s="16">
        <v>1</v>
      </c>
      <c r="M9" s="17" t="s">
        <v>1</v>
      </c>
      <c r="N9" s="16"/>
      <c r="O9" s="17"/>
      <c r="P9" s="16"/>
      <c r="Q9" s="17"/>
      <c r="R9" s="16"/>
      <c r="S9" s="16"/>
      <c r="T9" s="28"/>
      <c r="U9" s="13"/>
      <c r="V9" s="80">
        <f>IF(J9&gt;0,J9,"")</f>
        <v>3</v>
      </c>
      <c r="W9" s="31" t="str">
        <f>IF(AND(LEN(L9)&gt;0,LEN(M9)&gt;0,LEN(N9)&gt;0,LEN(O9)&gt;0,LEN(P9)&gt;0,LEN(Q9)&gt;0,LEN(R9)&gt;0,LEN(S9)&gt;0),CONCATENATE(L9," ",AI9,", ",N9," ",AL9,", ",P9," ",AO9,", ",R9," ",AR9),IF(AND(LEN(L9)&gt;0,LEN(M9)&gt;0,LEN(N9)&gt;0,LEN(O9)&gt;0,LEN(P9)&gt;0,LEN(Q9)&gt;0),CONCATENATE(L9," ",AI9,", ",N9," ",AL9,", ",P9," ",AO9),IF(AND(LEN(L9)&gt;0,LEN(M9)&gt;0,LEN(N9)&gt;0,LEN(O9)&gt;0),CONCATENATE(L9," ",AI9,", ",N9," ",AL9),IF(AND(LEN(L9)&gt;0,LEN(M9)&gt;0),CONCATENATE(L9," ",AI9),""))))</f>
        <v>1 Café</v>
      </c>
      <c r="X9" s="32">
        <f>IF(J9&gt;0,SUM(AJ9,AM9,AP9,AS9),"")</f>
        <v>1.2</v>
      </c>
      <c r="Y9" s="33"/>
      <c r="Z9" s="80">
        <f>IF(J9&gt;0,J9,"")</f>
        <v>3</v>
      </c>
      <c r="AA9" s="31" t="str">
        <f>IF(AND(LEN(L9)&gt;0,LEN(M9)&gt;0,LEN(N9)&gt;0,LEN(O9)&gt;0,LEN(P9)&gt;0,LEN(Q9)&gt;0,LEN(R9)&gt;0,LEN(S9)&gt;0),CONCATENATE(L9," ",AI9,", ",N9," ",AL9,", ",P9," ",AO9,", ",R9," ",AR9),IF(AND(LEN(L9)&gt;0,LEN(M9)&gt;0,LEN(N9)&gt;0,LEN(O9)&gt;0,LEN(P9)&gt;0,LEN(Q9)&gt;0),CONCATENATE(L9," ",AI9,", ",N9," ",AL9,", ",P9," ",AO9),IF(AND(LEN(L9)&gt;0,LEN(M9)&gt;0,LEN(N9)&gt;0,LEN(O9)&gt;0),CONCATENATE(L9," ",AI9,", ",N9," ",AL9),IF(AND(LEN(L9)&gt;0,LEN(M9)&gt;0),CONCATENATE(L9," ",AI9),""))))</f>
        <v>1 Café</v>
      </c>
      <c r="AB9" s="32">
        <f>IF(J9&gt;0,SUM(AK9,AN9,AQ9,AT9),"")</f>
        <v>0.15</v>
      </c>
      <c r="AC9" s="32"/>
      <c r="AD9" s="32">
        <f>IF(AND(J9&gt;0,X9&gt;0),X9,"")</f>
        <v>1.2</v>
      </c>
      <c r="AE9" s="32">
        <f>IF(AD9&gt;0,AD9,"")</f>
        <v>1.2</v>
      </c>
      <c r="AF9" s="32">
        <f>IF(AND(J9&gt;0,AB9&gt;0),AB9,"")</f>
        <v>0.15</v>
      </c>
      <c r="AG9" s="32">
        <f>IF(AF9&gt;0,AF9,"")</f>
        <v>0.15</v>
      </c>
      <c r="AH9" s="32"/>
      <c r="AI9" s="68" t="str">
        <f t="shared" ref="AI9:AI38" si="0">IF(M9="C",$D$45,IF(M9="T",$D$46,IF(M9="K",$D$47,IF(M9="O",$D$48,IF(M9="P",$D$49,IF(M9="SW",$D$50,IF(M9="B",$D$51,IF(M9="SJ",$D$52,IF(M9="ST",$D$53,IF(M9="SM",$D$54,""))))))))))</f>
        <v>Café</v>
      </c>
      <c r="AJ9" s="68">
        <f t="shared" ref="AJ9:AJ38" si="1">IF(M9="C",$E$45*L9,IF(M9="T",$E$46*L9,IF(M9="K",$E$47*L9,IF(M9="O",$E$48*L9,IF(M9="P",$E$49*L9,IF(M9="SW",$E$50*L9,IF(M9="B",$E$51*L9,IF(M9="SJ",$E$52*L9,IF(M9="ST",$E$53*L9,IF(M9="SM",$E$54*L9,""))))))))))</f>
        <v>1.2</v>
      </c>
      <c r="AK9" s="68">
        <f t="shared" ref="AK9:AK38" si="2">IF(M9="C",$F$45*L9,IF(M9="T",$F$46*L9,IF(M9="K",$F$47*L9,IF(M9="O",$F$48*L9,IF(M9="P",$F$49*L9,IF(M9="SW",$F$50*L9,IF(M9="B",$F$51*L9,IF(M9="SJ",$F$52*L9,IF(M9="ST",$F$53*L9,IF(M9="SM",$F$54*L9,""))))))))))</f>
        <v>0.15</v>
      </c>
      <c r="AL9" s="68" t="str">
        <f t="shared" ref="AL9:AL38" si="3">IF(O9="C",$D$45,IF(O9="T",$D$46,IF(O9="K",$D$47,IF(O9="O",$D$48,IF(O9="P",$D$49,IF(O9="SW",$D$50,IF(O9="B",$D$51,IF(O9="SJ",$D$52,IF(O9="ST",$D$53,IF(O9="SM",$D$54,""))))))))))</f>
        <v/>
      </c>
      <c r="AM9" s="68" t="str">
        <f t="shared" ref="AM9:AM38" si="4">IF(O9="C",$E$45*N9,IF(O9="T",$E$46*N9,IF(O9="K",$E$47*N9,IF(O9="O",$E$48*N9,IF(O9="P",$E$49*N9,IF(O9="SW",$E$50*N9,IF(O9="B",$E$51*N9,IF(O9="SJ",$E$52*N9,IF(O9="ST",$E$53*N9,IF(O9="SM",$E$54*N9,""))))))))))</f>
        <v/>
      </c>
      <c r="AN9" s="68" t="str">
        <f t="shared" ref="AN9:AN38" si="5">IF(O9="C",$F$45*N9,IF(O9="T",$F$46*N9,IF(O9="K",$F$47*N9,IF(O9="O",$F$48*N9,IF(O9="P",$F$49*N9,IF(O9="SW",$F$50*N9,IF(O9="B",$F$51*N9,IF(O9="SJ",$F$52*N9,IF(O9="ST",$F$53*N9,IF(O9="SM",$F$54*N9,""))))))))))</f>
        <v/>
      </c>
      <c r="AO9" s="68" t="str">
        <f t="shared" ref="AO9:AO38" si="6">IF(Q9="C",$D$45,IF(Q9="T",$D$46,IF(Q9="K",$D$47,IF(Q9="O",$D$48,IF(Q9="P",$D$49,IF(Q9="SW",$D$50,IF(Q9="B",$D$51,IF(Q9="SJ",$D$52,IF(Q9="ST",$D$53,IF(Q9="SM",$D$54,""))))))))))</f>
        <v/>
      </c>
      <c r="AP9" s="68" t="str">
        <f t="shared" ref="AP9:AP38" si="7">IF(Q9="C",$E$45*P9,IF(Q9="T",$E$46*P9,IF(Q9="K",$E$47*P9,IF(Q9="O",$E$48*P9,IF(Q9="P",$E$49*P9,IF(Q9="SW",$E$50*P9,IF(Q9="B",$E$51*P9,IF(Q9="SJ",$E$52*P9,IF(Q9="ST",$E$53*P9,IF(Q9="SM",$E$54*P9,""))))))))))</f>
        <v/>
      </c>
      <c r="AQ9" s="68" t="str">
        <f t="shared" ref="AQ9:AQ38" si="8">IF(Q9="C",$F$45*P9,IF(Q9="T",$F$46*P9,IF(Q9="K",$F$47*P9,IF(Q9="O",$F$48*P9,IF(Q9="P",$F$49*P9,IF(Q9="SW",$F$50*P9,IF(Q9="B",$F$51*P9,IF(Q9="SJ",$F$52*P9,IF(Q9="ST",$F$53*P9,IF(Q9="SM",$F$54*P9,""))))))))))</f>
        <v/>
      </c>
      <c r="AR9" s="68" t="str">
        <f t="shared" ref="AR9:AR38" si="9">IF(S9="C",$D$45,IF(S9="T",$D$46,IF(S9="K",$D$47,IF(S9="O",$D$48,IF(S9="P",$D$49,IF(S9="SW",$D$50,IF(S9="B",$D$51,IF(S9="SJ",$D$52,IF(S9="ST",$D$53,IF(S9="SM",$D$54,""))))))))))</f>
        <v/>
      </c>
      <c r="AS9" s="68" t="str">
        <f t="shared" ref="AS9:AS38" si="10">IF(S9="C",$E$45*R9,IF(S9="T",$E$46*R9,IF(S9="K",$E$47*R9,IF(S9="O",$E$48*R9,IF(S9="P",$E$49*R9,IF(S9="SW",$E$50*R9,IF(S9="B",$E$51*R9,IF(S9="SJ",$E$52*R9,IF(S9="ST",$E$53*R9,IF(S9="SM",$E$54*R9,""))))))))))</f>
        <v/>
      </c>
      <c r="AT9" s="68" t="str">
        <f t="shared" ref="AT9:AT38" si="11">IF(S9="C",$F$45*R9,IF(S9="T",$F$46*R9,IF(S9="K",$F$47*R9,IF(S9="O",$F$48*R9,IF(S9="P",$F$49*R9,IF(S9="SW",$F$50*R9,IF(S9="B",$F$51*R9,IF(S9="SJ",$F$52*R9,IF(S9="ST",$F$53*R9,IF(S9="SM",$F$54*R9,""))))))))))</f>
        <v/>
      </c>
      <c r="AV9" s="32"/>
      <c r="AW9" s="36"/>
      <c r="AY9" s="32"/>
      <c r="AZ9" s="32"/>
      <c r="BA9" s="30"/>
      <c r="BB9" s="34"/>
      <c r="BD9" s="35"/>
      <c r="BF9" s="32"/>
      <c r="BG9" s="36"/>
      <c r="BI9" s="32"/>
      <c r="BJ9" s="32"/>
      <c r="BK9" s="32"/>
      <c r="BL9" s="30"/>
      <c r="BM9" s="34"/>
      <c r="BO9" s="35"/>
      <c r="BQ9" s="32"/>
      <c r="BR9" s="36"/>
      <c r="BT9" s="32"/>
      <c r="BU9" s="32"/>
      <c r="BV9" s="32"/>
      <c r="BW9" s="32"/>
      <c r="BY9" s="34"/>
      <c r="CA9" s="35"/>
      <c r="CC9" s="32"/>
      <c r="CD9" s="36"/>
      <c r="CF9" s="32"/>
      <c r="CG9" s="32"/>
      <c r="CI9" s="34"/>
      <c r="CK9" s="35"/>
      <c r="CM9" s="32"/>
      <c r="CN9" s="36"/>
      <c r="CP9" s="32"/>
      <c r="CQ9" s="32"/>
      <c r="CR9" s="32"/>
      <c r="CS9" s="30"/>
      <c r="CT9" s="34"/>
      <c r="CV9" s="35"/>
      <c r="CX9" s="32"/>
      <c r="CY9" s="36"/>
      <c r="DA9" s="32"/>
      <c r="DB9" s="32"/>
      <c r="DC9" s="32"/>
      <c r="DD9" s="32"/>
    </row>
    <row r="10" spans="4:108" ht="23.25" thickBot="1">
      <c r="D10" s="10"/>
      <c r="E10" s="87"/>
      <c r="F10" s="87"/>
      <c r="G10" s="24"/>
      <c r="H10" s="55"/>
      <c r="I10" s="57"/>
      <c r="J10" s="67">
        <v>5</v>
      </c>
      <c r="K10" s="15"/>
      <c r="L10" s="16">
        <v>1</v>
      </c>
      <c r="M10" s="17" t="s">
        <v>8</v>
      </c>
      <c r="N10" s="16">
        <v>1</v>
      </c>
      <c r="O10" s="17" t="s">
        <v>4</v>
      </c>
      <c r="P10" s="16">
        <v>1</v>
      </c>
      <c r="Q10" s="17" t="s">
        <v>15</v>
      </c>
      <c r="R10" s="16"/>
      <c r="S10" s="16"/>
      <c r="T10" s="28"/>
      <c r="U10" s="13"/>
      <c r="V10" s="80">
        <f t="shared" ref="V10:V38" si="12">IF(J10&gt;0,J10,"")</f>
        <v>5</v>
      </c>
      <c r="W10" s="31" t="str">
        <f>IF(AND(LEN(L10)&gt;0,LEN(M10)&gt;0,LEN(N10)&gt;0,LEN(O10)&gt;0,LEN(P10)&gt;0,LEN(Q10)&gt;0,LEN(R10)&gt;0,LEN(S10)&gt;0),CONCATENATE(L10," ",AI10,", ",N10," ",AL10,", ",P10," ",AO10,", ",R10," ",AR10),IF(AND(LEN(L10)&gt;0,LEN(M10)&gt;0,LEN(N10)&gt;0,LEN(O10)&gt;0,LEN(P10)&gt;0,LEN(Q10)&gt;0),CONCATENATE(L10," ",AI10,", ",N10," ",AL10,", ",P10," ",AO10),IF(AND(LEN(L10)&gt;0,LEN(M10)&gt;0,LEN(N10)&gt;0,LEN(O10)&gt;0),CONCATENATE(L10," ",AI10,", ",N10," ",AL10),IF(AND(LEN(L10)&gt;0,LEN(M10)&gt;0),CONCATENATE(L10," ",AI10),""))))</f>
        <v>1 Bière, 1 Coca Cola, 1 Sandwich au thon</v>
      </c>
      <c r="X10" s="32">
        <f>IF(J10&gt;0,SUM(AJ10,AM10,AP10,AS10),"")</f>
        <v>11</v>
      </c>
      <c r="Y10" s="33"/>
      <c r="Z10" s="80">
        <f>IF(J10&gt;0,J10,"")</f>
        <v>5</v>
      </c>
      <c r="AA10" s="31" t="str">
        <f>IF(AND(LEN(L10)&gt;0,LEN(M10)&gt;0,LEN(N10)&gt;0,LEN(O10)&gt;0,LEN(P10)&gt;0,LEN(Q10)&gt;0,LEN(R10)&gt;0,LEN(S10)&gt;0),CONCATENATE(L10," ",AI10,", ",N10," ",AL10,", ",P10," ",AO10,", ",R10," ",AR10),IF(AND(LEN(L10)&gt;0,LEN(M10)&gt;0,LEN(N10)&gt;0,LEN(O10)&gt;0,LEN(P10)&gt;0,LEN(Q10)&gt;0),CONCATENATE(L10," ",AI10,", ",N10," ",AL10,", ",P10," ",AO10),IF(AND(LEN(L10)&gt;0,LEN(M10)&gt;0,LEN(N10)&gt;0,LEN(O10)&gt;0),CONCATENATE(L10," ",AI10,", ",N10," ",AL10),IF(AND(LEN(L10)&gt;0,LEN(M10)&gt;0),CONCATENATE(L10," ",AI10),""))))</f>
        <v>1 Bière, 1 Coca Cola, 1 Sandwich au thon</v>
      </c>
      <c r="AB10" s="32">
        <f>IF(J10&gt;0,SUM(AK10,AN10,AQ10,AT10),"")</f>
        <v>1.8499999999999999</v>
      </c>
      <c r="AC10" s="32"/>
      <c r="AD10" s="32">
        <f t="shared" ref="AD10:AD38" si="13">IF(AND(J10&gt;0,X10&lt;&gt;""),SUM(AD9,X10),"")</f>
        <v>12.2</v>
      </c>
      <c r="AE10" s="32">
        <f>IF(AND(AD10&gt;0,AD10&lt;&gt;""),AD10,IF(AE9&gt;0,AE9,""))</f>
        <v>12.2</v>
      </c>
      <c r="AF10" s="32">
        <f t="shared" ref="AF10:AF38" si="14">IF(AND(J10&gt;0,AB10&lt;&gt;""),SUM(AF9,AB10),"")</f>
        <v>1.9999999999999998</v>
      </c>
      <c r="AG10" s="32">
        <f>IF(AND(AF10&gt;0,AF10&lt;&gt;""),AF10,IF(AG9&gt;0,AG9,""))</f>
        <v>1.9999999999999998</v>
      </c>
      <c r="AH10" s="32"/>
      <c r="AI10" s="68" t="str">
        <f t="shared" si="0"/>
        <v>Bière</v>
      </c>
      <c r="AJ10" s="68">
        <f t="shared" si="1"/>
        <v>3.5</v>
      </c>
      <c r="AK10" s="68">
        <f t="shared" si="2"/>
        <v>0.35</v>
      </c>
      <c r="AL10" s="68" t="str">
        <f t="shared" si="3"/>
        <v>Coca Cola</v>
      </c>
      <c r="AM10" s="68">
        <f t="shared" si="4"/>
        <v>3</v>
      </c>
      <c r="AN10" s="68">
        <f t="shared" si="5"/>
        <v>0.3</v>
      </c>
      <c r="AO10" s="68" t="str">
        <f t="shared" si="6"/>
        <v>Sandwich au thon</v>
      </c>
      <c r="AP10" s="68">
        <f t="shared" si="7"/>
        <v>4.5</v>
      </c>
      <c r="AQ10" s="68">
        <f t="shared" si="8"/>
        <v>1.2</v>
      </c>
      <c r="AR10" s="68" t="str">
        <f t="shared" si="9"/>
        <v/>
      </c>
      <c r="AS10" s="68" t="str">
        <f t="shared" si="10"/>
        <v/>
      </c>
      <c r="AT10" s="68" t="str">
        <f t="shared" si="11"/>
        <v/>
      </c>
      <c r="AV10" s="32"/>
      <c r="AW10" s="36"/>
      <c r="AY10" s="32"/>
      <c r="AZ10" s="32"/>
      <c r="BA10" s="30"/>
      <c r="BB10" s="34"/>
      <c r="BD10" s="35"/>
      <c r="BF10" s="32"/>
      <c r="BG10" s="36"/>
      <c r="BI10" s="32"/>
      <c r="BJ10" s="32"/>
      <c r="BK10" s="32"/>
      <c r="BL10" s="30"/>
      <c r="BM10" s="34"/>
      <c r="BO10" s="35"/>
      <c r="BQ10" s="32"/>
      <c r="BR10" s="36"/>
      <c r="BT10" s="32"/>
      <c r="BU10" s="32"/>
      <c r="BV10" s="32"/>
      <c r="BW10" s="32"/>
      <c r="BY10" s="34"/>
      <c r="CA10" s="35"/>
      <c r="CC10" s="32"/>
      <c r="CD10" s="36"/>
      <c r="CF10" s="32"/>
      <c r="CG10" s="32"/>
      <c r="CI10" s="34"/>
      <c r="CK10" s="35"/>
      <c r="CM10" s="32"/>
      <c r="CN10" s="36"/>
      <c r="CP10" s="32"/>
      <c r="CQ10" s="32"/>
      <c r="CR10" s="32"/>
      <c r="CS10" s="30"/>
      <c r="CT10" s="34"/>
      <c r="CV10" s="35"/>
      <c r="CX10" s="32"/>
      <c r="CY10" s="36"/>
      <c r="DA10" s="32"/>
      <c r="DB10" s="32"/>
      <c r="DC10" s="32"/>
      <c r="DD10" s="32"/>
    </row>
    <row r="11" spans="4:108" ht="23.25" thickBot="1">
      <c r="D11" s="10"/>
      <c r="E11" s="85"/>
      <c r="F11" s="85"/>
      <c r="G11" s="55"/>
      <c r="H11" s="58"/>
      <c r="I11" s="59"/>
      <c r="J11" s="67">
        <v>2</v>
      </c>
      <c r="K11" s="15"/>
      <c r="L11" s="16">
        <v>3</v>
      </c>
      <c r="M11" s="17" t="s">
        <v>8</v>
      </c>
      <c r="N11" s="16">
        <v>1</v>
      </c>
      <c r="O11" s="17" t="s">
        <v>1</v>
      </c>
      <c r="P11" s="16">
        <v>1</v>
      </c>
      <c r="Q11" s="17" t="s">
        <v>12</v>
      </c>
      <c r="R11" s="16">
        <v>1</v>
      </c>
      <c r="S11" s="16" t="s">
        <v>16</v>
      </c>
      <c r="T11" s="28"/>
      <c r="U11" s="13"/>
      <c r="V11" s="80">
        <f t="shared" si="12"/>
        <v>2</v>
      </c>
      <c r="W11" s="31" t="str">
        <f t="shared" ref="W11:W40" si="15">IF(AND(LEN(L11)&gt;0,LEN(M11)&gt;0,LEN(N11)&gt;0,LEN(O11)&gt;0,LEN(P11)&gt;0,LEN(Q11)&gt;0,LEN(R11)&gt;0,LEN(S11)&gt;0),CONCATENATE(L11," ",AI11,", ",N11," ",AL11,", ",P11," ",AO11,", ",R11," ",AR11),IF(AND(LEN(L11)&gt;0,LEN(M11)&gt;0,LEN(N11)&gt;0,LEN(O11)&gt;0,LEN(P11)&gt;0,LEN(Q11)&gt;0),CONCATENATE(L11," ",AI11,", ",N11," ",AL11,", ",P11," ",AO11),IF(AND(LEN(L11)&gt;0,LEN(M11)&gt;0,LEN(N11)&gt;0,LEN(O11)&gt;0),CONCATENATE(L11," ",AI11,", ",N11," ",AL11),IF(AND(LEN(L11)&gt;0,LEN(M11)&gt;0),CONCATENATE(L11," ",AI11),IF(AND(J9&gt;0,J10=""),"                                                       Total","")))))</f>
        <v>3 Bière, 1 Café, 1 Sandwich au Jambon, 1 Sandwich à la mozzarella</v>
      </c>
      <c r="X11" s="32">
        <f t="shared" ref="X11:X40" si="16">IF(J11&gt;0,SUM(AJ11,AM11,AP11,AS11),IF(AND(J9&gt;0,J10=""),AD9,""))</f>
        <v>19.899999999999999</v>
      </c>
      <c r="Y11" s="33"/>
      <c r="Z11" s="80">
        <f>IF(J11&gt;0,J11,"")</f>
        <v>2</v>
      </c>
      <c r="AA11" s="31" t="str">
        <f t="shared" ref="AA11:AA40" si="17">IF(AND(LEN(L11)&gt;0,LEN(M11)&gt;0,LEN(N11)&gt;0,LEN(O11)&gt;0,LEN(P11)&gt;0,LEN(Q11)&gt;0,LEN(R11)&gt;0,LEN(S11)&gt;0),CONCATENATE(L11," ",AI11,", ",N11," ",AL11,", ",P11," ",AO11,", ",R11," ",AR11),IF(AND(LEN(L11)&gt;0,LEN(M11)&gt;0,LEN(N11)&gt;0,LEN(O11)&gt;0,LEN(P11)&gt;0,LEN(Q11)&gt;0),CONCATENATE(L11," ",AI11,", ",N11," ",AL11,", ",P11," ",AO11),IF(AND(LEN(L11)&gt;0,LEN(M11)&gt;0,LEN(N11)&gt;0,LEN(O11)&gt;0),CONCATENATE(L11," ",AI11,", ",N11," ",AL11),IF(AND(LEN(L11)&gt;0,LEN(M11)&gt;0),CONCATENATE(L11," ",AI11),IF(AND(J9&gt;0,J10=""),"                                                       Total","")))))</f>
        <v>3 Bière, 1 Café, 1 Sandwich au Jambon, 1 Sandwich à la mozzarella</v>
      </c>
      <c r="AB11" s="32">
        <f t="shared" ref="AB11:AB40" si="18">IF(J11&gt;0,SUM(AK11,AN11,AQ11,AT11),IF(AND(J9&gt;0,J10=""),AF9,""))</f>
        <v>3.32</v>
      </c>
      <c r="AC11" s="32"/>
      <c r="AD11" s="32">
        <f t="shared" si="13"/>
        <v>32.099999999999994</v>
      </c>
      <c r="AE11" s="32">
        <f t="shared" ref="AE11:AE38" si="19">IF(AND(AD11&gt;0,AD11&lt;&gt;""),AD11,IF(AE10&gt;0,AE10,""))</f>
        <v>32.099999999999994</v>
      </c>
      <c r="AF11" s="32">
        <f t="shared" si="14"/>
        <v>5.3199999999999994</v>
      </c>
      <c r="AG11" s="32">
        <f t="shared" ref="AG11:AG38" si="20">IF(AND(AF11&gt;0,AF11&lt;&gt;""),AF11,IF(AG10&gt;0,AG10,""))</f>
        <v>5.3199999999999994</v>
      </c>
      <c r="AH11" s="32"/>
      <c r="AI11" s="68" t="str">
        <f t="shared" si="0"/>
        <v>Bière</v>
      </c>
      <c r="AJ11" s="68">
        <f t="shared" si="1"/>
        <v>10.5</v>
      </c>
      <c r="AK11" s="68">
        <f t="shared" si="2"/>
        <v>1.0499999999999998</v>
      </c>
      <c r="AL11" s="68" t="str">
        <f t="shared" si="3"/>
        <v>Café</v>
      </c>
      <c r="AM11" s="68">
        <f t="shared" si="4"/>
        <v>1.2</v>
      </c>
      <c r="AN11" s="68">
        <f t="shared" si="5"/>
        <v>0.15</v>
      </c>
      <c r="AO11" s="68" t="str">
        <f t="shared" si="6"/>
        <v>Sandwich au Jambon</v>
      </c>
      <c r="AP11" s="68">
        <f t="shared" si="7"/>
        <v>4</v>
      </c>
      <c r="AQ11" s="68">
        <f t="shared" si="8"/>
        <v>1</v>
      </c>
      <c r="AR11" s="68" t="str">
        <f t="shared" si="9"/>
        <v>Sandwich à la mozzarella</v>
      </c>
      <c r="AS11" s="68">
        <f t="shared" si="10"/>
        <v>4.2</v>
      </c>
      <c r="AT11" s="68">
        <f t="shared" si="11"/>
        <v>1.1200000000000001</v>
      </c>
      <c r="AV11" s="32"/>
      <c r="AW11" s="36"/>
      <c r="AY11" s="32"/>
      <c r="AZ11" s="32"/>
      <c r="BA11" s="30"/>
      <c r="BB11" s="34"/>
      <c r="BD11" s="35"/>
      <c r="BF11" s="32"/>
      <c r="BG11" s="36"/>
      <c r="BI11" s="32"/>
      <c r="BJ11" s="32"/>
      <c r="BK11" s="32"/>
      <c r="BL11" s="30"/>
      <c r="BM11" s="34"/>
      <c r="BO11" s="35"/>
      <c r="BQ11" s="32"/>
      <c r="BR11" s="36"/>
      <c r="BT11" s="32"/>
      <c r="BU11" s="32"/>
      <c r="BV11" s="32"/>
      <c r="BW11" s="32"/>
      <c r="BY11" s="34"/>
      <c r="CA11" s="35"/>
      <c r="CC11" s="32"/>
      <c r="CD11" s="36"/>
      <c r="CF11" s="32"/>
      <c r="CG11" s="32"/>
      <c r="CI11" s="34"/>
      <c r="CK11" s="35"/>
      <c r="CM11" s="32"/>
      <c r="CN11" s="36"/>
      <c r="CP11" s="32"/>
      <c r="CQ11" s="32"/>
      <c r="CR11" s="32"/>
      <c r="CS11" s="30"/>
      <c r="CT11" s="34"/>
      <c r="CV11" s="35"/>
      <c r="CX11" s="32"/>
      <c r="CY11" s="36"/>
      <c r="DA11" s="32"/>
      <c r="DB11" s="32"/>
      <c r="DC11" s="32"/>
      <c r="DD11" s="32"/>
    </row>
    <row r="12" spans="4:108" ht="23.25" thickBot="1">
      <c r="D12" s="10"/>
      <c r="E12" s="85"/>
      <c r="F12" s="85"/>
      <c r="G12" s="55"/>
      <c r="H12" s="58"/>
      <c r="I12" s="55"/>
      <c r="J12" s="67">
        <v>4</v>
      </c>
      <c r="K12" s="15"/>
      <c r="L12" s="16">
        <v>3</v>
      </c>
      <c r="M12" s="17" t="s">
        <v>6</v>
      </c>
      <c r="N12" s="16">
        <v>2</v>
      </c>
      <c r="O12" s="17" t="s">
        <v>15</v>
      </c>
      <c r="P12" s="16">
        <v>1</v>
      </c>
      <c r="Q12" s="17" t="s">
        <v>16</v>
      </c>
      <c r="R12" s="16"/>
      <c r="S12" s="16"/>
      <c r="T12" s="28"/>
      <c r="U12" s="13"/>
      <c r="V12" s="80">
        <f t="shared" si="12"/>
        <v>4</v>
      </c>
      <c r="W12" s="31" t="str">
        <f t="shared" si="15"/>
        <v>3 Orangina, 2 Sandwich au thon, 1 Sandwich à la mozzarella</v>
      </c>
      <c r="X12" s="32">
        <f t="shared" si="16"/>
        <v>22.2</v>
      </c>
      <c r="Y12" s="33"/>
      <c r="Z12" s="80">
        <f t="shared" ref="Z12:Z40" si="21">IF(J12&gt;0,J12,"")</f>
        <v>4</v>
      </c>
      <c r="AA12" s="32" t="str">
        <f t="shared" si="17"/>
        <v>3 Orangina, 2 Sandwich au thon, 1 Sandwich à la mozzarella</v>
      </c>
      <c r="AB12" s="32">
        <f t="shared" si="18"/>
        <v>4.42</v>
      </c>
      <c r="AC12" s="32"/>
      <c r="AD12" s="32">
        <f t="shared" si="13"/>
        <v>54.3</v>
      </c>
      <c r="AE12" s="32">
        <f t="shared" si="19"/>
        <v>54.3</v>
      </c>
      <c r="AF12" s="32">
        <f t="shared" si="14"/>
        <v>9.7399999999999984</v>
      </c>
      <c r="AG12" s="32">
        <f t="shared" si="20"/>
        <v>9.7399999999999984</v>
      </c>
      <c r="AH12" s="32"/>
      <c r="AI12" s="68" t="str">
        <f t="shared" si="0"/>
        <v>Orangina</v>
      </c>
      <c r="AJ12" s="68">
        <f t="shared" si="1"/>
        <v>9</v>
      </c>
      <c r="AK12" s="68">
        <f t="shared" si="2"/>
        <v>0.89999999999999991</v>
      </c>
      <c r="AL12" s="68" t="str">
        <f t="shared" si="3"/>
        <v>Sandwich au thon</v>
      </c>
      <c r="AM12" s="68">
        <f t="shared" si="4"/>
        <v>9</v>
      </c>
      <c r="AN12" s="68">
        <f t="shared" si="5"/>
        <v>2.4</v>
      </c>
      <c r="AO12" s="68" t="str">
        <f t="shared" si="6"/>
        <v>Sandwich à la mozzarella</v>
      </c>
      <c r="AP12" s="68">
        <f t="shared" si="7"/>
        <v>4.2</v>
      </c>
      <c r="AQ12" s="68">
        <f t="shared" si="8"/>
        <v>1.1200000000000001</v>
      </c>
      <c r="AR12" s="68" t="str">
        <f t="shared" si="9"/>
        <v/>
      </c>
      <c r="AS12" s="68" t="str">
        <f t="shared" si="10"/>
        <v/>
      </c>
      <c r="AT12" s="68" t="str">
        <f t="shared" si="11"/>
        <v/>
      </c>
      <c r="AV12" s="32"/>
      <c r="AW12" s="36"/>
      <c r="AY12" s="32"/>
      <c r="AZ12" s="32"/>
      <c r="BA12" s="30"/>
      <c r="BB12" s="34"/>
      <c r="BD12" s="35"/>
      <c r="BF12" s="32"/>
      <c r="BG12" s="36"/>
      <c r="BI12" s="32"/>
      <c r="BJ12" s="32"/>
      <c r="BK12" s="32"/>
      <c r="BL12" s="30"/>
      <c r="BM12" s="34"/>
      <c r="BO12" s="35"/>
      <c r="BQ12" s="32"/>
      <c r="BR12" s="36"/>
      <c r="BT12" s="32"/>
      <c r="BU12" s="32"/>
      <c r="BV12" s="32"/>
      <c r="BW12" s="32"/>
      <c r="BY12" s="34"/>
      <c r="CA12" s="35"/>
      <c r="CC12" s="32"/>
      <c r="CD12" s="36"/>
      <c r="CF12" s="32"/>
      <c r="CG12" s="32"/>
      <c r="CI12" s="34"/>
      <c r="CK12" s="35"/>
      <c r="CM12" s="32"/>
      <c r="CN12" s="36"/>
      <c r="CP12" s="32"/>
      <c r="CQ12" s="32"/>
      <c r="CR12" s="32"/>
      <c r="CS12" s="30"/>
      <c r="CT12" s="34"/>
      <c r="CV12" s="35"/>
      <c r="CX12" s="32"/>
      <c r="CY12" s="36"/>
      <c r="DA12" s="32"/>
      <c r="DB12" s="32"/>
      <c r="DC12" s="32"/>
      <c r="DD12" s="32"/>
    </row>
    <row r="13" spans="4:108" ht="12" thickBot="1">
      <c r="D13" s="10"/>
      <c r="E13" s="85"/>
      <c r="F13" s="85"/>
      <c r="G13" s="55"/>
      <c r="H13" s="55"/>
      <c r="I13" s="60"/>
      <c r="J13" s="67">
        <v>8</v>
      </c>
      <c r="K13" s="15"/>
      <c r="L13" s="16">
        <v>3</v>
      </c>
      <c r="M13" s="17" t="s">
        <v>4</v>
      </c>
      <c r="N13" s="16"/>
      <c r="O13" s="17"/>
      <c r="P13" s="16"/>
      <c r="Q13" s="17"/>
      <c r="R13" s="16"/>
      <c r="S13" s="16"/>
      <c r="T13" s="28"/>
      <c r="U13" s="13"/>
      <c r="V13" s="80">
        <f t="shared" si="12"/>
        <v>8</v>
      </c>
      <c r="W13" s="31" t="str">
        <f t="shared" si="15"/>
        <v>3 Coca Cola</v>
      </c>
      <c r="X13" s="32">
        <f t="shared" si="16"/>
        <v>9</v>
      </c>
      <c r="Y13" s="33"/>
      <c r="Z13" s="80">
        <f t="shared" si="21"/>
        <v>8</v>
      </c>
      <c r="AA13" s="32" t="str">
        <f t="shared" si="17"/>
        <v>3 Coca Cola</v>
      </c>
      <c r="AB13" s="32">
        <f t="shared" si="18"/>
        <v>0.89999999999999991</v>
      </c>
      <c r="AC13" s="32"/>
      <c r="AD13" s="32">
        <f t="shared" si="13"/>
        <v>63.3</v>
      </c>
      <c r="AE13" s="32">
        <f t="shared" si="19"/>
        <v>63.3</v>
      </c>
      <c r="AF13" s="32">
        <f t="shared" si="14"/>
        <v>10.639999999999999</v>
      </c>
      <c r="AG13" s="32">
        <f t="shared" si="20"/>
        <v>10.639999999999999</v>
      </c>
      <c r="AH13" s="32"/>
      <c r="AI13" s="68" t="str">
        <f t="shared" si="0"/>
        <v>Coca Cola</v>
      </c>
      <c r="AJ13" s="68">
        <f t="shared" si="1"/>
        <v>9</v>
      </c>
      <c r="AK13" s="68">
        <f t="shared" si="2"/>
        <v>0.89999999999999991</v>
      </c>
      <c r="AL13" s="68" t="str">
        <f t="shared" si="3"/>
        <v/>
      </c>
      <c r="AM13" s="68" t="str">
        <f t="shared" si="4"/>
        <v/>
      </c>
      <c r="AN13" s="68" t="str">
        <f t="shared" si="5"/>
        <v/>
      </c>
      <c r="AO13" s="68" t="str">
        <f t="shared" si="6"/>
        <v/>
      </c>
      <c r="AP13" s="68" t="str">
        <f t="shared" si="7"/>
        <v/>
      </c>
      <c r="AQ13" s="68" t="str">
        <f t="shared" si="8"/>
        <v/>
      </c>
      <c r="AR13" s="68" t="str">
        <f t="shared" si="9"/>
        <v/>
      </c>
      <c r="AS13" s="68" t="str">
        <f t="shared" si="10"/>
        <v/>
      </c>
      <c r="AT13" s="68" t="str">
        <f t="shared" si="11"/>
        <v/>
      </c>
      <c r="AV13" s="32"/>
      <c r="AW13" s="36"/>
      <c r="AY13" s="32"/>
      <c r="AZ13" s="32"/>
      <c r="BA13" s="30"/>
      <c r="BB13" s="34"/>
      <c r="BD13" s="35"/>
      <c r="BF13" s="32"/>
      <c r="BG13" s="36"/>
      <c r="BI13" s="32"/>
      <c r="BJ13" s="32"/>
      <c r="BK13" s="32"/>
      <c r="BL13" s="30"/>
      <c r="BM13" s="34"/>
      <c r="BO13" s="35"/>
      <c r="BQ13" s="32"/>
      <c r="BR13" s="36"/>
      <c r="BT13" s="32"/>
      <c r="BU13" s="32"/>
      <c r="BV13" s="32"/>
      <c r="BW13" s="32"/>
      <c r="BY13" s="34"/>
      <c r="CA13" s="35"/>
      <c r="CC13" s="32"/>
      <c r="CD13" s="36"/>
      <c r="CF13" s="32"/>
      <c r="CG13" s="32"/>
      <c r="CI13" s="34"/>
      <c r="CK13" s="35"/>
      <c r="CM13" s="32"/>
      <c r="CN13" s="36"/>
      <c r="CP13" s="32"/>
      <c r="CQ13" s="32"/>
      <c r="CR13" s="32"/>
      <c r="CS13" s="30"/>
      <c r="CT13" s="34"/>
      <c r="CV13" s="35"/>
      <c r="CX13" s="32"/>
      <c r="CY13" s="36"/>
      <c r="DA13" s="32"/>
      <c r="DB13" s="32"/>
      <c r="DC13" s="32"/>
      <c r="DD13" s="32"/>
    </row>
    <row r="14" spans="4:108" ht="11.25" customHeight="1" thickBot="1">
      <c r="D14" s="10"/>
      <c r="E14" s="85"/>
      <c r="F14" s="85"/>
      <c r="G14" s="55"/>
      <c r="H14" s="58"/>
      <c r="I14" s="55"/>
      <c r="J14" s="67"/>
      <c r="K14" s="15"/>
      <c r="L14" s="16"/>
      <c r="M14" s="17"/>
      <c r="N14" s="16"/>
      <c r="O14" s="17"/>
      <c r="P14" s="16"/>
      <c r="Q14" s="17"/>
      <c r="R14" s="16"/>
      <c r="S14" s="16"/>
      <c r="T14" s="28"/>
      <c r="U14" s="13"/>
      <c r="V14" s="80" t="str">
        <f t="shared" si="12"/>
        <v/>
      </c>
      <c r="W14" s="31" t="str">
        <f t="shared" si="15"/>
        <v/>
      </c>
      <c r="X14" s="32" t="str">
        <f t="shared" si="16"/>
        <v/>
      </c>
      <c r="Y14" s="33"/>
      <c r="Z14" s="80" t="str">
        <f t="shared" si="21"/>
        <v/>
      </c>
      <c r="AA14" s="32" t="str">
        <f t="shared" si="17"/>
        <v/>
      </c>
      <c r="AB14" s="32" t="str">
        <f t="shared" si="18"/>
        <v/>
      </c>
      <c r="AC14" s="32"/>
      <c r="AD14" s="32" t="str">
        <f t="shared" si="13"/>
        <v/>
      </c>
      <c r="AE14" s="32">
        <f t="shared" si="19"/>
        <v>63.3</v>
      </c>
      <c r="AF14" s="32" t="str">
        <f t="shared" si="14"/>
        <v/>
      </c>
      <c r="AG14" s="32">
        <f t="shared" si="20"/>
        <v>10.639999999999999</v>
      </c>
      <c r="AH14" s="32"/>
      <c r="AI14" s="68" t="str">
        <f t="shared" si="0"/>
        <v/>
      </c>
      <c r="AJ14" s="68" t="str">
        <f t="shared" si="1"/>
        <v/>
      </c>
      <c r="AK14" s="68" t="str">
        <f t="shared" si="2"/>
        <v/>
      </c>
      <c r="AL14" s="68" t="str">
        <f t="shared" si="3"/>
        <v/>
      </c>
      <c r="AM14" s="68" t="str">
        <f t="shared" si="4"/>
        <v/>
      </c>
      <c r="AN14" s="68" t="str">
        <f t="shared" si="5"/>
        <v/>
      </c>
      <c r="AO14" s="68" t="str">
        <f t="shared" si="6"/>
        <v/>
      </c>
      <c r="AP14" s="68" t="str">
        <f t="shared" si="7"/>
        <v/>
      </c>
      <c r="AQ14" s="68" t="str">
        <f t="shared" si="8"/>
        <v/>
      </c>
      <c r="AR14" s="68" t="str">
        <f t="shared" si="9"/>
        <v/>
      </c>
      <c r="AS14" s="68" t="str">
        <f t="shared" si="10"/>
        <v/>
      </c>
      <c r="AT14" s="68" t="str">
        <f t="shared" si="11"/>
        <v/>
      </c>
      <c r="AV14" s="32"/>
      <c r="AW14" s="36"/>
      <c r="AY14" s="32"/>
      <c r="AZ14" s="32"/>
      <c r="BA14" s="30"/>
      <c r="BB14" s="34"/>
      <c r="BD14" s="35"/>
      <c r="BF14" s="32"/>
      <c r="BG14" s="36"/>
      <c r="BI14" s="32"/>
      <c r="BJ14" s="32"/>
      <c r="BK14" s="32"/>
      <c r="BL14" s="30"/>
      <c r="BM14" s="34"/>
      <c r="BO14" s="35"/>
      <c r="BQ14" s="32"/>
      <c r="BR14" s="36"/>
      <c r="BT14" s="32"/>
      <c r="BU14" s="32"/>
      <c r="BV14" s="32"/>
      <c r="BW14" s="32"/>
      <c r="BY14" s="34"/>
      <c r="CA14" s="35"/>
      <c r="CC14" s="32"/>
      <c r="CD14" s="36"/>
      <c r="CF14" s="32"/>
      <c r="CG14" s="32"/>
      <c r="CI14" s="34"/>
      <c r="CK14" s="35"/>
      <c r="CM14" s="32"/>
      <c r="CN14" s="36"/>
      <c r="CP14" s="32"/>
      <c r="CQ14" s="32"/>
      <c r="CR14" s="32"/>
      <c r="CS14" s="30"/>
      <c r="CT14" s="34"/>
      <c r="CV14" s="35"/>
      <c r="CX14" s="32"/>
      <c r="CY14" s="36"/>
      <c r="DA14" s="32"/>
      <c r="DB14" s="32"/>
      <c r="DC14" s="32"/>
      <c r="DD14" s="32"/>
    </row>
    <row r="15" spans="4:108" ht="11.25" customHeight="1" thickBot="1">
      <c r="D15" s="10"/>
      <c r="E15" s="85"/>
      <c r="F15" s="85"/>
      <c r="G15" s="55"/>
      <c r="H15" s="55"/>
      <c r="I15" s="57"/>
      <c r="J15" s="67"/>
      <c r="K15" s="15"/>
      <c r="L15" s="16"/>
      <c r="M15" s="17"/>
      <c r="N15" s="16"/>
      <c r="O15" s="17"/>
      <c r="P15" s="16"/>
      <c r="Q15" s="17"/>
      <c r="R15" s="16"/>
      <c r="S15" s="16"/>
      <c r="T15" s="28"/>
      <c r="U15" s="13"/>
      <c r="V15" s="80" t="str">
        <f t="shared" si="12"/>
        <v/>
      </c>
      <c r="W15" s="31" t="str">
        <f t="shared" si="15"/>
        <v xml:space="preserve">                                                       Total</v>
      </c>
      <c r="X15" s="32">
        <f t="shared" si="16"/>
        <v>63.3</v>
      </c>
      <c r="Y15" s="33"/>
      <c r="Z15" s="80" t="str">
        <f t="shared" si="21"/>
        <v/>
      </c>
      <c r="AA15" s="32" t="str">
        <f t="shared" si="17"/>
        <v xml:space="preserve">                                                       Total</v>
      </c>
      <c r="AB15" s="32">
        <f t="shared" si="18"/>
        <v>10.639999999999999</v>
      </c>
      <c r="AC15" s="32"/>
      <c r="AD15" s="32" t="str">
        <f t="shared" si="13"/>
        <v/>
      </c>
      <c r="AE15" s="32">
        <f t="shared" si="19"/>
        <v>63.3</v>
      </c>
      <c r="AF15" s="32" t="str">
        <f t="shared" si="14"/>
        <v/>
      </c>
      <c r="AG15" s="32">
        <f t="shared" si="20"/>
        <v>10.639999999999999</v>
      </c>
      <c r="AH15" s="32"/>
      <c r="AI15" s="68" t="str">
        <f t="shared" si="0"/>
        <v/>
      </c>
      <c r="AJ15" s="68" t="str">
        <f t="shared" si="1"/>
        <v/>
      </c>
      <c r="AK15" s="68" t="str">
        <f t="shared" si="2"/>
        <v/>
      </c>
      <c r="AL15" s="68" t="str">
        <f t="shared" si="3"/>
        <v/>
      </c>
      <c r="AM15" s="68" t="str">
        <f t="shared" si="4"/>
        <v/>
      </c>
      <c r="AN15" s="68" t="str">
        <f t="shared" si="5"/>
        <v/>
      </c>
      <c r="AO15" s="68" t="str">
        <f t="shared" si="6"/>
        <v/>
      </c>
      <c r="AP15" s="68" t="str">
        <f t="shared" si="7"/>
        <v/>
      </c>
      <c r="AQ15" s="68" t="str">
        <f t="shared" si="8"/>
        <v/>
      </c>
      <c r="AR15" s="68" t="str">
        <f t="shared" si="9"/>
        <v/>
      </c>
      <c r="AS15" s="68" t="str">
        <f t="shared" si="10"/>
        <v/>
      </c>
      <c r="AT15" s="68" t="str">
        <f t="shared" si="11"/>
        <v/>
      </c>
      <c r="AV15" s="32"/>
      <c r="AW15" s="36"/>
      <c r="AY15" s="32"/>
      <c r="AZ15" s="32"/>
      <c r="BA15" s="30"/>
      <c r="BB15" s="34"/>
      <c r="BD15" s="35"/>
      <c r="BF15" s="32"/>
      <c r="BG15" s="36"/>
      <c r="BI15" s="32"/>
      <c r="BJ15" s="32"/>
      <c r="BK15" s="32"/>
      <c r="BL15" s="30"/>
      <c r="BM15" s="34"/>
      <c r="BO15" s="35"/>
      <c r="BQ15" s="32"/>
      <c r="BR15" s="36"/>
      <c r="BT15" s="32"/>
      <c r="BU15" s="32"/>
      <c r="BV15" s="32"/>
      <c r="BW15" s="32"/>
      <c r="BY15" s="34"/>
      <c r="CA15" s="35"/>
      <c r="CC15" s="32"/>
      <c r="CD15" s="36"/>
      <c r="CF15" s="32"/>
      <c r="CG15" s="32"/>
      <c r="CI15" s="34"/>
      <c r="CK15" s="35"/>
      <c r="CM15" s="32"/>
      <c r="CN15" s="36"/>
      <c r="CP15" s="32"/>
      <c r="CQ15" s="32"/>
      <c r="CR15" s="32"/>
      <c r="CS15" s="30"/>
      <c r="CT15" s="34"/>
      <c r="CV15" s="35"/>
      <c r="CX15" s="32"/>
      <c r="CY15" s="36"/>
      <c r="DA15" s="32"/>
      <c r="DB15" s="32"/>
      <c r="DC15" s="32"/>
      <c r="DD15" s="32"/>
    </row>
    <row r="16" spans="4:108" ht="11.25" customHeight="1" thickBot="1">
      <c r="E16" s="85"/>
      <c r="F16" s="85"/>
      <c r="G16" s="55"/>
      <c r="H16" s="55"/>
      <c r="I16" s="55"/>
      <c r="J16" s="67"/>
      <c r="K16" s="15"/>
      <c r="L16" s="16"/>
      <c r="M16" s="17"/>
      <c r="N16" s="16"/>
      <c r="O16" s="17"/>
      <c r="P16" s="16"/>
      <c r="Q16" s="17"/>
      <c r="R16" s="16"/>
      <c r="S16" s="16"/>
      <c r="T16" s="28"/>
      <c r="U16" s="13"/>
      <c r="V16" s="80" t="str">
        <f t="shared" si="12"/>
        <v/>
      </c>
      <c r="W16" s="31" t="str">
        <f t="shared" si="15"/>
        <v/>
      </c>
      <c r="X16" s="32" t="str">
        <f t="shared" si="16"/>
        <v/>
      </c>
      <c r="Y16" s="33"/>
      <c r="Z16" s="80" t="str">
        <f t="shared" si="21"/>
        <v/>
      </c>
      <c r="AA16" s="32" t="str">
        <f t="shared" si="17"/>
        <v/>
      </c>
      <c r="AB16" s="32" t="str">
        <f t="shared" si="18"/>
        <v/>
      </c>
      <c r="AC16" s="32"/>
      <c r="AD16" s="32" t="str">
        <f t="shared" si="13"/>
        <v/>
      </c>
      <c r="AE16" s="32">
        <f t="shared" si="19"/>
        <v>63.3</v>
      </c>
      <c r="AF16" s="32" t="str">
        <f t="shared" si="14"/>
        <v/>
      </c>
      <c r="AG16" s="32">
        <f t="shared" si="20"/>
        <v>10.639999999999999</v>
      </c>
      <c r="AH16" s="32"/>
      <c r="AI16" s="68" t="str">
        <f t="shared" si="0"/>
        <v/>
      </c>
      <c r="AJ16" s="68" t="str">
        <f t="shared" si="1"/>
        <v/>
      </c>
      <c r="AK16" s="68" t="str">
        <f t="shared" si="2"/>
        <v/>
      </c>
      <c r="AL16" s="68" t="str">
        <f t="shared" si="3"/>
        <v/>
      </c>
      <c r="AM16" s="68" t="str">
        <f t="shared" si="4"/>
        <v/>
      </c>
      <c r="AN16" s="68" t="str">
        <f t="shared" si="5"/>
        <v/>
      </c>
      <c r="AO16" s="68" t="str">
        <f t="shared" si="6"/>
        <v/>
      </c>
      <c r="AP16" s="68" t="str">
        <f t="shared" si="7"/>
        <v/>
      </c>
      <c r="AQ16" s="68" t="str">
        <f t="shared" si="8"/>
        <v/>
      </c>
      <c r="AR16" s="68" t="str">
        <f t="shared" si="9"/>
        <v/>
      </c>
      <c r="AS16" s="68" t="str">
        <f t="shared" si="10"/>
        <v/>
      </c>
      <c r="AT16" s="68" t="str">
        <f t="shared" si="11"/>
        <v/>
      </c>
      <c r="AV16" s="32"/>
      <c r="AW16" s="36"/>
      <c r="AY16" s="32"/>
      <c r="AZ16" s="32"/>
      <c r="BA16" s="30"/>
      <c r="BB16" s="34"/>
      <c r="BD16" s="35"/>
      <c r="BF16" s="32"/>
      <c r="BG16" s="36"/>
      <c r="BI16" s="32"/>
      <c r="BJ16" s="32"/>
      <c r="BK16" s="32"/>
      <c r="BL16" s="30"/>
      <c r="BM16" s="34"/>
      <c r="BO16" s="35"/>
      <c r="BQ16" s="32"/>
      <c r="BR16" s="36"/>
      <c r="BT16" s="32"/>
      <c r="BU16" s="32"/>
      <c r="BV16" s="32"/>
      <c r="BW16" s="32"/>
      <c r="BY16" s="34"/>
      <c r="CA16" s="35"/>
      <c r="CC16" s="32"/>
      <c r="CD16" s="36"/>
      <c r="CF16" s="32"/>
      <c r="CG16" s="32"/>
      <c r="CI16" s="34"/>
      <c r="CK16" s="35"/>
      <c r="CM16" s="32"/>
      <c r="CN16" s="36"/>
      <c r="CP16" s="32"/>
      <c r="CQ16" s="32"/>
      <c r="CR16" s="32"/>
      <c r="CS16" s="30"/>
      <c r="CT16" s="34"/>
      <c r="CV16" s="35"/>
      <c r="CX16" s="32"/>
      <c r="CY16" s="36"/>
      <c r="DA16" s="32"/>
      <c r="DB16" s="32"/>
      <c r="DC16" s="32"/>
      <c r="DD16" s="32"/>
    </row>
    <row r="17" spans="4:108" ht="11.25" customHeight="1" thickBot="1">
      <c r="D17" s="11"/>
      <c r="E17" s="86"/>
      <c r="F17" s="86"/>
      <c r="G17" s="56"/>
      <c r="H17" s="24"/>
      <c r="I17" s="57"/>
      <c r="J17" s="67"/>
      <c r="K17" s="15"/>
      <c r="L17" s="16"/>
      <c r="M17" s="17"/>
      <c r="N17" s="16"/>
      <c r="O17" s="17"/>
      <c r="P17" s="16"/>
      <c r="Q17" s="17"/>
      <c r="R17" s="16"/>
      <c r="S17" s="16"/>
      <c r="T17" s="28"/>
      <c r="U17" s="13"/>
      <c r="V17" s="80" t="str">
        <f t="shared" si="12"/>
        <v/>
      </c>
      <c r="W17" s="31" t="str">
        <f t="shared" si="15"/>
        <v/>
      </c>
      <c r="X17" s="32" t="str">
        <f t="shared" si="16"/>
        <v/>
      </c>
      <c r="Y17" s="33"/>
      <c r="Z17" s="80" t="str">
        <f t="shared" si="21"/>
        <v/>
      </c>
      <c r="AA17" s="32" t="str">
        <f t="shared" si="17"/>
        <v/>
      </c>
      <c r="AB17" s="32" t="str">
        <f t="shared" si="18"/>
        <v/>
      </c>
      <c r="AC17" s="32"/>
      <c r="AD17" s="32" t="str">
        <f t="shared" si="13"/>
        <v/>
      </c>
      <c r="AE17" s="32">
        <f t="shared" si="19"/>
        <v>63.3</v>
      </c>
      <c r="AF17" s="32" t="str">
        <f t="shared" si="14"/>
        <v/>
      </c>
      <c r="AG17" s="32">
        <f t="shared" si="20"/>
        <v>10.639999999999999</v>
      </c>
      <c r="AH17" s="32"/>
      <c r="AI17" s="68" t="str">
        <f t="shared" si="0"/>
        <v/>
      </c>
      <c r="AJ17" s="68" t="str">
        <f t="shared" si="1"/>
        <v/>
      </c>
      <c r="AK17" s="68" t="str">
        <f t="shared" si="2"/>
        <v/>
      </c>
      <c r="AL17" s="68" t="str">
        <f t="shared" si="3"/>
        <v/>
      </c>
      <c r="AM17" s="68" t="str">
        <f t="shared" si="4"/>
        <v/>
      </c>
      <c r="AN17" s="68" t="str">
        <f t="shared" si="5"/>
        <v/>
      </c>
      <c r="AO17" s="68" t="str">
        <f t="shared" si="6"/>
        <v/>
      </c>
      <c r="AP17" s="68" t="str">
        <f t="shared" si="7"/>
        <v/>
      </c>
      <c r="AQ17" s="68" t="str">
        <f t="shared" si="8"/>
        <v/>
      </c>
      <c r="AR17" s="68" t="str">
        <f t="shared" si="9"/>
        <v/>
      </c>
      <c r="AS17" s="68" t="str">
        <f t="shared" si="10"/>
        <v/>
      </c>
      <c r="AT17" s="68" t="str">
        <f t="shared" si="11"/>
        <v/>
      </c>
      <c r="AV17" s="32"/>
      <c r="AW17" s="36"/>
      <c r="AY17" s="32"/>
      <c r="AZ17" s="32"/>
      <c r="BA17" s="30"/>
      <c r="BB17" s="34"/>
      <c r="BD17" s="35"/>
      <c r="BF17" s="32"/>
      <c r="BG17" s="36"/>
      <c r="BI17" s="32"/>
      <c r="BJ17" s="32"/>
      <c r="BK17" s="32"/>
      <c r="BL17" s="30"/>
      <c r="BM17" s="34"/>
      <c r="BO17" s="35"/>
      <c r="BQ17" s="32"/>
      <c r="BR17" s="36"/>
      <c r="BT17" s="32"/>
      <c r="BU17" s="32"/>
      <c r="BV17" s="32"/>
      <c r="BW17" s="32"/>
      <c r="BY17" s="34"/>
      <c r="CA17" s="35"/>
      <c r="CC17" s="32"/>
      <c r="CD17" s="36"/>
      <c r="CF17" s="32"/>
      <c r="CG17" s="32"/>
      <c r="CI17" s="34"/>
      <c r="CK17" s="35"/>
      <c r="CM17" s="32"/>
      <c r="CN17" s="36"/>
      <c r="CP17" s="32"/>
      <c r="CQ17" s="32"/>
      <c r="CR17" s="32"/>
      <c r="CS17" s="30"/>
      <c r="CT17" s="34"/>
      <c r="CV17" s="35"/>
      <c r="CX17" s="32"/>
      <c r="CY17" s="36"/>
      <c r="DA17" s="32"/>
      <c r="DB17" s="32"/>
      <c r="DC17" s="32"/>
      <c r="DD17" s="32"/>
    </row>
    <row r="18" spans="4:108" ht="11.25" customHeight="1" thickBot="1">
      <c r="D18" s="10"/>
      <c r="E18" s="87"/>
      <c r="F18" s="87"/>
      <c r="G18" s="24"/>
      <c r="H18" s="55"/>
      <c r="I18" s="61"/>
      <c r="J18" s="67"/>
      <c r="K18" s="15"/>
      <c r="L18" s="16"/>
      <c r="M18" s="17"/>
      <c r="N18" s="16"/>
      <c r="O18" s="17"/>
      <c r="P18" s="16"/>
      <c r="Q18" s="17"/>
      <c r="R18" s="16"/>
      <c r="S18" s="16"/>
      <c r="T18" s="28"/>
      <c r="U18" s="13"/>
      <c r="V18" s="80" t="str">
        <f t="shared" si="12"/>
        <v/>
      </c>
      <c r="W18" s="31" t="str">
        <f t="shared" si="15"/>
        <v/>
      </c>
      <c r="X18" s="32" t="str">
        <f t="shared" si="16"/>
        <v/>
      </c>
      <c r="Y18" s="33"/>
      <c r="Z18" s="80" t="str">
        <f t="shared" si="21"/>
        <v/>
      </c>
      <c r="AA18" s="32" t="str">
        <f t="shared" si="17"/>
        <v/>
      </c>
      <c r="AB18" s="32" t="str">
        <f t="shared" si="18"/>
        <v/>
      </c>
      <c r="AC18" s="32"/>
      <c r="AD18" s="32" t="str">
        <f t="shared" si="13"/>
        <v/>
      </c>
      <c r="AE18" s="32">
        <f t="shared" si="19"/>
        <v>63.3</v>
      </c>
      <c r="AF18" s="32" t="str">
        <f t="shared" si="14"/>
        <v/>
      </c>
      <c r="AG18" s="32">
        <f t="shared" si="20"/>
        <v>10.639999999999999</v>
      </c>
      <c r="AH18" s="32"/>
      <c r="AI18" s="68" t="str">
        <f t="shared" si="0"/>
        <v/>
      </c>
      <c r="AJ18" s="68" t="str">
        <f t="shared" si="1"/>
        <v/>
      </c>
      <c r="AK18" s="68" t="str">
        <f t="shared" si="2"/>
        <v/>
      </c>
      <c r="AL18" s="68" t="str">
        <f t="shared" si="3"/>
        <v/>
      </c>
      <c r="AM18" s="68" t="str">
        <f t="shared" si="4"/>
        <v/>
      </c>
      <c r="AN18" s="68" t="str">
        <f t="shared" si="5"/>
        <v/>
      </c>
      <c r="AO18" s="68" t="str">
        <f t="shared" si="6"/>
        <v/>
      </c>
      <c r="AP18" s="68" t="str">
        <f t="shared" si="7"/>
        <v/>
      </c>
      <c r="AQ18" s="68" t="str">
        <f t="shared" si="8"/>
        <v/>
      </c>
      <c r="AR18" s="68" t="str">
        <f t="shared" si="9"/>
        <v/>
      </c>
      <c r="AS18" s="68" t="str">
        <f t="shared" si="10"/>
        <v/>
      </c>
      <c r="AT18" s="68" t="str">
        <f t="shared" si="11"/>
        <v/>
      </c>
      <c r="AV18" s="32"/>
      <c r="AW18" s="36"/>
      <c r="AY18" s="32"/>
      <c r="AZ18" s="32"/>
      <c r="BA18" s="30"/>
      <c r="BB18" s="34"/>
      <c r="BD18" s="35"/>
      <c r="BF18" s="32"/>
      <c r="BG18" s="36"/>
      <c r="BI18" s="32"/>
      <c r="BJ18" s="32"/>
      <c r="BK18" s="32"/>
      <c r="BL18" s="30"/>
      <c r="BM18" s="34"/>
      <c r="BO18" s="35"/>
      <c r="BQ18" s="32"/>
      <c r="BR18" s="36"/>
      <c r="BT18" s="32"/>
      <c r="BU18" s="32"/>
      <c r="BV18" s="32"/>
      <c r="BW18" s="32"/>
      <c r="BY18" s="34"/>
      <c r="CA18" s="35"/>
      <c r="CC18" s="32"/>
      <c r="CD18" s="36"/>
      <c r="CF18" s="32"/>
      <c r="CG18" s="32"/>
      <c r="CI18" s="34"/>
      <c r="CK18" s="35"/>
      <c r="CM18" s="32"/>
      <c r="CN18" s="36"/>
      <c r="CP18" s="32"/>
      <c r="CQ18" s="32"/>
      <c r="CR18" s="32"/>
      <c r="CS18" s="30"/>
      <c r="CT18" s="34"/>
      <c r="CV18" s="35"/>
      <c r="CX18" s="32"/>
      <c r="CY18" s="36"/>
      <c r="DA18" s="32"/>
      <c r="DB18" s="32"/>
      <c r="DC18" s="32"/>
      <c r="DD18" s="32"/>
    </row>
    <row r="19" spans="4:108" ht="11.25" customHeight="1" thickBot="1">
      <c r="D19" s="10"/>
      <c r="E19" s="87"/>
      <c r="F19" s="87"/>
      <c r="G19" s="24"/>
      <c r="H19" s="55"/>
      <c r="I19" s="57"/>
      <c r="J19" s="67"/>
      <c r="K19" s="15"/>
      <c r="L19" s="16"/>
      <c r="M19" s="17"/>
      <c r="N19" s="16"/>
      <c r="O19" s="17"/>
      <c r="P19" s="16"/>
      <c r="Q19" s="17"/>
      <c r="R19" s="16"/>
      <c r="S19" s="16"/>
      <c r="T19" s="28"/>
      <c r="U19" s="13"/>
      <c r="V19" s="80" t="str">
        <f t="shared" si="12"/>
        <v/>
      </c>
      <c r="W19" s="31" t="str">
        <f t="shared" si="15"/>
        <v/>
      </c>
      <c r="X19" s="32" t="str">
        <f t="shared" si="16"/>
        <v/>
      </c>
      <c r="Y19" s="33"/>
      <c r="Z19" s="80" t="str">
        <f t="shared" si="21"/>
        <v/>
      </c>
      <c r="AA19" s="32" t="str">
        <f t="shared" si="17"/>
        <v/>
      </c>
      <c r="AB19" s="32" t="str">
        <f t="shared" si="18"/>
        <v/>
      </c>
      <c r="AC19" s="32"/>
      <c r="AD19" s="32" t="str">
        <f t="shared" si="13"/>
        <v/>
      </c>
      <c r="AE19" s="32">
        <f t="shared" si="19"/>
        <v>63.3</v>
      </c>
      <c r="AF19" s="32" t="str">
        <f t="shared" si="14"/>
        <v/>
      </c>
      <c r="AG19" s="32">
        <f t="shared" si="20"/>
        <v>10.639999999999999</v>
      </c>
      <c r="AH19" s="32"/>
      <c r="AI19" s="68" t="str">
        <f t="shared" si="0"/>
        <v/>
      </c>
      <c r="AJ19" s="68" t="str">
        <f t="shared" si="1"/>
        <v/>
      </c>
      <c r="AK19" s="68" t="str">
        <f t="shared" si="2"/>
        <v/>
      </c>
      <c r="AL19" s="68" t="str">
        <f t="shared" si="3"/>
        <v/>
      </c>
      <c r="AM19" s="68" t="str">
        <f t="shared" si="4"/>
        <v/>
      </c>
      <c r="AN19" s="68" t="str">
        <f t="shared" si="5"/>
        <v/>
      </c>
      <c r="AO19" s="68" t="str">
        <f t="shared" si="6"/>
        <v/>
      </c>
      <c r="AP19" s="68" t="str">
        <f t="shared" si="7"/>
        <v/>
      </c>
      <c r="AQ19" s="68" t="str">
        <f t="shared" si="8"/>
        <v/>
      </c>
      <c r="AR19" s="68" t="str">
        <f t="shared" si="9"/>
        <v/>
      </c>
      <c r="AS19" s="68" t="str">
        <f t="shared" si="10"/>
        <v/>
      </c>
      <c r="AT19" s="68" t="str">
        <f t="shared" si="11"/>
        <v/>
      </c>
      <c r="AV19" s="32"/>
      <c r="AW19" s="36"/>
      <c r="AY19" s="32"/>
      <c r="AZ19" s="32"/>
      <c r="BA19" s="30"/>
      <c r="BB19" s="34"/>
      <c r="BD19" s="35"/>
      <c r="BF19" s="32"/>
      <c r="BG19" s="36"/>
      <c r="BI19" s="32"/>
      <c r="BJ19" s="32"/>
      <c r="BK19" s="32"/>
      <c r="BL19" s="30"/>
      <c r="BM19" s="34"/>
      <c r="BO19" s="35"/>
      <c r="BQ19" s="32"/>
      <c r="BR19" s="36"/>
      <c r="BT19" s="32"/>
      <c r="BU19" s="32"/>
      <c r="BV19" s="32"/>
      <c r="BW19" s="32"/>
      <c r="BY19" s="34"/>
      <c r="CA19" s="35"/>
      <c r="CC19" s="32"/>
      <c r="CD19" s="36"/>
      <c r="CF19" s="32"/>
      <c r="CG19" s="32"/>
      <c r="CI19" s="34"/>
      <c r="CK19" s="35"/>
      <c r="CM19" s="32"/>
      <c r="CN19" s="36"/>
      <c r="CP19" s="32"/>
      <c r="CQ19" s="32"/>
      <c r="CR19" s="32"/>
      <c r="CS19" s="30"/>
      <c r="CT19" s="34"/>
      <c r="CV19" s="35"/>
      <c r="CX19" s="32"/>
      <c r="CY19" s="36"/>
      <c r="DA19" s="32"/>
      <c r="DB19" s="32"/>
      <c r="DC19" s="32"/>
      <c r="DD19" s="32"/>
    </row>
    <row r="20" spans="4:108" ht="11.25" customHeight="1" thickBot="1">
      <c r="D20" s="10"/>
      <c r="E20" s="85"/>
      <c r="F20" s="85"/>
      <c r="G20" s="55"/>
      <c r="H20" s="55"/>
      <c r="I20" s="57"/>
      <c r="J20" s="67"/>
      <c r="K20" s="15"/>
      <c r="L20" s="16"/>
      <c r="M20" s="17"/>
      <c r="N20" s="16"/>
      <c r="O20" s="17"/>
      <c r="P20" s="16"/>
      <c r="Q20" s="17"/>
      <c r="R20" s="16"/>
      <c r="S20" s="16"/>
      <c r="T20" s="28"/>
      <c r="U20" s="13"/>
      <c r="V20" s="80" t="str">
        <f t="shared" si="12"/>
        <v/>
      </c>
      <c r="W20" s="31" t="str">
        <f t="shared" si="15"/>
        <v/>
      </c>
      <c r="X20" s="32" t="str">
        <f t="shared" si="16"/>
        <v/>
      </c>
      <c r="Y20" s="33"/>
      <c r="Z20" s="80" t="str">
        <f t="shared" si="21"/>
        <v/>
      </c>
      <c r="AA20" s="32" t="str">
        <f t="shared" si="17"/>
        <v/>
      </c>
      <c r="AB20" s="32" t="str">
        <f t="shared" si="18"/>
        <v/>
      </c>
      <c r="AC20" s="32"/>
      <c r="AD20" s="32" t="str">
        <f t="shared" si="13"/>
        <v/>
      </c>
      <c r="AE20" s="32">
        <f t="shared" si="19"/>
        <v>63.3</v>
      </c>
      <c r="AF20" s="32" t="str">
        <f t="shared" si="14"/>
        <v/>
      </c>
      <c r="AG20" s="32">
        <f t="shared" si="20"/>
        <v>10.639999999999999</v>
      </c>
      <c r="AH20" s="32"/>
      <c r="AI20" s="68" t="str">
        <f t="shared" si="0"/>
        <v/>
      </c>
      <c r="AJ20" s="68" t="str">
        <f t="shared" si="1"/>
        <v/>
      </c>
      <c r="AK20" s="68" t="str">
        <f t="shared" si="2"/>
        <v/>
      </c>
      <c r="AL20" s="68" t="str">
        <f t="shared" si="3"/>
        <v/>
      </c>
      <c r="AM20" s="68" t="str">
        <f t="shared" si="4"/>
        <v/>
      </c>
      <c r="AN20" s="68" t="str">
        <f t="shared" si="5"/>
        <v/>
      </c>
      <c r="AO20" s="68" t="str">
        <f t="shared" si="6"/>
        <v/>
      </c>
      <c r="AP20" s="68" t="str">
        <f t="shared" si="7"/>
        <v/>
      </c>
      <c r="AQ20" s="68" t="str">
        <f t="shared" si="8"/>
        <v/>
      </c>
      <c r="AR20" s="68" t="str">
        <f t="shared" si="9"/>
        <v/>
      </c>
      <c r="AS20" s="68" t="str">
        <f t="shared" si="10"/>
        <v/>
      </c>
      <c r="AT20" s="68" t="str">
        <f t="shared" si="11"/>
        <v/>
      </c>
      <c r="AV20" s="32"/>
      <c r="AW20" s="36"/>
      <c r="AY20" s="32"/>
      <c r="AZ20" s="32"/>
      <c r="BA20" s="30"/>
      <c r="BB20" s="34"/>
      <c r="BD20" s="35"/>
      <c r="BF20" s="32"/>
      <c r="BG20" s="36"/>
      <c r="BI20" s="32"/>
      <c r="BJ20" s="32"/>
      <c r="BK20" s="32"/>
      <c r="BL20" s="30"/>
      <c r="BM20" s="34"/>
      <c r="BO20" s="35"/>
      <c r="BQ20" s="32"/>
      <c r="BR20" s="36"/>
      <c r="BT20" s="32"/>
      <c r="BU20" s="32"/>
      <c r="BV20" s="32"/>
      <c r="BW20" s="32"/>
      <c r="BY20" s="34"/>
      <c r="CA20" s="35"/>
      <c r="CC20" s="32"/>
      <c r="CD20" s="36"/>
      <c r="CF20" s="32"/>
      <c r="CG20" s="32"/>
      <c r="CI20" s="34"/>
      <c r="CK20" s="35"/>
      <c r="CM20" s="32"/>
      <c r="CN20" s="36"/>
      <c r="CP20" s="32"/>
      <c r="CQ20" s="32"/>
      <c r="CR20" s="32"/>
      <c r="CS20" s="30"/>
      <c r="CT20" s="34"/>
      <c r="CV20" s="35"/>
      <c r="CX20" s="32"/>
      <c r="CY20" s="36"/>
      <c r="DA20" s="32"/>
      <c r="DB20" s="32"/>
      <c r="DC20" s="32"/>
      <c r="DD20" s="32"/>
    </row>
    <row r="21" spans="4:108" ht="11.25" customHeight="1" thickBot="1">
      <c r="D21" s="10"/>
      <c r="E21" s="85"/>
      <c r="F21" s="85"/>
      <c r="G21" s="55"/>
      <c r="H21" s="55"/>
      <c r="I21" s="62"/>
      <c r="J21" s="67"/>
      <c r="K21" s="15"/>
      <c r="L21" s="16"/>
      <c r="M21" s="17"/>
      <c r="N21" s="16"/>
      <c r="O21" s="17"/>
      <c r="P21" s="16"/>
      <c r="Q21" s="17"/>
      <c r="R21" s="16"/>
      <c r="S21" s="16"/>
      <c r="T21" s="28"/>
      <c r="U21" s="13"/>
      <c r="V21" s="80" t="str">
        <f t="shared" si="12"/>
        <v/>
      </c>
      <c r="W21" s="31" t="str">
        <f t="shared" si="15"/>
        <v/>
      </c>
      <c r="X21" s="32" t="str">
        <f t="shared" si="16"/>
        <v/>
      </c>
      <c r="Y21" s="33"/>
      <c r="Z21" s="80" t="str">
        <f t="shared" si="21"/>
        <v/>
      </c>
      <c r="AA21" s="32" t="str">
        <f t="shared" si="17"/>
        <v/>
      </c>
      <c r="AB21" s="32" t="str">
        <f t="shared" si="18"/>
        <v/>
      </c>
      <c r="AC21" s="32"/>
      <c r="AD21" s="32" t="str">
        <f t="shared" si="13"/>
        <v/>
      </c>
      <c r="AE21" s="32">
        <f t="shared" si="19"/>
        <v>63.3</v>
      </c>
      <c r="AF21" s="32" t="str">
        <f t="shared" si="14"/>
        <v/>
      </c>
      <c r="AG21" s="32">
        <f t="shared" si="20"/>
        <v>10.639999999999999</v>
      </c>
      <c r="AH21" s="32"/>
      <c r="AI21" s="68" t="str">
        <f t="shared" si="0"/>
        <v/>
      </c>
      <c r="AJ21" s="68" t="str">
        <f t="shared" si="1"/>
        <v/>
      </c>
      <c r="AK21" s="68" t="str">
        <f t="shared" si="2"/>
        <v/>
      </c>
      <c r="AL21" s="68" t="str">
        <f t="shared" si="3"/>
        <v/>
      </c>
      <c r="AM21" s="68" t="str">
        <f t="shared" si="4"/>
        <v/>
      </c>
      <c r="AN21" s="68" t="str">
        <f t="shared" si="5"/>
        <v/>
      </c>
      <c r="AO21" s="68" t="str">
        <f t="shared" si="6"/>
        <v/>
      </c>
      <c r="AP21" s="68" t="str">
        <f t="shared" si="7"/>
        <v/>
      </c>
      <c r="AQ21" s="68" t="str">
        <f t="shared" si="8"/>
        <v/>
      </c>
      <c r="AR21" s="68" t="str">
        <f t="shared" si="9"/>
        <v/>
      </c>
      <c r="AS21" s="68" t="str">
        <f t="shared" si="10"/>
        <v/>
      </c>
      <c r="AT21" s="68" t="str">
        <f t="shared" si="11"/>
        <v/>
      </c>
      <c r="AV21" s="32"/>
      <c r="AW21" s="36"/>
      <c r="AY21" s="32"/>
      <c r="AZ21" s="32"/>
      <c r="BA21" s="30"/>
      <c r="BB21" s="34"/>
      <c r="BD21" s="35"/>
      <c r="BF21" s="32"/>
      <c r="BG21" s="36"/>
      <c r="BI21" s="32"/>
      <c r="BJ21" s="32"/>
      <c r="BK21" s="32"/>
      <c r="BL21" s="30"/>
      <c r="BM21" s="34"/>
      <c r="BO21" s="35"/>
      <c r="BQ21" s="32"/>
      <c r="BR21" s="36"/>
      <c r="BT21" s="32"/>
      <c r="BU21" s="32"/>
      <c r="BV21" s="32"/>
      <c r="BW21" s="32"/>
      <c r="BY21" s="34"/>
      <c r="CA21" s="35"/>
      <c r="CC21" s="32"/>
      <c r="CD21" s="36"/>
      <c r="CF21" s="32"/>
      <c r="CG21" s="32"/>
      <c r="CI21" s="34"/>
      <c r="CK21" s="35"/>
      <c r="CM21" s="32"/>
      <c r="CN21" s="36"/>
      <c r="CP21" s="32"/>
      <c r="CQ21" s="32"/>
      <c r="CR21" s="32"/>
      <c r="CS21" s="30"/>
      <c r="CT21" s="34"/>
      <c r="CV21" s="35"/>
      <c r="CX21" s="32"/>
      <c r="CY21" s="36"/>
      <c r="DA21" s="32"/>
      <c r="DB21" s="32"/>
      <c r="DC21" s="32"/>
      <c r="DD21" s="32"/>
    </row>
    <row r="22" spans="4:108" ht="11.25" customHeight="1" thickBot="1">
      <c r="D22" s="10"/>
      <c r="E22" s="85"/>
      <c r="F22" s="85"/>
      <c r="G22" s="55"/>
      <c r="H22" s="55"/>
      <c r="I22" s="63"/>
      <c r="J22" s="67"/>
      <c r="K22" s="15"/>
      <c r="L22" s="16"/>
      <c r="M22" s="17"/>
      <c r="N22" s="16"/>
      <c r="O22" s="17"/>
      <c r="P22" s="16"/>
      <c r="Q22" s="17"/>
      <c r="R22" s="16"/>
      <c r="S22" s="16"/>
      <c r="T22" s="28"/>
      <c r="U22" s="13"/>
      <c r="V22" s="80" t="str">
        <f t="shared" si="12"/>
        <v/>
      </c>
      <c r="W22" s="31" t="str">
        <f t="shared" si="15"/>
        <v/>
      </c>
      <c r="X22" s="32" t="str">
        <f t="shared" si="16"/>
        <v/>
      </c>
      <c r="Y22" s="33"/>
      <c r="Z22" s="80" t="str">
        <f t="shared" si="21"/>
        <v/>
      </c>
      <c r="AA22" s="32" t="str">
        <f t="shared" si="17"/>
        <v/>
      </c>
      <c r="AB22" s="32" t="str">
        <f t="shared" si="18"/>
        <v/>
      </c>
      <c r="AC22" s="32"/>
      <c r="AD22" s="32" t="str">
        <f t="shared" si="13"/>
        <v/>
      </c>
      <c r="AE22" s="32">
        <f t="shared" si="19"/>
        <v>63.3</v>
      </c>
      <c r="AF22" s="32" t="str">
        <f t="shared" si="14"/>
        <v/>
      </c>
      <c r="AG22" s="32">
        <f t="shared" si="20"/>
        <v>10.639999999999999</v>
      </c>
      <c r="AH22" s="32"/>
      <c r="AI22" s="68" t="str">
        <f t="shared" si="0"/>
        <v/>
      </c>
      <c r="AJ22" s="68" t="str">
        <f t="shared" si="1"/>
        <v/>
      </c>
      <c r="AK22" s="68" t="str">
        <f t="shared" si="2"/>
        <v/>
      </c>
      <c r="AL22" s="68" t="str">
        <f t="shared" si="3"/>
        <v/>
      </c>
      <c r="AM22" s="68" t="str">
        <f t="shared" si="4"/>
        <v/>
      </c>
      <c r="AN22" s="68" t="str">
        <f t="shared" si="5"/>
        <v/>
      </c>
      <c r="AO22" s="68" t="str">
        <f t="shared" si="6"/>
        <v/>
      </c>
      <c r="AP22" s="68" t="str">
        <f t="shared" si="7"/>
        <v/>
      </c>
      <c r="AQ22" s="68" t="str">
        <f t="shared" si="8"/>
        <v/>
      </c>
      <c r="AR22" s="68" t="str">
        <f t="shared" si="9"/>
        <v/>
      </c>
      <c r="AS22" s="68" t="str">
        <f t="shared" si="10"/>
        <v/>
      </c>
      <c r="AT22" s="68" t="str">
        <f t="shared" si="11"/>
        <v/>
      </c>
      <c r="AV22" s="32"/>
      <c r="AW22" s="36"/>
      <c r="AY22" s="32"/>
      <c r="AZ22" s="32"/>
      <c r="BA22" s="30"/>
      <c r="BB22" s="34"/>
      <c r="BD22" s="35"/>
      <c r="BF22" s="32"/>
      <c r="BG22" s="36"/>
      <c r="BI22" s="32"/>
      <c r="BJ22" s="32"/>
      <c r="BK22" s="32"/>
      <c r="BL22" s="30"/>
      <c r="BM22" s="34"/>
      <c r="BO22" s="35"/>
      <c r="BQ22" s="32"/>
      <c r="BR22" s="36"/>
      <c r="BT22" s="32"/>
      <c r="BU22" s="32"/>
      <c r="BV22" s="32"/>
      <c r="BW22" s="32"/>
      <c r="BY22" s="34"/>
      <c r="CA22" s="35"/>
      <c r="CC22" s="32"/>
      <c r="CD22" s="36"/>
      <c r="CF22" s="32"/>
      <c r="CG22" s="32"/>
      <c r="CI22" s="34"/>
      <c r="CK22" s="35"/>
      <c r="CM22" s="32"/>
      <c r="CN22" s="36"/>
      <c r="CP22" s="32"/>
      <c r="CQ22" s="32"/>
      <c r="CR22" s="32"/>
      <c r="CS22" s="30"/>
      <c r="CT22" s="34"/>
      <c r="CV22" s="35"/>
      <c r="CX22" s="32"/>
      <c r="CY22" s="36"/>
      <c r="DA22" s="32"/>
      <c r="DB22" s="32"/>
      <c r="DC22" s="32"/>
      <c r="DD22" s="32"/>
    </row>
    <row r="23" spans="4:108" ht="11.25" customHeight="1" thickBot="1">
      <c r="E23" s="85"/>
      <c r="F23" s="85"/>
      <c r="G23" s="55"/>
      <c r="H23" s="55"/>
      <c r="I23" s="55"/>
      <c r="J23" s="67"/>
      <c r="K23" s="15"/>
      <c r="L23" s="16"/>
      <c r="M23" s="17"/>
      <c r="N23" s="16"/>
      <c r="O23" s="17"/>
      <c r="P23" s="16"/>
      <c r="Q23" s="17"/>
      <c r="R23" s="16"/>
      <c r="S23" s="16"/>
      <c r="T23" s="28"/>
      <c r="U23" s="13"/>
      <c r="V23" s="80" t="str">
        <f t="shared" si="12"/>
        <v/>
      </c>
      <c r="W23" s="31" t="str">
        <f t="shared" si="15"/>
        <v/>
      </c>
      <c r="X23" s="32" t="str">
        <f t="shared" si="16"/>
        <v/>
      </c>
      <c r="Y23" s="33"/>
      <c r="Z23" s="80" t="str">
        <f t="shared" si="21"/>
        <v/>
      </c>
      <c r="AA23" s="32" t="str">
        <f t="shared" si="17"/>
        <v/>
      </c>
      <c r="AB23" s="32" t="str">
        <f t="shared" si="18"/>
        <v/>
      </c>
      <c r="AC23" s="32"/>
      <c r="AD23" s="32" t="str">
        <f t="shared" si="13"/>
        <v/>
      </c>
      <c r="AE23" s="32">
        <f t="shared" si="19"/>
        <v>63.3</v>
      </c>
      <c r="AF23" s="32" t="str">
        <f t="shared" si="14"/>
        <v/>
      </c>
      <c r="AG23" s="32">
        <f t="shared" si="20"/>
        <v>10.639999999999999</v>
      </c>
      <c r="AH23" s="32"/>
      <c r="AI23" s="68" t="str">
        <f t="shared" si="0"/>
        <v/>
      </c>
      <c r="AJ23" s="68" t="str">
        <f t="shared" si="1"/>
        <v/>
      </c>
      <c r="AK23" s="68" t="str">
        <f t="shared" si="2"/>
        <v/>
      </c>
      <c r="AL23" s="68" t="str">
        <f t="shared" si="3"/>
        <v/>
      </c>
      <c r="AM23" s="68" t="str">
        <f t="shared" si="4"/>
        <v/>
      </c>
      <c r="AN23" s="68" t="str">
        <f t="shared" si="5"/>
        <v/>
      </c>
      <c r="AO23" s="68" t="str">
        <f t="shared" si="6"/>
        <v/>
      </c>
      <c r="AP23" s="68" t="str">
        <f t="shared" si="7"/>
        <v/>
      </c>
      <c r="AQ23" s="68" t="str">
        <f t="shared" si="8"/>
        <v/>
      </c>
      <c r="AR23" s="68" t="str">
        <f t="shared" si="9"/>
        <v/>
      </c>
      <c r="AS23" s="68" t="str">
        <f t="shared" si="10"/>
        <v/>
      </c>
      <c r="AT23" s="68" t="str">
        <f t="shared" si="11"/>
        <v/>
      </c>
      <c r="AV23" s="32"/>
      <c r="AW23" s="36"/>
      <c r="AY23" s="32"/>
      <c r="AZ23" s="32"/>
      <c r="BA23" s="30"/>
      <c r="BB23" s="34"/>
      <c r="BD23" s="35"/>
      <c r="BF23" s="32"/>
      <c r="BG23" s="36"/>
      <c r="BI23" s="32"/>
      <c r="BJ23" s="32"/>
      <c r="BK23" s="32"/>
      <c r="BL23" s="30"/>
      <c r="BM23" s="34"/>
      <c r="BO23" s="35"/>
      <c r="BQ23" s="32"/>
      <c r="BR23" s="36"/>
      <c r="BT23" s="32"/>
      <c r="BU23" s="32"/>
      <c r="BV23" s="32"/>
      <c r="BW23" s="32"/>
      <c r="BY23" s="34"/>
      <c r="CA23" s="35"/>
      <c r="CC23" s="32"/>
      <c r="CD23" s="36"/>
      <c r="CF23" s="32"/>
      <c r="CG23" s="32"/>
      <c r="CI23" s="34"/>
      <c r="CK23" s="35"/>
      <c r="CM23" s="32"/>
      <c r="CN23" s="36"/>
      <c r="CP23" s="32"/>
      <c r="CQ23" s="32"/>
      <c r="CR23" s="32"/>
      <c r="CS23" s="30"/>
      <c r="CT23" s="34"/>
      <c r="CV23" s="35"/>
      <c r="CX23" s="32"/>
      <c r="CY23" s="36"/>
      <c r="DA23" s="32"/>
      <c r="DB23" s="32"/>
      <c r="DC23" s="32"/>
      <c r="DD23" s="32"/>
    </row>
    <row r="24" spans="4:108" ht="11.25" customHeight="1" thickBot="1">
      <c r="D24" s="10"/>
      <c r="E24" s="85"/>
      <c r="F24" s="85"/>
      <c r="G24" s="55"/>
      <c r="H24" s="55"/>
      <c r="I24" s="64"/>
      <c r="J24" s="67"/>
      <c r="K24" s="15"/>
      <c r="L24" s="16"/>
      <c r="M24" s="17"/>
      <c r="N24" s="16"/>
      <c r="O24" s="17"/>
      <c r="P24" s="16"/>
      <c r="Q24" s="17"/>
      <c r="R24" s="16"/>
      <c r="S24" s="16"/>
      <c r="T24" s="28"/>
      <c r="U24" s="13"/>
      <c r="V24" s="80" t="str">
        <f t="shared" si="12"/>
        <v/>
      </c>
      <c r="W24" s="31" t="str">
        <f t="shared" si="15"/>
        <v/>
      </c>
      <c r="X24" s="32" t="str">
        <f t="shared" si="16"/>
        <v/>
      </c>
      <c r="Y24" s="33"/>
      <c r="Z24" s="80" t="str">
        <f t="shared" si="21"/>
        <v/>
      </c>
      <c r="AA24" s="32" t="str">
        <f t="shared" si="17"/>
        <v/>
      </c>
      <c r="AB24" s="32" t="str">
        <f t="shared" si="18"/>
        <v/>
      </c>
      <c r="AC24" s="32"/>
      <c r="AD24" s="32" t="str">
        <f t="shared" si="13"/>
        <v/>
      </c>
      <c r="AE24" s="32">
        <f t="shared" si="19"/>
        <v>63.3</v>
      </c>
      <c r="AF24" s="32" t="str">
        <f t="shared" si="14"/>
        <v/>
      </c>
      <c r="AG24" s="32">
        <f t="shared" si="20"/>
        <v>10.639999999999999</v>
      </c>
      <c r="AH24" s="32"/>
      <c r="AI24" s="68" t="str">
        <f t="shared" si="0"/>
        <v/>
      </c>
      <c r="AJ24" s="68" t="str">
        <f t="shared" si="1"/>
        <v/>
      </c>
      <c r="AK24" s="68" t="str">
        <f t="shared" si="2"/>
        <v/>
      </c>
      <c r="AL24" s="68" t="str">
        <f t="shared" si="3"/>
        <v/>
      </c>
      <c r="AM24" s="68" t="str">
        <f t="shared" si="4"/>
        <v/>
      </c>
      <c r="AN24" s="68" t="str">
        <f t="shared" si="5"/>
        <v/>
      </c>
      <c r="AO24" s="68" t="str">
        <f t="shared" si="6"/>
        <v/>
      </c>
      <c r="AP24" s="68" t="str">
        <f t="shared" si="7"/>
        <v/>
      </c>
      <c r="AQ24" s="68" t="str">
        <f t="shared" si="8"/>
        <v/>
      </c>
      <c r="AR24" s="68" t="str">
        <f t="shared" si="9"/>
        <v/>
      </c>
      <c r="AS24" s="68" t="str">
        <f t="shared" si="10"/>
        <v/>
      </c>
      <c r="AT24" s="68" t="str">
        <f t="shared" si="11"/>
        <v/>
      </c>
      <c r="AV24" s="32"/>
      <c r="AW24" s="36"/>
      <c r="AY24" s="32"/>
      <c r="AZ24" s="32"/>
      <c r="BA24" s="30"/>
      <c r="BB24" s="34"/>
      <c r="BD24" s="35"/>
      <c r="BF24" s="32"/>
      <c r="BG24" s="36"/>
      <c r="BI24" s="32"/>
      <c r="BJ24" s="32"/>
      <c r="BK24" s="32"/>
      <c r="BL24" s="30"/>
      <c r="BM24" s="34"/>
      <c r="BO24" s="35"/>
      <c r="BQ24" s="32"/>
      <c r="BR24" s="36"/>
      <c r="BT24" s="32"/>
      <c r="BU24" s="32"/>
      <c r="BV24" s="32"/>
      <c r="BW24" s="32"/>
      <c r="BY24" s="34"/>
      <c r="CA24" s="35"/>
      <c r="CC24" s="32"/>
      <c r="CD24" s="36"/>
      <c r="CF24" s="32"/>
      <c r="CG24" s="32"/>
      <c r="CI24" s="34"/>
      <c r="CK24" s="35"/>
      <c r="CM24" s="32"/>
      <c r="CN24" s="36"/>
      <c r="CP24" s="32"/>
      <c r="CQ24" s="32"/>
      <c r="CR24" s="32"/>
      <c r="CS24" s="30"/>
      <c r="CT24" s="34"/>
      <c r="CV24" s="35"/>
      <c r="CX24" s="32"/>
      <c r="CY24" s="36"/>
      <c r="DA24" s="32"/>
      <c r="DB24" s="32"/>
      <c r="DC24" s="32"/>
      <c r="DD24" s="32"/>
    </row>
    <row r="25" spans="4:108" ht="11.25" customHeight="1" thickBot="1">
      <c r="E25" s="85"/>
      <c r="F25" s="85"/>
      <c r="G25" s="55"/>
      <c r="H25" s="55"/>
      <c r="I25" s="55"/>
      <c r="J25" s="67"/>
      <c r="K25" s="15"/>
      <c r="L25" s="16"/>
      <c r="M25" s="17"/>
      <c r="N25" s="16"/>
      <c r="O25" s="17"/>
      <c r="P25" s="16"/>
      <c r="Q25" s="17"/>
      <c r="R25" s="16"/>
      <c r="S25" s="16"/>
      <c r="T25" s="28"/>
      <c r="U25" s="13"/>
      <c r="V25" s="80" t="str">
        <f t="shared" si="12"/>
        <v/>
      </c>
      <c r="W25" s="31" t="str">
        <f t="shared" si="15"/>
        <v/>
      </c>
      <c r="X25" s="32" t="str">
        <f t="shared" si="16"/>
        <v/>
      </c>
      <c r="Y25" s="33"/>
      <c r="Z25" s="80" t="str">
        <f t="shared" si="21"/>
        <v/>
      </c>
      <c r="AA25" s="32" t="str">
        <f t="shared" si="17"/>
        <v/>
      </c>
      <c r="AB25" s="32" t="str">
        <f t="shared" si="18"/>
        <v/>
      </c>
      <c r="AC25" s="32"/>
      <c r="AD25" s="32" t="str">
        <f t="shared" si="13"/>
        <v/>
      </c>
      <c r="AE25" s="32">
        <f t="shared" si="19"/>
        <v>63.3</v>
      </c>
      <c r="AF25" s="32" t="str">
        <f t="shared" si="14"/>
        <v/>
      </c>
      <c r="AG25" s="32">
        <f t="shared" si="20"/>
        <v>10.639999999999999</v>
      </c>
      <c r="AH25" s="32"/>
      <c r="AI25" s="68" t="str">
        <f t="shared" si="0"/>
        <v/>
      </c>
      <c r="AJ25" s="68" t="str">
        <f t="shared" si="1"/>
        <v/>
      </c>
      <c r="AK25" s="68" t="str">
        <f t="shared" si="2"/>
        <v/>
      </c>
      <c r="AL25" s="68" t="str">
        <f t="shared" si="3"/>
        <v/>
      </c>
      <c r="AM25" s="68" t="str">
        <f t="shared" si="4"/>
        <v/>
      </c>
      <c r="AN25" s="68" t="str">
        <f t="shared" si="5"/>
        <v/>
      </c>
      <c r="AO25" s="68" t="str">
        <f t="shared" si="6"/>
        <v/>
      </c>
      <c r="AP25" s="68" t="str">
        <f t="shared" si="7"/>
        <v/>
      </c>
      <c r="AQ25" s="68" t="str">
        <f t="shared" si="8"/>
        <v/>
      </c>
      <c r="AR25" s="68" t="str">
        <f t="shared" si="9"/>
        <v/>
      </c>
      <c r="AS25" s="68" t="str">
        <f t="shared" si="10"/>
        <v/>
      </c>
      <c r="AT25" s="68" t="str">
        <f t="shared" si="11"/>
        <v/>
      </c>
      <c r="AV25" s="32"/>
      <c r="AW25" s="36"/>
      <c r="AY25" s="32"/>
      <c r="AZ25" s="32"/>
      <c r="BA25" s="30"/>
      <c r="BB25" s="34"/>
      <c r="BD25" s="35"/>
      <c r="BF25" s="32"/>
      <c r="BG25" s="36"/>
      <c r="BI25" s="32"/>
      <c r="BJ25" s="32"/>
      <c r="BK25" s="32"/>
      <c r="BL25" s="30"/>
      <c r="BM25" s="34"/>
      <c r="BO25" s="35"/>
      <c r="BQ25" s="32"/>
      <c r="BR25" s="36"/>
      <c r="BT25" s="32"/>
      <c r="BU25" s="32"/>
      <c r="BV25" s="32"/>
      <c r="BW25" s="32"/>
      <c r="BY25" s="34"/>
      <c r="CA25" s="35"/>
      <c r="CC25" s="32"/>
      <c r="CD25" s="36"/>
      <c r="CF25" s="32"/>
      <c r="CG25" s="32"/>
      <c r="CI25" s="34"/>
      <c r="CK25" s="35"/>
      <c r="CM25" s="32"/>
      <c r="CN25" s="36"/>
      <c r="CP25" s="32"/>
      <c r="CQ25" s="32"/>
      <c r="CR25" s="32"/>
      <c r="CS25" s="30"/>
      <c r="CT25" s="34"/>
      <c r="CV25" s="35"/>
      <c r="CX25" s="32"/>
      <c r="CY25" s="36"/>
      <c r="DA25" s="32"/>
      <c r="DB25" s="32"/>
      <c r="DC25" s="32"/>
      <c r="DD25" s="32"/>
    </row>
    <row r="26" spans="4:108" ht="11.25" customHeight="1" thickBot="1">
      <c r="E26" s="85"/>
      <c r="F26" s="85"/>
      <c r="G26" s="55"/>
      <c r="H26" s="55"/>
      <c r="I26" s="55"/>
      <c r="J26" s="67"/>
      <c r="K26" s="15"/>
      <c r="L26" s="16"/>
      <c r="M26" s="17"/>
      <c r="N26" s="16"/>
      <c r="O26" s="17"/>
      <c r="P26" s="16"/>
      <c r="Q26" s="17"/>
      <c r="R26" s="16"/>
      <c r="S26" s="16"/>
      <c r="T26" s="28"/>
      <c r="U26" s="13"/>
      <c r="V26" s="80" t="str">
        <f t="shared" si="12"/>
        <v/>
      </c>
      <c r="W26" s="31" t="str">
        <f t="shared" si="15"/>
        <v/>
      </c>
      <c r="X26" s="32" t="str">
        <f t="shared" si="16"/>
        <v/>
      </c>
      <c r="Y26" s="33"/>
      <c r="Z26" s="80" t="str">
        <f t="shared" si="21"/>
        <v/>
      </c>
      <c r="AA26" s="32" t="str">
        <f t="shared" si="17"/>
        <v/>
      </c>
      <c r="AB26" s="32" t="str">
        <f t="shared" si="18"/>
        <v/>
      </c>
      <c r="AC26" s="32"/>
      <c r="AD26" s="32" t="str">
        <f t="shared" si="13"/>
        <v/>
      </c>
      <c r="AE26" s="32">
        <f t="shared" si="19"/>
        <v>63.3</v>
      </c>
      <c r="AF26" s="32" t="str">
        <f t="shared" si="14"/>
        <v/>
      </c>
      <c r="AG26" s="32">
        <f t="shared" si="20"/>
        <v>10.639999999999999</v>
      </c>
      <c r="AH26" s="32"/>
      <c r="AI26" s="68" t="str">
        <f t="shared" si="0"/>
        <v/>
      </c>
      <c r="AJ26" s="68" t="str">
        <f t="shared" si="1"/>
        <v/>
      </c>
      <c r="AK26" s="68" t="str">
        <f t="shared" si="2"/>
        <v/>
      </c>
      <c r="AL26" s="68" t="str">
        <f t="shared" si="3"/>
        <v/>
      </c>
      <c r="AM26" s="68" t="str">
        <f t="shared" si="4"/>
        <v/>
      </c>
      <c r="AN26" s="68" t="str">
        <f t="shared" si="5"/>
        <v/>
      </c>
      <c r="AO26" s="68" t="str">
        <f t="shared" si="6"/>
        <v/>
      </c>
      <c r="AP26" s="68" t="str">
        <f t="shared" si="7"/>
        <v/>
      </c>
      <c r="AQ26" s="68" t="str">
        <f t="shared" si="8"/>
        <v/>
      </c>
      <c r="AR26" s="68" t="str">
        <f t="shared" si="9"/>
        <v/>
      </c>
      <c r="AS26" s="68" t="str">
        <f t="shared" si="10"/>
        <v/>
      </c>
      <c r="AT26" s="68" t="str">
        <f t="shared" si="11"/>
        <v/>
      </c>
      <c r="AV26" s="32"/>
      <c r="AW26" s="36"/>
      <c r="AY26" s="32"/>
      <c r="AZ26" s="32"/>
      <c r="BA26" s="30"/>
      <c r="BB26" s="34"/>
      <c r="BD26" s="35"/>
      <c r="BF26" s="32"/>
      <c r="BG26" s="36"/>
      <c r="BI26" s="32"/>
      <c r="BJ26" s="32"/>
      <c r="BK26" s="32"/>
      <c r="BL26" s="30"/>
      <c r="BM26" s="34"/>
      <c r="BO26" s="35"/>
      <c r="BQ26" s="32"/>
      <c r="BR26" s="36"/>
      <c r="BT26" s="32"/>
      <c r="BU26" s="32"/>
      <c r="BV26" s="32"/>
      <c r="BW26" s="32"/>
      <c r="BY26" s="34"/>
      <c r="CA26" s="35"/>
      <c r="CC26" s="32"/>
      <c r="CD26" s="36"/>
      <c r="CF26" s="32"/>
      <c r="CG26" s="32"/>
      <c r="CI26" s="34"/>
      <c r="CK26" s="35"/>
      <c r="CM26" s="32"/>
      <c r="CN26" s="36"/>
      <c r="CP26" s="32"/>
      <c r="CQ26" s="32"/>
      <c r="CR26" s="32"/>
      <c r="CS26" s="30"/>
      <c r="CT26" s="34"/>
      <c r="CV26" s="35"/>
      <c r="CX26" s="32"/>
      <c r="CY26" s="36"/>
      <c r="DA26" s="32"/>
      <c r="DB26" s="32"/>
      <c r="DC26" s="32"/>
      <c r="DD26" s="32"/>
    </row>
    <row r="27" spans="4:108" ht="11.25" customHeight="1" thickBot="1">
      <c r="E27" s="85"/>
      <c r="F27" s="85"/>
      <c r="G27" s="55"/>
      <c r="H27" s="55"/>
      <c r="I27" s="55"/>
      <c r="J27" s="67"/>
      <c r="K27" s="15"/>
      <c r="L27" s="16"/>
      <c r="M27" s="17"/>
      <c r="N27" s="16"/>
      <c r="O27" s="17"/>
      <c r="P27" s="16"/>
      <c r="Q27" s="17"/>
      <c r="R27" s="16"/>
      <c r="S27" s="16"/>
      <c r="T27" s="28"/>
      <c r="U27" s="13"/>
      <c r="V27" s="80" t="str">
        <f t="shared" si="12"/>
        <v/>
      </c>
      <c r="W27" s="31" t="str">
        <f t="shared" si="15"/>
        <v/>
      </c>
      <c r="X27" s="32" t="str">
        <f t="shared" si="16"/>
        <v/>
      </c>
      <c r="Y27" s="33"/>
      <c r="Z27" s="80" t="str">
        <f t="shared" si="21"/>
        <v/>
      </c>
      <c r="AA27" s="32" t="str">
        <f t="shared" si="17"/>
        <v/>
      </c>
      <c r="AB27" s="32" t="str">
        <f t="shared" si="18"/>
        <v/>
      </c>
      <c r="AC27" s="32"/>
      <c r="AD27" s="32" t="str">
        <f t="shared" si="13"/>
        <v/>
      </c>
      <c r="AE27" s="32">
        <f t="shared" si="19"/>
        <v>63.3</v>
      </c>
      <c r="AF27" s="32" t="str">
        <f t="shared" si="14"/>
        <v/>
      </c>
      <c r="AG27" s="32">
        <f t="shared" si="20"/>
        <v>10.639999999999999</v>
      </c>
      <c r="AH27" s="32"/>
      <c r="AI27" s="68" t="str">
        <f t="shared" si="0"/>
        <v/>
      </c>
      <c r="AJ27" s="68" t="str">
        <f t="shared" si="1"/>
        <v/>
      </c>
      <c r="AK27" s="68" t="str">
        <f t="shared" si="2"/>
        <v/>
      </c>
      <c r="AL27" s="68" t="str">
        <f t="shared" si="3"/>
        <v/>
      </c>
      <c r="AM27" s="68" t="str">
        <f t="shared" si="4"/>
        <v/>
      </c>
      <c r="AN27" s="68" t="str">
        <f t="shared" si="5"/>
        <v/>
      </c>
      <c r="AO27" s="68" t="str">
        <f t="shared" si="6"/>
        <v/>
      </c>
      <c r="AP27" s="68" t="str">
        <f t="shared" si="7"/>
        <v/>
      </c>
      <c r="AQ27" s="68" t="str">
        <f t="shared" si="8"/>
        <v/>
      </c>
      <c r="AR27" s="68" t="str">
        <f t="shared" si="9"/>
        <v/>
      </c>
      <c r="AS27" s="68" t="str">
        <f t="shared" si="10"/>
        <v/>
      </c>
      <c r="AT27" s="68" t="str">
        <f t="shared" si="11"/>
        <v/>
      </c>
      <c r="AV27" s="32"/>
      <c r="AW27" s="36"/>
      <c r="AY27" s="32"/>
      <c r="AZ27" s="32"/>
      <c r="BA27" s="30"/>
      <c r="BB27" s="34"/>
      <c r="BD27" s="35"/>
      <c r="BF27" s="32"/>
      <c r="BG27" s="36"/>
      <c r="BI27" s="32"/>
      <c r="BJ27" s="32"/>
      <c r="BK27" s="32"/>
      <c r="BL27" s="30"/>
      <c r="BM27" s="34"/>
      <c r="BO27" s="35"/>
      <c r="BQ27" s="32"/>
      <c r="BR27" s="36"/>
      <c r="BT27" s="32"/>
      <c r="BU27" s="32"/>
      <c r="BV27" s="32"/>
      <c r="BW27" s="32"/>
      <c r="BY27" s="34"/>
      <c r="CA27" s="35"/>
      <c r="CC27" s="32"/>
      <c r="CD27" s="36"/>
      <c r="CF27" s="32"/>
      <c r="CG27" s="32"/>
      <c r="CI27" s="34"/>
      <c r="CK27" s="35"/>
      <c r="CM27" s="32"/>
      <c r="CN27" s="36"/>
      <c r="CP27" s="32"/>
      <c r="CQ27" s="32"/>
      <c r="CR27" s="32"/>
      <c r="CS27" s="30"/>
      <c r="CT27" s="34"/>
      <c r="CV27" s="35"/>
      <c r="CX27" s="32"/>
      <c r="CY27" s="36"/>
      <c r="DA27" s="32"/>
      <c r="DB27" s="32"/>
      <c r="DC27" s="32"/>
      <c r="DD27" s="32"/>
    </row>
    <row r="28" spans="4:108" ht="11.25" customHeight="1" thickBot="1">
      <c r="E28" s="88"/>
      <c r="F28" s="88"/>
      <c r="G28" s="65"/>
      <c r="H28" s="55"/>
      <c r="I28" s="55"/>
      <c r="J28" s="67"/>
      <c r="K28" s="15"/>
      <c r="L28" s="16"/>
      <c r="M28" s="17"/>
      <c r="N28" s="16"/>
      <c r="O28" s="17"/>
      <c r="P28" s="16"/>
      <c r="Q28" s="17"/>
      <c r="R28" s="16"/>
      <c r="S28" s="16"/>
      <c r="T28" s="28"/>
      <c r="U28" s="13"/>
      <c r="V28" s="80" t="str">
        <f t="shared" si="12"/>
        <v/>
      </c>
      <c r="W28" s="31" t="str">
        <f t="shared" si="15"/>
        <v/>
      </c>
      <c r="X28" s="32" t="str">
        <f t="shared" si="16"/>
        <v/>
      </c>
      <c r="Y28" s="33"/>
      <c r="Z28" s="80" t="str">
        <f t="shared" si="21"/>
        <v/>
      </c>
      <c r="AA28" s="32" t="str">
        <f t="shared" si="17"/>
        <v/>
      </c>
      <c r="AB28" s="32" t="str">
        <f t="shared" si="18"/>
        <v/>
      </c>
      <c r="AC28" s="32"/>
      <c r="AD28" s="32" t="str">
        <f t="shared" si="13"/>
        <v/>
      </c>
      <c r="AE28" s="32">
        <f t="shared" si="19"/>
        <v>63.3</v>
      </c>
      <c r="AF28" s="32" t="str">
        <f t="shared" si="14"/>
        <v/>
      </c>
      <c r="AG28" s="32">
        <f t="shared" si="20"/>
        <v>10.639999999999999</v>
      </c>
      <c r="AH28" s="32"/>
      <c r="AI28" s="68" t="str">
        <f t="shared" si="0"/>
        <v/>
      </c>
      <c r="AJ28" s="68" t="str">
        <f t="shared" si="1"/>
        <v/>
      </c>
      <c r="AK28" s="68" t="str">
        <f t="shared" si="2"/>
        <v/>
      </c>
      <c r="AL28" s="68" t="str">
        <f t="shared" si="3"/>
        <v/>
      </c>
      <c r="AM28" s="68" t="str">
        <f t="shared" si="4"/>
        <v/>
      </c>
      <c r="AN28" s="68" t="str">
        <f t="shared" si="5"/>
        <v/>
      </c>
      <c r="AO28" s="68" t="str">
        <f t="shared" si="6"/>
        <v/>
      </c>
      <c r="AP28" s="68" t="str">
        <f t="shared" si="7"/>
        <v/>
      </c>
      <c r="AQ28" s="68" t="str">
        <f t="shared" si="8"/>
        <v/>
      </c>
      <c r="AR28" s="68" t="str">
        <f t="shared" si="9"/>
        <v/>
      </c>
      <c r="AS28" s="68" t="str">
        <f t="shared" si="10"/>
        <v/>
      </c>
      <c r="AT28" s="68" t="str">
        <f t="shared" si="11"/>
        <v/>
      </c>
      <c r="AV28" s="32"/>
      <c r="AW28" s="36"/>
      <c r="AY28" s="32"/>
      <c r="AZ28" s="32"/>
      <c r="BA28" s="30"/>
      <c r="BB28" s="34"/>
      <c r="BD28" s="35"/>
      <c r="BF28" s="32"/>
      <c r="BG28" s="36"/>
      <c r="BI28" s="32"/>
      <c r="BJ28" s="32"/>
      <c r="BK28" s="32"/>
      <c r="BL28" s="30"/>
      <c r="BM28" s="34"/>
      <c r="BO28" s="35"/>
      <c r="BQ28" s="32"/>
      <c r="BR28" s="36"/>
      <c r="BT28" s="32"/>
      <c r="BU28" s="32"/>
      <c r="BV28" s="32"/>
      <c r="BW28" s="32"/>
      <c r="BY28" s="34"/>
      <c r="CA28" s="35"/>
      <c r="CC28" s="32"/>
      <c r="CD28" s="36"/>
      <c r="CF28" s="32"/>
      <c r="CG28" s="32"/>
      <c r="CI28" s="34"/>
      <c r="CK28" s="35"/>
      <c r="CM28" s="32"/>
      <c r="CN28" s="36"/>
      <c r="CP28" s="32"/>
      <c r="CQ28" s="32"/>
      <c r="CR28" s="32"/>
      <c r="CS28" s="30"/>
      <c r="CT28" s="34"/>
      <c r="CV28" s="35"/>
      <c r="CX28" s="32"/>
      <c r="CY28" s="36"/>
      <c r="DA28" s="32"/>
      <c r="DB28" s="32"/>
      <c r="DC28" s="32"/>
      <c r="DD28" s="32"/>
    </row>
    <row r="29" spans="4:108" ht="11.25" customHeight="1" thickBot="1">
      <c r="E29" s="88"/>
      <c r="F29" s="88"/>
      <c r="G29" s="66"/>
      <c r="H29" s="55"/>
      <c r="I29" s="55"/>
      <c r="J29" s="67"/>
      <c r="K29" s="15"/>
      <c r="L29" s="16"/>
      <c r="M29" s="17"/>
      <c r="N29" s="16"/>
      <c r="O29" s="17"/>
      <c r="P29" s="16"/>
      <c r="Q29" s="17"/>
      <c r="R29" s="16"/>
      <c r="S29" s="16"/>
      <c r="T29" s="28"/>
      <c r="U29" s="13"/>
      <c r="V29" s="80" t="str">
        <f t="shared" si="12"/>
        <v/>
      </c>
      <c r="W29" s="31" t="str">
        <f t="shared" si="15"/>
        <v/>
      </c>
      <c r="X29" s="32" t="str">
        <f t="shared" si="16"/>
        <v/>
      </c>
      <c r="Y29" s="33"/>
      <c r="Z29" s="80" t="str">
        <f t="shared" si="21"/>
        <v/>
      </c>
      <c r="AA29" s="32" t="str">
        <f t="shared" si="17"/>
        <v/>
      </c>
      <c r="AB29" s="32" t="str">
        <f t="shared" si="18"/>
        <v/>
      </c>
      <c r="AC29" s="32"/>
      <c r="AD29" s="32" t="str">
        <f t="shared" si="13"/>
        <v/>
      </c>
      <c r="AE29" s="32">
        <f t="shared" si="19"/>
        <v>63.3</v>
      </c>
      <c r="AF29" s="32" t="str">
        <f t="shared" si="14"/>
        <v/>
      </c>
      <c r="AG29" s="32">
        <f t="shared" si="20"/>
        <v>10.639999999999999</v>
      </c>
      <c r="AH29" s="32"/>
      <c r="AI29" s="68" t="str">
        <f t="shared" si="0"/>
        <v/>
      </c>
      <c r="AJ29" s="68" t="str">
        <f t="shared" si="1"/>
        <v/>
      </c>
      <c r="AK29" s="68" t="str">
        <f t="shared" si="2"/>
        <v/>
      </c>
      <c r="AL29" s="68" t="str">
        <f t="shared" si="3"/>
        <v/>
      </c>
      <c r="AM29" s="68" t="str">
        <f t="shared" si="4"/>
        <v/>
      </c>
      <c r="AN29" s="68" t="str">
        <f t="shared" si="5"/>
        <v/>
      </c>
      <c r="AO29" s="68" t="str">
        <f t="shared" si="6"/>
        <v/>
      </c>
      <c r="AP29" s="68" t="str">
        <f t="shared" si="7"/>
        <v/>
      </c>
      <c r="AQ29" s="68" t="str">
        <f t="shared" si="8"/>
        <v/>
      </c>
      <c r="AR29" s="68" t="str">
        <f t="shared" si="9"/>
        <v/>
      </c>
      <c r="AS29" s="68" t="str">
        <f t="shared" si="10"/>
        <v/>
      </c>
      <c r="AT29" s="68" t="str">
        <f t="shared" si="11"/>
        <v/>
      </c>
      <c r="AV29" s="32"/>
      <c r="AW29" s="36"/>
      <c r="AY29" s="32"/>
      <c r="AZ29" s="32"/>
      <c r="BA29" s="30"/>
      <c r="BB29" s="34"/>
      <c r="BD29" s="35"/>
      <c r="BF29" s="32"/>
      <c r="BG29" s="36"/>
      <c r="BI29" s="32"/>
      <c r="BJ29" s="32"/>
      <c r="BK29" s="32"/>
      <c r="BL29" s="30"/>
      <c r="BM29" s="34"/>
      <c r="BO29" s="35"/>
      <c r="BQ29" s="32"/>
      <c r="BR29" s="36"/>
      <c r="BT29" s="32"/>
      <c r="BU29" s="32"/>
      <c r="BV29" s="32"/>
      <c r="BW29" s="32"/>
      <c r="BY29" s="34"/>
      <c r="CA29" s="35"/>
      <c r="CC29" s="32"/>
      <c r="CD29" s="36"/>
      <c r="CF29" s="32"/>
      <c r="CG29" s="32"/>
      <c r="CI29" s="34"/>
      <c r="CK29" s="35"/>
      <c r="CM29" s="32"/>
      <c r="CN29" s="36"/>
      <c r="CP29" s="32"/>
      <c r="CQ29" s="32"/>
      <c r="CR29" s="32"/>
      <c r="CS29" s="30"/>
      <c r="CT29" s="34"/>
      <c r="CV29" s="35"/>
      <c r="CX29" s="32"/>
      <c r="CY29" s="36"/>
      <c r="DA29" s="32"/>
      <c r="DB29" s="32"/>
      <c r="DC29" s="32"/>
      <c r="DD29" s="32"/>
    </row>
    <row r="30" spans="4:108" ht="11.25" customHeight="1" thickBot="1">
      <c r="E30" s="88"/>
      <c r="F30" s="88"/>
      <c r="G30" s="65"/>
      <c r="H30" s="55"/>
      <c r="I30" s="55"/>
      <c r="J30" s="67"/>
      <c r="K30" s="15"/>
      <c r="L30" s="16"/>
      <c r="M30" s="17"/>
      <c r="N30" s="16"/>
      <c r="O30" s="17"/>
      <c r="P30" s="16"/>
      <c r="Q30" s="17"/>
      <c r="R30" s="16"/>
      <c r="S30" s="16"/>
      <c r="T30" s="28"/>
      <c r="U30" s="13"/>
      <c r="V30" s="80" t="str">
        <f t="shared" si="12"/>
        <v/>
      </c>
      <c r="W30" s="31" t="str">
        <f t="shared" si="15"/>
        <v/>
      </c>
      <c r="X30" s="32" t="str">
        <f t="shared" si="16"/>
        <v/>
      </c>
      <c r="Y30" s="33"/>
      <c r="Z30" s="80" t="str">
        <f t="shared" si="21"/>
        <v/>
      </c>
      <c r="AA30" s="32" t="str">
        <f t="shared" si="17"/>
        <v/>
      </c>
      <c r="AB30" s="32" t="str">
        <f t="shared" si="18"/>
        <v/>
      </c>
      <c r="AC30" s="32"/>
      <c r="AD30" s="32" t="str">
        <f t="shared" si="13"/>
        <v/>
      </c>
      <c r="AE30" s="32">
        <f t="shared" si="19"/>
        <v>63.3</v>
      </c>
      <c r="AF30" s="32" t="str">
        <f t="shared" si="14"/>
        <v/>
      </c>
      <c r="AG30" s="32">
        <f t="shared" si="20"/>
        <v>10.639999999999999</v>
      </c>
      <c r="AH30" s="32"/>
      <c r="AI30" s="68" t="str">
        <f t="shared" si="0"/>
        <v/>
      </c>
      <c r="AJ30" s="68" t="str">
        <f t="shared" si="1"/>
        <v/>
      </c>
      <c r="AK30" s="68" t="str">
        <f t="shared" si="2"/>
        <v/>
      </c>
      <c r="AL30" s="68" t="str">
        <f t="shared" si="3"/>
        <v/>
      </c>
      <c r="AM30" s="68" t="str">
        <f t="shared" si="4"/>
        <v/>
      </c>
      <c r="AN30" s="68" t="str">
        <f t="shared" si="5"/>
        <v/>
      </c>
      <c r="AO30" s="68" t="str">
        <f t="shared" si="6"/>
        <v/>
      </c>
      <c r="AP30" s="68" t="str">
        <f t="shared" si="7"/>
        <v/>
      </c>
      <c r="AQ30" s="68" t="str">
        <f t="shared" si="8"/>
        <v/>
      </c>
      <c r="AR30" s="68" t="str">
        <f t="shared" si="9"/>
        <v/>
      </c>
      <c r="AS30" s="68" t="str">
        <f t="shared" si="10"/>
        <v/>
      </c>
      <c r="AT30" s="68" t="str">
        <f t="shared" si="11"/>
        <v/>
      </c>
      <c r="AV30" s="32"/>
      <c r="AW30" s="36"/>
      <c r="AY30" s="32"/>
      <c r="AZ30" s="32"/>
      <c r="BA30" s="30"/>
      <c r="BB30" s="34"/>
      <c r="BD30" s="35"/>
      <c r="BF30" s="32"/>
      <c r="BG30" s="36"/>
      <c r="BI30" s="32"/>
      <c r="BJ30" s="32"/>
      <c r="BK30" s="32"/>
      <c r="BL30" s="30"/>
      <c r="BM30" s="34"/>
      <c r="BO30" s="35"/>
      <c r="BQ30" s="32"/>
      <c r="BR30" s="36"/>
      <c r="BT30" s="32"/>
      <c r="BU30" s="32"/>
      <c r="BV30" s="32"/>
      <c r="BW30" s="32"/>
      <c r="BY30" s="34"/>
      <c r="CA30" s="35"/>
      <c r="CC30" s="32"/>
      <c r="CD30" s="36"/>
      <c r="CF30" s="32"/>
      <c r="CG30" s="32"/>
      <c r="CI30" s="34"/>
      <c r="CK30" s="35"/>
      <c r="CM30" s="32"/>
      <c r="CN30" s="36"/>
      <c r="CP30" s="32"/>
      <c r="CQ30" s="32"/>
      <c r="CR30" s="32"/>
      <c r="CS30" s="30"/>
      <c r="CT30" s="34"/>
      <c r="CV30" s="35"/>
      <c r="CX30" s="32"/>
      <c r="CY30" s="36"/>
      <c r="DA30" s="32"/>
      <c r="DB30" s="32"/>
      <c r="DC30" s="32"/>
      <c r="DD30" s="32"/>
    </row>
    <row r="31" spans="4:108" ht="11.25" customHeight="1" thickBot="1">
      <c r="E31" s="88"/>
      <c r="F31" s="88"/>
      <c r="G31" s="66"/>
      <c r="H31" s="55"/>
      <c r="I31" s="55"/>
      <c r="J31" s="67"/>
      <c r="K31" s="15"/>
      <c r="L31" s="16"/>
      <c r="M31" s="17"/>
      <c r="N31" s="16"/>
      <c r="O31" s="17"/>
      <c r="P31" s="16"/>
      <c r="Q31" s="17"/>
      <c r="R31" s="16"/>
      <c r="S31" s="16"/>
      <c r="T31" s="28"/>
      <c r="U31" s="13"/>
      <c r="V31" s="80" t="str">
        <f t="shared" si="12"/>
        <v/>
      </c>
      <c r="W31" s="31" t="str">
        <f t="shared" si="15"/>
        <v/>
      </c>
      <c r="X31" s="32" t="str">
        <f t="shared" si="16"/>
        <v/>
      </c>
      <c r="Y31" s="33"/>
      <c r="Z31" s="80" t="str">
        <f t="shared" si="21"/>
        <v/>
      </c>
      <c r="AA31" s="32" t="str">
        <f t="shared" si="17"/>
        <v/>
      </c>
      <c r="AB31" s="32" t="str">
        <f t="shared" si="18"/>
        <v/>
      </c>
      <c r="AC31" s="32"/>
      <c r="AD31" s="32" t="str">
        <f t="shared" si="13"/>
        <v/>
      </c>
      <c r="AE31" s="32">
        <f t="shared" si="19"/>
        <v>63.3</v>
      </c>
      <c r="AF31" s="32" t="str">
        <f t="shared" si="14"/>
        <v/>
      </c>
      <c r="AG31" s="32">
        <f t="shared" si="20"/>
        <v>10.639999999999999</v>
      </c>
      <c r="AH31" s="32"/>
      <c r="AI31" s="68" t="str">
        <f t="shared" si="0"/>
        <v/>
      </c>
      <c r="AJ31" s="68" t="str">
        <f t="shared" si="1"/>
        <v/>
      </c>
      <c r="AK31" s="68" t="str">
        <f t="shared" si="2"/>
        <v/>
      </c>
      <c r="AL31" s="68" t="str">
        <f t="shared" si="3"/>
        <v/>
      </c>
      <c r="AM31" s="68" t="str">
        <f t="shared" si="4"/>
        <v/>
      </c>
      <c r="AN31" s="68" t="str">
        <f t="shared" si="5"/>
        <v/>
      </c>
      <c r="AO31" s="68" t="str">
        <f t="shared" si="6"/>
        <v/>
      </c>
      <c r="AP31" s="68" t="str">
        <f t="shared" si="7"/>
        <v/>
      </c>
      <c r="AQ31" s="68" t="str">
        <f t="shared" si="8"/>
        <v/>
      </c>
      <c r="AR31" s="68" t="str">
        <f t="shared" si="9"/>
        <v/>
      </c>
      <c r="AS31" s="68" t="str">
        <f t="shared" si="10"/>
        <v/>
      </c>
      <c r="AT31" s="68" t="str">
        <f t="shared" si="11"/>
        <v/>
      </c>
      <c r="AV31" s="32"/>
      <c r="AW31" s="36"/>
      <c r="AY31" s="32"/>
      <c r="AZ31" s="32"/>
      <c r="BA31" s="30"/>
      <c r="BB31" s="34"/>
      <c r="BD31" s="35"/>
      <c r="BF31" s="32"/>
      <c r="BG31" s="36"/>
      <c r="BI31" s="32"/>
      <c r="BJ31" s="32"/>
      <c r="BK31" s="32"/>
      <c r="BL31" s="30"/>
      <c r="BM31" s="34"/>
      <c r="BO31" s="35"/>
      <c r="BQ31" s="32"/>
      <c r="BR31" s="36"/>
      <c r="BT31" s="32"/>
      <c r="BU31" s="32"/>
      <c r="BV31" s="32"/>
      <c r="BW31" s="32"/>
      <c r="BY31" s="34"/>
      <c r="CA31" s="35"/>
      <c r="CC31" s="32"/>
      <c r="CD31" s="36"/>
      <c r="CF31" s="32"/>
      <c r="CG31" s="32"/>
      <c r="CI31" s="34"/>
      <c r="CK31" s="35"/>
      <c r="CM31" s="32"/>
      <c r="CN31" s="36"/>
      <c r="CP31" s="32"/>
      <c r="CQ31" s="32"/>
      <c r="CR31" s="32"/>
      <c r="CS31" s="30"/>
      <c r="CT31" s="34"/>
      <c r="CV31" s="35"/>
      <c r="CX31" s="32"/>
      <c r="CY31" s="36"/>
      <c r="DA31" s="32"/>
      <c r="DB31" s="32"/>
      <c r="DC31" s="32"/>
      <c r="DD31" s="32"/>
    </row>
    <row r="32" spans="4:108" ht="11.25" customHeight="1" thickBot="1">
      <c r="E32" s="88"/>
      <c r="F32" s="88"/>
      <c r="G32" s="65"/>
      <c r="H32" s="55"/>
      <c r="I32" s="55"/>
      <c r="J32" s="67"/>
      <c r="K32" s="15"/>
      <c r="L32" s="16"/>
      <c r="M32" s="17"/>
      <c r="N32" s="16"/>
      <c r="O32" s="17"/>
      <c r="P32" s="16"/>
      <c r="Q32" s="17"/>
      <c r="R32" s="16"/>
      <c r="S32" s="16"/>
      <c r="T32" s="28"/>
      <c r="U32" s="13"/>
      <c r="V32" s="80" t="str">
        <f t="shared" si="12"/>
        <v/>
      </c>
      <c r="W32" s="31" t="str">
        <f t="shared" si="15"/>
        <v/>
      </c>
      <c r="X32" s="32" t="str">
        <f t="shared" si="16"/>
        <v/>
      </c>
      <c r="Y32" s="33"/>
      <c r="Z32" s="80" t="str">
        <f t="shared" si="21"/>
        <v/>
      </c>
      <c r="AA32" s="32" t="str">
        <f t="shared" si="17"/>
        <v/>
      </c>
      <c r="AB32" s="32" t="str">
        <f t="shared" si="18"/>
        <v/>
      </c>
      <c r="AC32" s="32"/>
      <c r="AD32" s="32" t="str">
        <f t="shared" si="13"/>
        <v/>
      </c>
      <c r="AE32" s="32">
        <f t="shared" si="19"/>
        <v>63.3</v>
      </c>
      <c r="AF32" s="32" t="str">
        <f t="shared" si="14"/>
        <v/>
      </c>
      <c r="AG32" s="32">
        <f t="shared" si="20"/>
        <v>10.639999999999999</v>
      </c>
      <c r="AH32" s="32"/>
      <c r="AI32" s="68" t="str">
        <f t="shared" si="0"/>
        <v/>
      </c>
      <c r="AJ32" s="68" t="str">
        <f t="shared" si="1"/>
        <v/>
      </c>
      <c r="AK32" s="68" t="str">
        <f t="shared" si="2"/>
        <v/>
      </c>
      <c r="AL32" s="68" t="str">
        <f t="shared" si="3"/>
        <v/>
      </c>
      <c r="AM32" s="68" t="str">
        <f t="shared" si="4"/>
        <v/>
      </c>
      <c r="AN32" s="68" t="str">
        <f t="shared" si="5"/>
        <v/>
      </c>
      <c r="AO32" s="68" t="str">
        <f t="shared" si="6"/>
        <v/>
      </c>
      <c r="AP32" s="68" t="str">
        <f t="shared" si="7"/>
        <v/>
      </c>
      <c r="AQ32" s="68" t="str">
        <f t="shared" si="8"/>
        <v/>
      </c>
      <c r="AR32" s="68" t="str">
        <f t="shared" si="9"/>
        <v/>
      </c>
      <c r="AS32" s="68" t="str">
        <f t="shared" si="10"/>
        <v/>
      </c>
      <c r="AT32" s="68" t="str">
        <f t="shared" si="11"/>
        <v/>
      </c>
      <c r="AV32" s="32"/>
      <c r="AW32" s="36"/>
      <c r="AY32" s="32"/>
      <c r="AZ32" s="32"/>
      <c r="BA32" s="30"/>
      <c r="BB32" s="34"/>
      <c r="BD32" s="35"/>
      <c r="BF32" s="32"/>
      <c r="BG32" s="36"/>
      <c r="BI32" s="32"/>
      <c r="BJ32" s="32"/>
      <c r="BK32" s="32"/>
      <c r="BL32" s="30"/>
      <c r="BM32" s="34"/>
      <c r="BO32" s="35"/>
      <c r="BQ32" s="32"/>
      <c r="BR32" s="36"/>
      <c r="BT32" s="32"/>
      <c r="BU32" s="32"/>
      <c r="BV32" s="32"/>
      <c r="BW32" s="32"/>
      <c r="BY32" s="34"/>
      <c r="CA32" s="35"/>
      <c r="CC32" s="32"/>
      <c r="CD32" s="36"/>
      <c r="CF32" s="32"/>
      <c r="CG32" s="32"/>
      <c r="CI32" s="34"/>
      <c r="CK32" s="35"/>
      <c r="CM32" s="32"/>
      <c r="CN32" s="36"/>
      <c r="CP32" s="32"/>
      <c r="CQ32" s="32"/>
      <c r="CR32" s="32"/>
      <c r="CS32" s="30"/>
      <c r="CT32" s="34"/>
      <c r="CV32" s="35"/>
      <c r="CX32" s="32"/>
      <c r="CY32" s="36"/>
      <c r="DA32" s="32"/>
      <c r="DB32" s="32"/>
      <c r="DC32" s="32"/>
      <c r="DD32" s="32"/>
    </row>
    <row r="33" spans="2:108" ht="11.25" customHeight="1" thickBot="1">
      <c r="E33" s="88"/>
      <c r="F33" s="88"/>
      <c r="G33" s="65"/>
      <c r="H33" s="55"/>
      <c r="I33" s="55"/>
      <c r="J33" s="67"/>
      <c r="K33" s="15"/>
      <c r="L33" s="16"/>
      <c r="M33" s="17"/>
      <c r="N33" s="16"/>
      <c r="O33" s="17"/>
      <c r="P33" s="16"/>
      <c r="Q33" s="17"/>
      <c r="R33" s="16"/>
      <c r="S33" s="16"/>
      <c r="T33" s="28"/>
      <c r="U33" s="13"/>
      <c r="V33" s="80" t="str">
        <f t="shared" si="12"/>
        <v/>
      </c>
      <c r="W33" s="31" t="str">
        <f t="shared" si="15"/>
        <v/>
      </c>
      <c r="X33" s="32" t="str">
        <f t="shared" si="16"/>
        <v/>
      </c>
      <c r="Y33" s="33"/>
      <c r="Z33" s="80" t="str">
        <f t="shared" si="21"/>
        <v/>
      </c>
      <c r="AA33" s="32" t="str">
        <f t="shared" si="17"/>
        <v/>
      </c>
      <c r="AB33" s="32" t="str">
        <f t="shared" si="18"/>
        <v/>
      </c>
      <c r="AC33" s="32"/>
      <c r="AD33" s="32" t="str">
        <f t="shared" si="13"/>
        <v/>
      </c>
      <c r="AE33" s="32">
        <f t="shared" si="19"/>
        <v>63.3</v>
      </c>
      <c r="AF33" s="32" t="str">
        <f t="shared" si="14"/>
        <v/>
      </c>
      <c r="AG33" s="32">
        <f t="shared" si="20"/>
        <v>10.639999999999999</v>
      </c>
      <c r="AH33" s="32"/>
      <c r="AI33" s="68" t="str">
        <f t="shared" si="0"/>
        <v/>
      </c>
      <c r="AJ33" s="68" t="str">
        <f t="shared" si="1"/>
        <v/>
      </c>
      <c r="AK33" s="68" t="str">
        <f t="shared" si="2"/>
        <v/>
      </c>
      <c r="AL33" s="68" t="str">
        <f t="shared" si="3"/>
        <v/>
      </c>
      <c r="AM33" s="68" t="str">
        <f t="shared" si="4"/>
        <v/>
      </c>
      <c r="AN33" s="68" t="str">
        <f t="shared" si="5"/>
        <v/>
      </c>
      <c r="AO33" s="68" t="str">
        <f t="shared" si="6"/>
        <v/>
      </c>
      <c r="AP33" s="68" t="str">
        <f t="shared" si="7"/>
        <v/>
      </c>
      <c r="AQ33" s="68" t="str">
        <f t="shared" si="8"/>
        <v/>
      </c>
      <c r="AR33" s="68" t="str">
        <f t="shared" si="9"/>
        <v/>
      </c>
      <c r="AS33" s="68" t="str">
        <f t="shared" si="10"/>
        <v/>
      </c>
      <c r="AT33" s="68" t="str">
        <f t="shared" si="11"/>
        <v/>
      </c>
      <c r="AV33" s="32"/>
      <c r="AW33" s="36"/>
      <c r="AY33" s="32"/>
      <c r="AZ33" s="32"/>
      <c r="BA33" s="30"/>
      <c r="BB33" s="34"/>
      <c r="BD33" s="35"/>
      <c r="BF33" s="32"/>
      <c r="BG33" s="36"/>
      <c r="BI33" s="32"/>
      <c r="BJ33" s="32"/>
      <c r="BK33" s="32"/>
      <c r="BL33" s="30"/>
      <c r="BM33" s="34"/>
      <c r="BO33" s="35"/>
      <c r="BQ33" s="32"/>
      <c r="BR33" s="36"/>
      <c r="BT33" s="32"/>
      <c r="BU33" s="32"/>
      <c r="BV33" s="32"/>
      <c r="BW33" s="32"/>
      <c r="BY33" s="34"/>
      <c r="CA33" s="35"/>
      <c r="CC33" s="32"/>
      <c r="CD33" s="36"/>
      <c r="CF33" s="32"/>
      <c r="CG33" s="32"/>
      <c r="CI33" s="34"/>
      <c r="CK33" s="35"/>
      <c r="CM33" s="32"/>
      <c r="CN33" s="36"/>
      <c r="CP33" s="32"/>
      <c r="CQ33" s="32"/>
      <c r="CR33" s="32"/>
      <c r="CS33" s="30"/>
      <c r="CT33" s="34"/>
      <c r="CV33" s="35"/>
      <c r="CX33" s="32"/>
      <c r="CY33" s="36"/>
      <c r="DA33" s="32"/>
      <c r="DB33" s="32"/>
      <c r="DC33" s="32"/>
      <c r="DD33" s="32"/>
    </row>
    <row r="34" spans="2:108" ht="11.25" customHeight="1" thickBot="1">
      <c r="E34" s="88"/>
      <c r="F34" s="88"/>
      <c r="G34" s="65"/>
      <c r="H34" s="55"/>
      <c r="I34" s="55"/>
      <c r="J34" s="67"/>
      <c r="K34" s="15"/>
      <c r="L34" s="16"/>
      <c r="M34" s="17"/>
      <c r="N34" s="16"/>
      <c r="O34" s="17"/>
      <c r="P34" s="16"/>
      <c r="Q34" s="17"/>
      <c r="R34" s="16"/>
      <c r="S34" s="16"/>
      <c r="T34" s="28"/>
      <c r="U34" s="13"/>
      <c r="V34" s="80" t="str">
        <f t="shared" si="12"/>
        <v/>
      </c>
      <c r="W34" s="31" t="str">
        <f t="shared" si="15"/>
        <v/>
      </c>
      <c r="X34" s="32" t="str">
        <f t="shared" si="16"/>
        <v/>
      </c>
      <c r="Y34" s="33"/>
      <c r="Z34" s="80" t="str">
        <f t="shared" si="21"/>
        <v/>
      </c>
      <c r="AA34" s="32" t="str">
        <f t="shared" si="17"/>
        <v/>
      </c>
      <c r="AB34" s="32" t="str">
        <f t="shared" si="18"/>
        <v/>
      </c>
      <c r="AC34" s="32"/>
      <c r="AD34" s="32" t="str">
        <f t="shared" si="13"/>
        <v/>
      </c>
      <c r="AE34" s="32">
        <f t="shared" si="19"/>
        <v>63.3</v>
      </c>
      <c r="AF34" s="32" t="str">
        <f t="shared" si="14"/>
        <v/>
      </c>
      <c r="AG34" s="32">
        <f t="shared" si="20"/>
        <v>10.639999999999999</v>
      </c>
      <c r="AH34" s="32"/>
      <c r="AI34" s="68" t="str">
        <f t="shared" si="0"/>
        <v/>
      </c>
      <c r="AJ34" s="68" t="str">
        <f t="shared" si="1"/>
        <v/>
      </c>
      <c r="AK34" s="68" t="str">
        <f t="shared" si="2"/>
        <v/>
      </c>
      <c r="AL34" s="68" t="str">
        <f t="shared" si="3"/>
        <v/>
      </c>
      <c r="AM34" s="68" t="str">
        <f t="shared" si="4"/>
        <v/>
      </c>
      <c r="AN34" s="68" t="str">
        <f t="shared" si="5"/>
        <v/>
      </c>
      <c r="AO34" s="68" t="str">
        <f t="shared" si="6"/>
        <v/>
      </c>
      <c r="AP34" s="68" t="str">
        <f t="shared" si="7"/>
        <v/>
      </c>
      <c r="AQ34" s="68" t="str">
        <f t="shared" si="8"/>
        <v/>
      </c>
      <c r="AR34" s="68" t="str">
        <f t="shared" si="9"/>
        <v/>
      </c>
      <c r="AS34" s="68" t="str">
        <f t="shared" si="10"/>
        <v/>
      </c>
      <c r="AT34" s="68" t="str">
        <f t="shared" si="11"/>
        <v/>
      </c>
      <c r="AV34" s="32"/>
      <c r="AW34" s="36"/>
      <c r="AY34" s="32"/>
      <c r="AZ34" s="32"/>
      <c r="BA34" s="30"/>
      <c r="BB34" s="34"/>
      <c r="BD34" s="35"/>
      <c r="BF34" s="32"/>
      <c r="BG34" s="36"/>
      <c r="BI34" s="32"/>
      <c r="BJ34" s="32"/>
      <c r="BK34" s="32"/>
      <c r="BL34" s="30"/>
      <c r="BM34" s="34"/>
      <c r="BO34" s="35"/>
      <c r="BQ34" s="32"/>
      <c r="BR34" s="36"/>
      <c r="BT34" s="32"/>
      <c r="BU34" s="32"/>
      <c r="BV34" s="32"/>
      <c r="BW34" s="32"/>
      <c r="BY34" s="34"/>
      <c r="CA34" s="35"/>
      <c r="CC34" s="32"/>
      <c r="CD34" s="36"/>
      <c r="CF34" s="32"/>
      <c r="CG34" s="32"/>
      <c r="CI34" s="34"/>
      <c r="CK34" s="35"/>
      <c r="CM34" s="32"/>
      <c r="CN34" s="36"/>
      <c r="CP34" s="32"/>
      <c r="CQ34" s="32"/>
      <c r="CR34" s="32"/>
      <c r="CS34" s="30"/>
      <c r="CT34" s="34"/>
      <c r="CV34" s="35"/>
      <c r="CX34" s="32"/>
      <c r="CY34" s="36"/>
      <c r="DA34" s="32"/>
      <c r="DB34" s="32"/>
      <c r="DC34" s="32"/>
      <c r="DD34" s="32"/>
    </row>
    <row r="35" spans="2:108" ht="11.25" customHeight="1" thickBot="1">
      <c r="E35" s="88"/>
      <c r="F35" s="88"/>
      <c r="G35" s="66"/>
      <c r="H35" s="55"/>
      <c r="I35" s="55"/>
      <c r="J35" s="67"/>
      <c r="K35" s="15"/>
      <c r="L35" s="16"/>
      <c r="M35" s="17"/>
      <c r="N35" s="16"/>
      <c r="O35" s="17"/>
      <c r="P35" s="16"/>
      <c r="Q35" s="17"/>
      <c r="R35" s="16"/>
      <c r="S35" s="16"/>
      <c r="T35" s="28"/>
      <c r="V35" s="80" t="str">
        <f t="shared" si="12"/>
        <v/>
      </c>
      <c r="W35" s="31" t="str">
        <f t="shared" si="15"/>
        <v/>
      </c>
      <c r="X35" s="32" t="str">
        <f t="shared" si="16"/>
        <v/>
      </c>
      <c r="Y35" s="33"/>
      <c r="Z35" s="80" t="str">
        <f t="shared" si="21"/>
        <v/>
      </c>
      <c r="AA35" s="32" t="str">
        <f t="shared" si="17"/>
        <v/>
      </c>
      <c r="AB35" s="32" t="str">
        <f t="shared" si="18"/>
        <v/>
      </c>
      <c r="AC35" s="32"/>
      <c r="AD35" s="32" t="str">
        <f t="shared" si="13"/>
        <v/>
      </c>
      <c r="AE35" s="32">
        <f t="shared" si="19"/>
        <v>63.3</v>
      </c>
      <c r="AF35" s="32" t="str">
        <f t="shared" si="14"/>
        <v/>
      </c>
      <c r="AG35" s="32">
        <f t="shared" si="20"/>
        <v>10.639999999999999</v>
      </c>
      <c r="AH35" s="32"/>
      <c r="AI35" s="68" t="str">
        <f t="shared" si="0"/>
        <v/>
      </c>
      <c r="AJ35" s="68" t="str">
        <f t="shared" si="1"/>
        <v/>
      </c>
      <c r="AK35" s="68" t="str">
        <f t="shared" si="2"/>
        <v/>
      </c>
      <c r="AL35" s="68" t="str">
        <f t="shared" si="3"/>
        <v/>
      </c>
      <c r="AM35" s="68" t="str">
        <f t="shared" si="4"/>
        <v/>
      </c>
      <c r="AN35" s="68" t="str">
        <f t="shared" si="5"/>
        <v/>
      </c>
      <c r="AO35" s="68" t="str">
        <f t="shared" si="6"/>
        <v/>
      </c>
      <c r="AP35" s="68" t="str">
        <f t="shared" si="7"/>
        <v/>
      </c>
      <c r="AQ35" s="68" t="str">
        <f t="shared" si="8"/>
        <v/>
      </c>
      <c r="AR35" s="68" t="str">
        <f t="shared" si="9"/>
        <v/>
      </c>
      <c r="AS35" s="68" t="str">
        <f t="shared" si="10"/>
        <v/>
      </c>
      <c r="AT35" s="68" t="str">
        <f t="shared" si="11"/>
        <v/>
      </c>
      <c r="AV35" s="32"/>
      <c r="AW35" s="36"/>
      <c r="AY35" s="32"/>
      <c r="AZ35" s="32"/>
      <c r="BB35" s="34"/>
      <c r="BD35" s="35"/>
      <c r="BF35" s="32"/>
      <c r="BG35" s="36"/>
      <c r="BI35" s="32"/>
      <c r="BJ35" s="32"/>
      <c r="BK35" s="32"/>
      <c r="BM35" s="34"/>
      <c r="BO35" s="35"/>
      <c r="BQ35" s="32"/>
      <c r="BR35" s="36"/>
      <c r="BT35" s="32"/>
      <c r="BU35" s="32"/>
      <c r="BV35" s="32"/>
      <c r="BW35" s="32"/>
      <c r="BY35" s="34"/>
      <c r="CA35" s="35"/>
      <c r="CC35" s="32"/>
      <c r="CD35" s="36"/>
      <c r="CF35" s="32"/>
      <c r="CG35" s="32"/>
      <c r="CI35" s="34"/>
      <c r="CK35" s="35"/>
      <c r="CM35" s="32"/>
      <c r="CN35" s="36"/>
      <c r="CP35" s="32"/>
      <c r="CQ35" s="32"/>
      <c r="CR35" s="32"/>
      <c r="CT35" s="34"/>
      <c r="CV35" s="35"/>
      <c r="CX35" s="32"/>
      <c r="CY35" s="36"/>
      <c r="DA35" s="32"/>
      <c r="DB35" s="32"/>
      <c r="DC35" s="32"/>
      <c r="DD35" s="32"/>
    </row>
    <row r="36" spans="2:108" ht="11.25" customHeight="1" thickBot="1">
      <c r="E36" s="88"/>
      <c r="F36" s="88"/>
      <c r="G36" s="66"/>
      <c r="H36" s="55"/>
      <c r="I36" s="55"/>
      <c r="J36" s="67"/>
      <c r="K36" s="15"/>
      <c r="L36" s="16"/>
      <c r="M36" s="17"/>
      <c r="N36" s="16"/>
      <c r="O36" s="17"/>
      <c r="P36" s="16"/>
      <c r="Q36" s="17"/>
      <c r="R36" s="16"/>
      <c r="S36" s="16"/>
      <c r="T36" s="28"/>
      <c r="V36" s="80" t="str">
        <f t="shared" si="12"/>
        <v/>
      </c>
      <c r="W36" s="31" t="str">
        <f t="shared" si="15"/>
        <v/>
      </c>
      <c r="X36" s="32" t="str">
        <f t="shared" si="16"/>
        <v/>
      </c>
      <c r="Y36" s="33"/>
      <c r="Z36" s="80" t="str">
        <f t="shared" si="21"/>
        <v/>
      </c>
      <c r="AA36" s="32" t="str">
        <f t="shared" si="17"/>
        <v/>
      </c>
      <c r="AB36" s="32" t="str">
        <f t="shared" si="18"/>
        <v/>
      </c>
      <c r="AC36" s="32"/>
      <c r="AD36" s="32" t="str">
        <f t="shared" si="13"/>
        <v/>
      </c>
      <c r="AE36" s="32">
        <f t="shared" si="19"/>
        <v>63.3</v>
      </c>
      <c r="AF36" s="32" t="str">
        <f t="shared" si="14"/>
        <v/>
      </c>
      <c r="AG36" s="32">
        <f t="shared" si="20"/>
        <v>10.639999999999999</v>
      </c>
      <c r="AH36" s="32"/>
      <c r="AI36" s="68" t="str">
        <f t="shared" si="0"/>
        <v/>
      </c>
      <c r="AJ36" s="68" t="str">
        <f t="shared" si="1"/>
        <v/>
      </c>
      <c r="AK36" s="68" t="str">
        <f t="shared" si="2"/>
        <v/>
      </c>
      <c r="AL36" s="68" t="str">
        <f t="shared" si="3"/>
        <v/>
      </c>
      <c r="AM36" s="68" t="str">
        <f t="shared" si="4"/>
        <v/>
      </c>
      <c r="AN36" s="68" t="str">
        <f t="shared" si="5"/>
        <v/>
      </c>
      <c r="AO36" s="68" t="str">
        <f t="shared" si="6"/>
        <v/>
      </c>
      <c r="AP36" s="68" t="str">
        <f t="shared" si="7"/>
        <v/>
      </c>
      <c r="AQ36" s="68" t="str">
        <f t="shared" si="8"/>
        <v/>
      </c>
      <c r="AR36" s="68" t="str">
        <f t="shared" si="9"/>
        <v/>
      </c>
      <c r="AS36" s="68" t="str">
        <f t="shared" si="10"/>
        <v/>
      </c>
      <c r="AT36" s="68" t="str">
        <f t="shared" si="11"/>
        <v/>
      </c>
      <c r="AV36" s="32"/>
      <c r="AW36" s="36"/>
      <c r="AY36" s="32"/>
      <c r="AZ36" s="32"/>
      <c r="BB36" s="34"/>
      <c r="BD36" s="35"/>
      <c r="BF36" s="32"/>
      <c r="BG36" s="36"/>
      <c r="BI36" s="32"/>
      <c r="BJ36" s="32"/>
      <c r="BK36" s="32"/>
      <c r="BM36" s="34"/>
      <c r="BO36" s="35"/>
      <c r="BQ36" s="32"/>
      <c r="BR36" s="36"/>
      <c r="BT36" s="32"/>
      <c r="BU36" s="32"/>
      <c r="BV36" s="32"/>
      <c r="BW36" s="32"/>
      <c r="BY36" s="34"/>
      <c r="CA36" s="35"/>
      <c r="CC36" s="32"/>
      <c r="CD36" s="36"/>
      <c r="CF36" s="32"/>
      <c r="CG36" s="32"/>
      <c r="CI36" s="34"/>
      <c r="CK36" s="35"/>
      <c r="CM36" s="32"/>
      <c r="CN36" s="36"/>
      <c r="CP36" s="32"/>
      <c r="CQ36" s="32"/>
      <c r="CR36" s="32"/>
      <c r="CT36" s="34"/>
      <c r="CV36" s="35"/>
      <c r="CX36" s="32"/>
      <c r="CY36" s="36"/>
      <c r="DA36" s="32"/>
      <c r="DB36" s="32"/>
      <c r="DC36" s="32"/>
      <c r="DD36" s="32"/>
    </row>
    <row r="37" spans="2:108" ht="11.25" customHeight="1" thickBot="1">
      <c r="E37" s="88"/>
      <c r="F37" s="88"/>
      <c r="G37" s="66"/>
      <c r="H37" s="55"/>
      <c r="I37" s="55"/>
      <c r="J37" s="67"/>
      <c r="K37" s="15"/>
      <c r="L37" s="16"/>
      <c r="M37" s="17"/>
      <c r="N37" s="16"/>
      <c r="O37" s="17"/>
      <c r="P37" s="16"/>
      <c r="Q37" s="17"/>
      <c r="R37" s="16"/>
      <c r="S37" s="16"/>
      <c r="T37" s="28"/>
      <c r="V37" s="80" t="str">
        <f t="shared" si="12"/>
        <v/>
      </c>
      <c r="W37" s="31" t="str">
        <f t="shared" si="15"/>
        <v/>
      </c>
      <c r="X37" s="32" t="str">
        <f t="shared" si="16"/>
        <v/>
      </c>
      <c r="Y37" s="33"/>
      <c r="Z37" s="80" t="str">
        <f t="shared" si="21"/>
        <v/>
      </c>
      <c r="AA37" s="32" t="str">
        <f t="shared" si="17"/>
        <v/>
      </c>
      <c r="AB37" s="32" t="str">
        <f t="shared" si="18"/>
        <v/>
      </c>
      <c r="AC37" s="32"/>
      <c r="AD37" s="32" t="str">
        <f t="shared" si="13"/>
        <v/>
      </c>
      <c r="AE37" s="32">
        <f t="shared" si="19"/>
        <v>63.3</v>
      </c>
      <c r="AF37" s="32" t="str">
        <f t="shared" si="14"/>
        <v/>
      </c>
      <c r="AG37" s="32">
        <f t="shared" si="20"/>
        <v>10.639999999999999</v>
      </c>
      <c r="AH37" s="32"/>
      <c r="AI37" s="68" t="str">
        <f t="shared" si="0"/>
        <v/>
      </c>
      <c r="AJ37" s="68" t="str">
        <f t="shared" si="1"/>
        <v/>
      </c>
      <c r="AK37" s="68" t="str">
        <f t="shared" si="2"/>
        <v/>
      </c>
      <c r="AL37" s="68" t="str">
        <f t="shared" si="3"/>
        <v/>
      </c>
      <c r="AM37" s="68" t="str">
        <f t="shared" si="4"/>
        <v/>
      </c>
      <c r="AN37" s="68" t="str">
        <f t="shared" si="5"/>
        <v/>
      </c>
      <c r="AO37" s="68" t="str">
        <f t="shared" si="6"/>
        <v/>
      </c>
      <c r="AP37" s="68" t="str">
        <f t="shared" si="7"/>
        <v/>
      </c>
      <c r="AQ37" s="68" t="str">
        <f t="shared" si="8"/>
        <v/>
      </c>
      <c r="AR37" s="68" t="str">
        <f t="shared" si="9"/>
        <v/>
      </c>
      <c r="AS37" s="68" t="str">
        <f t="shared" si="10"/>
        <v/>
      </c>
      <c r="AT37" s="68" t="str">
        <f t="shared" si="11"/>
        <v/>
      </c>
      <c r="AV37" s="32"/>
      <c r="AW37" s="36"/>
      <c r="AY37" s="32"/>
      <c r="AZ37" s="32"/>
      <c r="BB37" s="34"/>
      <c r="BD37" s="35"/>
      <c r="BF37" s="32"/>
      <c r="BG37" s="36"/>
      <c r="BI37" s="32"/>
      <c r="BJ37" s="32"/>
      <c r="BK37" s="32"/>
      <c r="BM37" s="34"/>
      <c r="BO37" s="35"/>
      <c r="BQ37" s="32"/>
      <c r="BR37" s="36"/>
      <c r="BT37" s="32"/>
      <c r="BU37" s="32"/>
      <c r="BV37" s="32"/>
      <c r="BW37" s="32"/>
      <c r="BY37" s="34"/>
      <c r="CA37" s="35"/>
      <c r="CC37" s="32"/>
      <c r="CD37" s="36"/>
      <c r="CF37" s="32"/>
      <c r="CG37" s="32"/>
      <c r="CI37" s="34"/>
      <c r="CK37" s="35"/>
      <c r="CM37" s="32"/>
      <c r="CN37" s="36"/>
      <c r="CP37" s="32"/>
      <c r="CQ37" s="32"/>
      <c r="CR37" s="32"/>
      <c r="CT37" s="34"/>
      <c r="CV37" s="35"/>
      <c r="CX37" s="32"/>
      <c r="CY37" s="36"/>
      <c r="DA37" s="32"/>
      <c r="DB37" s="32"/>
      <c r="DC37" s="32"/>
      <c r="DD37" s="32"/>
    </row>
    <row r="38" spans="2:108" ht="11.25" customHeight="1" thickBot="1">
      <c r="E38" s="88"/>
      <c r="F38" s="88"/>
      <c r="G38" s="66"/>
      <c r="H38" s="55"/>
      <c r="I38" s="55"/>
      <c r="J38" s="67"/>
      <c r="K38" s="15"/>
      <c r="L38" s="16"/>
      <c r="M38" s="17"/>
      <c r="N38" s="16"/>
      <c r="O38" s="17"/>
      <c r="P38" s="16"/>
      <c r="Q38" s="17"/>
      <c r="R38" s="16"/>
      <c r="S38" s="16"/>
      <c r="T38" s="28"/>
      <c r="V38" s="80" t="str">
        <f t="shared" si="12"/>
        <v/>
      </c>
      <c r="W38" s="31" t="str">
        <f t="shared" si="15"/>
        <v/>
      </c>
      <c r="X38" s="32" t="str">
        <f t="shared" si="16"/>
        <v/>
      </c>
      <c r="Y38" s="33"/>
      <c r="Z38" s="80" t="str">
        <f t="shared" si="21"/>
        <v/>
      </c>
      <c r="AA38" s="32" t="str">
        <f t="shared" si="17"/>
        <v/>
      </c>
      <c r="AB38" s="32" t="str">
        <f t="shared" si="18"/>
        <v/>
      </c>
      <c r="AC38" s="32"/>
      <c r="AD38" s="32" t="str">
        <f t="shared" si="13"/>
        <v/>
      </c>
      <c r="AE38" s="32">
        <f t="shared" si="19"/>
        <v>63.3</v>
      </c>
      <c r="AF38" s="32" t="str">
        <f t="shared" si="14"/>
        <v/>
      </c>
      <c r="AG38" s="32">
        <f t="shared" si="20"/>
        <v>10.639999999999999</v>
      </c>
      <c r="AH38" s="32"/>
      <c r="AI38" s="68" t="str">
        <f t="shared" si="0"/>
        <v/>
      </c>
      <c r="AJ38" s="68" t="str">
        <f t="shared" si="1"/>
        <v/>
      </c>
      <c r="AK38" s="68" t="str">
        <f t="shared" si="2"/>
        <v/>
      </c>
      <c r="AL38" s="68" t="str">
        <f t="shared" si="3"/>
        <v/>
      </c>
      <c r="AM38" s="68" t="str">
        <f t="shared" si="4"/>
        <v/>
      </c>
      <c r="AN38" s="68" t="str">
        <f t="shared" si="5"/>
        <v/>
      </c>
      <c r="AO38" s="68" t="str">
        <f t="shared" si="6"/>
        <v/>
      </c>
      <c r="AP38" s="68" t="str">
        <f t="shared" si="7"/>
        <v/>
      </c>
      <c r="AQ38" s="68" t="str">
        <f t="shared" si="8"/>
        <v/>
      </c>
      <c r="AR38" s="68" t="str">
        <f t="shared" si="9"/>
        <v/>
      </c>
      <c r="AS38" s="68" t="str">
        <f t="shared" si="10"/>
        <v/>
      </c>
      <c r="AT38" s="68" t="str">
        <f t="shared" si="11"/>
        <v/>
      </c>
      <c r="AV38" s="32"/>
      <c r="AW38" s="36"/>
      <c r="AY38" s="32"/>
      <c r="AZ38" s="32"/>
      <c r="BB38" s="34"/>
      <c r="BD38" s="35"/>
      <c r="BF38" s="32"/>
      <c r="BG38" s="36"/>
      <c r="BI38" s="32"/>
      <c r="BJ38" s="32"/>
      <c r="BK38" s="32"/>
      <c r="BM38" s="34"/>
      <c r="BO38" s="35"/>
      <c r="BQ38" s="32"/>
      <c r="BR38" s="36"/>
      <c r="BT38" s="32"/>
      <c r="BU38" s="32"/>
      <c r="BV38" s="32"/>
      <c r="BW38" s="32"/>
      <c r="BY38" s="34"/>
      <c r="CA38" s="35"/>
      <c r="CC38" s="32"/>
      <c r="CD38" s="36"/>
      <c r="CF38" s="32"/>
      <c r="CG38" s="32"/>
      <c r="CI38" s="34"/>
      <c r="CK38" s="35"/>
      <c r="CM38" s="32"/>
      <c r="CN38" s="36"/>
      <c r="CP38" s="32"/>
      <c r="CQ38" s="32"/>
      <c r="CR38" s="32"/>
      <c r="CT38" s="34"/>
      <c r="CV38" s="35"/>
      <c r="CX38" s="32"/>
      <c r="CY38" s="36"/>
      <c r="DA38" s="32"/>
      <c r="DB38" s="32"/>
      <c r="DC38" s="32"/>
      <c r="DD38" s="32"/>
    </row>
    <row r="39" spans="2:108" ht="11.25" customHeight="1">
      <c r="V39" s="80" t="str">
        <f t="shared" ref="V39:V40" si="22">IF(J39&gt;0,J39,"")</f>
        <v/>
      </c>
      <c r="W39" s="31" t="str">
        <f t="shared" si="15"/>
        <v/>
      </c>
      <c r="X39" s="32" t="str">
        <f t="shared" si="16"/>
        <v/>
      </c>
      <c r="Y39" s="35"/>
      <c r="Z39" s="35" t="str">
        <f t="shared" si="21"/>
        <v/>
      </c>
      <c r="AA39" s="35" t="str">
        <f t="shared" si="17"/>
        <v/>
      </c>
      <c r="AB39" s="84" t="str">
        <f t="shared" si="18"/>
        <v/>
      </c>
      <c r="AC39" s="35"/>
      <c r="AD39" s="35"/>
      <c r="AE39" s="35"/>
      <c r="AF39" s="35"/>
      <c r="AG39" s="35"/>
      <c r="AH39" s="35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X39" s="31"/>
      <c r="BH39" s="31"/>
      <c r="BS39" s="31"/>
      <c r="BY39" s="35"/>
      <c r="CE39" s="31"/>
      <c r="CO39" s="31"/>
      <c r="CZ39" s="31"/>
    </row>
    <row r="40" spans="2:108" ht="11.25" customHeight="1" thickBot="1">
      <c r="V40" s="80" t="str">
        <f t="shared" si="22"/>
        <v/>
      </c>
      <c r="W40" s="31" t="str">
        <f t="shared" si="15"/>
        <v/>
      </c>
      <c r="X40" s="32" t="str">
        <f t="shared" si="16"/>
        <v/>
      </c>
      <c r="Y40" s="39"/>
      <c r="Z40" s="31" t="str">
        <f t="shared" si="21"/>
        <v/>
      </c>
      <c r="AA40" s="31" t="str">
        <f t="shared" si="17"/>
        <v/>
      </c>
      <c r="AB40" s="32" t="str">
        <f t="shared" si="18"/>
        <v/>
      </c>
      <c r="AM40" s="32"/>
      <c r="AN40" s="32"/>
      <c r="AO40" s="39"/>
      <c r="AP40" s="39"/>
      <c r="AQ40" s="39"/>
      <c r="AR40" s="39"/>
      <c r="AS40" s="32"/>
      <c r="AT40" s="39"/>
      <c r="AU40" s="39"/>
      <c r="AV40" s="39"/>
      <c r="AX40" s="31"/>
      <c r="BB40" s="39"/>
      <c r="BC40" s="39"/>
      <c r="BD40" s="39"/>
      <c r="BE40" s="39"/>
      <c r="BF40" s="39"/>
      <c r="BH40" s="31"/>
      <c r="BM40" s="39"/>
      <c r="BN40" s="39"/>
      <c r="BO40" s="39"/>
      <c r="BP40" s="39"/>
      <c r="BQ40" s="39"/>
      <c r="BS40" s="31"/>
      <c r="BY40" s="39"/>
      <c r="BZ40" s="39"/>
      <c r="CA40" s="39"/>
      <c r="CB40" s="39"/>
      <c r="CC40" s="39"/>
      <c r="CE40" s="31"/>
      <c r="CI40" s="39"/>
      <c r="CJ40" s="39"/>
      <c r="CK40" s="39"/>
      <c r="CL40" s="39"/>
      <c r="CM40" s="39"/>
      <c r="CO40" s="31"/>
      <c r="CT40" s="39"/>
      <c r="CU40" s="39"/>
      <c r="CV40" s="39"/>
      <c r="CW40" s="39"/>
      <c r="CX40" s="39"/>
      <c r="CZ40" s="31"/>
    </row>
    <row r="41" spans="2:108" ht="11.25" customHeight="1" thickBot="1">
      <c r="I41" s="73" t="str">
        <f>"Objectif :"</f>
        <v>Objectif :</v>
      </c>
      <c r="J41" s="74">
        <v>200</v>
      </c>
      <c r="V41" s="40"/>
      <c r="W41" s="39"/>
      <c r="X41" s="41"/>
      <c r="Y41" s="41"/>
      <c r="Z41" s="41"/>
      <c r="AA41" s="41"/>
      <c r="AB41" s="41"/>
      <c r="AC41" s="41"/>
      <c r="AD41" s="41"/>
      <c r="AE41" s="41"/>
      <c r="AF41" s="41"/>
      <c r="AG41" s="41"/>
      <c r="AH41" s="41"/>
      <c r="AI41" s="41"/>
      <c r="AJ41" s="72"/>
      <c r="AK41" s="72"/>
      <c r="AL41" s="72"/>
      <c r="AM41" s="72"/>
      <c r="AN41" s="72"/>
      <c r="AO41" s="40"/>
      <c r="AP41" s="40"/>
      <c r="AQ41" s="40"/>
      <c r="AR41" s="40"/>
      <c r="AS41" s="43"/>
      <c r="AT41" s="43"/>
      <c r="AU41" s="43"/>
      <c r="AV41" s="40"/>
      <c r="AW41" s="41"/>
      <c r="AX41" s="31"/>
      <c r="AY41" s="41"/>
      <c r="AZ41" s="41"/>
      <c r="BB41" s="40"/>
      <c r="BC41" s="43"/>
      <c r="BD41" s="43"/>
      <c r="BE41" s="43"/>
      <c r="BF41" s="40"/>
      <c r="BG41" s="41"/>
      <c r="BH41" s="31"/>
      <c r="BI41" s="41"/>
      <c r="BJ41" s="41"/>
      <c r="BK41" s="41"/>
      <c r="BM41" s="40"/>
      <c r="BN41" s="43"/>
      <c r="BO41" s="43"/>
      <c r="BP41" s="43"/>
      <c r="BQ41" s="40"/>
      <c r="BR41" s="41"/>
      <c r="BS41" s="31"/>
      <c r="BT41" s="41"/>
      <c r="BU41" s="41"/>
      <c r="BV41" s="41"/>
      <c r="BW41" s="41"/>
      <c r="BY41" s="40"/>
      <c r="BZ41" s="43"/>
      <c r="CA41" s="43"/>
      <c r="CB41" s="43"/>
      <c r="CC41" s="40"/>
      <c r="CD41" s="41"/>
      <c r="CE41" s="31"/>
      <c r="CF41" s="41"/>
      <c r="CG41" s="41"/>
      <c r="CI41" s="40"/>
      <c r="CJ41" s="43"/>
      <c r="CK41" s="43"/>
      <c r="CL41" s="43"/>
      <c r="CM41" s="40"/>
      <c r="CN41" s="41"/>
      <c r="CO41" s="31"/>
      <c r="CP41" s="41"/>
      <c r="CQ41" s="41"/>
      <c r="CR41" s="41"/>
      <c r="CT41" s="40"/>
      <c r="CU41" s="43"/>
      <c r="CV41" s="43"/>
      <c r="CW41" s="43"/>
      <c r="CX41" s="40"/>
      <c r="CY41" s="41"/>
      <c r="CZ41" s="31"/>
      <c r="DA41" s="41"/>
      <c r="DB41" s="41"/>
      <c r="DC41" s="41"/>
      <c r="DD41" s="41"/>
    </row>
    <row r="42" spans="2:108" ht="11.25" customHeight="1" thickBot="1">
      <c r="B42" s="19"/>
    </row>
    <row r="43" spans="2:108" ht="11.25" customHeight="1" thickBot="1">
      <c r="B43" s="19"/>
      <c r="C43" s="74" t="s">
        <v>24</v>
      </c>
      <c r="D43" s="74" t="s">
        <v>22</v>
      </c>
      <c r="E43" s="74" t="s">
        <v>25</v>
      </c>
      <c r="F43" s="74" t="s">
        <v>26</v>
      </c>
      <c r="J43" s="94"/>
      <c r="K43" s="95"/>
      <c r="L43" s="96"/>
      <c r="M43" s="97"/>
      <c r="N43" s="96"/>
      <c r="O43" s="97"/>
      <c r="P43" s="96"/>
      <c r="Q43" s="97"/>
      <c r="R43" s="96"/>
      <c r="S43" s="96"/>
      <c r="BH43" s="48"/>
      <c r="BJ43" s="49"/>
      <c r="BT43" s="50"/>
      <c r="BV43" s="49"/>
      <c r="CO43" s="48"/>
      <c r="CQ43" s="49"/>
      <c r="DA43" s="51"/>
      <c r="DB43" s="52"/>
      <c r="DC43" s="49"/>
    </row>
    <row r="44" spans="2:108" ht="11.25" customHeight="1" thickBot="1">
      <c r="B44" s="20"/>
      <c r="J44" s="94"/>
      <c r="K44" s="95"/>
      <c r="L44" s="96"/>
      <c r="M44" s="97"/>
      <c r="N44" s="96"/>
      <c r="O44" s="97"/>
      <c r="P44" s="96"/>
      <c r="Q44" s="97"/>
      <c r="R44" s="96"/>
      <c r="S44" s="96"/>
      <c r="W44" s="75"/>
      <c r="AV44" s="32"/>
      <c r="BF44" s="32"/>
    </row>
    <row r="45" spans="2:108" ht="11.25" customHeight="1" thickBot="1">
      <c r="B45" s="20"/>
      <c r="C45" s="92" t="s">
        <v>1</v>
      </c>
      <c r="D45" s="92" t="s">
        <v>2</v>
      </c>
      <c r="E45" s="90">
        <v>1.2</v>
      </c>
      <c r="F45" s="90">
        <v>0.15</v>
      </c>
      <c r="J45" s="94"/>
      <c r="K45" s="95"/>
      <c r="L45" s="96"/>
      <c r="M45" s="97"/>
      <c r="N45" s="96"/>
      <c r="O45" s="97"/>
      <c r="P45" s="96"/>
      <c r="Q45" s="97"/>
      <c r="R45" s="96"/>
      <c r="S45" s="96"/>
      <c r="AV45" s="32"/>
      <c r="AY45" s="32"/>
      <c r="AZ45" s="32"/>
      <c r="BH45" s="53"/>
    </row>
    <row r="46" spans="2:108" ht="11.25" customHeight="1" thickBot="1">
      <c r="B46" s="20"/>
      <c r="C46" s="92" t="s">
        <v>0</v>
      </c>
      <c r="D46" s="92" t="s">
        <v>3</v>
      </c>
      <c r="E46" s="90">
        <v>2.4</v>
      </c>
      <c r="F46" s="90">
        <v>0.18</v>
      </c>
      <c r="J46" s="94"/>
      <c r="K46" s="95"/>
      <c r="L46" s="96"/>
      <c r="M46" s="97"/>
      <c r="N46" s="96"/>
      <c r="O46" s="97"/>
      <c r="P46" s="96"/>
      <c r="Q46" s="97"/>
      <c r="R46" s="96"/>
      <c r="S46" s="96"/>
      <c r="AS46" s="32"/>
    </row>
    <row r="47" spans="2:108" ht="11.25" customHeight="1" thickBot="1">
      <c r="B47" s="20"/>
      <c r="C47" s="92" t="s">
        <v>4</v>
      </c>
      <c r="D47" s="92" t="s">
        <v>5</v>
      </c>
      <c r="E47" s="90">
        <v>3</v>
      </c>
      <c r="F47" s="90">
        <v>0.3</v>
      </c>
      <c r="J47" s="94"/>
      <c r="K47" s="95"/>
      <c r="L47" s="96"/>
      <c r="M47" s="97"/>
      <c r="N47" s="96"/>
      <c r="O47" s="97"/>
      <c r="P47" s="96"/>
      <c r="Q47" s="97"/>
      <c r="R47" s="96"/>
      <c r="S47" s="96"/>
      <c r="AS47" s="32"/>
    </row>
    <row r="48" spans="2:108" ht="11.25" customHeight="1" thickBot="1">
      <c r="B48" s="20"/>
      <c r="C48" s="92" t="s">
        <v>6</v>
      </c>
      <c r="D48" s="92" t="s">
        <v>7</v>
      </c>
      <c r="E48" s="90">
        <v>3</v>
      </c>
      <c r="F48" s="90">
        <v>0.3</v>
      </c>
      <c r="J48" s="93"/>
      <c r="K48" s="95"/>
      <c r="L48" s="96"/>
      <c r="M48" s="97"/>
      <c r="N48" s="96"/>
      <c r="O48" s="97"/>
      <c r="P48" s="96"/>
      <c r="Q48" s="97"/>
      <c r="R48" s="96"/>
      <c r="S48" s="96"/>
      <c r="AS48" s="52"/>
    </row>
    <row r="49" spans="2:51" ht="11.25" customHeight="1" thickBot="1">
      <c r="B49" s="20"/>
      <c r="C49" s="92" t="s">
        <v>18</v>
      </c>
      <c r="D49" s="92" t="s">
        <v>19</v>
      </c>
      <c r="E49" s="90">
        <v>3</v>
      </c>
      <c r="F49" s="90">
        <v>0.3</v>
      </c>
      <c r="AS49" s="32"/>
    </row>
    <row r="50" spans="2:51" ht="11.25" customHeight="1" thickBot="1">
      <c r="B50" s="20"/>
      <c r="C50" s="92" t="s">
        <v>11</v>
      </c>
      <c r="D50" s="92" t="s">
        <v>10</v>
      </c>
      <c r="E50" s="90">
        <v>3</v>
      </c>
      <c r="F50" s="90">
        <v>0.3</v>
      </c>
      <c r="AS50" s="52"/>
      <c r="AV50" s="32"/>
      <c r="AY50" s="32"/>
    </row>
    <row r="51" spans="2:51" ht="11.25" customHeight="1" thickBot="1">
      <c r="B51" s="20"/>
      <c r="C51" s="92" t="s">
        <v>8</v>
      </c>
      <c r="D51" s="92" t="s">
        <v>9</v>
      </c>
      <c r="E51" s="90">
        <v>3.5</v>
      </c>
      <c r="F51" s="90">
        <v>0.35</v>
      </c>
    </row>
    <row r="52" spans="2:51" ht="11.25" customHeight="1" thickBot="1">
      <c r="B52" s="20"/>
      <c r="C52" s="92" t="s">
        <v>12</v>
      </c>
      <c r="D52" s="92" t="s">
        <v>14</v>
      </c>
      <c r="E52" s="90">
        <v>4</v>
      </c>
      <c r="F52" s="90">
        <v>1</v>
      </c>
    </row>
    <row r="53" spans="2:51" ht="11.25" customHeight="1" thickBot="1">
      <c r="B53" s="20"/>
      <c r="C53" s="92" t="s">
        <v>15</v>
      </c>
      <c r="D53" s="92" t="s">
        <v>13</v>
      </c>
      <c r="E53" s="90">
        <v>4.5</v>
      </c>
      <c r="F53" s="90">
        <v>1.2</v>
      </c>
    </row>
    <row r="54" spans="2:51" ht="11.25" customHeight="1" thickBot="1">
      <c r="B54" s="20"/>
      <c r="C54" s="92" t="s">
        <v>16</v>
      </c>
      <c r="D54" s="92" t="s">
        <v>17</v>
      </c>
      <c r="E54" s="90">
        <v>4.2</v>
      </c>
      <c r="F54" s="90">
        <v>1.1200000000000001</v>
      </c>
    </row>
    <row r="55" spans="2:51" ht="11.25" customHeight="1">
      <c r="B55" s="20"/>
      <c r="C55" s="21"/>
      <c r="D55" s="21"/>
    </row>
    <row r="56" spans="2:51" ht="11.25" customHeight="1">
      <c r="B56" s="20"/>
      <c r="C56" s="22"/>
      <c r="D56" s="22"/>
      <c r="AS56" s="52"/>
      <c r="AV56" s="32"/>
      <c r="AY56" s="32"/>
    </row>
    <row r="57" spans="2:51" ht="11.25" customHeight="1">
      <c r="B57" s="20"/>
      <c r="C57" s="22"/>
      <c r="D57" s="22"/>
    </row>
    <row r="58" spans="2:51" ht="11.25" customHeight="1">
      <c r="B58" s="20"/>
      <c r="C58" s="22"/>
      <c r="D58" s="22"/>
    </row>
    <row r="59" spans="2:51" ht="11.25" customHeight="1">
      <c r="B59" s="20"/>
      <c r="C59" s="22"/>
      <c r="D59" s="22"/>
    </row>
    <row r="60" spans="2:51" ht="11.25" customHeight="1">
      <c r="B60" s="20"/>
      <c r="C60" s="22"/>
      <c r="D60" s="22"/>
    </row>
    <row r="61" spans="2:51" ht="11.25" customHeight="1">
      <c r="B61" s="20"/>
      <c r="C61" s="21"/>
      <c r="D61" s="21"/>
    </row>
    <row r="62" spans="2:51" ht="11.25" customHeight="1">
      <c r="B62" s="20"/>
      <c r="C62" s="21"/>
      <c r="D62" s="21"/>
    </row>
    <row r="63" spans="2:51" ht="11.25" customHeight="1">
      <c r="B63" s="20"/>
      <c r="C63" s="21"/>
      <c r="D63" s="21"/>
    </row>
    <row r="64" spans="2:51" ht="11.25" customHeight="1">
      <c r="B64" s="20"/>
      <c r="C64" s="21"/>
      <c r="D64" s="21"/>
    </row>
    <row r="65" spans="2:154" ht="11.25" customHeight="1">
      <c r="B65" s="20"/>
      <c r="C65" s="21"/>
      <c r="D65" s="21"/>
      <c r="ER65" s="54"/>
      <c r="ES65" s="54"/>
      <c r="ET65" s="54"/>
      <c r="EU65" s="54"/>
      <c r="EV65" s="54"/>
      <c r="EW65" s="54"/>
      <c r="EX65" s="54"/>
    </row>
    <row r="66" spans="2:154" ht="11.25" customHeight="1">
      <c r="B66" s="20"/>
      <c r="C66" s="21"/>
      <c r="D66" s="21"/>
      <c r="ER66" s="54"/>
      <c r="ES66" s="54"/>
      <c r="ET66" s="54"/>
      <c r="EU66" s="54"/>
      <c r="EV66" s="54"/>
      <c r="EW66" s="54"/>
      <c r="EX66" s="54"/>
    </row>
    <row r="67" spans="2:154" ht="11.25" customHeight="1">
      <c r="B67" s="20"/>
      <c r="C67" s="21"/>
      <c r="D67" s="21"/>
      <c r="ER67" s="54"/>
      <c r="ES67" s="54"/>
      <c r="ET67" s="54"/>
      <c r="EU67" s="54"/>
      <c r="EV67" s="54"/>
      <c r="EW67" s="54"/>
      <c r="EX67" s="54"/>
    </row>
    <row r="68" spans="2:154" ht="11.25" customHeight="1">
      <c r="B68" s="20"/>
      <c r="C68" s="21"/>
      <c r="D68" s="21"/>
      <c r="ER68" s="54"/>
      <c r="ES68" s="54"/>
      <c r="ET68" s="54"/>
      <c r="EU68" s="54"/>
      <c r="EV68" s="54"/>
      <c r="EW68" s="54"/>
      <c r="EX68" s="54"/>
    </row>
    <row r="69" spans="2:154" ht="11.25" customHeight="1">
      <c r="B69" s="20"/>
      <c r="C69" s="21"/>
      <c r="D69" s="21"/>
      <c r="ER69" s="54"/>
      <c r="ES69" s="54"/>
      <c r="ET69" s="54"/>
      <c r="EU69" s="54"/>
      <c r="EV69" s="54"/>
      <c r="EW69" s="54"/>
      <c r="EX69" s="54"/>
    </row>
    <row r="70" spans="2:154" ht="11.25" customHeight="1">
      <c r="B70" s="20"/>
      <c r="C70" s="21"/>
      <c r="D70" s="21"/>
    </row>
    <row r="71" spans="2:154" ht="11.25" customHeight="1">
      <c r="B71" s="20"/>
      <c r="C71" s="21"/>
      <c r="D71" s="21"/>
    </row>
    <row r="72" spans="2:154" ht="11.25" customHeight="1">
      <c r="B72" s="20"/>
      <c r="C72" s="21"/>
      <c r="D72" s="21"/>
    </row>
    <row r="73" spans="2:154" ht="11.25" customHeight="1">
      <c r="B73" s="20"/>
      <c r="C73" s="21"/>
      <c r="D73" s="21"/>
    </row>
    <row r="74" spans="2:154" ht="11.25" customHeight="1">
      <c r="B74" s="20"/>
      <c r="C74" s="21"/>
      <c r="D74" s="21"/>
    </row>
    <row r="75" spans="2:154" ht="11.25" customHeight="1">
      <c r="B75" s="20"/>
      <c r="C75" s="21"/>
      <c r="D75" s="21"/>
    </row>
    <row r="76" spans="2:154" ht="11.25" customHeight="1">
      <c r="B76" s="20"/>
      <c r="C76" s="21"/>
      <c r="D76" s="21"/>
    </row>
    <row r="77" spans="2:154" ht="11.25" customHeight="1">
      <c r="B77" s="20"/>
      <c r="C77" s="21"/>
      <c r="D77" s="21"/>
    </row>
    <row r="78" spans="2:154" ht="11.25" customHeight="1">
      <c r="B78" s="20"/>
      <c r="C78" s="21"/>
      <c r="D78" s="22"/>
    </row>
    <row r="79" spans="2:154" ht="11.25" customHeight="1">
      <c r="B79" s="20"/>
      <c r="C79" s="21"/>
      <c r="D79" s="22"/>
    </row>
    <row r="80" spans="2:154" ht="11.25" customHeight="1">
      <c r="B80" s="20"/>
      <c r="C80" s="21"/>
      <c r="D80" s="21"/>
    </row>
    <row r="81" spans="2:6" ht="11.25" customHeight="1">
      <c r="B81" s="20"/>
      <c r="C81" s="21"/>
      <c r="D81" s="21"/>
    </row>
    <row r="82" spans="2:6" ht="11.25" customHeight="1">
      <c r="B82" s="20"/>
      <c r="C82" s="21"/>
      <c r="D82" s="21"/>
    </row>
    <row r="83" spans="2:6" ht="11.25" customHeight="1">
      <c r="B83" s="20"/>
      <c r="C83" s="21"/>
      <c r="D83" s="21"/>
    </row>
    <row r="84" spans="2:6" ht="11.25" customHeight="1">
      <c r="B84" s="20"/>
      <c r="C84" s="21"/>
      <c r="D84" s="21"/>
    </row>
    <row r="85" spans="2:6" ht="11.25" customHeight="1">
      <c r="B85" s="20"/>
      <c r="C85" s="21"/>
      <c r="D85" s="21"/>
    </row>
    <row r="86" spans="2:6" ht="11.25" customHeight="1">
      <c r="B86" s="20"/>
      <c r="C86" s="21"/>
      <c r="D86" s="21"/>
    </row>
    <row r="87" spans="2:6" ht="11.25" customHeight="1">
      <c r="B87" s="20"/>
      <c r="C87" s="21"/>
      <c r="D87" s="21"/>
    </row>
    <row r="88" spans="2:6" ht="11.25" customHeight="1">
      <c r="B88" s="20"/>
      <c r="C88" s="21"/>
      <c r="D88" s="21"/>
    </row>
    <row r="89" spans="2:6" ht="11.25" customHeight="1">
      <c r="B89" s="20"/>
      <c r="C89" s="21"/>
      <c r="D89" s="21"/>
    </row>
    <row r="90" spans="2:6" ht="11.25" customHeight="1"/>
    <row r="91" spans="2:6" ht="11.25" customHeight="1"/>
    <row r="92" spans="2:6" ht="11.25" customHeight="1"/>
    <row r="93" spans="2:6" ht="11.25" customHeight="1"/>
    <row r="94" spans="2:6" ht="11.25" customHeight="1">
      <c r="D94" s="21"/>
      <c r="E94" s="91"/>
      <c r="F94" s="91"/>
    </row>
    <row r="95" spans="2:6" ht="11.25" customHeight="1"/>
    <row r="96" spans="2:6" ht="11.25" customHeight="1"/>
    <row r="97" ht="11.25" customHeight="1"/>
    <row r="98" ht="11.25" customHeight="1"/>
    <row r="99" ht="11.25" customHeight="1"/>
    <row r="100" ht="11.25" customHeight="1"/>
    <row r="101" ht="11.25" customHeight="1"/>
    <row r="102" ht="11.25" customHeight="1"/>
    <row r="103" ht="11.25" customHeight="1"/>
    <row r="104" ht="11.25" customHeight="1"/>
    <row r="105" ht="11.25" customHeight="1"/>
    <row r="106" ht="11.25" customHeight="1"/>
    <row r="107" ht="11.25" customHeight="1"/>
    <row r="108" ht="11.25" customHeight="1"/>
    <row r="109" ht="11.25" customHeight="1"/>
    <row r="110" ht="11.25" customHeight="1"/>
    <row r="111" ht="11.25" customHeight="1"/>
    <row r="112" ht="11.25" customHeight="1"/>
    <row r="113" ht="11.25" customHeight="1"/>
    <row r="114" ht="11.25" customHeight="1"/>
    <row r="115" ht="11.25" customHeight="1"/>
    <row r="116" ht="11.25" customHeight="1"/>
    <row r="117" ht="11.25" customHeight="1"/>
    <row r="118" ht="11.25" customHeight="1"/>
    <row r="119" ht="11.25" customHeight="1"/>
    <row r="120" ht="11.25" customHeight="1"/>
    <row r="121" ht="11.25" customHeight="1"/>
    <row r="122" ht="11.25" customHeight="1"/>
    <row r="123" ht="11.25" customHeight="1"/>
    <row r="124" ht="11.25" customHeight="1"/>
    <row r="125" ht="11.25" customHeight="1"/>
    <row r="126" ht="11.25" customHeight="1"/>
    <row r="127" ht="11.25" customHeight="1"/>
    <row r="128" ht="11.25" customHeight="1"/>
    <row r="129" ht="11.25" customHeight="1"/>
    <row r="130" ht="11.25" customHeight="1"/>
    <row r="131" ht="11.25" customHeight="1"/>
    <row r="132" ht="11.25" customHeight="1"/>
    <row r="133" ht="11.25" customHeight="1"/>
    <row r="134" ht="11.25" customHeight="1"/>
    <row r="135" ht="11.25" customHeight="1"/>
    <row r="136" ht="11.25" customHeight="1"/>
    <row r="137" ht="11.25" customHeight="1"/>
    <row r="138" ht="11.25" customHeight="1"/>
    <row r="139" ht="11.25" customHeight="1"/>
    <row r="140" ht="11.25" customHeight="1"/>
    <row r="141" ht="11.25" customHeight="1"/>
    <row r="142" ht="11.25" customHeight="1"/>
    <row r="143" ht="11.25" customHeight="1"/>
    <row r="144" ht="11.25" customHeight="1"/>
    <row r="145" ht="11.25" customHeight="1"/>
    <row r="146" ht="11.25" customHeight="1"/>
    <row r="147" ht="11.25" customHeight="1"/>
    <row r="148" ht="11.25" customHeight="1"/>
    <row r="149" ht="11.25" customHeight="1"/>
    <row r="150" ht="11.25" customHeight="1"/>
    <row r="151" ht="11.25" customHeight="1"/>
    <row r="152" ht="11.25" customHeight="1"/>
    <row r="153" ht="11.25" customHeight="1"/>
    <row r="154" ht="11.25" customHeight="1"/>
    <row r="155" ht="11.25" customHeight="1"/>
    <row r="156" ht="11.25" customHeight="1"/>
    <row r="157" ht="11.25" customHeight="1"/>
    <row r="158" ht="11.25" customHeight="1"/>
    <row r="159" ht="11.25" customHeight="1"/>
    <row r="160" ht="11.25" customHeight="1"/>
    <row r="161" ht="11.25" customHeight="1"/>
    <row r="162" ht="11.25" customHeight="1"/>
    <row r="163" ht="11.25" customHeight="1"/>
    <row r="164" ht="11.25" customHeight="1"/>
    <row r="165" ht="11.25" customHeight="1"/>
    <row r="166" ht="11.25" customHeight="1"/>
    <row r="167" ht="11.25" customHeight="1"/>
    <row r="168" ht="11.25" customHeight="1"/>
    <row r="169" ht="11.25" customHeight="1"/>
    <row r="170" ht="11.25" customHeight="1"/>
    <row r="171" ht="11.25" customHeight="1"/>
    <row r="172" ht="11.25" customHeight="1"/>
    <row r="173" ht="11.25" customHeight="1"/>
    <row r="174" ht="11.25" customHeight="1"/>
    <row r="175" ht="11.25" customHeight="1"/>
    <row r="176" ht="11.25" customHeight="1"/>
    <row r="177" ht="11.25" customHeight="1"/>
    <row r="178" ht="11.25" customHeight="1"/>
    <row r="179" ht="11.25" customHeight="1"/>
    <row r="180" ht="11.25" customHeight="1"/>
    <row r="181" ht="11.25" customHeight="1"/>
    <row r="182" ht="11.25" customHeight="1"/>
    <row r="183" ht="11.25" customHeight="1"/>
    <row r="184" ht="11.25" customHeight="1"/>
    <row r="185" ht="11.25" customHeight="1"/>
    <row r="186" ht="11.25" customHeight="1"/>
    <row r="187" ht="11.25" customHeight="1"/>
    <row r="188" ht="11.25" customHeight="1"/>
    <row r="189" ht="11.25" customHeight="1"/>
    <row r="190" ht="11.25" customHeight="1"/>
    <row r="191" ht="11.25" customHeight="1"/>
    <row r="192" ht="11.25" customHeight="1"/>
    <row r="193" ht="11.25" customHeight="1"/>
    <row r="194" ht="11.25" customHeight="1"/>
    <row r="195" ht="11.25" customHeight="1"/>
    <row r="196" ht="11.25" customHeight="1"/>
    <row r="197" ht="11.25" customHeight="1"/>
    <row r="198" ht="11.25" customHeight="1"/>
    <row r="199" ht="11.25" customHeight="1"/>
    <row r="200" ht="11.25" customHeight="1"/>
    <row r="201" ht="11.25" customHeight="1"/>
    <row r="202" ht="11.25" customHeight="1"/>
    <row r="203" ht="11.25" customHeight="1"/>
    <row r="204" ht="11.25" customHeight="1"/>
    <row r="205" ht="11.25" customHeight="1"/>
    <row r="206" ht="11.25" customHeight="1"/>
    <row r="207" ht="11.25" customHeight="1"/>
    <row r="208" ht="11.25" customHeight="1"/>
    <row r="209" ht="11.25" customHeight="1"/>
    <row r="210" ht="11.25" customHeight="1"/>
    <row r="211" ht="11.25" customHeight="1"/>
    <row r="212" ht="11.25" customHeight="1"/>
    <row r="213" ht="11.25" customHeight="1"/>
    <row r="214" ht="11.25" customHeight="1"/>
    <row r="215" ht="11.25" customHeight="1"/>
    <row r="216" ht="11.25" customHeight="1"/>
    <row r="217" ht="11.25" customHeight="1"/>
    <row r="218" ht="11.25" customHeight="1"/>
    <row r="219" ht="11.25" customHeight="1"/>
    <row r="220" ht="11.25" customHeight="1"/>
    <row r="221" ht="11.25" customHeight="1"/>
    <row r="222" ht="11.25" customHeight="1"/>
    <row r="223" ht="11.25" customHeight="1"/>
    <row r="224" ht="11.25" customHeight="1"/>
    <row r="225" ht="11.25" customHeight="1"/>
    <row r="226" ht="11.25" customHeight="1"/>
    <row r="227" ht="11.25" customHeight="1"/>
    <row r="228" ht="11.25" customHeight="1"/>
    <row r="229" ht="11.25" customHeight="1"/>
    <row r="230" ht="11.25" customHeight="1"/>
    <row r="231" ht="11.25" customHeight="1"/>
    <row r="232" ht="11.25" customHeight="1"/>
    <row r="233" ht="11.25" customHeight="1"/>
    <row r="234" ht="11.25" customHeight="1"/>
    <row r="235" ht="11.25" customHeight="1"/>
    <row r="236" ht="11.25" customHeight="1"/>
    <row r="237" ht="11.25" customHeight="1"/>
    <row r="238" ht="11.25" customHeight="1"/>
    <row r="239" ht="11.25" customHeight="1"/>
    <row r="240" ht="11.25" customHeight="1"/>
    <row r="241" ht="11.25" customHeight="1"/>
    <row r="242" ht="11.25" customHeight="1"/>
    <row r="243" ht="11.25" customHeight="1"/>
    <row r="244" ht="11.25" customHeight="1"/>
    <row r="245" ht="11.25" customHeight="1"/>
    <row r="246" ht="11.25" customHeight="1"/>
    <row r="247" ht="11.25" customHeight="1"/>
    <row r="248" ht="11.25" customHeight="1"/>
    <row r="249" ht="11.25" customHeight="1"/>
    <row r="250" ht="11.25" customHeight="1"/>
    <row r="251" ht="11.25" customHeight="1"/>
    <row r="252" ht="11.25" customHeight="1"/>
    <row r="253" ht="11.25" customHeight="1"/>
    <row r="254" ht="11.25" customHeight="1"/>
    <row r="255" ht="11.25" customHeight="1"/>
    <row r="256" ht="11.25" customHeight="1"/>
    <row r="257" ht="11.25" customHeight="1"/>
    <row r="258" ht="11.25" customHeight="1"/>
    <row r="259" ht="11.25" customHeight="1"/>
    <row r="260" ht="11.25" customHeight="1"/>
    <row r="261" ht="11.25" customHeight="1"/>
    <row r="262" ht="11.25" customHeight="1"/>
    <row r="263" ht="11.25" customHeight="1"/>
    <row r="264" ht="11.25" customHeight="1"/>
    <row r="265" ht="11.25" customHeight="1"/>
    <row r="266" ht="11.25" customHeight="1"/>
    <row r="267" ht="11.25" customHeight="1"/>
    <row r="268" ht="11.25" customHeight="1"/>
    <row r="269" ht="11.25" customHeight="1"/>
    <row r="270" ht="11.25" customHeight="1"/>
    <row r="271" ht="11.25" customHeight="1"/>
    <row r="272" ht="11.25" customHeight="1"/>
    <row r="273" ht="11.25" customHeight="1"/>
    <row r="274" ht="11.25" customHeight="1"/>
    <row r="275" ht="11.25" customHeight="1"/>
    <row r="276" ht="11.25" customHeight="1"/>
    <row r="277" ht="11.25" customHeight="1"/>
    <row r="278" ht="11.25" customHeight="1"/>
    <row r="279" ht="11.25" customHeight="1"/>
    <row r="280" ht="11.25" customHeight="1"/>
    <row r="281" ht="11.25" customHeight="1"/>
    <row r="282" ht="11.25" customHeight="1"/>
    <row r="283" ht="11.25" customHeight="1"/>
    <row r="284" ht="11.25" customHeight="1"/>
    <row r="285" ht="11.25" customHeight="1"/>
    <row r="286" ht="11.25" customHeight="1"/>
    <row r="287" ht="11.25" customHeight="1"/>
    <row r="288" ht="11.25" customHeight="1"/>
    <row r="289" ht="11.25" customHeight="1"/>
    <row r="290" ht="11.25" customHeight="1"/>
    <row r="291" ht="11.25" customHeight="1"/>
    <row r="292" ht="11.25" customHeight="1"/>
    <row r="293" ht="11.25" customHeight="1"/>
    <row r="294" ht="11.25" customHeight="1"/>
    <row r="295" ht="11.25" customHeight="1"/>
    <row r="296" ht="11.25" customHeight="1"/>
    <row r="297" ht="11.25" customHeight="1"/>
    <row r="298" ht="11.25" customHeight="1"/>
    <row r="299" ht="11.25" customHeight="1"/>
    <row r="300" ht="11.25" customHeight="1"/>
    <row r="301" ht="11.25" customHeight="1"/>
    <row r="302" ht="11.25" customHeight="1"/>
    <row r="303" ht="11.25" customHeight="1"/>
    <row r="304" ht="11.25" customHeight="1"/>
    <row r="305" ht="11.25" customHeight="1"/>
    <row r="306" ht="11.25" customHeight="1"/>
    <row r="307" ht="11.25" customHeight="1"/>
    <row r="308" ht="11.25" customHeight="1"/>
    <row r="309" ht="11.25" customHeight="1"/>
    <row r="310" ht="11.25" customHeight="1"/>
    <row r="311" ht="11.25" customHeight="1"/>
    <row r="312" ht="11.25" customHeight="1"/>
    <row r="313" ht="11.25" customHeight="1"/>
    <row r="314" ht="11.25" customHeight="1"/>
    <row r="315" ht="11.25" customHeight="1"/>
    <row r="316" ht="11.25" customHeight="1"/>
    <row r="317" ht="11.25" customHeight="1"/>
    <row r="318" ht="11.25" customHeight="1"/>
    <row r="319" ht="11.25" customHeight="1"/>
    <row r="320" ht="11.25" customHeight="1"/>
    <row r="321" ht="11.25" customHeight="1"/>
    <row r="322" ht="11.25" customHeight="1"/>
    <row r="323" ht="11.25" customHeight="1"/>
    <row r="324" ht="11.25" customHeight="1"/>
    <row r="325" ht="11.25" customHeight="1"/>
    <row r="326" ht="11.25" customHeight="1"/>
    <row r="327" ht="11.25" customHeight="1"/>
    <row r="328" ht="11.25" customHeight="1"/>
    <row r="329" ht="11.25" customHeight="1"/>
    <row r="330" ht="11.25" customHeight="1"/>
    <row r="331" ht="11.25" customHeight="1"/>
    <row r="332" ht="11.25" customHeight="1"/>
    <row r="333" ht="11.25" customHeight="1"/>
    <row r="334" ht="11.25" customHeight="1"/>
    <row r="335" ht="11.25" customHeight="1"/>
    <row r="336" ht="11.25" customHeight="1"/>
    <row r="337" ht="11.25" customHeight="1"/>
    <row r="338" ht="11.25" customHeight="1"/>
    <row r="339" ht="11.25" customHeight="1"/>
    <row r="340" ht="11.25" customHeight="1"/>
    <row r="341" ht="11.25" customHeight="1"/>
    <row r="342" ht="11.25" customHeight="1"/>
    <row r="343" ht="11.25" customHeight="1"/>
    <row r="344" ht="11.25" customHeight="1"/>
    <row r="345" ht="11.25" customHeight="1"/>
    <row r="346" ht="11.25" customHeight="1"/>
    <row r="347" ht="11.25" customHeight="1"/>
    <row r="348" ht="11.25" customHeight="1"/>
    <row r="349" ht="11.25" customHeight="1"/>
    <row r="350" ht="11.25" customHeight="1"/>
    <row r="351" ht="11.25" customHeight="1"/>
    <row r="352" ht="11.25" customHeight="1"/>
    <row r="353" ht="11.25" customHeight="1"/>
    <row r="354" ht="11.25" customHeight="1"/>
    <row r="355" ht="11.25" customHeight="1"/>
    <row r="356" ht="11.25" customHeight="1"/>
    <row r="357" ht="11.25" customHeight="1"/>
    <row r="358" ht="11.25" customHeight="1"/>
    <row r="359" ht="11.25" customHeight="1"/>
    <row r="360" ht="11.25" customHeight="1"/>
    <row r="361" ht="11.25" customHeight="1"/>
    <row r="362" ht="11.25" customHeight="1"/>
    <row r="363" ht="11.25" customHeight="1"/>
    <row r="364" ht="11.25" customHeight="1"/>
    <row r="365" ht="11.25" customHeight="1"/>
    <row r="366" ht="11.25" customHeight="1"/>
    <row r="367" ht="11.25" customHeight="1"/>
    <row r="368" ht="11.25" customHeight="1"/>
    <row r="369" ht="11.25" customHeight="1"/>
    <row r="370" ht="11.25" customHeight="1"/>
    <row r="371" ht="11.25" customHeight="1"/>
    <row r="372" ht="11.25" customHeight="1"/>
    <row r="373" ht="11.25" customHeight="1"/>
    <row r="374" ht="11.25" customHeight="1"/>
    <row r="375" ht="11.25" customHeight="1"/>
    <row r="376" ht="11.25" customHeight="1"/>
    <row r="377" ht="11.25" customHeight="1"/>
    <row r="378" ht="11.25" customHeight="1"/>
    <row r="379" ht="11.25" customHeight="1"/>
    <row r="380" ht="11.25" customHeight="1"/>
    <row r="381" ht="11.25" customHeight="1"/>
    <row r="382" ht="11.25" customHeight="1"/>
    <row r="383" ht="11.25" customHeight="1"/>
    <row r="384" ht="11.25" customHeight="1"/>
    <row r="385" ht="11.25" customHeight="1"/>
    <row r="386" ht="11.25" customHeight="1"/>
    <row r="387" ht="11.25" customHeight="1"/>
    <row r="388" ht="11.25" customHeight="1"/>
    <row r="389" ht="11.25" customHeight="1"/>
    <row r="390" ht="11.25" customHeight="1"/>
    <row r="391" ht="11.25" customHeight="1"/>
    <row r="392" ht="11.25" customHeight="1"/>
    <row r="393" ht="11.25" customHeight="1"/>
    <row r="394" ht="11.25" customHeight="1"/>
    <row r="395" ht="11.25" customHeight="1"/>
    <row r="396" ht="11.25" customHeight="1"/>
    <row r="397" ht="11.25" customHeight="1"/>
    <row r="398" ht="11.25" customHeight="1"/>
    <row r="399" ht="11.25" customHeight="1"/>
    <row r="400" ht="11.25" customHeight="1"/>
    <row r="401" ht="11.25" customHeight="1"/>
    <row r="402" ht="11.25" customHeight="1"/>
    <row r="403" ht="11.25" customHeight="1"/>
    <row r="404" ht="11.25" customHeight="1"/>
    <row r="405" ht="11.25" customHeight="1"/>
    <row r="406" ht="11.25" customHeight="1"/>
    <row r="407" ht="11.25" customHeight="1"/>
    <row r="408" ht="11.25" customHeight="1"/>
    <row r="409" ht="11.25" customHeight="1"/>
    <row r="410" ht="11.25" customHeight="1"/>
    <row r="411" ht="11.25" customHeight="1"/>
    <row r="412" ht="11.25" customHeight="1"/>
    <row r="413" ht="11.25" customHeight="1"/>
    <row r="414" ht="11.25" customHeight="1"/>
    <row r="415" ht="11.25" customHeight="1"/>
    <row r="416" ht="11.25" customHeight="1"/>
    <row r="417" ht="11.25" customHeight="1"/>
    <row r="418" ht="11.25" customHeight="1"/>
    <row r="419" ht="11.25" customHeight="1"/>
    <row r="420" ht="11.25" customHeight="1"/>
    <row r="421" ht="11.25" customHeight="1"/>
    <row r="422" ht="11.25" customHeight="1"/>
    <row r="423" ht="11.25" customHeight="1"/>
    <row r="424" ht="11.25" customHeight="1"/>
    <row r="425" ht="11.25" customHeight="1"/>
    <row r="426" ht="11.25" customHeight="1"/>
    <row r="427" ht="11.25" customHeight="1"/>
    <row r="428" ht="11.25" customHeight="1"/>
    <row r="429" ht="11.25" customHeight="1"/>
    <row r="430" ht="11.25" customHeight="1"/>
    <row r="431" ht="11.25" customHeight="1"/>
    <row r="432" ht="11.25" customHeight="1"/>
    <row r="433" ht="11.25" customHeight="1"/>
    <row r="434" ht="11.25" customHeight="1"/>
    <row r="435" ht="11.25" customHeight="1"/>
    <row r="436" ht="11.25" customHeight="1"/>
    <row r="437" ht="11.25" customHeight="1"/>
    <row r="438" ht="11.25" customHeight="1"/>
    <row r="439" ht="11.25" customHeight="1"/>
    <row r="440" ht="11.25" customHeight="1"/>
    <row r="441" ht="11.25" customHeight="1"/>
    <row r="442" ht="11.25" customHeight="1"/>
    <row r="443" ht="11.25" customHeight="1"/>
    <row r="444" ht="11.25" customHeight="1"/>
    <row r="445" ht="11.25" customHeight="1"/>
    <row r="446" ht="11.25" customHeight="1"/>
    <row r="447" ht="11.25" customHeight="1"/>
    <row r="448" ht="11.25" customHeight="1"/>
    <row r="449" ht="11.25" customHeight="1"/>
    <row r="450" ht="11.25" customHeight="1"/>
    <row r="451" ht="11.25" customHeight="1"/>
    <row r="452" ht="11.25" customHeight="1"/>
    <row r="453" ht="11.25" customHeight="1"/>
    <row r="454" ht="11.25" customHeight="1"/>
    <row r="455" ht="11.25" customHeight="1"/>
    <row r="456" ht="11.25" customHeight="1"/>
    <row r="457" ht="11.25" customHeight="1"/>
    <row r="458" ht="11.25" customHeight="1"/>
    <row r="459" ht="11.25" customHeight="1"/>
    <row r="460" ht="11.25" customHeight="1"/>
    <row r="461" ht="11.25" customHeight="1"/>
    <row r="462" ht="11.25" customHeight="1"/>
    <row r="463" ht="11.25" customHeight="1"/>
    <row r="464" ht="11.25" customHeight="1"/>
    <row r="465" ht="11.25" customHeight="1"/>
    <row r="466" ht="11.25" customHeight="1"/>
    <row r="467" ht="11.25" customHeight="1"/>
    <row r="468" ht="11.25" customHeight="1"/>
    <row r="469" ht="11.25" customHeight="1"/>
    <row r="470" ht="11.25" customHeight="1"/>
    <row r="471" ht="11.25" customHeight="1"/>
    <row r="472" ht="11.25" customHeight="1"/>
    <row r="473" ht="11.25" customHeight="1"/>
    <row r="474" ht="11.25" customHeight="1"/>
    <row r="475" ht="11.25" customHeight="1"/>
    <row r="476" ht="11.25" customHeight="1"/>
    <row r="477" ht="11.25" customHeight="1"/>
    <row r="478" ht="11.25" customHeight="1"/>
    <row r="479" ht="11.25" customHeight="1"/>
    <row r="480" ht="11.25" customHeight="1"/>
    <row r="481" ht="11.25" customHeight="1"/>
    <row r="482" ht="11.25" customHeight="1"/>
    <row r="483" ht="11.25" customHeight="1"/>
    <row r="484" ht="11.25" customHeight="1"/>
    <row r="485" ht="11.25" customHeight="1"/>
    <row r="486" ht="11.25" customHeight="1"/>
    <row r="487" ht="11.25" customHeight="1"/>
    <row r="488" ht="11.25" customHeight="1"/>
    <row r="489" ht="11.25" customHeight="1"/>
    <row r="490" ht="11.25" customHeight="1"/>
    <row r="491" ht="11.25" customHeight="1"/>
    <row r="492" ht="11.25" customHeight="1"/>
    <row r="493" ht="11.25" customHeight="1"/>
    <row r="494" ht="11.25" customHeight="1"/>
    <row r="495" ht="11.25" customHeight="1"/>
    <row r="496" ht="11.25" customHeight="1"/>
    <row r="497" ht="11.25" customHeight="1"/>
    <row r="498" ht="11.25" customHeight="1"/>
    <row r="499" ht="11.25" customHeight="1"/>
    <row r="500" ht="11.25" customHeight="1"/>
    <row r="501" ht="11.25" customHeight="1"/>
    <row r="502" ht="11.25" customHeight="1"/>
    <row r="503" ht="11.25" customHeight="1"/>
    <row r="504" ht="11.25" customHeight="1"/>
    <row r="505" ht="11.25" customHeight="1"/>
    <row r="506" ht="11.25" customHeight="1"/>
    <row r="507" ht="11.25" customHeight="1"/>
    <row r="508" ht="11.25" customHeight="1"/>
    <row r="509" ht="11.25" customHeight="1"/>
    <row r="510" ht="11.25" customHeight="1"/>
    <row r="511" ht="11.25" customHeight="1"/>
    <row r="512" ht="11.25" customHeight="1"/>
    <row r="513" ht="11.25" customHeight="1"/>
    <row r="514" ht="11.25" customHeight="1"/>
    <row r="515" ht="11.25" customHeight="1"/>
    <row r="516" ht="11.25" customHeight="1"/>
    <row r="517" ht="11.25" customHeight="1"/>
    <row r="518" ht="11.25" customHeight="1"/>
    <row r="519" ht="11.25" customHeight="1"/>
    <row r="520" ht="11.25" customHeight="1"/>
    <row r="521" ht="11.25" customHeight="1"/>
    <row r="522" ht="11.25" customHeight="1"/>
    <row r="523" ht="11.25" customHeight="1"/>
    <row r="524" ht="11.25" customHeight="1"/>
    <row r="525" ht="11.25" customHeight="1"/>
    <row r="526" ht="11.25" customHeight="1"/>
    <row r="527" ht="11.25" customHeight="1"/>
    <row r="528" ht="11.25" customHeight="1"/>
    <row r="529" ht="11.25" customHeight="1"/>
    <row r="530" ht="11.25" customHeight="1"/>
    <row r="531" ht="11.25" customHeight="1"/>
    <row r="532" ht="11.25" customHeight="1"/>
    <row r="533" ht="11.25" customHeight="1"/>
    <row r="534" ht="11.25" customHeight="1"/>
    <row r="535" ht="11.25" customHeight="1"/>
    <row r="536" ht="11.25" customHeight="1"/>
    <row r="537" ht="11.25" customHeight="1"/>
    <row r="538" ht="11.25" customHeight="1"/>
    <row r="539" ht="11.25" customHeight="1"/>
    <row r="540" ht="11.25" customHeight="1"/>
    <row r="541" ht="11.25" customHeight="1"/>
    <row r="542" ht="11.25" customHeight="1"/>
    <row r="543" ht="11.25" customHeight="1"/>
    <row r="544" ht="11.25" customHeight="1"/>
    <row r="545" ht="11.25" customHeight="1"/>
    <row r="546" ht="11.25" customHeight="1"/>
    <row r="547" ht="11.25" customHeight="1"/>
    <row r="548" ht="11.25" customHeight="1"/>
    <row r="549" ht="11.25" customHeight="1"/>
    <row r="550" ht="11.25" customHeight="1"/>
    <row r="551" ht="11.25" customHeight="1"/>
    <row r="552" ht="11.25" customHeight="1"/>
    <row r="553" ht="11.25" customHeight="1"/>
    <row r="554" ht="11.25" customHeight="1"/>
    <row r="555" ht="11.25" customHeight="1"/>
    <row r="556" ht="11.25" customHeight="1"/>
    <row r="557" ht="11.25" customHeight="1"/>
    <row r="558" ht="11.25" customHeight="1"/>
    <row r="559" ht="11.25" customHeight="1"/>
    <row r="560" ht="11.25" customHeight="1"/>
    <row r="561" ht="11.25" customHeight="1"/>
    <row r="562" ht="11.25" customHeight="1"/>
    <row r="563" ht="11.25" customHeight="1"/>
    <row r="564" ht="11.25" customHeight="1"/>
    <row r="565" ht="11.25" customHeight="1"/>
    <row r="566" ht="11.25" customHeight="1"/>
    <row r="567" ht="11.25" customHeight="1"/>
    <row r="568" ht="11.25" customHeight="1"/>
    <row r="569" ht="11.25" customHeight="1"/>
    <row r="570" ht="11.25" customHeight="1"/>
    <row r="571" ht="11.25" customHeight="1"/>
    <row r="572" ht="11.25" customHeight="1"/>
    <row r="573" ht="11.25" customHeight="1"/>
    <row r="574" ht="11.25" customHeight="1"/>
    <row r="575" ht="11.25" customHeight="1"/>
    <row r="576" ht="11.25" customHeight="1"/>
    <row r="577" ht="11.25" customHeight="1"/>
    <row r="578" ht="11.25" customHeight="1"/>
    <row r="579" ht="11.25" customHeight="1"/>
    <row r="580" ht="11.25" customHeight="1"/>
    <row r="581" ht="11.25" customHeight="1"/>
    <row r="582" ht="11.25" customHeight="1"/>
    <row r="583" ht="11.25" customHeight="1"/>
    <row r="584" ht="11.25" customHeight="1"/>
    <row r="585" ht="11.25" customHeight="1"/>
    <row r="586" ht="11.25" customHeight="1"/>
    <row r="587" ht="11.25" customHeight="1"/>
    <row r="588" ht="11.25" customHeight="1"/>
    <row r="589" ht="11.25" customHeight="1"/>
    <row r="590" ht="11.25" customHeight="1"/>
    <row r="591" ht="11.25" customHeight="1"/>
    <row r="592" ht="11.25" customHeight="1"/>
    <row r="593" ht="11.25" customHeight="1"/>
    <row r="594" ht="11.25" customHeight="1"/>
    <row r="595" ht="11.25" customHeight="1"/>
    <row r="596" ht="11.25" customHeight="1"/>
    <row r="597" ht="11.25" customHeight="1"/>
    <row r="598" ht="11.25" customHeight="1"/>
    <row r="599" ht="11.25" customHeight="1"/>
    <row r="600" ht="11.25" customHeight="1"/>
    <row r="601" ht="11.25" customHeight="1"/>
    <row r="602" ht="11.25" customHeight="1"/>
    <row r="603" ht="11.25" customHeight="1"/>
    <row r="604" ht="11.25" customHeight="1"/>
    <row r="605" ht="11.25" customHeight="1"/>
    <row r="606" ht="11.25" customHeight="1"/>
    <row r="607" ht="11.25" customHeight="1"/>
    <row r="608" ht="11.25" customHeight="1"/>
    <row r="609" ht="11.25" customHeight="1"/>
    <row r="610" ht="11.25" customHeight="1"/>
    <row r="611" ht="11.25" customHeight="1"/>
    <row r="612" ht="11.25" customHeight="1"/>
    <row r="613" ht="11.25" customHeight="1"/>
    <row r="614" ht="11.25" customHeight="1"/>
    <row r="615" ht="11.25" customHeight="1"/>
    <row r="616" ht="11.25" customHeight="1"/>
    <row r="617" ht="11.25" customHeight="1"/>
    <row r="618" ht="11.25" customHeight="1"/>
    <row r="619" ht="11.25" customHeight="1"/>
    <row r="620" ht="11.25" customHeight="1"/>
    <row r="621" ht="11.25" customHeight="1"/>
    <row r="622" ht="11.25" customHeight="1"/>
    <row r="623" ht="11.25" customHeight="1"/>
    <row r="624" ht="11.25" customHeight="1"/>
    <row r="625" ht="11.25" customHeight="1"/>
    <row r="626" ht="11.25" customHeight="1"/>
    <row r="627" ht="11.25" customHeight="1"/>
    <row r="628" ht="11.25" customHeight="1"/>
    <row r="629" ht="11.25" customHeight="1"/>
    <row r="630" ht="11.25" customHeight="1"/>
    <row r="631" ht="11.25" customHeight="1"/>
    <row r="632" ht="11.25" customHeight="1"/>
    <row r="633" ht="11.25" customHeight="1"/>
    <row r="634" ht="11.25" customHeight="1"/>
    <row r="635" ht="11.25" customHeight="1"/>
    <row r="636" ht="11.25" customHeight="1"/>
    <row r="637" ht="11.25" customHeight="1"/>
    <row r="638" ht="11.25" customHeight="1"/>
    <row r="639" ht="11.25" customHeight="1"/>
    <row r="640" ht="11.25" customHeight="1"/>
    <row r="641" ht="11.25" customHeight="1"/>
    <row r="642" ht="11.25" customHeight="1"/>
    <row r="643" ht="11.25" customHeight="1"/>
    <row r="644" ht="11.25" customHeight="1"/>
    <row r="645" ht="11.25" customHeight="1"/>
    <row r="646" ht="11.25" customHeight="1"/>
    <row r="647" ht="11.25" customHeight="1"/>
    <row r="648" ht="11.25" customHeight="1"/>
    <row r="649" ht="11.25" customHeight="1"/>
    <row r="650" ht="11.25" customHeight="1"/>
    <row r="651" ht="11.25" customHeight="1"/>
    <row r="652" ht="11.25" customHeight="1"/>
    <row r="653" ht="11.25" customHeight="1"/>
    <row r="654" ht="11.25" customHeight="1"/>
    <row r="655" ht="11.25" customHeight="1"/>
    <row r="656" ht="11.25" customHeight="1"/>
    <row r="657" ht="11.25" customHeight="1"/>
    <row r="658" ht="11.25" customHeight="1"/>
    <row r="659" ht="11.25" customHeight="1"/>
    <row r="660" ht="11.25" customHeight="1"/>
    <row r="661" ht="11.25" customHeight="1"/>
    <row r="662" ht="11.25" customHeight="1"/>
    <row r="663" ht="11.25" customHeight="1"/>
    <row r="664" ht="11.25" customHeight="1"/>
    <row r="665" ht="11.25" customHeight="1"/>
    <row r="666" ht="11.25" customHeight="1"/>
    <row r="667" ht="11.25" customHeight="1"/>
    <row r="668" ht="11.25" customHeight="1"/>
    <row r="669" ht="11.25" customHeight="1"/>
    <row r="670" ht="11.25" customHeight="1"/>
    <row r="671" ht="11.25" customHeight="1"/>
    <row r="672" ht="11.25" customHeight="1"/>
    <row r="673" ht="11.25" customHeight="1"/>
    <row r="674" ht="11.25" customHeight="1"/>
    <row r="675" ht="11.25" customHeight="1"/>
    <row r="676" ht="11.25" customHeight="1"/>
    <row r="677" ht="11.25" customHeight="1"/>
    <row r="678" ht="11.25" customHeight="1"/>
    <row r="679" ht="11.25" customHeight="1"/>
    <row r="680" ht="11.25" customHeight="1"/>
    <row r="681" ht="11.25" customHeight="1"/>
    <row r="682" ht="11.25" customHeight="1"/>
    <row r="683" ht="11.25" customHeight="1"/>
    <row r="684" ht="11.25" customHeight="1"/>
    <row r="685" ht="11.25" customHeight="1"/>
    <row r="686" ht="11.25" customHeight="1"/>
    <row r="687" ht="11.25" customHeight="1"/>
    <row r="688" ht="11.25" customHeight="1"/>
    <row r="689" ht="11.25" customHeight="1"/>
    <row r="690" ht="11.25" customHeight="1"/>
    <row r="691" ht="11.25" customHeight="1"/>
    <row r="692" ht="11.25" customHeight="1"/>
    <row r="693" ht="11.25" customHeight="1"/>
    <row r="694" ht="11.25" customHeight="1"/>
    <row r="695" ht="11.25" customHeight="1"/>
    <row r="696" ht="11.25" customHeight="1"/>
    <row r="697" ht="11.25" customHeight="1"/>
    <row r="698" ht="11.25" customHeight="1"/>
    <row r="699" ht="11.25" customHeight="1"/>
    <row r="700" ht="11.25" customHeight="1"/>
    <row r="701" ht="11.25" customHeight="1"/>
    <row r="702" ht="11.25" customHeight="1"/>
    <row r="703" ht="11.25" customHeight="1"/>
    <row r="704" ht="11.25" customHeight="1"/>
    <row r="705" ht="11.25" customHeight="1"/>
    <row r="706" ht="11.25" customHeight="1"/>
    <row r="707" ht="11.25" customHeight="1"/>
    <row r="708" ht="11.25" customHeight="1"/>
    <row r="709" ht="11.25" customHeight="1"/>
    <row r="710" ht="11.25" customHeight="1"/>
    <row r="711" ht="11.25" customHeight="1"/>
    <row r="712" ht="11.25" customHeight="1"/>
    <row r="713" ht="11.25" customHeight="1"/>
    <row r="714" ht="11.25" customHeight="1"/>
    <row r="715" ht="11.25" customHeight="1"/>
    <row r="716" ht="11.25" customHeight="1"/>
    <row r="717" ht="11.25" customHeight="1"/>
    <row r="718" ht="11.25" customHeight="1"/>
    <row r="719" ht="11.25" customHeight="1"/>
    <row r="720" ht="11.25" customHeight="1"/>
    <row r="721" ht="11.25" customHeight="1"/>
    <row r="722" ht="11.25" customHeight="1"/>
    <row r="723" ht="11.25" customHeight="1"/>
    <row r="724" ht="11.25" customHeight="1"/>
    <row r="725" ht="11.25" customHeight="1"/>
    <row r="726" ht="11.25" customHeight="1"/>
    <row r="727" ht="11.25" customHeight="1"/>
    <row r="728" ht="11.25" customHeight="1"/>
    <row r="729" ht="11.25" customHeight="1"/>
    <row r="730" ht="11.25" customHeight="1"/>
    <row r="731" ht="11.25" customHeight="1"/>
    <row r="732" ht="11.25" customHeight="1"/>
    <row r="733" ht="11.25" customHeight="1"/>
    <row r="734" ht="11.25" customHeight="1"/>
    <row r="735" ht="11.25" customHeight="1"/>
    <row r="736" ht="11.25" customHeight="1"/>
    <row r="737" ht="11.25" customHeight="1"/>
    <row r="738" ht="11.25" customHeight="1"/>
    <row r="739" ht="11.25" customHeight="1"/>
    <row r="740" ht="11.25" customHeight="1"/>
    <row r="741" ht="11.25" customHeight="1"/>
    <row r="742" ht="11.25" customHeight="1"/>
    <row r="743" ht="11.25" customHeight="1"/>
    <row r="744" ht="11.25" customHeight="1"/>
    <row r="745" ht="11.25" customHeight="1"/>
    <row r="746" ht="11.25" customHeight="1"/>
    <row r="747" ht="11.25" customHeight="1"/>
    <row r="748" ht="11.25" customHeight="1"/>
    <row r="749" ht="11.25" customHeight="1"/>
    <row r="750" ht="11.25" customHeight="1"/>
    <row r="751" ht="11.25" customHeight="1"/>
    <row r="752" ht="11.25" customHeight="1"/>
    <row r="753" ht="11.25" customHeight="1"/>
    <row r="754" ht="11.25" customHeight="1"/>
    <row r="755" ht="11.25" customHeight="1"/>
    <row r="756" ht="11.25" customHeight="1"/>
    <row r="757" ht="11.25" customHeight="1"/>
    <row r="758" ht="11.25" customHeight="1"/>
    <row r="759" ht="11.25" customHeight="1"/>
    <row r="760" ht="11.25" customHeight="1"/>
    <row r="761" ht="11.25" customHeight="1"/>
    <row r="762" ht="11.25" customHeight="1"/>
    <row r="763" ht="11.25" customHeight="1"/>
    <row r="764" ht="11.25" customHeight="1"/>
    <row r="765" ht="11.25" customHeight="1"/>
    <row r="766" ht="11.25" customHeight="1"/>
    <row r="767" ht="11.25" customHeight="1"/>
    <row r="768" ht="11.25" customHeight="1"/>
    <row r="769" ht="11.25" customHeight="1"/>
    <row r="770" ht="11.25" customHeight="1"/>
    <row r="771" ht="11.25" customHeight="1"/>
    <row r="772" ht="11.25" customHeight="1"/>
    <row r="773" ht="11.25" customHeight="1"/>
    <row r="774" ht="11.25" customHeight="1"/>
    <row r="775" ht="11.25" customHeight="1"/>
    <row r="776" ht="11.25" customHeight="1"/>
    <row r="777" ht="11.25" customHeight="1"/>
    <row r="778" ht="11.25" customHeight="1"/>
    <row r="779" ht="11.25" customHeight="1"/>
    <row r="780" ht="11.25" customHeight="1"/>
    <row r="781" ht="11.25" customHeight="1"/>
    <row r="782" ht="11.25" customHeight="1"/>
    <row r="783" ht="11.25" customHeight="1"/>
    <row r="784" ht="11.25" customHeight="1"/>
    <row r="785" ht="11.25" customHeight="1"/>
    <row r="786" ht="11.25" customHeight="1"/>
    <row r="787" ht="11.25" customHeight="1"/>
    <row r="788" ht="11.25" customHeight="1"/>
    <row r="789" ht="11.25" customHeight="1"/>
    <row r="790" ht="11.25" customHeight="1"/>
    <row r="791" ht="11.25" customHeight="1"/>
    <row r="792" ht="11.25" customHeight="1"/>
    <row r="793" ht="11.25" customHeight="1"/>
    <row r="794" ht="11.25" customHeight="1"/>
    <row r="795" ht="11.25" customHeight="1"/>
    <row r="796" ht="11.25" customHeight="1"/>
    <row r="797" ht="11.25" customHeight="1"/>
    <row r="798" ht="11.25" customHeight="1"/>
    <row r="799" ht="11.25" customHeight="1"/>
    <row r="800" ht="11.25" customHeight="1"/>
    <row r="801" ht="11.25" customHeight="1"/>
    <row r="802" ht="11.25" customHeight="1"/>
    <row r="803" ht="11.25" customHeight="1"/>
    <row r="804" ht="11.25" customHeight="1"/>
    <row r="805" ht="11.25" customHeight="1"/>
    <row r="806" ht="11.25" customHeight="1"/>
    <row r="807" ht="11.25" customHeight="1"/>
    <row r="808" ht="11.25" customHeight="1"/>
    <row r="809" ht="11.25" customHeight="1"/>
    <row r="810" ht="11.25" customHeight="1"/>
    <row r="811" ht="11.25" customHeight="1"/>
    <row r="812" ht="11.25" customHeight="1"/>
    <row r="813" ht="11.25" customHeight="1"/>
    <row r="814" ht="11.25" customHeight="1"/>
    <row r="815" ht="11.25" customHeight="1"/>
    <row r="816" ht="11.25" customHeight="1"/>
    <row r="817" ht="11.25" customHeight="1"/>
    <row r="818" ht="11.25" customHeight="1"/>
    <row r="819" ht="11.25" customHeight="1"/>
    <row r="820" ht="11.25" customHeight="1"/>
    <row r="821" ht="11.25" customHeight="1"/>
    <row r="822" ht="11.25" customHeight="1"/>
    <row r="823" ht="11.25" customHeight="1"/>
    <row r="824" ht="11.25" customHeight="1"/>
    <row r="825" ht="11.25" customHeight="1"/>
    <row r="826" ht="11.25" customHeight="1"/>
    <row r="827" ht="11.25" customHeight="1"/>
    <row r="828" ht="11.25" customHeight="1"/>
    <row r="829" ht="11.25" customHeight="1"/>
    <row r="830" ht="11.25" customHeight="1"/>
    <row r="831" ht="11.25" customHeight="1"/>
    <row r="832" ht="11.25" customHeight="1"/>
    <row r="833" ht="11.25" customHeight="1"/>
    <row r="834" ht="11.25" customHeight="1"/>
    <row r="835" ht="11.25" customHeight="1"/>
    <row r="836" ht="11.25" customHeight="1"/>
    <row r="837" ht="11.25" customHeight="1"/>
    <row r="838" ht="11.25" customHeight="1"/>
    <row r="839" ht="11.25" customHeight="1"/>
    <row r="840" ht="11.25" customHeight="1"/>
    <row r="841" ht="11.25" customHeight="1"/>
    <row r="842" ht="11.25" customHeight="1"/>
    <row r="843" ht="11.25" customHeight="1"/>
    <row r="844" ht="11.25" customHeight="1"/>
    <row r="845" ht="11.25" customHeight="1"/>
    <row r="846" ht="11.25" customHeight="1"/>
    <row r="847" ht="11.25" customHeight="1"/>
    <row r="848" ht="11.25" customHeight="1"/>
    <row r="849" ht="11.25" customHeight="1"/>
    <row r="850" ht="11.25" customHeight="1"/>
    <row r="851" ht="11.25" customHeight="1"/>
    <row r="852" ht="11.25" customHeight="1"/>
    <row r="853" ht="11.25" customHeight="1"/>
    <row r="854" ht="11.25" customHeight="1"/>
    <row r="855" ht="11.25" customHeight="1"/>
    <row r="856" ht="11.25" customHeight="1"/>
    <row r="857" ht="11.25" customHeight="1"/>
    <row r="858" ht="11.25" customHeight="1"/>
    <row r="859" ht="11.25" customHeight="1"/>
    <row r="860" ht="11.25" customHeight="1"/>
    <row r="861" ht="11.25" customHeight="1"/>
    <row r="862" ht="11.25" customHeight="1"/>
    <row r="863" ht="11.25" customHeight="1"/>
    <row r="864" ht="11.25" customHeight="1"/>
    <row r="865" ht="11.25" customHeight="1"/>
    <row r="866" ht="11.25" customHeight="1"/>
    <row r="867" ht="11.25" customHeight="1"/>
    <row r="868" ht="11.25" customHeight="1"/>
    <row r="869" ht="11.25" customHeight="1"/>
    <row r="870" ht="11.25" customHeight="1"/>
    <row r="871" ht="11.25" customHeight="1"/>
    <row r="872" ht="11.25" customHeight="1"/>
    <row r="873" ht="11.25" customHeight="1"/>
    <row r="874" ht="11.25" customHeight="1"/>
    <row r="875" ht="11.25" customHeight="1"/>
    <row r="876" ht="11.25" customHeight="1"/>
    <row r="877" ht="11.25" customHeight="1"/>
    <row r="878" ht="11.25" customHeight="1"/>
    <row r="879" ht="11.25" customHeight="1"/>
    <row r="880" ht="11.25" customHeight="1"/>
    <row r="881" ht="11.25" customHeight="1"/>
    <row r="882" ht="11.25" customHeight="1"/>
    <row r="883" ht="11.25" customHeight="1"/>
    <row r="884" ht="11.25" customHeight="1"/>
    <row r="885" ht="11.25" customHeight="1"/>
    <row r="886" ht="11.25" customHeight="1"/>
    <row r="887" ht="11.25" customHeight="1"/>
    <row r="888" ht="11.25" customHeight="1"/>
    <row r="889" ht="11.25" customHeight="1"/>
    <row r="890" ht="11.25" customHeight="1"/>
    <row r="891" ht="11.25" customHeight="1"/>
    <row r="892" ht="11.25" customHeight="1"/>
    <row r="893" ht="11.25" customHeight="1"/>
    <row r="894" ht="11.25" customHeight="1"/>
    <row r="895" ht="11.25" customHeight="1"/>
    <row r="896" ht="11.25" customHeight="1"/>
    <row r="897" ht="11.25" customHeight="1"/>
    <row r="898" ht="11.25" customHeight="1"/>
    <row r="899" ht="11.25" customHeight="1"/>
    <row r="900" ht="11.25" customHeight="1"/>
    <row r="901" ht="11.25" customHeight="1"/>
    <row r="902" ht="11.25" customHeight="1"/>
    <row r="903" ht="11.25" customHeight="1"/>
    <row r="904" ht="11.25" customHeight="1"/>
    <row r="905" ht="11.25" customHeight="1"/>
    <row r="906" ht="11.25" customHeight="1"/>
    <row r="907" ht="11.25" customHeight="1"/>
    <row r="908" ht="11.25" customHeight="1"/>
    <row r="909" ht="11.25" customHeight="1"/>
    <row r="910" ht="11.25" customHeight="1"/>
    <row r="911" ht="11.25" customHeight="1"/>
    <row r="912" ht="11.25" customHeight="1"/>
    <row r="913" ht="11.25" customHeight="1"/>
    <row r="914" ht="11.25" customHeight="1"/>
    <row r="915" ht="11.25" customHeight="1"/>
    <row r="916" ht="11.25" customHeight="1"/>
    <row r="917" ht="11.25" customHeight="1"/>
    <row r="918" ht="11.25" customHeight="1"/>
    <row r="919" ht="11.25" customHeight="1"/>
    <row r="920" ht="11.25" customHeight="1"/>
    <row r="921" ht="11.25" customHeight="1"/>
    <row r="922" ht="11.25" customHeight="1"/>
    <row r="923" ht="11.25" customHeight="1"/>
    <row r="924" ht="11.25" customHeight="1"/>
    <row r="925" ht="11.25" customHeight="1"/>
    <row r="926" ht="11.25" customHeight="1"/>
    <row r="927" ht="11.25" customHeight="1"/>
    <row r="928" ht="11.25" customHeight="1"/>
    <row r="929" ht="11.25" customHeight="1"/>
    <row r="930" ht="11.25" customHeight="1"/>
    <row r="931" ht="11.25" customHeight="1"/>
    <row r="932" ht="11.25" customHeight="1"/>
    <row r="933" ht="11.25" customHeight="1"/>
    <row r="934" ht="11.25" customHeight="1"/>
    <row r="935" ht="11.25" customHeight="1"/>
    <row r="936" ht="11.25" customHeight="1"/>
    <row r="937" ht="11.25" customHeight="1"/>
    <row r="938" ht="11.25" customHeight="1"/>
    <row r="939" ht="11.25" customHeight="1"/>
    <row r="940" ht="11.25" customHeight="1"/>
    <row r="941" ht="11.25" customHeight="1"/>
    <row r="942" ht="11.25" customHeight="1"/>
    <row r="943" ht="11.25" customHeight="1"/>
    <row r="944" ht="11.25" customHeight="1"/>
    <row r="945" ht="11.25" customHeight="1"/>
    <row r="946" ht="11.25" customHeight="1"/>
    <row r="947" ht="11.25" customHeight="1"/>
    <row r="948" ht="11.25" customHeight="1"/>
    <row r="949" ht="11.25" customHeight="1"/>
    <row r="950" ht="11.25" customHeight="1"/>
    <row r="951" ht="11.25" customHeight="1"/>
    <row r="952" ht="11.25" customHeight="1"/>
    <row r="953" ht="11.25" customHeight="1"/>
    <row r="954" ht="11.25" customHeight="1"/>
    <row r="955" ht="11.25" customHeight="1"/>
    <row r="956" ht="11.25" customHeight="1"/>
    <row r="957" ht="11.25" customHeight="1"/>
    <row r="958" ht="11.25" customHeight="1"/>
    <row r="959" ht="11.25" customHeight="1"/>
    <row r="960" ht="11.25" customHeight="1"/>
    <row r="961" ht="11.25" customHeight="1"/>
    <row r="962" ht="11.25" customHeight="1"/>
    <row r="963" ht="11.25" customHeight="1"/>
    <row r="964" ht="11.25" customHeight="1"/>
    <row r="965" ht="11.25" customHeight="1"/>
    <row r="966" ht="11.25" customHeight="1"/>
    <row r="967" ht="11.25" customHeight="1"/>
    <row r="968" ht="11.25" customHeight="1"/>
    <row r="969" ht="11.25" customHeight="1"/>
    <row r="970" ht="11.25" customHeight="1"/>
    <row r="971" ht="11.25" customHeight="1"/>
    <row r="972" ht="11.25" customHeight="1"/>
    <row r="973" ht="11.25" customHeight="1"/>
    <row r="974" ht="11.25" customHeight="1"/>
    <row r="975" ht="11.25" customHeight="1"/>
    <row r="976" ht="11.25" customHeight="1"/>
    <row r="977" ht="11.25" customHeight="1"/>
    <row r="978" ht="11.25" customHeight="1"/>
    <row r="979" ht="11.25" customHeight="1"/>
    <row r="980" ht="11.25" customHeight="1"/>
    <row r="981" ht="11.25" customHeight="1"/>
    <row r="982" ht="11.25" customHeight="1"/>
    <row r="983" ht="11.25" customHeight="1"/>
    <row r="984" ht="11.25" customHeight="1"/>
    <row r="985" ht="11.25" customHeight="1"/>
    <row r="986" ht="11.25" customHeight="1"/>
    <row r="987" ht="11.25" customHeight="1"/>
    <row r="988" ht="11.25" customHeight="1"/>
    <row r="989" ht="11.25" customHeight="1"/>
    <row r="990" ht="11.25" customHeight="1"/>
    <row r="991" ht="11.25" customHeight="1"/>
    <row r="992" ht="11.25" customHeight="1"/>
    <row r="993" ht="11.25" customHeight="1"/>
    <row r="994" ht="11.25" customHeight="1"/>
    <row r="995" ht="11.25" customHeight="1"/>
    <row r="996" ht="11.25" customHeight="1"/>
    <row r="997" ht="11.25" customHeight="1"/>
    <row r="998" ht="11.25" customHeight="1"/>
    <row r="999" ht="11.25" customHeight="1"/>
    <row r="1000" ht="11.25" customHeight="1"/>
    <row r="1001" ht="11.25" customHeight="1"/>
    <row r="1002" ht="11.25" customHeight="1"/>
    <row r="1003" ht="11.25" customHeight="1"/>
    <row r="1004" ht="11.25" customHeight="1"/>
    <row r="1005" ht="11.25" customHeight="1"/>
    <row r="1006" ht="11.25" customHeight="1"/>
    <row r="1007" ht="11.25" customHeight="1"/>
    <row r="1008" ht="11.25" customHeight="1"/>
    <row r="1009" ht="11.25" customHeight="1"/>
    <row r="1010" ht="11.25" customHeight="1"/>
    <row r="1011" ht="11.25" customHeight="1"/>
    <row r="1012" ht="11.25" customHeight="1"/>
    <row r="1013" ht="11.25" customHeight="1"/>
    <row r="1014" ht="11.25" customHeight="1"/>
    <row r="1015" ht="11.25" customHeight="1"/>
    <row r="1016" ht="11.25" customHeight="1"/>
    <row r="1017" ht="11.25" customHeight="1"/>
    <row r="1018" ht="11.25" customHeight="1"/>
    <row r="1019" ht="11.25" customHeight="1"/>
    <row r="1020" ht="11.25" customHeight="1"/>
    <row r="1021" ht="11.25" customHeight="1"/>
    <row r="1022" ht="11.25" customHeight="1"/>
    <row r="1023" ht="11.25" customHeight="1"/>
    <row r="1024" ht="11.25" customHeight="1"/>
    <row r="1025" ht="11.25" customHeight="1"/>
    <row r="1026" ht="11.25" customHeight="1"/>
    <row r="1027" ht="11.25" customHeight="1"/>
    <row r="1028" ht="11.25" customHeight="1"/>
    <row r="1029" ht="11.25" customHeight="1"/>
    <row r="1030" ht="11.25" customHeight="1"/>
    <row r="1031" ht="11.25" customHeight="1"/>
    <row r="1032" ht="11.25" customHeight="1"/>
    <row r="1033" ht="11.25" customHeight="1"/>
    <row r="1034" ht="11.25" customHeight="1"/>
    <row r="1035" ht="11.25" customHeight="1"/>
    <row r="1036" ht="11.25" customHeight="1"/>
    <row r="1037" ht="11.25" customHeight="1"/>
    <row r="1038" ht="11.25" customHeight="1"/>
    <row r="1039" ht="11.25" customHeight="1"/>
    <row r="1040" ht="11.25" customHeight="1"/>
    <row r="1041" ht="11.25" customHeight="1"/>
    <row r="1042" ht="11.25" customHeight="1"/>
    <row r="1043" ht="11.25" customHeight="1"/>
    <row r="1044" ht="11.25" customHeight="1"/>
    <row r="1045" ht="11.25" customHeight="1"/>
    <row r="1046" ht="11.25" customHeight="1"/>
    <row r="1047" ht="11.25" customHeight="1"/>
    <row r="1048" ht="11.25" customHeight="1"/>
    <row r="1049" ht="11.25" customHeight="1"/>
    <row r="1050" ht="11.25" customHeight="1"/>
    <row r="1051" ht="11.25" customHeight="1"/>
    <row r="1052" ht="11.25" customHeight="1"/>
    <row r="1053" ht="11.25" customHeight="1"/>
    <row r="1054" ht="11.25" customHeight="1"/>
    <row r="1055" ht="11.25" customHeight="1"/>
    <row r="1056" ht="11.25" customHeight="1"/>
    <row r="1057" ht="11.25" customHeight="1"/>
    <row r="1058" ht="11.25" customHeight="1"/>
    <row r="1059" ht="11.25" customHeight="1"/>
    <row r="1060" ht="11.25" customHeight="1"/>
    <row r="1061" ht="11.25" customHeight="1"/>
    <row r="1062" ht="11.25" customHeight="1"/>
    <row r="1063" ht="11.25" customHeight="1"/>
    <row r="1064" ht="11.25" customHeight="1"/>
    <row r="1065" ht="11.25" customHeight="1"/>
    <row r="1066" ht="11.25" customHeight="1"/>
    <row r="1067" ht="11.25" customHeight="1"/>
    <row r="1068" ht="11.25" customHeight="1"/>
    <row r="1069" ht="11.25" customHeight="1"/>
    <row r="1070" ht="11.25" customHeight="1"/>
    <row r="1071" ht="11.25" customHeight="1"/>
    <row r="1072" ht="11.25" customHeight="1"/>
    <row r="1073" ht="11.25" customHeight="1"/>
    <row r="1074" ht="11.25" customHeight="1"/>
    <row r="1075" ht="11.25" customHeight="1"/>
    <row r="1076" ht="11.25" customHeight="1"/>
    <row r="1077" ht="11.25" customHeight="1"/>
    <row r="1078" ht="11.25" customHeight="1"/>
    <row r="1079" ht="11.25" customHeight="1"/>
    <row r="1080" ht="11.25" customHeight="1"/>
    <row r="1081" ht="11.25" customHeight="1"/>
    <row r="1082" ht="11.25" customHeight="1"/>
    <row r="1083" ht="11.25" customHeight="1"/>
    <row r="1084" ht="11.25" customHeight="1"/>
    <row r="1085" ht="11.25" customHeight="1"/>
    <row r="1086" ht="11.25" customHeight="1"/>
    <row r="1087" ht="11.25" customHeight="1"/>
    <row r="1088" ht="11.25" customHeight="1"/>
    <row r="1089" ht="11.25" customHeight="1"/>
    <row r="1090" ht="11.25" customHeight="1"/>
    <row r="1091" ht="11.25" customHeight="1"/>
    <row r="1092" ht="11.25" customHeight="1"/>
    <row r="1093" ht="11.25" customHeight="1"/>
    <row r="1094" ht="11.25" customHeight="1"/>
    <row r="1095" ht="11.25" customHeight="1"/>
    <row r="1096" ht="11.25" customHeight="1"/>
    <row r="1097" ht="11.25" customHeight="1"/>
    <row r="1098" ht="11.25" customHeight="1"/>
    <row r="1099" ht="11.25" customHeight="1"/>
    <row r="1100" ht="11.25" customHeight="1"/>
    <row r="1101" ht="11.25" customHeight="1"/>
    <row r="1102" ht="11.25" customHeight="1"/>
    <row r="1103" ht="11.25" customHeight="1"/>
    <row r="1104" ht="11.25" customHeight="1"/>
    <row r="1105" ht="11.25" customHeight="1"/>
    <row r="1106" ht="11.25" customHeight="1"/>
    <row r="1107" ht="11.25" customHeight="1"/>
    <row r="1108" ht="11.25" customHeight="1"/>
    <row r="1109" ht="11.25" customHeight="1"/>
    <row r="1110" ht="11.25" customHeight="1"/>
    <row r="1111" ht="11.25" customHeight="1"/>
    <row r="1112" ht="11.25" customHeight="1"/>
    <row r="1113" ht="11.25" customHeight="1"/>
    <row r="1114" ht="11.25" customHeight="1"/>
    <row r="1115" ht="11.25" customHeight="1"/>
    <row r="1116" ht="11.25" customHeight="1"/>
    <row r="1117" ht="11.25" customHeight="1"/>
    <row r="1118" ht="11.25" customHeight="1"/>
    <row r="1119" ht="11.25" customHeight="1"/>
    <row r="1120" ht="11.25" customHeight="1"/>
    <row r="1121" ht="11.25" customHeight="1"/>
    <row r="1122" ht="11.25" customHeight="1"/>
    <row r="1123" ht="11.25" customHeight="1"/>
    <row r="1124" ht="11.25" customHeight="1"/>
    <row r="1125" ht="11.25" customHeight="1"/>
    <row r="1126" ht="11.25" customHeight="1"/>
    <row r="1127" ht="11.25" customHeight="1"/>
    <row r="1128" ht="11.25" customHeight="1"/>
    <row r="1129" ht="11.25" customHeight="1"/>
    <row r="1130" ht="11.25" customHeight="1"/>
    <row r="1131" ht="11.25" customHeight="1"/>
    <row r="1132" ht="11.25" customHeight="1"/>
    <row r="1133" ht="11.25" customHeight="1"/>
    <row r="1134" ht="11.25" customHeight="1"/>
    <row r="1135" ht="11.25" customHeight="1"/>
    <row r="1136" ht="11.25" customHeight="1"/>
    <row r="1137" ht="11.25" customHeight="1"/>
    <row r="1138" ht="11.25" customHeight="1"/>
    <row r="1139" ht="11.25" customHeight="1"/>
    <row r="1140" ht="11.25" customHeight="1"/>
    <row r="1141" ht="11.25" customHeight="1"/>
    <row r="1142" ht="11.25" customHeight="1"/>
    <row r="1143" ht="11.25" customHeight="1"/>
    <row r="1144" ht="11.25" customHeight="1"/>
    <row r="1145" ht="11.25" customHeight="1"/>
    <row r="1146" ht="11.25" customHeight="1"/>
    <row r="1147" ht="11.25" customHeight="1"/>
    <row r="1148" ht="11.25" customHeight="1"/>
    <row r="1149" ht="11.25" customHeight="1"/>
    <row r="1150" ht="11.25" customHeight="1"/>
    <row r="1151" ht="11.25" customHeight="1"/>
    <row r="1152" ht="11.25" customHeight="1"/>
    <row r="1153" ht="11.25" customHeight="1"/>
    <row r="1154" ht="11.25" customHeight="1"/>
    <row r="1155" ht="11.25" customHeight="1"/>
    <row r="1156" ht="11.25" customHeight="1"/>
    <row r="1157" ht="11.25" customHeight="1"/>
    <row r="1158" ht="11.25" customHeight="1"/>
    <row r="1159" ht="11.25" customHeight="1"/>
    <row r="1160" ht="11.25" customHeight="1"/>
    <row r="1161" ht="11.25" customHeight="1"/>
    <row r="1162" ht="11.25" customHeight="1"/>
    <row r="1163" ht="11.25" customHeight="1"/>
    <row r="1164" ht="11.25" customHeight="1"/>
    <row r="1165" ht="11.25" customHeight="1"/>
    <row r="1166" ht="11.25" customHeight="1"/>
    <row r="1167" ht="11.25" customHeight="1"/>
    <row r="1168" ht="11.25" customHeight="1"/>
    <row r="1169" ht="11.25" customHeight="1"/>
    <row r="1170" ht="11.25" customHeight="1"/>
    <row r="1171" ht="11.25" customHeight="1"/>
    <row r="1172" ht="11.25" customHeight="1"/>
    <row r="1173" ht="11.25" customHeight="1"/>
    <row r="1174" ht="11.25" customHeight="1"/>
    <row r="1175" ht="11.25" customHeight="1"/>
    <row r="1176" ht="11.25" customHeight="1"/>
    <row r="1177" ht="11.25" customHeight="1"/>
    <row r="1178" ht="11.25" customHeight="1"/>
    <row r="1179" ht="11.25" customHeight="1"/>
    <row r="1180" ht="11.25" customHeight="1"/>
    <row r="1181" ht="11.25" customHeight="1"/>
    <row r="1182" ht="11.25" customHeight="1"/>
    <row r="1183" ht="11.25" customHeight="1"/>
    <row r="1184" ht="11.25" customHeight="1"/>
    <row r="1185" ht="11.25" customHeight="1"/>
    <row r="1186" ht="11.25" customHeight="1"/>
    <row r="1187" ht="11.25" customHeight="1"/>
    <row r="1188" ht="11.25" customHeight="1"/>
    <row r="1189" ht="11.25" customHeight="1"/>
    <row r="1190" ht="11.25" customHeight="1"/>
    <row r="1191" ht="11.25" customHeight="1"/>
    <row r="1192" ht="11.25" customHeight="1"/>
    <row r="1193" ht="11.25" customHeight="1"/>
    <row r="1194" ht="11.25" customHeight="1"/>
    <row r="1195" ht="11.25" customHeight="1"/>
    <row r="1196" ht="11.25" customHeight="1"/>
    <row r="1197" ht="11.25" customHeight="1"/>
    <row r="1198" ht="11.25" customHeight="1"/>
    <row r="1199" ht="11.25" customHeight="1"/>
    <row r="1200" ht="11.25" customHeight="1"/>
    <row r="1201" ht="11.25" customHeight="1"/>
    <row r="1202" ht="11.25" customHeight="1"/>
    <row r="1203" ht="11.25" customHeight="1"/>
    <row r="1204" ht="11.25" customHeight="1"/>
    <row r="1205" ht="11.25" customHeight="1"/>
    <row r="1206" ht="11.25" customHeight="1"/>
    <row r="1207" ht="11.25" customHeight="1"/>
    <row r="1208" ht="11.25" customHeight="1"/>
    <row r="1209" ht="11.25" customHeight="1"/>
    <row r="1210" ht="11.25" customHeight="1"/>
    <row r="1211" ht="11.25" customHeight="1"/>
    <row r="1212" ht="11.25" customHeight="1"/>
    <row r="1213" ht="11.25" customHeight="1"/>
    <row r="1214" ht="11.25" customHeight="1"/>
    <row r="1215" ht="11.25" customHeight="1"/>
    <row r="1216" ht="11.25" customHeight="1"/>
    <row r="1217" ht="11.25" customHeight="1"/>
    <row r="1218" ht="11.25" customHeight="1"/>
    <row r="1219" ht="11.25" customHeight="1"/>
    <row r="1220" ht="11.25" customHeight="1"/>
    <row r="1221" ht="11.25" customHeight="1"/>
    <row r="1222" ht="11.25" customHeight="1"/>
    <row r="1223" ht="11.25" customHeight="1"/>
    <row r="1224" ht="11.25" customHeight="1"/>
    <row r="1225" ht="11.25" customHeight="1"/>
    <row r="1226" ht="11.25" customHeight="1"/>
    <row r="1227" ht="11.25" customHeight="1"/>
    <row r="1228" ht="11.25" customHeight="1"/>
    <row r="1229" ht="11.25" customHeight="1"/>
    <row r="1230" ht="11.25" customHeight="1"/>
    <row r="1231" ht="11.25" customHeight="1"/>
    <row r="1232" ht="11.25" customHeight="1"/>
    <row r="1233" ht="11.25" customHeight="1"/>
    <row r="1234" ht="11.25" customHeight="1"/>
    <row r="1235" ht="11.25" customHeight="1"/>
    <row r="1236" ht="11.25" customHeight="1"/>
    <row r="1237" ht="11.25" customHeight="1"/>
    <row r="1238" ht="11.25" customHeight="1"/>
    <row r="1239" ht="11.25" customHeight="1"/>
    <row r="1240" ht="11.25" customHeight="1"/>
    <row r="1241" ht="11.25" customHeight="1"/>
    <row r="1242" ht="11.25" customHeight="1"/>
    <row r="1243" ht="11.25" customHeight="1"/>
    <row r="1244" ht="11.25" customHeight="1"/>
    <row r="1245" ht="11.25" customHeight="1"/>
    <row r="1246" ht="11.25" customHeight="1"/>
    <row r="1247" ht="11.25" customHeight="1"/>
    <row r="1248" ht="11.25" customHeight="1"/>
    <row r="1249" ht="11.25" customHeight="1"/>
    <row r="1250" ht="11.25" customHeight="1"/>
    <row r="1251" ht="11.25" customHeight="1"/>
    <row r="1252" ht="11.25" customHeight="1"/>
    <row r="1253" ht="11.25" customHeight="1"/>
    <row r="1254" ht="11.25" customHeight="1"/>
    <row r="1255" ht="11.25" customHeight="1"/>
    <row r="1256" ht="11.25" customHeight="1"/>
    <row r="1257" ht="11.25" customHeight="1"/>
    <row r="1258" ht="11.25" customHeight="1"/>
    <row r="1259" ht="11.25" customHeight="1"/>
    <row r="1260" ht="11.25" customHeight="1"/>
    <row r="1261" ht="11.25" customHeight="1"/>
    <row r="1262" ht="11.25" customHeight="1"/>
    <row r="1263" ht="11.25" customHeight="1"/>
    <row r="1264" ht="11.25" customHeight="1"/>
    <row r="1265" ht="11.25" customHeight="1"/>
    <row r="1266" ht="11.25" customHeight="1"/>
    <row r="1267" ht="11.25" customHeight="1"/>
    <row r="1268" ht="11.25" customHeight="1"/>
    <row r="1269" ht="11.25" customHeight="1"/>
    <row r="1270" ht="11.25" customHeight="1"/>
    <row r="1271" ht="11.25" customHeight="1"/>
    <row r="1272" ht="11.25" customHeight="1"/>
    <row r="1273" ht="11.25" customHeight="1"/>
    <row r="1274" ht="11.25" customHeight="1"/>
    <row r="1275" ht="11.25" customHeight="1"/>
    <row r="1276" ht="11.25" customHeight="1"/>
    <row r="1277" ht="11.25" customHeight="1"/>
    <row r="1278" ht="11.25" customHeight="1"/>
    <row r="1279" ht="11.25" customHeight="1"/>
    <row r="1280" ht="11.25" customHeight="1"/>
    <row r="1281" ht="11.25" customHeight="1"/>
    <row r="1282" ht="11.25" customHeight="1"/>
    <row r="1283" ht="11.25" customHeight="1"/>
    <row r="1284" ht="11.25" customHeight="1"/>
    <row r="1285" ht="11.25" customHeight="1"/>
    <row r="1286" ht="11.25" customHeight="1"/>
    <row r="1287" ht="11.25" customHeight="1"/>
    <row r="1288" ht="11.25" customHeight="1"/>
    <row r="1289" ht="11.25" customHeight="1"/>
    <row r="1290" ht="11.25" customHeight="1"/>
    <row r="1291" ht="11.25" customHeight="1"/>
    <row r="1292" ht="11.25" customHeight="1"/>
    <row r="1293" ht="11.25" customHeight="1"/>
    <row r="1294" ht="11.25" customHeight="1"/>
    <row r="1295" ht="11.25" customHeight="1"/>
    <row r="1296" ht="11.25" customHeight="1"/>
    <row r="1297" ht="11.25" customHeight="1"/>
    <row r="1298" ht="11.25" customHeight="1"/>
    <row r="1299" ht="11.25" customHeight="1"/>
    <row r="1300" ht="11.25" customHeight="1"/>
    <row r="1301" ht="11.25" customHeight="1"/>
    <row r="1302" ht="11.25" customHeight="1"/>
    <row r="1303" ht="11.25" customHeight="1"/>
    <row r="1304" ht="11.25" customHeight="1"/>
    <row r="1305" ht="11.25" customHeight="1"/>
    <row r="1306" ht="11.25" customHeight="1"/>
    <row r="1307" ht="11.25" customHeight="1"/>
    <row r="1308" ht="11.25" customHeight="1"/>
    <row r="1309" ht="11.25" customHeight="1"/>
    <row r="1310" ht="11.25" customHeight="1"/>
    <row r="1311" ht="11.25" customHeight="1"/>
    <row r="1312" ht="11.25" customHeight="1"/>
    <row r="1313" ht="11.25" customHeight="1"/>
    <row r="1314" ht="11.25" customHeight="1"/>
    <row r="1315" ht="11.25" customHeight="1"/>
    <row r="1316" ht="11.25" customHeight="1"/>
    <row r="1317" ht="11.25" customHeight="1"/>
    <row r="1318" ht="11.25" customHeight="1"/>
    <row r="1319" ht="11.25" customHeight="1"/>
    <row r="1320" ht="11.25" customHeight="1"/>
    <row r="1321" ht="11.25" customHeight="1"/>
    <row r="1322" ht="11.25" customHeight="1"/>
    <row r="1323" ht="11.25" customHeight="1"/>
    <row r="1324" ht="11.25" customHeight="1"/>
    <row r="1325" ht="11.25" customHeight="1"/>
    <row r="1326" ht="11.25" customHeight="1"/>
    <row r="1327" ht="11.25" customHeight="1"/>
    <row r="1328" ht="11.25" customHeight="1"/>
    <row r="1329" ht="11.25" customHeight="1"/>
    <row r="1330" ht="11.25" customHeight="1"/>
    <row r="1331" ht="11.25" customHeight="1"/>
    <row r="1332" ht="11.25" customHeight="1"/>
    <row r="1333" ht="11.25" customHeight="1"/>
    <row r="1334" ht="11.25" customHeight="1"/>
    <row r="1335" ht="11.25" customHeight="1"/>
    <row r="1336" ht="11.25" customHeight="1"/>
    <row r="1337" ht="11.25" customHeight="1"/>
    <row r="1338" ht="11.25" customHeight="1"/>
    <row r="1339" ht="11.25" customHeight="1"/>
    <row r="1340" ht="11.25" customHeight="1"/>
    <row r="1341" ht="11.25" customHeight="1"/>
    <row r="1342" ht="11.25" customHeight="1"/>
    <row r="1343" ht="11.25" customHeight="1"/>
    <row r="1344" ht="11.25" customHeight="1"/>
    <row r="1345" ht="11.25" customHeight="1"/>
    <row r="1346" ht="11.25" customHeight="1"/>
    <row r="1347" ht="11.25" customHeight="1"/>
    <row r="1348" ht="11.25" customHeight="1"/>
    <row r="1349" ht="11.25" customHeight="1"/>
    <row r="1350" ht="11.25" customHeight="1"/>
    <row r="1351" ht="11.25" customHeight="1"/>
    <row r="1352" ht="11.25" customHeight="1"/>
    <row r="1353" ht="11.25" customHeight="1"/>
    <row r="1354" ht="11.25" customHeight="1"/>
    <row r="1355" ht="11.25" customHeight="1"/>
    <row r="1356" ht="11.25" customHeight="1"/>
    <row r="1357" ht="11.25" customHeight="1"/>
    <row r="1358" ht="11.25" customHeight="1"/>
    <row r="1359" ht="11.25" customHeight="1"/>
    <row r="1360" ht="11.25" customHeight="1"/>
    <row r="1361" ht="11.25" customHeight="1"/>
    <row r="1362" ht="11.25" customHeight="1"/>
    <row r="1363" ht="11.25" customHeight="1"/>
    <row r="1364" ht="11.25" customHeight="1"/>
    <row r="1365" ht="11.25" customHeight="1"/>
    <row r="1366" ht="11.25" customHeight="1"/>
    <row r="1367" ht="11.25" customHeight="1"/>
    <row r="1368" ht="11.25" customHeight="1"/>
    <row r="1369" ht="11.25" customHeight="1"/>
    <row r="1370" ht="11.25" customHeight="1"/>
    <row r="1371" ht="11.25" customHeight="1"/>
    <row r="1372" ht="11.25" customHeight="1"/>
    <row r="1373" ht="11.25" customHeight="1"/>
    <row r="1374" ht="11.25" customHeight="1"/>
    <row r="1375" ht="11.25" customHeight="1"/>
    <row r="1376" ht="11.25" customHeight="1"/>
    <row r="1377" ht="11.25" customHeight="1"/>
    <row r="1378" ht="11.25" customHeight="1"/>
    <row r="1379" ht="11.25" customHeight="1"/>
    <row r="1380" ht="11.25" customHeight="1"/>
    <row r="1381" ht="11.25" customHeight="1"/>
    <row r="1382" ht="11.25" customHeight="1"/>
    <row r="1383" ht="11.25" customHeight="1"/>
    <row r="1384" ht="11.25" customHeight="1"/>
    <row r="1385" ht="11.25" customHeight="1"/>
    <row r="1386" ht="11.25" customHeight="1"/>
    <row r="1387" ht="11.25" customHeight="1"/>
    <row r="1388" ht="11.25" customHeight="1"/>
    <row r="1389" ht="11.25" customHeight="1"/>
    <row r="1390" ht="11.25" customHeight="1"/>
    <row r="1391" ht="11.25" customHeight="1"/>
    <row r="1392" ht="11.25" customHeight="1"/>
    <row r="1393" ht="11.25" customHeight="1"/>
    <row r="1394" ht="11.25" customHeight="1"/>
    <row r="1395" ht="11.25" customHeight="1"/>
    <row r="1396" ht="11.25" customHeight="1"/>
    <row r="1397" ht="11.25" customHeight="1"/>
    <row r="1398" ht="11.25" customHeight="1"/>
    <row r="1399" ht="11.25" customHeight="1"/>
    <row r="1400" ht="11.25" customHeight="1"/>
    <row r="1401" ht="11.25" customHeight="1"/>
    <row r="1402" ht="11.25" customHeight="1"/>
    <row r="1403" ht="11.25" customHeight="1"/>
    <row r="1404" ht="11.25" customHeight="1"/>
    <row r="1405" ht="11.25" customHeight="1"/>
    <row r="1406" ht="11.25" customHeight="1"/>
    <row r="1407" ht="11.25" customHeight="1"/>
    <row r="1408" ht="11.25" customHeight="1"/>
    <row r="1409" ht="11.25" customHeight="1"/>
    <row r="1410" ht="11.25" customHeight="1"/>
    <row r="1411" ht="11.25" customHeight="1"/>
    <row r="1412" ht="11.25" customHeight="1"/>
    <row r="1413" ht="11.25" customHeight="1"/>
    <row r="1414" ht="11.25" customHeight="1"/>
    <row r="1415" ht="11.25" customHeight="1"/>
    <row r="1416" ht="11.25" customHeight="1"/>
    <row r="1417" ht="11.25" customHeight="1"/>
    <row r="1418" ht="11.25" customHeight="1"/>
    <row r="1419" ht="11.25" customHeight="1"/>
    <row r="1420" ht="11.25" customHeight="1"/>
    <row r="1421" ht="11.25" customHeight="1"/>
    <row r="1422" ht="11.25" customHeight="1"/>
    <row r="1423" ht="11.25" customHeight="1"/>
    <row r="1424" ht="11.25" customHeight="1"/>
    <row r="1425" ht="11.25" customHeight="1"/>
    <row r="1426" ht="11.25" customHeight="1"/>
    <row r="1427" ht="11.25" customHeight="1"/>
    <row r="1428" ht="11.25" customHeight="1"/>
    <row r="1429" ht="11.25" customHeight="1"/>
    <row r="1430" ht="11.25" customHeight="1"/>
    <row r="1431" ht="11.25" customHeight="1"/>
    <row r="1432" ht="11.25" customHeight="1"/>
    <row r="1433" ht="11.25" customHeight="1"/>
    <row r="1434" ht="11.25" customHeight="1"/>
    <row r="1435" ht="11.25" customHeight="1"/>
    <row r="1436" ht="11.25" customHeight="1"/>
    <row r="1437" ht="11.25" customHeight="1"/>
    <row r="1438" ht="11.25" customHeight="1"/>
    <row r="1439" ht="11.25" customHeight="1"/>
    <row r="1440" ht="11.25" customHeight="1"/>
    <row r="1441" ht="11.25" customHeight="1"/>
    <row r="1442" ht="11.25" customHeight="1"/>
    <row r="1443" ht="11.25" customHeight="1"/>
    <row r="1444" ht="11.25" customHeight="1"/>
    <row r="1445" ht="11.25" customHeight="1"/>
    <row r="1446" ht="11.25" customHeight="1"/>
    <row r="1447" ht="11.25" customHeight="1"/>
    <row r="1448" ht="11.25" customHeight="1"/>
    <row r="1449" ht="11.25" customHeight="1"/>
    <row r="1450" ht="11.25" customHeight="1"/>
    <row r="1451" ht="11.25" customHeight="1"/>
    <row r="1452" ht="11.25" customHeight="1"/>
    <row r="1453" ht="11.25" customHeight="1"/>
    <row r="1454" ht="11.25" customHeight="1"/>
    <row r="1455" ht="11.25" customHeight="1"/>
    <row r="1456" ht="11.25" customHeight="1"/>
    <row r="1457" ht="11.25" customHeight="1"/>
    <row r="1458" ht="11.25" customHeight="1"/>
    <row r="1459" ht="11.25" customHeight="1"/>
    <row r="1460" ht="11.25" customHeight="1"/>
    <row r="1461" ht="11.25" customHeight="1"/>
    <row r="1462" ht="11.25" customHeight="1"/>
    <row r="1463" ht="11.25" customHeight="1"/>
    <row r="1464" ht="11.25" customHeight="1"/>
    <row r="1465" ht="11.25" customHeight="1"/>
    <row r="1466" ht="11.25" customHeight="1"/>
    <row r="1467" ht="11.25" customHeight="1"/>
    <row r="1468" ht="11.25" customHeight="1"/>
    <row r="1469" ht="11.25" customHeight="1"/>
    <row r="1470" ht="11.25" customHeight="1"/>
    <row r="1471" ht="11.25" customHeight="1"/>
    <row r="1472" ht="11.25" customHeight="1"/>
    <row r="1473" ht="11.25" customHeight="1"/>
    <row r="1474" ht="11.25" customHeight="1"/>
    <row r="1475" ht="11.25" customHeight="1"/>
    <row r="1476" ht="11.25" customHeight="1"/>
    <row r="1477" ht="11.25" customHeight="1"/>
    <row r="1478" ht="11.25" customHeight="1"/>
    <row r="1479" ht="11.25" customHeight="1"/>
    <row r="1480" ht="11.25" customHeight="1"/>
    <row r="1481" ht="11.25" customHeight="1"/>
    <row r="1482" ht="11.25" customHeight="1"/>
    <row r="1483" ht="11.25" customHeight="1"/>
    <row r="1484" ht="11.25" customHeight="1"/>
    <row r="1485" ht="11.25" customHeight="1"/>
    <row r="1486" ht="11.25" customHeight="1"/>
    <row r="1487" ht="11.25" customHeight="1"/>
    <row r="1488" ht="11.25" customHeight="1"/>
    <row r="1489" ht="11.25" customHeight="1"/>
    <row r="1490" ht="11.25" customHeight="1"/>
    <row r="1491" ht="11.25" customHeight="1"/>
    <row r="1492" ht="11.25" customHeight="1"/>
    <row r="1493" ht="11.25" customHeight="1"/>
    <row r="1494" ht="11.25" customHeight="1"/>
    <row r="1495" ht="11.25" customHeight="1"/>
    <row r="1496" ht="11.25" customHeight="1"/>
    <row r="1497" ht="11.25" customHeight="1"/>
    <row r="1498" ht="11.25" customHeight="1"/>
    <row r="1499" ht="11.25" customHeight="1"/>
    <row r="1500" ht="11.25" customHeight="1"/>
    <row r="1501" ht="11.25" customHeight="1"/>
    <row r="1502" ht="11.25" customHeight="1"/>
    <row r="1503" ht="11.25" customHeight="1"/>
    <row r="1504" ht="11.25" customHeight="1"/>
    <row r="1505" ht="11.25" customHeight="1"/>
    <row r="1506" ht="11.25" customHeight="1"/>
    <row r="1507" ht="11.25" customHeight="1"/>
    <row r="1508" ht="11.25" customHeight="1"/>
    <row r="1509" ht="11.25" customHeight="1"/>
    <row r="1510" ht="11.25" customHeight="1"/>
    <row r="1511" ht="11.25" customHeight="1"/>
    <row r="1512" ht="11.25" customHeight="1"/>
    <row r="1513" ht="11.25" customHeight="1"/>
    <row r="1514" ht="11.25" customHeight="1"/>
    <row r="1515" ht="11.25" customHeight="1"/>
    <row r="1516" ht="11.25" customHeight="1"/>
    <row r="1517" ht="11.25" customHeight="1"/>
    <row r="1518" ht="11.25" customHeight="1"/>
    <row r="1519" ht="11.25" customHeight="1"/>
    <row r="1520" ht="11.25" customHeight="1"/>
    <row r="1521" ht="11.25" customHeight="1"/>
    <row r="1522" ht="11.25" customHeight="1"/>
    <row r="1523" ht="11.25" customHeight="1"/>
    <row r="1524" ht="11.25" customHeight="1"/>
    <row r="1525" ht="11.25" customHeight="1"/>
    <row r="1526" ht="11.25" customHeight="1"/>
    <row r="1527" ht="11.25" customHeight="1"/>
    <row r="1528" ht="11.25" customHeight="1"/>
    <row r="1529" ht="11.25" customHeight="1"/>
    <row r="1530" ht="11.25" customHeight="1"/>
    <row r="1531" ht="11.25" customHeight="1"/>
    <row r="1532" ht="11.25" customHeight="1"/>
    <row r="1533" ht="11.25" customHeight="1"/>
    <row r="1534" ht="11.25" customHeight="1"/>
    <row r="1535" ht="11.25" customHeight="1"/>
    <row r="1536" ht="11.25" customHeight="1"/>
    <row r="1537" ht="11.25" customHeight="1"/>
    <row r="1538" ht="11.25" customHeight="1"/>
    <row r="1539" ht="11.25" customHeight="1"/>
    <row r="1540" ht="11.25" customHeight="1"/>
    <row r="1541" ht="11.25" customHeight="1"/>
    <row r="1542" ht="11.25" customHeight="1"/>
    <row r="1543" ht="11.25" customHeight="1"/>
    <row r="1544" ht="11.25" customHeight="1"/>
    <row r="1545" ht="11.25" customHeight="1"/>
    <row r="1546" ht="11.25" customHeight="1"/>
    <row r="1547" ht="11.25" customHeight="1"/>
    <row r="1548" ht="11.25" customHeight="1"/>
    <row r="1549" ht="11.25" customHeight="1"/>
    <row r="1550" ht="11.25" customHeight="1"/>
    <row r="1551" ht="11.25" customHeight="1"/>
    <row r="1552" ht="11.25" customHeight="1"/>
    <row r="1553" ht="11.25" customHeight="1"/>
    <row r="1554" ht="11.25" customHeight="1"/>
    <row r="1555" ht="11.25" customHeight="1"/>
    <row r="1556" ht="11.25" customHeight="1"/>
    <row r="1557" ht="11.25" customHeight="1"/>
    <row r="1558" ht="11.25" customHeight="1"/>
    <row r="1559" ht="11.25" customHeight="1"/>
    <row r="1560" ht="11.25" customHeight="1"/>
    <row r="1561" ht="11.25" customHeight="1"/>
    <row r="1562" ht="11.25" customHeight="1"/>
    <row r="1563" ht="11.25" customHeight="1"/>
    <row r="1564" ht="11.25" customHeight="1"/>
    <row r="1565" ht="11.25" customHeight="1"/>
    <row r="1566" ht="11.25" customHeight="1"/>
    <row r="1567" ht="11.25" customHeight="1"/>
    <row r="1568" ht="11.25" customHeight="1"/>
    <row r="1569" ht="11.25" customHeight="1"/>
    <row r="1570" ht="11.25" customHeight="1"/>
    <row r="1571" ht="11.25" customHeight="1"/>
    <row r="1572" ht="11.25" customHeight="1"/>
    <row r="1573" ht="11.25" customHeight="1"/>
    <row r="1574" ht="11.25" customHeight="1"/>
    <row r="1575" ht="11.25" customHeight="1"/>
    <row r="1576" ht="11.25" customHeight="1"/>
    <row r="1577" ht="11.25" customHeight="1"/>
    <row r="1578" ht="11.25" customHeight="1"/>
    <row r="1579" ht="11.25" customHeight="1"/>
    <row r="1580" ht="11.25" customHeight="1"/>
    <row r="1581" ht="11.25" customHeight="1"/>
    <row r="1582" ht="11.25" customHeight="1"/>
    <row r="1583" ht="11.25" customHeight="1"/>
    <row r="1584" ht="11.25" customHeight="1"/>
    <row r="1585" ht="11.25" customHeight="1"/>
    <row r="1586" ht="11.25" customHeight="1"/>
    <row r="1587" ht="11.25" customHeight="1"/>
    <row r="1588" ht="11.25" customHeight="1"/>
    <row r="1589" ht="11.25" customHeight="1"/>
    <row r="1590" ht="11.25" customHeight="1"/>
    <row r="1591" ht="11.25" customHeight="1"/>
    <row r="1592" ht="11.25" customHeight="1"/>
    <row r="1593" ht="11.25" customHeight="1"/>
    <row r="1594" ht="11.25" customHeight="1"/>
    <row r="1595" ht="11.25" customHeight="1"/>
    <row r="1596" ht="11.25" customHeight="1"/>
    <row r="1597" ht="11.25" customHeight="1"/>
    <row r="1598" ht="11.25" customHeight="1"/>
    <row r="1599" ht="11.25" customHeight="1"/>
    <row r="1600" ht="11.25" customHeight="1"/>
    <row r="1601" ht="11.25" customHeight="1"/>
    <row r="1602" ht="11.25" customHeight="1"/>
    <row r="1603" ht="11.25" customHeight="1"/>
    <row r="1604" ht="11.25" customHeight="1"/>
    <row r="1605" ht="11.25" customHeight="1"/>
    <row r="1606" ht="11.25" customHeight="1"/>
    <row r="1607" ht="11.25" customHeight="1"/>
    <row r="1608" ht="11.25" customHeight="1"/>
    <row r="1609" ht="11.25" customHeight="1"/>
    <row r="1610" ht="11.25" customHeight="1"/>
    <row r="1611" ht="11.25" customHeight="1"/>
    <row r="1612" ht="11.25" customHeight="1"/>
    <row r="1613" ht="11.25" customHeight="1"/>
    <row r="1614" ht="11.25" customHeight="1"/>
    <row r="1615" ht="11.25" customHeight="1"/>
    <row r="1616" ht="11.25" customHeight="1"/>
    <row r="1617" ht="11.25" customHeight="1"/>
    <row r="1618" ht="11.25" customHeight="1"/>
    <row r="1619" ht="11.25" customHeight="1"/>
    <row r="1620" ht="11.25" customHeight="1"/>
    <row r="1621" ht="11.25" customHeight="1"/>
    <row r="1622" ht="11.25" customHeight="1"/>
    <row r="1623" ht="11.25" customHeight="1"/>
    <row r="1624" ht="11.25" customHeight="1"/>
    <row r="1625" ht="11.25" customHeight="1"/>
    <row r="1626" ht="11.25" customHeight="1"/>
    <row r="1627" ht="11.25" customHeight="1"/>
    <row r="1628" ht="11.25" customHeight="1"/>
    <row r="1629" ht="11.25" customHeight="1"/>
    <row r="1630" ht="11.25" customHeight="1"/>
    <row r="1631" ht="11.25" customHeight="1"/>
    <row r="1632" ht="11.25" customHeight="1"/>
    <row r="1633" ht="11.25" customHeight="1"/>
    <row r="1634" ht="11.25" customHeight="1"/>
    <row r="1635" ht="11.25" customHeight="1"/>
    <row r="1636" ht="11.25" customHeight="1"/>
    <row r="1637" ht="11.25" customHeight="1"/>
    <row r="1638" ht="11.25" customHeight="1"/>
    <row r="1639" ht="11.25" customHeight="1"/>
    <row r="1640" ht="11.25" customHeight="1"/>
    <row r="1641" ht="11.25" customHeight="1"/>
    <row r="1642" ht="11.25" customHeight="1"/>
    <row r="1643" ht="11.25" customHeight="1"/>
    <row r="1644" ht="11.25" customHeight="1"/>
    <row r="1645" ht="11.25" customHeight="1"/>
    <row r="1646" ht="11.25" customHeight="1"/>
    <row r="1647" ht="11.25" customHeight="1"/>
    <row r="1648" ht="11.25" customHeight="1"/>
    <row r="1649" ht="11.25" customHeight="1"/>
    <row r="1650" ht="11.25" customHeight="1"/>
    <row r="1651" ht="11.25" customHeight="1"/>
    <row r="1652" ht="11.25" customHeight="1"/>
    <row r="1653" ht="11.25" customHeight="1"/>
    <row r="1654" ht="11.25" customHeight="1"/>
    <row r="1655" ht="11.25" customHeight="1"/>
    <row r="1656" ht="11.25" customHeight="1"/>
    <row r="1657" ht="11.25" customHeight="1"/>
    <row r="1658" ht="11.25" customHeight="1"/>
    <row r="1659" ht="11.25" customHeight="1"/>
    <row r="1660" ht="11.25" customHeight="1"/>
    <row r="1661" ht="11.25" customHeight="1"/>
    <row r="1662" ht="11.25" customHeight="1"/>
    <row r="1663" ht="11.25" customHeight="1"/>
    <row r="1664" ht="11.25" customHeight="1"/>
    <row r="1665" ht="11.25" customHeight="1"/>
    <row r="1666" ht="11.25" customHeight="1"/>
    <row r="1667" ht="11.25" customHeight="1"/>
    <row r="1668" ht="11.25" customHeight="1"/>
    <row r="1669" ht="11.25" customHeight="1"/>
    <row r="1670" ht="11.25" customHeight="1"/>
    <row r="1671" ht="11.25" customHeight="1"/>
    <row r="1672" ht="11.25" customHeight="1"/>
    <row r="1673" ht="11.25" customHeight="1"/>
    <row r="1674" ht="11.25" customHeight="1"/>
    <row r="1675" ht="11.25" customHeight="1"/>
    <row r="1676" ht="11.25" customHeight="1"/>
    <row r="1677" ht="11.25" customHeight="1"/>
    <row r="1678" ht="11.25" customHeight="1"/>
    <row r="1679" ht="11.25" customHeight="1"/>
    <row r="1680" ht="11.25" customHeight="1"/>
    <row r="1681" ht="11.25" customHeight="1"/>
    <row r="1682" ht="11.25" customHeight="1"/>
    <row r="1683" ht="11.25" customHeight="1"/>
    <row r="1684" ht="11.25" customHeight="1"/>
    <row r="1685" ht="11.25" customHeight="1"/>
    <row r="1686" ht="11.25" customHeight="1"/>
    <row r="1687" ht="11.25" customHeight="1"/>
    <row r="1688" ht="11.25" customHeight="1"/>
    <row r="1689" ht="11.25" customHeight="1"/>
    <row r="1690" ht="11.25" customHeight="1"/>
    <row r="1691" ht="11.25" customHeight="1"/>
    <row r="1692" ht="11.25" customHeight="1"/>
    <row r="1693" ht="11.25" customHeight="1"/>
    <row r="1694" ht="11.25" customHeight="1"/>
    <row r="1695" ht="11.25" customHeight="1"/>
    <row r="1696" ht="11.25" customHeight="1"/>
    <row r="1697" ht="11.25" customHeight="1"/>
    <row r="1698" ht="11.25" customHeight="1"/>
    <row r="1699" ht="11.25" customHeight="1"/>
    <row r="1700" ht="11.25" customHeight="1"/>
    <row r="1701" ht="11.25" customHeight="1"/>
    <row r="1702" ht="11.25" customHeight="1"/>
    <row r="1703" ht="11.25" customHeight="1"/>
    <row r="1704" ht="11.25" customHeight="1"/>
    <row r="1705" ht="11.25" customHeight="1"/>
    <row r="1706" ht="11.25" customHeight="1"/>
    <row r="1707" ht="11.25" customHeight="1"/>
    <row r="1708" ht="11.25" customHeight="1"/>
    <row r="1709" ht="11.25" customHeight="1"/>
    <row r="1710" ht="11.25" customHeight="1"/>
    <row r="1711" ht="11.25" customHeight="1"/>
    <row r="1712" ht="11.25" customHeight="1"/>
    <row r="1713" ht="11.25" customHeight="1"/>
    <row r="1714" ht="11.25" customHeight="1"/>
    <row r="1715" ht="11.25" customHeight="1"/>
    <row r="1716" ht="11.25" customHeight="1"/>
    <row r="1717" ht="11.25" customHeight="1"/>
    <row r="1718" ht="11.25" customHeight="1"/>
    <row r="1719" ht="11.25" customHeight="1"/>
    <row r="1720" ht="11.25" customHeight="1"/>
    <row r="1721" ht="11.25" customHeight="1"/>
    <row r="1722" ht="11.25" customHeight="1"/>
    <row r="1723" ht="11.25" customHeight="1"/>
    <row r="1724" ht="11.25" customHeight="1"/>
    <row r="1725" ht="11.25" customHeight="1"/>
    <row r="1726" ht="11.25" customHeight="1"/>
    <row r="1727" ht="11.25" customHeight="1"/>
    <row r="1728" ht="11.25" customHeight="1"/>
    <row r="1729" ht="11.25" customHeight="1"/>
    <row r="1730" ht="11.25" customHeight="1"/>
    <row r="1731" ht="11.25" customHeight="1"/>
    <row r="1732" ht="11.25" customHeight="1"/>
    <row r="1733" ht="11.25" customHeight="1"/>
    <row r="1734" ht="11.25" customHeight="1"/>
    <row r="1735" ht="11.25" customHeight="1"/>
    <row r="1736" ht="11.25" customHeight="1"/>
    <row r="1737" ht="11.25" customHeight="1"/>
    <row r="1738" ht="11.25" customHeight="1"/>
    <row r="1739" ht="11.25" customHeight="1"/>
    <row r="1740" ht="11.25" customHeight="1"/>
    <row r="1741" ht="11.25" customHeight="1"/>
    <row r="1742" ht="11.25" customHeight="1"/>
    <row r="1743" ht="11.25" customHeight="1"/>
    <row r="1744" ht="11.25" customHeight="1"/>
    <row r="1745" ht="11.25" customHeight="1"/>
    <row r="1746" ht="11.25" customHeight="1"/>
    <row r="1747" ht="11.25" customHeight="1"/>
    <row r="1748" ht="11.25" customHeight="1"/>
    <row r="1749" ht="11.25" customHeight="1"/>
    <row r="1750" ht="11.25" customHeight="1"/>
    <row r="1751" ht="11.25" customHeight="1"/>
    <row r="1752" ht="11.25" customHeight="1"/>
    <row r="1753" ht="11.25" customHeight="1"/>
    <row r="1754" ht="11.25" customHeight="1"/>
    <row r="1755" ht="11.25" customHeight="1"/>
    <row r="1756" ht="11.25" customHeight="1"/>
    <row r="1757" ht="11.25" customHeight="1"/>
    <row r="1758" ht="11.25" customHeight="1"/>
    <row r="1759" ht="11.25" customHeight="1"/>
    <row r="1760" ht="11.25" customHeight="1"/>
    <row r="1761" ht="11.25" customHeight="1"/>
    <row r="1762" ht="11.25" customHeight="1"/>
    <row r="1763" ht="11.25" customHeight="1"/>
    <row r="1764" ht="11.25" customHeight="1"/>
    <row r="1765" ht="11.25" customHeight="1"/>
    <row r="1766" ht="11.25" customHeight="1"/>
    <row r="1767" ht="11.25" customHeight="1"/>
    <row r="1768" ht="11.25" customHeight="1"/>
    <row r="1769" ht="11.25" customHeight="1"/>
    <row r="1770" ht="11.25" customHeight="1"/>
    <row r="1771" ht="11.25" customHeight="1"/>
    <row r="1772" ht="11.25" customHeight="1"/>
    <row r="1773" ht="11.25" customHeight="1"/>
    <row r="1774" ht="11.25" customHeight="1"/>
    <row r="1775" ht="11.25" customHeight="1"/>
    <row r="1776" ht="11.25" customHeight="1"/>
    <row r="1777" ht="11.25" customHeight="1"/>
    <row r="1778" ht="11.25" customHeight="1"/>
    <row r="1779" ht="11.25" customHeight="1"/>
    <row r="1780" ht="11.25" customHeight="1"/>
    <row r="1781" ht="11.25" customHeight="1"/>
    <row r="1782" ht="11.25" customHeight="1"/>
    <row r="1783" ht="11.25" customHeight="1"/>
    <row r="1784" ht="11.25" customHeight="1"/>
    <row r="1785" ht="11.25" customHeight="1"/>
    <row r="1786" ht="11.25" customHeight="1"/>
    <row r="1787" ht="11.25" customHeight="1"/>
    <row r="1788" ht="11.25" customHeight="1"/>
    <row r="1789" ht="11.25" customHeight="1"/>
    <row r="1790" ht="11.25" customHeight="1"/>
    <row r="1791" ht="11.25" customHeight="1"/>
    <row r="1792" ht="11.25" customHeight="1"/>
    <row r="1793" ht="11.25" customHeight="1"/>
    <row r="1794" ht="11.25" customHeight="1"/>
    <row r="1795" ht="11.25" customHeight="1"/>
    <row r="1796" ht="11.25" customHeight="1"/>
    <row r="1797" ht="11.25" customHeight="1"/>
    <row r="1798" ht="11.25" customHeight="1"/>
    <row r="1799" ht="11.25" customHeight="1"/>
    <row r="1800" ht="11.25" customHeight="1"/>
    <row r="1801" ht="11.25" customHeight="1"/>
    <row r="1802" ht="11.25" customHeight="1"/>
    <row r="1803" ht="11.25" customHeight="1"/>
    <row r="1804" ht="11.25" customHeight="1"/>
    <row r="1805" ht="11.25" customHeight="1"/>
    <row r="1806" ht="11.25" customHeight="1"/>
    <row r="1807" ht="11.25" customHeight="1"/>
    <row r="1808" ht="11.25" customHeight="1"/>
    <row r="1809" ht="11.25" customHeight="1"/>
    <row r="1810" ht="11.25" customHeight="1"/>
    <row r="1811" ht="11.25" customHeight="1"/>
    <row r="1812" ht="11.25" customHeight="1"/>
    <row r="1813" ht="11.25" customHeight="1"/>
    <row r="1814" ht="11.25" customHeight="1"/>
    <row r="1815" ht="11.25" customHeight="1"/>
    <row r="1816" ht="11.25" customHeight="1"/>
    <row r="1817" ht="11.25" customHeight="1"/>
    <row r="1818" ht="11.25" customHeight="1"/>
    <row r="1819" ht="11.25" customHeight="1"/>
    <row r="1820" ht="11.25" customHeight="1"/>
    <row r="1821" ht="11.25" customHeight="1"/>
    <row r="1822" ht="11.25" customHeight="1"/>
    <row r="1823" ht="11.25" customHeight="1"/>
    <row r="1824" ht="11.25" customHeight="1"/>
    <row r="1825" ht="11.25" customHeight="1"/>
    <row r="1826" ht="11.25" customHeight="1"/>
    <row r="1827" ht="11.25" customHeight="1"/>
    <row r="1828" ht="11.25" customHeight="1"/>
    <row r="1829" ht="11.25" customHeight="1"/>
    <row r="1830" ht="11.25" customHeight="1"/>
    <row r="1831" ht="11.25" customHeight="1"/>
    <row r="1832" ht="11.25" customHeight="1"/>
    <row r="1833" ht="11.25" customHeight="1"/>
    <row r="1834" ht="11.25" customHeight="1"/>
    <row r="1835" ht="11.25" customHeight="1"/>
    <row r="1836" ht="11.25" customHeight="1"/>
    <row r="1837" ht="11.25" customHeight="1"/>
    <row r="1838" ht="11.25" customHeight="1"/>
    <row r="1839" ht="11.25" customHeight="1"/>
    <row r="1840" ht="11.25" customHeight="1"/>
    <row r="1841" ht="11.25" customHeight="1"/>
    <row r="1842" ht="11.25" customHeight="1"/>
    <row r="1843" ht="11.25" customHeight="1"/>
    <row r="1844" ht="11.25" customHeight="1"/>
    <row r="1845" ht="11.25" customHeight="1"/>
    <row r="1846" ht="11.25" customHeight="1"/>
    <row r="1847" ht="11.25" customHeight="1"/>
    <row r="1848" ht="11.25" customHeight="1"/>
    <row r="1849" ht="11.25" customHeight="1"/>
    <row r="1850" ht="11.25" customHeight="1"/>
    <row r="1851" ht="11.25" customHeight="1"/>
    <row r="1852" ht="11.25" customHeight="1"/>
    <row r="1853" ht="11.25" customHeight="1"/>
    <row r="1854" ht="11.25" customHeight="1"/>
    <row r="1855" ht="11.25" customHeight="1"/>
    <row r="1856" ht="11.25" customHeight="1"/>
    <row r="1857" ht="11.25" customHeight="1"/>
    <row r="1858" ht="11.25" customHeight="1"/>
    <row r="1859" ht="11.25" customHeight="1"/>
    <row r="1860" ht="11.25" customHeight="1"/>
    <row r="1861" ht="11.25" customHeight="1"/>
    <row r="1862" ht="11.25" customHeight="1"/>
    <row r="1863" ht="11.25" customHeight="1"/>
    <row r="1864" ht="11.25" customHeight="1"/>
    <row r="1865" ht="11.25" customHeight="1"/>
    <row r="1866" ht="11.25" customHeight="1"/>
    <row r="1867" ht="11.25" customHeight="1"/>
    <row r="1868" ht="11.25" customHeight="1"/>
    <row r="1869" ht="11.25" customHeight="1"/>
    <row r="1870" ht="11.25" customHeight="1"/>
    <row r="1871" ht="11.25" customHeight="1"/>
    <row r="1872" ht="11.25" customHeight="1"/>
    <row r="1873" ht="11.25" customHeight="1"/>
    <row r="1874" ht="11.25" customHeight="1"/>
    <row r="1875" ht="11.25" customHeight="1"/>
    <row r="1876" ht="11.25" customHeight="1"/>
    <row r="1877" ht="11.25" customHeight="1"/>
    <row r="1878" ht="11.25" customHeight="1"/>
    <row r="1879" ht="11.25" customHeight="1"/>
    <row r="1880" ht="11.25" customHeight="1"/>
    <row r="1881" ht="11.25" customHeight="1"/>
    <row r="1882" ht="11.25" customHeight="1"/>
    <row r="1883" ht="11.25" customHeight="1"/>
    <row r="1884" ht="11.25" customHeight="1"/>
    <row r="1885" ht="11.25" customHeight="1"/>
    <row r="1886" ht="11.25" customHeight="1"/>
    <row r="1887" ht="11.25" customHeight="1"/>
    <row r="1888" ht="11.25" customHeight="1"/>
    <row r="1889" ht="11.25" customHeight="1"/>
    <row r="1890" ht="11.25" customHeight="1"/>
    <row r="1891" ht="11.25" customHeight="1"/>
    <row r="1892" ht="11.25" customHeight="1"/>
    <row r="1893" ht="11.25" customHeight="1"/>
    <row r="1894" ht="11.25" customHeight="1"/>
    <row r="1895" ht="11.25" customHeight="1"/>
    <row r="1896" ht="11.25" customHeight="1"/>
    <row r="1897" ht="11.25" customHeight="1"/>
    <row r="1898" ht="11.25" customHeight="1"/>
    <row r="1899" ht="11.25" customHeight="1"/>
    <row r="1900" ht="11.25" customHeight="1"/>
    <row r="1901" ht="11.25" customHeight="1"/>
    <row r="1902" ht="11.25" customHeight="1"/>
    <row r="1903" ht="11.25" customHeight="1"/>
    <row r="1904" ht="11.25" customHeight="1"/>
    <row r="1905" ht="11.25" customHeight="1"/>
    <row r="1906" ht="11.25" customHeight="1"/>
    <row r="1907" ht="11.25" customHeight="1"/>
    <row r="1908" ht="11.25" customHeight="1"/>
    <row r="1909" ht="11.25" customHeight="1"/>
    <row r="1910" ht="11.25" customHeight="1"/>
    <row r="1911" ht="11.25" customHeight="1"/>
    <row r="1912" ht="11.25" customHeight="1"/>
    <row r="1913" ht="11.25" customHeight="1"/>
    <row r="1914" ht="11.25" customHeight="1"/>
    <row r="1915" ht="11.25" customHeight="1"/>
    <row r="1916" ht="11.25" customHeight="1"/>
    <row r="1917" ht="11.25" customHeight="1"/>
    <row r="1918" ht="11.25" customHeight="1"/>
    <row r="1919" ht="11.25" customHeight="1"/>
    <row r="1920" ht="11.25" customHeight="1"/>
    <row r="1921" ht="11.25" customHeight="1"/>
    <row r="1922" ht="11.25" customHeight="1"/>
    <row r="1923" ht="11.25" customHeight="1"/>
    <row r="1924" ht="11.25" customHeight="1"/>
    <row r="1925" ht="11.25" customHeight="1"/>
    <row r="1926" ht="11.25" customHeight="1"/>
    <row r="1927" ht="11.25" customHeight="1"/>
    <row r="1928" ht="11.25" customHeight="1"/>
    <row r="1929" ht="11.25" customHeight="1"/>
    <row r="1930" ht="11.25" customHeight="1"/>
  </sheetData>
  <mergeCells count="3">
    <mergeCell ref="V7:X7"/>
    <mergeCell ref="Z7:AB7"/>
    <mergeCell ref="J5:S5"/>
  </mergeCells>
  <phoneticPr fontId="1" type="noConversion"/>
  <conditionalFormatting sqref="W9:W38">
    <cfRule type="expression" dxfId="27" priority="30">
      <formula>J9&gt;0</formula>
    </cfRule>
  </conditionalFormatting>
  <conditionalFormatting sqref="V9:V38">
    <cfRule type="expression" dxfId="26" priority="29">
      <formula>J9&gt;0</formula>
    </cfRule>
  </conditionalFormatting>
  <conditionalFormatting sqref="X9:X38">
    <cfRule type="expression" dxfId="25" priority="28">
      <formula>J9&gt;0</formula>
    </cfRule>
  </conditionalFormatting>
  <conditionalFormatting sqref="V10:V40">
    <cfRule type="expression" dxfId="24" priority="27">
      <formula>J9&gt;0</formula>
    </cfRule>
  </conditionalFormatting>
  <conditionalFormatting sqref="W10:W40">
    <cfRule type="expression" dxfId="23" priority="26">
      <formula>J9&gt;0</formula>
    </cfRule>
  </conditionalFormatting>
  <conditionalFormatting sqref="X10:X40">
    <cfRule type="expression" dxfId="22" priority="25">
      <formula>J9&gt;0</formula>
    </cfRule>
  </conditionalFormatting>
  <conditionalFormatting sqref="V11:V40">
    <cfRule type="expression" dxfId="21" priority="24">
      <formula>J9&gt;0</formula>
    </cfRule>
  </conditionalFormatting>
  <conditionalFormatting sqref="W11:W40">
    <cfRule type="expression" dxfId="20" priority="23">
      <formula>J9&gt;0</formula>
    </cfRule>
  </conditionalFormatting>
  <conditionalFormatting sqref="X11:X40">
    <cfRule type="expression" dxfId="19" priority="22">
      <formula>J9&gt;0</formula>
    </cfRule>
  </conditionalFormatting>
  <conditionalFormatting sqref="V11:V40">
    <cfRule type="expression" dxfId="18" priority="20">
      <formula>AND(J9&gt;0,J10="")</formula>
    </cfRule>
  </conditionalFormatting>
  <conditionalFormatting sqref="W11:W40">
    <cfRule type="expression" dxfId="17" priority="19">
      <formula>AND(J9&gt;0,J10="")</formula>
    </cfRule>
  </conditionalFormatting>
  <conditionalFormatting sqref="X11:X40">
    <cfRule type="expression" dxfId="16" priority="18">
      <formula>AND(J9&gt;0,J10="")</formula>
    </cfRule>
  </conditionalFormatting>
  <conditionalFormatting sqref="W11:W40">
    <cfRule type="expression" dxfId="15" priority="17">
      <formula>AND(J9&gt;0,J10="")</formula>
    </cfRule>
  </conditionalFormatting>
  <conditionalFormatting sqref="X11:X40">
    <cfRule type="expression" dxfId="14" priority="16">
      <formula>AND(J9&gt;0,J10="")</formula>
    </cfRule>
  </conditionalFormatting>
  <conditionalFormatting sqref="AA9:AA38">
    <cfRule type="expression" dxfId="13" priority="14">
      <formula>J9&gt;0</formula>
    </cfRule>
  </conditionalFormatting>
  <conditionalFormatting sqref="Z9:Z38">
    <cfRule type="expression" dxfId="12" priority="13">
      <formula>J9&gt;0</formula>
    </cfRule>
  </conditionalFormatting>
  <conditionalFormatting sqref="AB9:AB38">
    <cfRule type="expression" dxfId="11" priority="12">
      <formula>J9&gt;0</formula>
    </cfRule>
  </conditionalFormatting>
  <conditionalFormatting sqref="Z10:Z40">
    <cfRule type="expression" dxfId="10" priority="11">
      <formula>J9&gt;0</formula>
    </cfRule>
  </conditionalFormatting>
  <conditionalFormatting sqref="AA10:AA40">
    <cfRule type="expression" dxfId="9" priority="10">
      <formula>J9&gt;0</formula>
    </cfRule>
  </conditionalFormatting>
  <conditionalFormatting sqref="AB10:AB40">
    <cfRule type="expression" dxfId="8" priority="9">
      <formula>J9&gt;0</formula>
    </cfRule>
  </conditionalFormatting>
  <conditionalFormatting sqref="Z11:Z40">
    <cfRule type="expression" dxfId="7" priority="5">
      <formula>AND(J9&gt;0,J10="")</formula>
    </cfRule>
    <cfRule type="expression" dxfId="6" priority="8">
      <formula>J9&gt;0</formula>
    </cfRule>
  </conditionalFormatting>
  <conditionalFormatting sqref="AA11:AA40">
    <cfRule type="expression" dxfId="5" priority="2">
      <formula>AND(J9&gt;0,J10="")</formula>
    </cfRule>
    <cfRule type="expression" dxfId="4" priority="4">
      <formula>AND(J9&gt;0,J10="")</formula>
    </cfRule>
    <cfRule type="expression" dxfId="3" priority="7">
      <formula>J9&gt;0</formula>
    </cfRule>
  </conditionalFormatting>
  <conditionalFormatting sqref="AB11:AB40">
    <cfRule type="expression" dxfId="2" priority="1">
      <formula>AND(J9&gt;0,J10="")</formula>
    </cfRule>
    <cfRule type="expression" dxfId="1" priority="3">
      <formula>AND(J9&gt;0,J10="")</formula>
    </cfRule>
    <cfRule type="expression" dxfId="0" priority="6">
      <formula>J9&gt;0</formula>
    </cfRule>
  </conditionalFormatting>
  <pageMargins left="0.78740157499999996" right="0.78740157499999996" top="0.984251969" bottom="0.984251969" header="0.4921259845" footer="0.4921259845"/>
  <pageSetup paperSize="9" orientation="portrait" horizontalDpi="4294967293" r:id="rId1"/>
  <headerFooter alignWithMargins="0"/>
  <ignoredErrors>
    <ignoredError sqref="AJ10:AJ38 AM9:AM38 AP9:AP38 AL9:AL38 AO9:AO38 AR9:AR38 AF9:AF38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C1:CL1"/>
  <sheetViews>
    <sheetView zoomScale="90" zoomScaleNormal="90" workbookViewId="0">
      <selection activeCell="F15" sqref="F15"/>
    </sheetView>
  </sheetViews>
  <sheetFormatPr baseColWidth="10" defaultRowHeight="12.75"/>
  <cols>
    <col min="3" max="3" width="11.42578125" style="1"/>
    <col min="10" max="10" width="11.42578125" style="2"/>
    <col min="12" max="12" width="11.42578125" style="5"/>
    <col min="26" max="26" width="11.42578125" style="7"/>
    <col min="27" max="27" width="11.42578125" style="6"/>
    <col min="73" max="73" width="11.42578125" style="3"/>
    <col min="88" max="88" width="11.42578125" style="6"/>
    <col min="90" max="90" width="11.42578125" style="4"/>
  </cols>
  <sheetData/>
  <phoneticPr fontId="1" type="noConversion"/>
  <pageMargins left="0.78740157499999996" right="0.78740157499999996" top="0.984251969" bottom="0.984251969" header="0.4921259845" footer="0.4921259845"/>
  <pageSetup paperSize="9" orientation="portrait" horizontalDpi="4294967293" verticalDpi="1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topLeftCell="AH1" workbookViewId="0">
      <selection activeCell="AH1" sqref="A1:XFD1048576"/>
    </sheetView>
  </sheetViews>
  <sheetFormatPr baseColWidth="10" defaultRowHeight="12.75"/>
  <sheetData/>
  <phoneticPr fontId="1" type="noConversion"/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Cabinet Dentaire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 BAYLE Patrick</dc:creator>
  <cp:lastModifiedBy>Bayle</cp:lastModifiedBy>
  <dcterms:created xsi:type="dcterms:W3CDTF">2009-04-08T13:04:08Z</dcterms:created>
  <dcterms:modified xsi:type="dcterms:W3CDTF">2014-12-13T12:07:59Z</dcterms:modified>
</cp:coreProperties>
</file>