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\Documents\EXCEL\"/>
    </mc:Choice>
  </mc:AlternateContent>
  <bookViews>
    <workbookView xWindow="0" yWindow="0" windowWidth="15345" windowHeight="4635" activeTab="1"/>
  </bookViews>
  <sheets>
    <sheet name="Statistique" sheetId="2" r:id="rId1"/>
    <sheet name="FAFIone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2" l="1"/>
  <c r="K11" i="2"/>
  <c r="K12" i="2"/>
  <c r="K13" i="2"/>
  <c r="K14" i="2"/>
  <c r="K15" i="2"/>
  <c r="K8" i="2"/>
  <c r="K9" i="2"/>
  <c r="J15" i="2"/>
  <c r="J14" i="2"/>
  <c r="J13" i="2"/>
  <c r="J10" i="2"/>
  <c r="J9" i="2"/>
  <c r="J8" i="2"/>
  <c r="I15" i="2"/>
  <c r="I14" i="2"/>
  <c r="I13" i="2"/>
  <c r="I10" i="2"/>
  <c r="I9" i="2"/>
  <c r="I8" i="2"/>
  <c r="AI20" i="4"/>
  <c r="AI19" i="4"/>
  <c r="AI18" i="4"/>
  <c r="AI17" i="4"/>
  <c r="AH18" i="4"/>
  <c r="AH20" i="4"/>
  <c r="AH19" i="4"/>
  <c r="AH17" i="4"/>
  <c r="AI16" i="4"/>
  <c r="AH16" i="4"/>
  <c r="AJ18" i="4"/>
  <c r="AJ17" i="4"/>
  <c r="AJ20" i="4"/>
  <c r="AJ15" i="4"/>
  <c r="AI15" i="4"/>
  <c r="AH15" i="4"/>
  <c r="AC20" i="4"/>
  <c r="AC19" i="4"/>
  <c r="AC18" i="4"/>
  <c r="AC17" i="4"/>
  <c r="AC16" i="4"/>
  <c r="AC15" i="4"/>
  <c r="V31" i="4"/>
  <c r="Q31" i="4"/>
  <c r="V28" i="4"/>
  <c r="Q28" i="4"/>
  <c r="V25" i="4"/>
  <c r="Q25" i="4"/>
  <c r="D31" i="4"/>
  <c r="I30" i="4"/>
  <c r="I31" i="4"/>
  <c r="D30" i="4"/>
  <c r="D26" i="4"/>
  <c r="I25" i="4"/>
  <c r="I26" i="4"/>
  <c r="D25" i="4"/>
  <c r="K10" i="4"/>
  <c r="N9" i="4"/>
  <c r="N10" i="4"/>
  <c r="N8" i="4"/>
  <c r="V10" i="4"/>
  <c r="U10" i="4"/>
  <c r="W10" i="4" s="1"/>
  <c r="W9" i="4"/>
  <c r="V9" i="4"/>
  <c r="U9" i="4"/>
  <c r="V8" i="4"/>
  <c r="W8" i="4" s="1"/>
  <c r="U8" i="4"/>
  <c r="I10" i="4"/>
  <c r="H10" i="4"/>
  <c r="I9" i="4"/>
  <c r="H9" i="4"/>
  <c r="I8" i="4"/>
  <c r="H8" i="4"/>
  <c r="Y15" i="4"/>
  <c r="Y16" i="4"/>
  <c r="Y17" i="4"/>
  <c r="Y18" i="4"/>
  <c r="Y19" i="4"/>
  <c r="Z15" i="4"/>
  <c r="Z16" i="4"/>
  <c r="Z17" i="4"/>
  <c r="Z18" i="4"/>
  <c r="Z19" i="4"/>
  <c r="Z14" i="4"/>
  <c r="Y14" i="4"/>
  <c r="L14" i="4"/>
  <c r="M15" i="4"/>
  <c r="M16" i="4"/>
  <c r="M17" i="4"/>
  <c r="M18" i="4"/>
  <c r="M19" i="4"/>
  <c r="L15" i="4"/>
  <c r="L16" i="4"/>
  <c r="L17" i="4"/>
  <c r="L18" i="4"/>
  <c r="L19" i="4"/>
  <c r="M14" i="4"/>
  <c r="V19" i="4"/>
  <c r="O10" i="4"/>
  <c r="O9" i="4"/>
  <c r="O8" i="4"/>
  <c r="V15" i="4" s="1"/>
  <c r="Q19" i="4"/>
  <c r="V18" i="4"/>
  <c r="V17" i="4"/>
  <c r="Q17" i="4"/>
  <c r="V16" i="4"/>
  <c r="Q16" i="4"/>
  <c r="Q15" i="4"/>
  <c r="V14" i="4"/>
  <c r="B9" i="4"/>
  <c r="D15" i="4" s="1"/>
  <c r="B10" i="4"/>
  <c r="B8" i="4"/>
  <c r="I19" i="4" s="1"/>
  <c r="A101" i="4"/>
  <c r="A102" i="4"/>
  <c r="A103" i="4"/>
  <c r="A104" i="4"/>
  <c r="A105" i="4"/>
  <c r="A106" i="4"/>
  <c r="A107" i="4"/>
  <c r="A100" i="4"/>
  <c r="AJ16" i="4" l="1"/>
  <c r="AJ19" i="4"/>
  <c r="J8" i="4"/>
  <c r="D19" i="4"/>
  <c r="I16" i="4"/>
  <c r="I17" i="4"/>
  <c r="J10" i="4"/>
  <c r="D18" i="4"/>
  <c r="D14" i="4"/>
  <c r="D16" i="4"/>
  <c r="I18" i="4"/>
  <c r="I15" i="4"/>
  <c r="D17" i="4"/>
  <c r="J9" i="4"/>
  <c r="X10" i="4"/>
  <c r="X9" i="4"/>
  <c r="X8" i="4"/>
  <c r="K9" i="4"/>
  <c r="K8" i="4"/>
  <c r="Q14" i="4"/>
  <c r="Q18" i="4"/>
  <c r="I14" i="4"/>
  <c r="A9" i="4" l="1"/>
  <c r="A8" i="4"/>
  <c r="A10" i="4"/>
</calcChain>
</file>

<file path=xl/sharedStrings.xml><?xml version="1.0" encoding="utf-8"?>
<sst xmlns="http://schemas.openxmlformats.org/spreadsheetml/2006/main" count="55" uniqueCount="32">
  <si>
    <t>N</t>
  </si>
  <si>
    <t>P</t>
  </si>
  <si>
    <t>J</t>
  </si>
  <si>
    <t>BM</t>
  </si>
  <si>
    <t>BE</t>
  </si>
  <si>
    <t>Dif</t>
  </si>
  <si>
    <t>bqys</t>
  </si>
  <si>
    <t>sethem</t>
  </si>
  <si>
    <t>Matchs</t>
  </si>
  <si>
    <t>Statistiques</t>
  </si>
  <si>
    <t>Joueurs</t>
  </si>
  <si>
    <t>akai005</t>
  </si>
  <si>
    <t>magik</t>
  </si>
  <si>
    <t>african</t>
  </si>
  <si>
    <r>
      <t>FAFI</t>
    </r>
    <r>
      <rPr>
        <sz val="28"/>
        <color rgb="FFFF0000"/>
        <rFont val="AR DARLING"/>
      </rPr>
      <t>@HOME</t>
    </r>
  </si>
  <si>
    <t>Groupe A</t>
  </si>
  <si>
    <t>V</t>
  </si>
  <si>
    <t>D</t>
  </si>
  <si>
    <t>Pts</t>
  </si>
  <si>
    <t>Groupe B</t>
  </si>
  <si>
    <t>dams</t>
  </si>
  <si>
    <t>nemesis</t>
  </si>
  <si>
    <t>xyoremi</t>
  </si>
  <si>
    <t>Phase de groupes</t>
  </si>
  <si>
    <r>
      <t>FAFI</t>
    </r>
    <r>
      <rPr>
        <sz val="28"/>
        <color rgb="FFFF0000"/>
        <rFont val="AR DARLING"/>
      </rPr>
      <t>@HOME 1</t>
    </r>
  </si>
  <si>
    <t>Phase finales</t>
  </si>
  <si>
    <t>Demi-finale</t>
  </si>
  <si>
    <t>Petite finale</t>
  </si>
  <si>
    <t>5eme place</t>
  </si>
  <si>
    <t>FINALE</t>
  </si>
  <si>
    <t>Classement</t>
  </si>
  <si>
    <t>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</si>
</sst>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AR DARLING"/>
    </font>
    <font>
      <b/>
      <sz val="11"/>
      <color theme="1"/>
      <name val="Agency FB"/>
      <family val="2"/>
    </font>
    <font>
      <sz val="28"/>
      <color rgb="FFFF0000"/>
      <name val="AR DARLING"/>
    </font>
    <font>
      <sz val="18"/>
      <color theme="1" tint="4.9989318521683403E-2"/>
      <name val="Bradley Hand ITC"/>
      <family val="4"/>
    </font>
    <font>
      <sz val="11"/>
      <color theme="1"/>
      <name val="Algerian"/>
      <family val="5"/>
    </font>
    <font>
      <b/>
      <sz val="11"/>
      <color theme="1"/>
      <name val="Eras Light ITC"/>
      <family val="2"/>
    </font>
    <font>
      <sz val="11"/>
      <color theme="3"/>
      <name val="Calibri"/>
      <family val="2"/>
      <scheme val="minor"/>
    </font>
    <font>
      <b/>
      <u val="double"/>
      <sz val="14"/>
      <color theme="1"/>
      <name val="Eras Demi ITC"/>
      <family val="2"/>
    </font>
    <font>
      <i/>
      <u val="double"/>
      <sz val="14"/>
      <color theme="1"/>
      <name val="Eras Demi ITC"/>
      <family val="2"/>
    </font>
    <font>
      <b/>
      <u/>
      <sz val="11"/>
      <color rgb="FFFF0000"/>
      <name val="Eras Light ITC"/>
      <family val="2"/>
    </font>
    <font>
      <b/>
      <sz val="11"/>
      <color theme="1" tint="4.9989318521683403E-2"/>
      <name val="Calibri"/>
      <family val="2"/>
      <scheme val="minor"/>
    </font>
    <font>
      <b/>
      <sz val="18"/>
      <color theme="1"/>
      <name val="Bradley Hand ITC"/>
      <family val="4"/>
    </font>
    <font>
      <sz val="11"/>
      <color rgb="FF002060"/>
      <name val="Calibri"/>
      <family val="2"/>
      <scheme val="minor"/>
    </font>
    <font>
      <sz val="10"/>
      <color theme="1"/>
      <name val="Algerian"/>
      <family val="5"/>
    </font>
    <font>
      <sz val="10"/>
      <color theme="1"/>
      <name val="Calibri"/>
      <family val="2"/>
      <scheme val="minor"/>
    </font>
    <font>
      <sz val="10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/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center"/>
    </xf>
    <xf numFmtId="0" fontId="12" fillId="4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0" fillId="4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15" fillId="5" borderId="0" xfId="0" applyFont="1" applyFill="1" applyAlignment="1">
      <alignment horizontal="center"/>
    </xf>
    <xf numFmtId="0" fontId="16" fillId="0" borderId="0" xfId="0" applyFont="1"/>
    <xf numFmtId="0" fontId="14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6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"/>
  <sheetViews>
    <sheetView zoomScaleNormal="100" workbookViewId="0">
      <selection activeCell="O16" sqref="O16"/>
    </sheetView>
  </sheetViews>
  <sheetFormatPr baseColWidth="10" defaultRowHeight="15" x14ac:dyDescent="0.25"/>
  <cols>
    <col min="1" max="1" width="5" customWidth="1"/>
    <col min="4" max="14" width="5" customWidth="1"/>
  </cols>
  <sheetData>
    <row r="1" spans="1:23" ht="15" customHeight="1" x14ac:dyDescent="0.25">
      <c r="A1" s="5" t="s">
        <v>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ht="15" customHeight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ht="15" customHeight="1" x14ac:dyDescent="0.25">
      <c r="A4" s="7" t="s">
        <v>9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15" customHeight="1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7" spans="1:23" x14ac:dyDescent="0.25">
      <c r="A7">
        <v>1</v>
      </c>
      <c r="B7" s="6" t="s">
        <v>10</v>
      </c>
      <c r="C7" s="6"/>
      <c r="D7" s="1" t="s">
        <v>31</v>
      </c>
      <c r="E7" s="1" t="s">
        <v>2</v>
      </c>
      <c r="F7" s="1" t="s">
        <v>16</v>
      </c>
      <c r="G7" s="1" t="s">
        <v>1</v>
      </c>
      <c r="H7" s="1" t="s">
        <v>0</v>
      </c>
      <c r="I7" s="1" t="s">
        <v>3</v>
      </c>
      <c r="J7" s="1" t="s">
        <v>4</v>
      </c>
      <c r="K7" s="1" t="s">
        <v>5</v>
      </c>
    </row>
    <row r="8" spans="1:23" x14ac:dyDescent="0.25">
      <c r="A8">
        <v>2</v>
      </c>
      <c r="B8" s="4" t="s">
        <v>6</v>
      </c>
      <c r="C8" s="4"/>
      <c r="D8">
        <v>1</v>
      </c>
      <c r="I8">
        <f>SUM(FAFIone!AH15)</f>
        <v>17</v>
      </c>
      <c r="J8">
        <f>SUM(FAFIone!AI15)</f>
        <v>6</v>
      </c>
      <c r="K8">
        <f>SUM(I8-J8)</f>
        <v>11</v>
      </c>
    </row>
    <row r="9" spans="1:23" x14ac:dyDescent="0.25">
      <c r="A9">
        <v>3</v>
      </c>
      <c r="B9" s="4" t="s">
        <v>11</v>
      </c>
      <c r="C9" s="4"/>
      <c r="D9">
        <v>1</v>
      </c>
      <c r="I9">
        <f>SUM(FAFIone!AH19)</f>
        <v>10</v>
      </c>
      <c r="J9">
        <f>SUM(FAFIone!AI19)</f>
        <v>9</v>
      </c>
      <c r="K9">
        <f>SUM(I9-J9)</f>
        <v>1</v>
      </c>
    </row>
    <row r="10" spans="1:23" x14ac:dyDescent="0.25">
      <c r="A10">
        <v>4</v>
      </c>
      <c r="B10" s="4" t="s">
        <v>7</v>
      </c>
      <c r="C10" s="4"/>
      <c r="D10">
        <v>1</v>
      </c>
      <c r="I10">
        <f>SUM(FAFIone!AH20)</f>
        <v>2</v>
      </c>
      <c r="J10">
        <f>SUM(FAFIone!AI20)</f>
        <v>15</v>
      </c>
      <c r="K10">
        <f t="shared" ref="K10:K15" si="0">SUM(I10-J10)</f>
        <v>-13</v>
      </c>
    </row>
    <row r="11" spans="1:23" x14ac:dyDescent="0.25">
      <c r="A11">
        <v>5</v>
      </c>
      <c r="B11" s="4" t="s">
        <v>12</v>
      </c>
      <c r="C11" s="4"/>
      <c r="K11">
        <f t="shared" si="0"/>
        <v>0</v>
      </c>
    </row>
    <row r="12" spans="1:23" x14ac:dyDescent="0.25">
      <c r="A12">
        <v>6</v>
      </c>
      <c r="B12" s="4" t="s">
        <v>13</v>
      </c>
      <c r="C12" s="4"/>
      <c r="K12">
        <f t="shared" si="0"/>
        <v>0</v>
      </c>
    </row>
    <row r="13" spans="1:23" x14ac:dyDescent="0.25">
      <c r="A13">
        <v>7</v>
      </c>
      <c r="B13" s="4" t="s">
        <v>20</v>
      </c>
      <c r="C13" s="4"/>
      <c r="D13">
        <v>1</v>
      </c>
      <c r="I13">
        <f>SUM(FAFIone!AH18)</f>
        <v>5</v>
      </c>
      <c r="J13">
        <f>SUM(FAFIone!AI18)</f>
        <v>10</v>
      </c>
      <c r="K13">
        <f t="shared" si="0"/>
        <v>-5</v>
      </c>
    </row>
    <row r="14" spans="1:23" x14ac:dyDescent="0.25">
      <c r="A14">
        <v>8</v>
      </c>
      <c r="B14" s="4" t="s">
        <v>21</v>
      </c>
      <c r="C14" s="4"/>
      <c r="D14">
        <v>1</v>
      </c>
      <c r="I14">
        <f>SUM(FAFIone!AH16)</f>
        <v>24</v>
      </c>
      <c r="J14">
        <f>SUM(FAFIone!AI16)</f>
        <v>11</v>
      </c>
      <c r="K14">
        <f t="shared" si="0"/>
        <v>13</v>
      </c>
    </row>
    <row r="15" spans="1:23" x14ac:dyDescent="0.25">
      <c r="A15">
        <v>9</v>
      </c>
      <c r="B15" s="4" t="s">
        <v>22</v>
      </c>
      <c r="C15" s="4"/>
      <c r="D15">
        <v>1</v>
      </c>
      <c r="I15">
        <f>SUM(FAFIone!AH17)</f>
        <v>6</v>
      </c>
      <c r="J15">
        <f>SUM(FAFIone!AI17)</f>
        <v>13</v>
      </c>
      <c r="K15">
        <f t="shared" si="0"/>
        <v>-7</v>
      </c>
    </row>
    <row r="16" spans="1:23" x14ac:dyDescent="0.25">
      <c r="A16">
        <v>10</v>
      </c>
      <c r="B16" s="4"/>
      <c r="C16" s="4"/>
    </row>
  </sheetData>
  <mergeCells count="12">
    <mergeCell ref="B16:C16"/>
    <mergeCell ref="A1:W3"/>
    <mergeCell ref="A4:W5"/>
    <mergeCell ref="B10:C10"/>
    <mergeCell ref="B11:C11"/>
    <mergeCell ref="B12:C12"/>
    <mergeCell ref="B13:C13"/>
    <mergeCell ref="B14:C14"/>
    <mergeCell ref="B15:C15"/>
    <mergeCell ref="B7:C7"/>
    <mergeCell ref="B8:C8"/>
    <mergeCell ref="B9:C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7"/>
  <sheetViews>
    <sheetView tabSelected="1" topLeftCell="D9" zoomScaleNormal="100" workbookViewId="0">
      <selection activeCell="AA25" sqref="AA25"/>
    </sheetView>
  </sheetViews>
  <sheetFormatPr baseColWidth="10" defaultRowHeight="15" x14ac:dyDescent="0.25"/>
  <cols>
    <col min="3" max="3" width="11.42578125" customWidth="1"/>
    <col min="4" max="10" width="5" customWidth="1"/>
    <col min="11" max="11" width="4.85546875" customWidth="1"/>
    <col min="12" max="13" width="3.5703125" hidden="1" customWidth="1"/>
    <col min="16" max="16" width="11.42578125" customWidth="1"/>
    <col min="17" max="24" width="5" customWidth="1"/>
    <col min="25" max="26" width="5" hidden="1" customWidth="1"/>
    <col min="30" max="36" width="5" customWidth="1"/>
  </cols>
  <sheetData>
    <row r="1" spans="1:36" x14ac:dyDescent="0.25">
      <c r="A1" s="21" t="s">
        <v>24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36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spans="1:36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spans="1:36" x14ac:dyDescent="0.25">
      <c r="A4" s="22" t="s">
        <v>23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36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7" spans="1:36" ht="22.5" customHeight="1" x14ac:dyDescent="0.3">
      <c r="B7" s="10" t="s">
        <v>15</v>
      </c>
      <c r="C7" s="10"/>
      <c r="D7" s="8" t="s">
        <v>2</v>
      </c>
      <c r="E7" s="8" t="s">
        <v>16</v>
      </c>
      <c r="F7" s="8" t="s">
        <v>0</v>
      </c>
      <c r="G7" s="8" t="s">
        <v>17</v>
      </c>
      <c r="H7" s="8" t="s">
        <v>3</v>
      </c>
      <c r="I7" s="8" t="s">
        <v>4</v>
      </c>
      <c r="J7" s="8" t="s">
        <v>5</v>
      </c>
      <c r="K7" s="11" t="s">
        <v>18</v>
      </c>
      <c r="O7" s="9" t="s">
        <v>19</v>
      </c>
      <c r="P7" s="9"/>
      <c r="Q7" s="8" t="s">
        <v>2</v>
      </c>
      <c r="R7" s="8" t="s">
        <v>16</v>
      </c>
      <c r="S7" s="8" t="s">
        <v>0</v>
      </c>
      <c r="T7" s="8" t="s">
        <v>17</v>
      </c>
      <c r="U7" s="8" t="s">
        <v>3</v>
      </c>
      <c r="V7" s="8" t="s">
        <v>4</v>
      </c>
      <c r="W7" s="8" t="s">
        <v>5</v>
      </c>
      <c r="X7" s="11" t="s">
        <v>18</v>
      </c>
    </row>
    <row r="8" spans="1:36" x14ac:dyDescent="0.25">
      <c r="A8">
        <f>RANK(K8,$K$8:$K$10)</f>
        <v>1</v>
      </c>
      <c r="B8" s="12" t="str">
        <f>A100</f>
        <v>bqys</v>
      </c>
      <c r="C8" s="12"/>
      <c r="D8" s="3"/>
      <c r="E8" s="3"/>
      <c r="F8" s="3"/>
      <c r="G8" s="3"/>
      <c r="H8" s="3">
        <f>SUM(G14,H15,G18,H19)</f>
        <v>9</v>
      </c>
      <c r="I8" s="3">
        <f>SUM(H14,G15,H18,G19)</f>
        <v>1</v>
      </c>
      <c r="J8" s="3">
        <f>(H8-I8)</f>
        <v>8</v>
      </c>
      <c r="K8" s="3">
        <f>SUM(L14,M15,L18,M19)</f>
        <v>10</v>
      </c>
      <c r="N8">
        <f>RANK(X8,$X$8:$X$10)</f>
        <v>1</v>
      </c>
      <c r="O8" s="4" t="str">
        <f>A106</f>
        <v>nemesis</v>
      </c>
      <c r="P8" s="4"/>
      <c r="Q8" s="3"/>
      <c r="R8" s="3"/>
      <c r="S8" s="3"/>
      <c r="T8" s="3"/>
      <c r="U8" s="3">
        <f>SUM(T14,U15,T18,U19)</f>
        <v>13</v>
      </c>
      <c r="V8" s="3">
        <f>SUM(U14,T15,U18,T19)</f>
        <v>5</v>
      </c>
      <c r="W8" s="3">
        <f>(U8-V8)</f>
        <v>8</v>
      </c>
      <c r="X8" s="3">
        <f>SUM(Y14,Z15,Y18,Z19)</f>
        <v>10</v>
      </c>
    </row>
    <row r="9" spans="1:36" x14ac:dyDescent="0.25">
      <c r="A9">
        <f>RANK(K9,$K$8:$K$10)</f>
        <v>3</v>
      </c>
      <c r="B9" s="12" t="str">
        <f>A102</f>
        <v>sethem</v>
      </c>
      <c r="C9" s="12"/>
      <c r="D9" s="3"/>
      <c r="E9" s="3"/>
      <c r="F9" s="3"/>
      <c r="G9" s="3"/>
      <c r="H9" s="3">
        <f>SUM(H14,G16,H17,G19)</f>
        <v>1</v>
      </c>
      <c r="I9" s="3">
        <f>SUM(G14,H16,G17,H19)</f>
        <v>11</v>
      </c>
      <c r="J9" s="3">
        <f>(H9-I9)</f>
        <v>-10</v>
      </c>
      <c r="K9" s="3">
        <f>SUM(M14,L16,M17,L19)</f>
        <v>0</v>
      </c>
      <c r="N9">
        <f t="shared" ref="N9:N10" si="0">RANK(X9,$X$8:$X$10)</f>
        <v>2</v>
      </c>
      <c r="O9" s="4" t="str">
        <f>A107</f>
        <v>xyoremi</v>
      </c>
      <c r="P9" s="4"/>
      <c r="Q9" s="3"/>
      <c r="R9" s="3"/>
      <c r="S9" s="3"/>
      <c r="T9" s="3"/>
      <c r="U9" s="3">
        <f>SUM(U14,T16,U17,T19)</f>
        <v>4</v>
      </c>
      <c r="V9" s="3">
        <f>SUM(T14,U16,T17,U19)</f>
        <v>10</v>
      </c>
      <c r="W9" s="3">
        <f t="shared" ref="W9:W10" si="1">(U9-V9)</f>
        <v>-6</v>
      </c>
      <c r="X9" s="3">
        <f>SUM(Z14,Y16,Z17,Y19)</f>
        <v>4</v>
      </c>
    </row>
    <row r="10" spans="1:36" x14ac:dyDescent="0.25">
      <c r="A10">
        <f>RANK(K10,$K$8:$K$10)</f>
        <v>2</v>
      </c>
      <c r="B10" s="12" t="str">
        <f>A105</f>
        <v>dams</v>
      </c>
      <c r="C10" s="12"/>
      <c r="D10" s="3"/>
      <c r="E10" s="3"/>
      <c r="F10" s="3"/>
      <c r="G10" s="3"/>
      <c r="H10" s="3">
        <f>SUM(G15,H16,G17,H18)</f>
        <v>4</v>
      </c>
      <c r="I10" s="3">
        <f>SUM(H15,G16,H17,G18)</f>
        <v>2</v>
      </c>
      <c r="J10" s="3">
        <f>(H10-I10)</f>
        <v>2</v>
      </c>
      <c r="K10" s="3">
        <f>SUM(L15,M16,L17,M18)</f>
        <v>7</v>
      </c>
      <c r="N10">
        <f t="shared" si="0"/>
        <v>3</v>
      </c>
      <c r="O10" s="4" t="str">
        <f>A101</f>
        <v>akai005</v>
      </c>
      <c r="P10" s="4"/>
      <c r="Q10" s="3"/>
      <c r="R10" s="3"/>
      <c r="S10" s="3"/>
      <c r="T10" s="3"/>
      <c r="U10" s="3">
        <f>SUM(T15,U16,T17,U18)</f>
        <v>6</v>
      </c>
      <c r="V10" s="3">
        <f>SUM(U15,T16,U17,T18)</f>
        <v>8</v>
      </c>
      <c r="W10" s="3">
        <f t="shared" si="1"/>
        <v>-2</v>
      </c>
      <c r="X10" s="3">
        <f>SUM(Y15,Z16,Y17,Z18)</f>
        <v>3</v>
      </c>
    </row>
    <row r="13" spans="1:36" ht="22.5" customHeight="1" x14ac:dyDescent="0.3">
      <c r="B13" s="10" t="s">
        <v>8</v>
      </c>
      <c r="C13" s="10"/>
      <c r="O13" s="10" t="s">
        <v>8</v>
      </c>
      <c r="P13" s="10"/>
    </row>
    <row r="14" spans="1:36" x14ac:dyDescent="0.25">
      <c r="D14" s="13" t="str">
        <f>B8</f>
        <v>bqys</v>
      </c>
      <c r="E14" s="13"/>
      <c r="F14" s="13"/>
      <c r="G14" s="16">
        <v>5</v>
      </c>
      <c r="H14" s="17">
        <v>1</v>
      </c>
      <c r="I14" s="13" t="str">
        <f>B9</f>
        <v>sethem</v>
      </c>
      <c r="J14" s="13"/>
      <c r="K14" s="13"/>
      <c r="L14">
        <f>IF(AND(G14="",H14=""),"",IF(G14&gt;H14,3,IF(G14=H14,1,0)))</f>
        <v>3</v>
      </c>
      <c r="M14">
        <f>IF(AND(G14="",H14=""),"",IF(G14&lt;H14,3,IF(G14=H14,1,0)))</f>
        <v>0</v>
      </c>
      <c r="P14" s="12"/>
      <c r="Q14" s="13" t="str">
        <f>O8</f>
        <v>nemesis</v>
      </c>
      <c r="R14" s="13"/>
      <c r="S14" s="13"/>
      <c r="T14" s="19">
        <v>2</v>
      </c>
      <c r="U14" s="20">
        <v>2</v>
      </c>
      <c r="V14" s="13" t="str">
        <f>O9</f>
        <v>xyoremi</v>
      </c>
      <c r="W14" s="13"/>
      <c r="X14" s="13"/>
      <c r="Y14">
        <f>IF(AND(T14="",U14=""),"",IF(T14&gt;U14,3,IF(T14=U14,1,0)))</f>
        <v>1</v>
      </c>
      <c r="Z14">
        <f>IF(AND(T14="",U14=""),"",IF(T14&lt;U14,3,IF(T14=U14,1,0)))</f>
        <v>1</v>
      </c>
      <c r="AC14" t="s">
        <v>30</v>
      </c>
      <c r="AD14" s="3" t="s">
        <v>2</v>
      </c>
      <c r="AE14" s="3" t="s">
        <v>16</v>
      </c>
      <c r="AF14" s="3" t="s">
        <v>0</v>
      </c>
      <c r="AG14" s="3" t="s">
        <v>17</v>
      </c>
      <c r="AH14" s="3" t="s">
        <v>3</v>
      </c>
      <c r="AI14" s="3" t="s">
        <v>4</v>
      </c>
      <c r="AJ14" s="3" t="s">
        <v>5</v>
      </c>
    </row>
    <row r="15" spans="1:36" x14ac:dyDescent="0.25">
      <c r="D15" s="13" t="str">
        <f>B10</f>
        <v>dams</v>
      </c>
      <c r="E15" s="13"/>
      <c r="F15" s="13"/>
      <c r="G15" s="19">
        <v>0</v>
      </c>
      <c r="H15" s="19">
        <v>0</v>
      </c>
      <c r="I15" s="14" t="str">
        <f>B8</f>
        <v>bqys</v>
      </c>
      <c r="J15" s="14"/>
      <c r="K15" s="14"/>
      <c r="L15">
        <f t="shared" ref="L15:L19" si="2">IF(AND(G15="",H15=""),"",IF(G15&gt;H15,3,IF(G15=H15,1,0)))</f>
        <v>1</v>
      </c>
      <c r="M15">
        <f t="shared" ref="M15:M19" si="3">IF(AND(G15="",H15=""),"",IF(G15&lt;H15,3,IF(G15=H15,1,0)))</f>
        <v>1</v>
      </c>
      <c r="P15" s="12"/>
      <c r="Q15" s="13" t="str">
        <f>O10</f>
        <v>akai005</v>
      </c>
      <c r="R15" s="13"/>
      <c r="S15" s="13"/>
      <c r="T15" s="18">
        <v>0</v>
      </c>
      <c r="U15" s="16">
        <v>1</v>
      </c>
      <c r="V15" s="14" t="str">
        <f>O8</f>
        <v>nemesis</v>
      </c>
      <c r="W15" s="14"/>
      <c r="X15" s="14"/>
      <c r="Y15">
        <f t="shared" ref="Y15:Y19" si="4">IF(AND(T15="",U15=""),"",IF(T15&gt;U15,3,IF(T15=U15,1,0)))</f>
        <v>0</v>
      </c>
      <c r="Z15">
        <f t="shared" ref="Z15:Z19" si="5">IF(AND(T15="",U15=""),"",IF(T15&lt;U15,3,IF(T15=U15,1,0)))</f>
        <v>3</v>
      </c>
      <c r="AB15">
        <v>1</v>
      </c>
      <c r="AC15" t="str">
        <f>Q31</f>
        <v>bqys</v>
      </c>
      <c r="AH15">
        <f>SUM(H8,G25,H26,T31)</f>
        <v>17</v>
      </c>
      <c r="AI15">
        <f>SUM(I8,H25,G26,U31)</f>
        <v>6</v>
      </c>
      <c r="AJ15">
        <f>(AH15-AI15)</f>
        <v>11</v>
      </c>
    </row>
    <row r="16" spans="1:36" x14ac:dyDescent="0.25">
      <c r="D16" s="13" t="str">
        <f>B9</f>
        <v>sethem</v>
      </c>
      <c r="E16" s="13"/>
      <c r="F16" s="13"/>
      <c r="G16" s="18">
        <v>0</v>
      </c>
      <c r="H16" s="16">
        <v>2</v>
      </c>
      <c r="I16" s="13" t="str">
        <f>B10</f>
        <v>dams</v>
      </c>
      <c r="J16" s="13"/>
      <c r="K16" s="13"/>
      <c r="L16">
        <f t="shared" si="2"/>
        <v>0</v>
      </c>
      <c r="M16">
        <f t="shared" si="3"/>
        <v>3</v>
      </c>
      <c r="P16" s="12"/>
      <c r="Q16" s="13" t="str">
        <f>O9</f>
        <v>xyoremi</v>
      </c>
      <c r="R16" s="13"/>
      <c r="S16" s="13"/>
      <c r="T16" s="18">
        <v>0</v>
      </c>
      <c r="U16" s="16">
        <v>2</v>
      </c>
      <c r="V16" s="13" t="str">
        <f>O10</f>
        <v>akai005</v>
      </c>
      <c r="W16" s="13"/>
      <c r="X16" s="13"/>
      <c r="Y16">
        <f t="shared" si="4"/>
        <v>0</v>
      </c>
      <c r="Z16">
        <f t="shared" si="5"/>
        <v>3</v>
      </c>
      <c r="AB16">
        <v>2</v>
      </c>
      <c r="AC16" t="str">
        <f>V31</f>
        <v>nemesis</v>
      </c>
      <c r="AH16">
        <f>SUM(U8,G30,H31,U31)</f>
        <v>24</v>
      </c>
      <c r="AI16">
        <f>SUM(V8,H30,G31,T31)</f>
        <v>11</v>
      </c>
      <c r="AJ16">
        <f t="shared" ref="AJ16:AJ20" si="6">(AH16-AI16)</f>
        <v>13</v>
      </c>
    </row>
    <row r="17" spans="1:36" x14ac:dyDescent="0.25">
      <c r="D17" s="13" t="str">
        <f>B10</f>
        <v>dams</v>
      </c>
      <c r="E17" s="13"/>
      <c r="F17" s="13"/>
      <c r="G17" s="16">
        <v>2</v>
      </c>
      <c r="H17" s="18">
        <v>0</v>
      </c>
      <c r="I17" s="13" t="str">
        <f>B9</f>
        <v>sethem</v>
      </c>
      <c r="J17" s="13"/>
      <c r="K17" s="13"/>
      <c r="L17">
        <f t="shared" si="2"/>
        <v>3</v>
      </c>
      <c r="M17">
        <f t="shared" si="3"/>
        <v>0</v>
      </c>
      <c r="Q17" s="13" t="str">
        <f>O10</f>
        <v>akai005</v>
      </c>
      <c r="R17" s="13"/>
      <c r="S17" s="13"/>
      <c r="T17" s="18">
        <v>1</v>
      </c>
      <c r="U17" s="16">
        <v>2</v>
      </c>
      <c r="V17" s="13" t="str">
        <f>O9</f>
        <v>xyoremi</v>
      </c>
      <c r="W17" s="13"/>
      <c r="X17" s="13"/>
      <c r="Y17">
        <f t="shared" si="4"/>
        <v>0</v>
      </c>
      <c r="Z17">
        <f t="shared" si="5"/>
        <v>3</v>
      </c>
      <c r="AB17">
        <v>3</v>
      </c>
      <c r="AC17" t="str">
        <f>Q28</f>
        <v>xyoremi</v>
      </c>
      <c r="AH17">
        <f>SUM(U9,H25,G26,T28)</f>
        <v>6</v>
      </c>
      <c r="AI17">
        <f>SUM(V9,G25,H26,U28)</f>
        <v>13</v>
      </c>
      <c r="AJ17">
        <f t="shared" si="6"/>
        <v>-7</v>
      </c>
    </row>
    <row r="18" spans="1:36" x14ac:dyDescent="0.25">
      <c r="D18" s="13" t="str">
        <f>B8</f>
        <v>bqys</v>
      </c>
      <c r="E18" s="13"/>
      <c r="F18" s="13"/>
      <c r="G18" s="16">
        <v>2</v>
      </c>
      <c r="H18" s="18">
        <v>0</v>
      </c>
      <c r="I18" s="13" t="str">
        <f>B10</f>
        <v>dams</v>
      </c>
      <c r="J18" s="13"/>
      <c r="K18" s="13"/>
      <c r="L18">
        <f t="shared" si="2"/>
        <v>3</v>
      </c>
      <c r="M18">
        <f t="shared" si="3"/>
        <v>0</v>
      </c>
      <c r="Q18" s="13" t="str">
        <f>O8</f>
        <v>nemesis</v>
      </c>
      <c r="R18" s="13"/>
      <c r="S18" s="13"/>
      <c r="T18" s="16">
        <v>5</v>
      </c>
      <c r="U18" s="18">
        <v>3</v>
      </c>
      <c r="V18" s="13" t="str">
        <f>O10</f>
        <v>akai005</v>
      </c>
      <c r="W18" s="13"/>
      <c r="X18" s="13"/>
      <c r="Y18">
        <f t="shared" si="4"/>
        <v>3</v>
      </c>
      <c r="Z18">
        <f t="shared" si="5"/>
        <v>0</v>
      </c>
      <c r="AB18">
        <v>4</v>
      </c>
      <c r="AC18" t="str">
        <f>V28</f>
        <v>dams</v>
      </c>
      <c r="AH18">
        <f>SUM(H10,H30,G31,U28)</f>
        <v>5</v>
      </c>
      <c r="AI18">
        <f>SUM(I10,G30,H31,T28)</f>
        <v>10</v>
      </c>
      <c r="AJ18">
        <f t="shared" si="6"/>
        <v>-5</v>
      </c>
    </row>
    <row r="19" spans="1:36" x14ac:dyDescent="0.25">
      <c r="D19" s="13" t="str">
        <f>B9</f>
        <v>sethem</v>
      </c>
      <c r="E19" s="13"/>
      <c r="F19" s="13"/>
      <c r="G19" s="18">
        <v>0</v>
      </c>
      <c r="H19" s="16">
        <v>2</v>
      </c>
      <c r="I19" s="13" t="str">
        <f>B8</f>
        <v>bqys</v>
      </c>
      <c r="J19" s="13"/>
      <c r="K19" s="13"/>
      <c r="L19">
        <f t="shared" si="2"/>
        <v>0</v>
      </c>
      <c r="M19">
        <f t="shared" si="3"/>
        <v>3</v>
      </c>
      <c r="Q19" s="13" t="str">
        <f>O9</f>
        <v>xyoremi</v>
      </c>
      <c r="R19" s="13"/>
      <c r="S19" s="13"/>
      <c r="T19" s="18">
        <v>0</v>
      </c>
      <c r="U19" s="16">
        <v>5</v>
      </c>
      <c r="V19" s="13" t="str">
        <f>O8</f>
        <v>nemesis</v>
      </c>
      <c r="W19" s="13"/>
      <c r="X19" s="13"/>
      <c r="Y19">
        <f t="shared" si="4"/>
        <v>0</v>
      </c>
      <c r="Z19">
        <f t="shared" si="5"/>
        <v>3</v>
      </c>
      <c r="AB19">
        <v>5</v>
      </c>
      <c r="AC19" t="str">
        <f>V25</f>
        <v>akai005</v>
      </c>
      <c r="AH19">
        <f>SUM(U10,U25)</f>
        <v>10</v>
      </c>
      <c r="AI19">
        <f>SUM(V10,T25)</f>
        <v>9</v>
      </c>
      <c r="AJ19">
        <f t="shared" si="6"/>
        <v>1</v>
      </c>
    </row>
    <row r="20" spans="1:36" x14ac:dyDescent="0.25">
      <c r="AB20">
        <v>6</v>
      </c>
      <c r="AC20" t="str">
        <f>Q25</f>
        <v>sethem</v>
      </c>
      <c r="AH20">
        <f>SUM(H9,T25)</f>
        <v>2</v>
      </c>
      <c r="AI20">
        <f>SUM(I9,U25)</f>
        <v>15</v>
      </c>
      <c r="AJ20">
        <f t="shared" si="6"/>
        <v>-13</v>
      </c>
    </row>
    <row r="21" spans="1:36" x14ac:dyDescent="0.25">
      <c r="A21" s="22" t="s">
        <v>25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36" x14ac:dyDescent="0.2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4" spans="1:36" x14ac:dyDescent="0.25">
      <c r="D24" s="29" t="s">
        <v>26</v>
      </c>
      <c r="E24" s="29"/>
      <c r="F24" s="29"/>
      <c r="G24" s="29"/>
      <c r="H24" s="29"/>
      <c r="I24" s="29"/>
      <c r="J24" s="29"/>
      <c r="K24" s="29"/>
      <c r="Q24" s="29" t="s">
        <v>28</v>
      </c>
      <c r="R24" s="29"/>
      <c r="S24" s="29"/>
      <c r="T24" s="29"/>
      <c r="U24" s="29"/>
      <c r="V24" s="29"/>
      <c r="W24" s="29"/>
      <c r="X24" s="29"/>
    </row>
    <row r="25" spans="1:36" x14ac:dyDescent="0.25">
      <c r="D25" s="23" t="str">
        <f>B8</f>
        <v>bqys</v>
      </c>
      <c r="E25" s="23"/>
      <c r="F25" s="23"/>
      <c r="G25" s="25">
        <v>1</v>
      </c>
      <c r="H25" s="25">
        <v>1</v>
      </c>
      <c r="I25" s="23" t="str">
        <f>O9</f>
        <v>xyoremi</v>
      </c>
      <c r="J25" s="23"/>
      <c r="K25" s="23"/>
      <c r="L25" s="24"/>
      <c r="M25" s="24"/>
      <c r="N25" s="24"/>
      <c r="O25" s="24"/>
      <c r="P25" s="24"/>
      <c r="Q25" s="23" t="str">
        <f>B9</f>
        <v>sethem</v>
      </c>
      <c r="R25" s="23"/>
      <c r="S25" s="23"/>
      <c r="T25" s="15">
        <v>1</v>
      </c>
      <c r="U25" s="34">
        <v>4</v>
      </c>
      <c r="V25" s="23" t="str">
        <f>O10</f>
        <v>akai005</v>
      </c>
      <c r="W25" s="23"/>
      <c r="X25" s="23"/>
    </row>
    <row r="26" spans="1:36" x14ac:dyDescent="0.25">
      <c r="D26" s="23" t="str">
        <f>O9</f>
        <v>xyoremi</v>
      </c>
      <c r="E26" s="23"/>
      <c r="F26" s="23"/>
      <c r="G26" s="26">
        <v>0</v>
      </c>
      <c r="H26" s="27">
        <v>2</v>
      </c>
      <c r="I26" s="23" t="str">
        <f>B8</f>
        <v>bqys</v>
      </c>
      <c r="J26" s="23"/>
      <c r="K26" s="23"/>
      <c r="L26" s="24"/>
      <c r="M26" s="24"/>
      <c r="N26" s="24"/>
      <c r="O26" s="24"/>
      <c r="P26" s="24"/>
      <c r="Q26" s="3"/>
      <c r="R26" s="3"/>
      <c r="S26" s="3"/>
      <c r="T26" s="3"/>
      <c r="U26" s="3"/>
      <c r="V26" s="3"/>
      <c r="W26" s="3"/>
      <c r="X26" s="3"/>
    </row>
    <row r="27" spans="1:36" x14ac:dyDescent="0.25">
      <c r="Q27" s="29" t="s">
        <v>27</v>
      </c>
      <c r="R27" s="29"/>
      <c r="S27" s="29"/>
      <c r="T27" s="29"/>
      <c r="U27" s="29"/>
      <c r="V27" s="29"/>
      <c r="W27" s="29"/>
      <c r="X27" s="29"/>
    </row>
    <row r="28" spans="1:36" x14ac:dyDescent="0.25">
      <c r="Q28" s="23" t="str">
        <f>O9</f>
        <v>xyoremi</v>
      </c>
      <c r="R28" s="23"/>
      <c r="S28" s="23"/>
      <c r="T28" s="34">
        <v>1</v>
      </c>
      <c r="U28" s="15">
        <v>0</v>
      </c>
      <c r="V28" s="23" t="str">
        <f>B10</f>
        <v>dams</v>
      </c>
      <c r="W28" s="23"/>
      <c r="X28" s="23"/>
    </row>
    <row r="29" spans="1:36" x14ac:dyDescent="0.25">
      <c r="D29" s="29" t="s">
        <v>26</v>
      </c>
      <c r="E29" s="29"/>
      <c r="F29" s="29"/>
      <c r="G29" s="29"/>
      <c r="H29" s="29"/>
      <c r="I29" s="29"/>
      <c r="J29" s="29"/>
      <c r="K29" s="29"/>
      <c r="Q29" s="3"/>
      <c r="R29" s="3"/>
      <c r="S29" s="3"/>
      <c r="T29" s="3"/>
      <c r="U29" s="3"/>
      <c r="V29" s="3"/>
      <c r="W29" s="3"/>
      <c r="X29" s="3"/>
    </row>
    <row r="30" spans="1:36" ht="15" customHeight="1" x14ac:dyDescent="0.25">
      <c r="D30" s="23" t="str">
        <f>O8</f>
        <v>nemesis</v>
      </c>
      <c r="E30" s="23"/>
      <c r="F30" s="23"/>
      <c r="G30" s="27">
        <v>3</v>
      </c>
      <c r="H30" s="26">
        <v>1</v>
      </c>
      <c r="I30" s="23" t="str">
        <f>B10</f>
        <v>dams</v>
      </c>
      <c r="J30" s="23"/>
      <c r="K30" s="23"/>
      <c r="Q30" s="28" t="s">
        <v>29</v>
      </c>
      <c r="R30" s="28"/>
      <c r="S30" s="28"/>
      <c r="T30" s="28"/>
      <c r="U30" s="28"/>
      <c r="V30" s="28"/>
      <c r="W30" s="28"/>
      <c r="X30" s="28"/>
    </row>
    <row r="31" spans="1:36" ht="15" customHeight="1" x14ac:dyDescent="0.25">
      <c r="D31" s="23" t="str">
        <f>B10</f>
        <v>dams</v>
      </c>
      <c r="E31" s="23"/>
      <c r="F31" s="23"/>
      <c r="G31" s="26">
        <v>0</v>
      </c>
      <c r="H31" s="27">
        <v>4</v>
      </c>
      <c r="I31" s="23" t="str">
        <f>O8</f>
        <v>nemesis</v>
      </c>
      <c r="J31" s="23"/>
      <c r="K31" s="23"/>
      <c r="Q31" s="31" t="str">
        <f>B8</f>
        <v>bqys</v>
      </c>
      <c r="R31" s="31"/>
      <c r="S31" s="31"/>
      <c r="T31" s="35">
        <v>5</v>
      </c>
      <c r="U31" s="33">
        <v>4</v>
      </c>
      <c r="V31" s="32" t="str">
        <f>O8</f>
        <v>nemesis</v>
      </c>
      <c r="W31" s="32"/>
      <c r="X31" s="32"/>
    </row>
    <row r="32" spans="1:36" x14ac:dyDescent="0.25">
      <c r="Q32" s="30"/>
      <c r="R32" s="30"/>
      <c r="S32" s="30"/>
      <c r="T32" s="30"/>
      <c r="U32" s="30"/>
      <c r="V32" s="30"/>
      <c r="W32" s="30"/>
      <c r="X32" s="30"/>
    </row>
    <row r="100" spans="1:1" x14ac:dyDescent="0.25">
      <c r="A100" s="2" t="str">
        <f>Statistique!B8</f>
        <v>bqys</v>
      </c>
    </row>
    <row r="101" spans="1:1" x14ac:dyDescent="0.25">
      <c r="A101" s="2" t="str">
        <f>Statistique!B9</f>
        <v>akai005</v>
      </c>
    </row>
    <row r="102" spans="1:1" x14ac:dyDescent="0.25">
      <c r="A102" s="2" t="str">
        <f>Statistique!B10</f>
        <v>sethem</v>
      </c>
    </row>
    <row r="103" spans="1:1" x14ac:dyDescent="0.25">
      <c r="A103" s="2" t="str">
        <f>Statistique!B11</f>
        <v>magik</v>
      </c>
    </row>
    <row r="104" spans="1:1" x14ac:dyDescent="0.25">
      <c r="A104" s="2" t="str">
        <f>Statistique!B12</f>
        <v>african</v>
      </c>
    </row>
    <row r="105" spans="1:1" x14ac:dyDescent="0.25">
      <c r="A105" s="2" t="str">
        <f>Statistique!B13</f>
        <v>dams</v>
      </c>
    </row>
    <row r="106" spans="1:1" x14ac:dyDescent="0.25">
      <c r="A106" s="2" t="str">
        <f>Statistique!B14</f>
        <v>nemesis</v>
      </c>
    </row>
    <row r="107" spans="1:1" x14ac:dyDescent="0.25">
      <c r="A107" s="2" t="str">
        <f>Statistique!B15</f>
        <v>xyoremi</v>
      </c>
    </row>
  </sheetData>
  <mergeCells count="53">
    <mergeCell ref="V28:X28"/>
    <mergeCell ref="Q28:S28"/>
    <mergeCell ref="Q27:X27"/>
    <mergeCell ref="Q30:X30"/>
    <mergeCell ref="V31:X31"/>
    <mergeCell ref="Q31:S31"/>
    <mergeCell ref="I26:K26"/>
    <mergeCell ref="D26:F26"/>
    <mergeCell ref="Q24:X24"/>
    <mergeCell ref="Q25:S25"/>
    <mergeCell ref="V25:X25"/>
    <mergeCell ref="D25:F25"/>
    <mergeCell ref="I25:K25"/>
    <mergeCell ref="I31:K31"/>
    <mergeCell ref="I30:K30"/>
    <mergeCell ref="D31:F31"/>
    <mergeCell ref="D30:F30"/>
    <mergeCell ref="O10:P10"/>
    <mergeCell ref="D18:F18"/>
    <mergeCell ref="A4:Z5"/>
    <mergeCell ref="A1:Z3"/>
    <mergeCell ref="A21:Z22"/>
    <mergeCell ref="D24:K24"/>
    <mergeCell ref="D29:K29"/>
    <mergeCell ref="V16:X16"/>
    <mergeCell ref="Q16:S16"/>
    <mergeCell ref="Q15:S15"/>
    <mergeCell ref="V15:X15"/>
    <mergeCell ref="V14:X14"/>
    <mergeCell ref="Q14:S14"/>
    <mergeCell ref="V19:X19"/>
    <mergeCell ref="V18:X18"/>
    <mergeCell ref="V17:X17"/>
    <mergeCell ref="Q19:S19"/>
    <mergeCell ref="Q18:S18"/>
    <mergeCell ref="Q17:S17"/>
    <mergeCell ref="O7:P7"/>
    <mergeCell ref="O13:P13"/>
    <mergeCell ref="I19:K19"/>
    <mergeCell ref="I18:K18"/>
    <mergeCell ref="I17:K17"/>
    <mergeCell ref="D19:F19"/>
    <mergeCell ref="D17:F17"/>
    <mergeCell ref="O8:P8"/>
    <mergeCell ref="O9:P9"/>
    <mergeCell ref="D16:F16"/>
    <mergeCell ref="I16:K16"/>
    <mergeCell ref="B13:C13"/>
    <mergeCell ref="D14:F14"/>
    <mergeCell ref="I14:K14"/>
    <mergeCell ref="I15:K15"/>
    <mergeCell ref="D15:F15"/>
    <mergeCell ref="B7:C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Statistique</vt:lpstr>
      <vt:lpstr>FAFIone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2014-12-01T21:41:53Z</dcterms:created>
  <dcterms:modified xsi:type="dcterms:W3CDTF">2014-12-03T18:34:02Z</dcterms:modified>
</cp:coreProperties>
</file>