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5" yWindow="3735" windowWidth="17250" windowHeight="3765" activeTab="1"/>
  </bookViews>
  <sheets>
    <sheet name="Tableau Source" sheetId="1" r:id="rId1"/>
    <sheet name="analyse" sheetId="2" r:id="rId2"/>
  </sheets>
  <definedNames>
    <definedName name="Mois">OFFSET(analyse!$K$1,,,COUNTA(analyse!$K$1:$K$7))</definedName>
  </definedNames>
  <calcPr calcId="152511"/>
  <fileRecoveryPr repairLoad="1"/>
</workbook>
</file>

<file path=xl/calcChain.xml><?xml version="1.0" encoding="utf-8"?>
<calcChain xmlns="http://schemas.openxmlformats.org/spreadsheetml/2006/main">
  <c r="C7" i="2" l="1"/>
  <c r="C6" i="2"/>
  <c r="C18" i="2" l="1"/>
  <c r="C8" i="2"/>
  <c r="K3" i="2" l="1"/>
  <c r="K4" i="2" s="1"/>
  <c r="K5" i="2" s="1"/>
  <c r="K6" i="2" s="1"/>
  <c r="K7" i="2" s="1"/>
  <c r="K2" i="2"/>
  <c r="F9" i="1"/>
  <c r="G9" i="1"/>
  <c r="H9" i="1"/>
  <c r="I9" i="1"/>
  <c r="J9" i="1"/>
  <c r="K9" i="1"/>
  <c r="L9" i="1"/>
  <c r="M9" i="1"/>
  <c r="N9" i="1"/>
  <c r="E9" i="1"/>
</calcChain>
</file>

<file path=xl/comments1.xml><?xml version="1.0" encoding="utf-8"?>
<comments xmlns="http://schemas.openxmlformats.org/spreadsheetml/2006/main">
  <authors>
    <author>Auteur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 xml:space="preserve">Mois à changer
</t>
        </r>
      </text>
    </comment>
    <comment ref="C16" authorId="0" shapeId="0">
      <text>
        <r>
          <rPr>
            <b/>
            <sz val="9"/>
            <color indexed="81"/>
            <rFont val="Tahoma"/>
            <family val="2"/>
          </rPr>
          <t>Nouveau tableau a alimenter</t>
        </r>
      </text>
    </comment>
  </commentList>
</comments>
</file>

<file path=xl/sharedStrings.xml><?xml version="1.0" encoding="utf-8"?>
<sst xmlns="http://schemas.openxmlformats.org/spreadsheetml/2006/main" count="31" uniqueCount="14">
  <si>
    <t>Crédit</t>
  </si>
  <si>
    <t>Débit</t>
  </si>
  <si>
    <t>Autres produit</t>
  </si>
  <si>
    <t>maintenance</t>
  </si>
  <si>
    <t>Total</t>
  </si>
  <si>
    <t>Mois</t>
  </si>
  <si>
    <t>Chiffres d'affaires</t>
  </si>
  <si>
    <t>Masse salariale</t>
  </si>
  <si>
    <t>Montant</t>
  </si>
  <si>
    <t xml:space="preserve"> =DECALER('Tableau Source'!$C$4;EQUIV(B6;'Tableau Source'!$C$5:$C$8;0);EQUIV($D$3;'Tableau Source'!$D$3:$M$3;0)+1)</t>
  </si>
  <si>
    <t xml:space="preserve"> =-DECALER('Tableau Source'!$C$4;EQUIV(B7;'Tableau Source'!$C$5:$C$8;0);EQUIV($D$3;'Tableau Source'!$D$3:$M$3;0))</t>
  </si>
  <si>
    <t>Produit</t>
  </si>
  <si>
    <t>Charge</t>
  </si>
  <si>
    <t>Produit /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</si>
</sst>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8"/>
      <name val="Calibri"/>
      <family val="2"/>
    </font>
    <font>
      <sz val="11"/>
      <color indexed="58"/>
      <name val="Calibri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1" applyNumberFormat="1" applyFont="1"/>
    <xf numFmtId="14" fontId="0" fillId="2" borderId="0" xfId="0" applyNumberFormat="1" applyFill="1"/>
    <xf numFmtId="0" fontId="0" fillId="0" borderId="1" xfId="0" applyBorder="1"/>
    <xf numFmtId="43" fontId="0" fillId="0" borderId="1" xfId="1" applyFont="1" applyBorder="1"/>
    <xf numFmtId="43" fontId="3" fillId="3" borderId="1" xfId="1" applyFont="1" applyFill="1" applyBorder="1"/>
    <xf numFmtId="14" fontId="0" fillId="0" borderId="0" xfId="0" applyNumberFormat="1"/>
    <xf numFmtId="0" fontId="5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3" fillId="4" borderId="1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647700</xdr:colOff>
      <xdr:row>16</xdr:row>
      <xdr:rowOff>0</xdr:rowOff>
    </xdr:from>
    <xdr:ext cx="76200" cy="21336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1897380" y="29260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16</xdr:row>
      <xdr:rowOff>0</xdr:rowOff>
    </xdr:from>
    <xdr:to>
      <xdr:col>9</xdr:col>
      <xdr:colOff>403860</xdr:colOff>
      <xdr:row>21</xdr:row>
      <xdr:rowOff>7620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249680" y="2926080"/>
          <a:ext cx="5120640" cy="9220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 premier tableau source regroupant toutes les informations concernant les activités entreprise durant l'année , et je voudrais dans un autre tableau d'"analyse " ne faire que changer la date pour pouvoir revoir dans ce tableau récapitulatif que les éléments les plus pertinentes du tableau source 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laisse l'exemple ci-joint pour voir plus clair et je reste à votre disposition 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N9"/>
  <sheetViews>
    <sheetView workbookViewId="0">
      <selection activeCell="E9" sqref="E9"/>
    </sheetView>
  </sheetViews>
  <sheetFormatPr baseColWidth="10" defaultColWidth="9.140625" defaultRowHeight="15" x14ac:dyDescent="0.25"/>
  <cols>
    <col min="3" max="3" width="16.85546875" bestFit="1" customWidth="1"/>
    <col min="4" max="4" width="16.85546875" customWidth="1"/>
    <col min="5" max="5" width="11.85546875" bestFit="1" customWidth="1"/>
    <col min="6" max="6" width="12.85546875" bestFit="1" customWidth="1"/>
    <col min="7" max="7" width="9.28515625" bestFit="1" customWidth="1"/>
    <col min="8" max="8" width="10.28515625" bestFit="1" customWidth="1"/>
    <col min="9" max="9" width="9.28515625" bestFit="1" customWidth="1"/>
    <col min="10" max="10" width="10.28515625" bestFit="1" customWidth="1"/>
    <col min="11" max="11" width="9.28515625" bestFit="1" customWidth="1"/>
    <col min="12" max="12" width="10.28515625" bestFit="1" customWidth="1"/>
    <col min="13" max="13" width="9.28515625" bestFit="1" customWidth="1"/>
    <col min="14" max="14" width="10.28515625" bestFit="1" customWidth="1"/>
  </cols>
  <sheetData>
    <row r="3" spans="3:14" x14ac:dyDescent="0.25">
      <c r="E3" s="8">
        <v>41640</v>
      </c>
      <c r="F3" s="9"/>
      <c r="G3" s="8">
        <v>41671</v>
      </c>
      <c r="H3" s="9"/>
      <c r="I3" s="8">
        <v>41699</v>
      </c>
      <c r="J3" s="9"/>
      <c r="K3" s="8">
        <v>41730</v>
      </c>
      <c r="L3" s="9"/>
      <c r="M3" s="8">
        <v>41760</v>
      </c>
      <c r="N3" s="9"/>
    </row>
    <row r="4" spans="3:14" x14ac:dyDescent="0.25">
      <c r="D4" t="s">
        <v>13</v>
      </c>
      <c r="E4" t="s">
        <v>0</v>
      </c>
      <c r="F4" t="s">
        <v>1</v>
      </c>
      <c r="G4" t="s">
        <v>0</v>
      </c>
      <c r="H4" t="s">
        <v>1</v>
      </c>
      <c r="I4" t="s">
        <v>0</v>
      </c>
      <c r="J4" t="s">
        <v>1</v>
      </c>
      <c r="K4" t="s">
        <v>0</v>
      </c>
      <c r="L4" t="s">
        <v>1</v>
      </c>
      <c r="M4" t="s">
        <v>0</v>
      </c>
      <c r="N4" t="s">
        <v>1</v>
      </c>
    </row>
    <row r="5" spans="3:14" x14ac:dyDescent="0.25">
      <c r="C5" t="s">
        <v>6</v>
      </c>
      <c r="D5" t="s">
        <v>11</v>
      </c>
      <c r="E5" s="1"/>
      <c r="F5" s="1">
        <v>500000</v>
      </c>
      <c r="G5" s="1"/>
      <c r="H5" s="1">
        <v>450000</v>
      </c>
      <c r="I5" s="1"/>
      <c r="J5" s="1">
        <v>650000</v>
      </c>
      <c r="K5" s="1"/>
      <c r="L5" s="1">
        <v>300000</v>
      </c>
      <c r="M5" s="1"/>
      <c r="N5" s="1">
        <v>470000</v>
      </c>
    </row>
    <row r="6" spans="3:14" x14ac:dyDescent="0.25">
      <c r="C6" t="s">
        <v>2</v>
      </c>
      <c r="D6" t="s">
        <v>11</v>
      </c>
      <c r="E6" s="1"/>
      <c r="F6" s="1">
        <v>1000</v>
      </c>
      <c r="G6" s="1"/>
      <c r="H6" s="1">
        <v>1500</v>
      </c>
      <c r="I6" s="1"/>
      <c r="J6" s="1">
        <v>2000</v>
      </c>
      <c r="K6" s="1"/>
      <c r="L6" s="1">
        <v>800</v>
      </c>
      <c r="M6" s="1"/>
      <c r="N6" s="1">
        <v>1300</v>
      </c>
    </row>
    <row r="7" spans="3:14" x14ac:dyDescent="0.25">
      <c r="C7" t="s">
        <v>3</v>
      </c>
      <c r="D7" t="s">
        <v>12</v>
      </c>
      <c r="E7" s="1">
        <v>26000</v>
      </c>
      <c r="F7" s="1"/>
      <c r="G7" s="1">
        <v>35000</v>
      </c>
      <c r="H7" s="1"/>
      <c r="I7" s="1">
        <v>30000</v>
      </c>
      <c r="J7" s="1"/>
      <c r="K7" s="1">
        <v>25000</v>
      </c>
      <c r="L7" s="1"/>
      <c r="M7" s="1">
        <v>40000</v>
      </c>
      <c r="N7" s="1"/>
    </row>
    <row r="8" spans="3:14" x14ac:dyDescent="0.25">
      <c r="C8" t="s">
        <v>7</v>
      </c>
      <c r="D8" t="s">
        <v>12</v>
      </c>
      <c r="E8" s="1">
        <v>30000</v>
      </c>
      <c r="F8" s="1"/>
      <c r="G8" s="1">
        <v>27000</v>
      </c>
      <c r="H8" s="1"/>
      <c r="I8" s="1">
        <v>35000</v>
      </c>
      <c r="J8" s="1"/>
      <c r="K8" s="1">
        <v>20000</v>
      </c>
      <c r="L8" s="1"/>
      <c r="M8" s="1">
        <v>15000</v>
      </c>
      <c r="N8" s="1"/>
    </row>
    <row r="9" spans="3:14" x14ac:dyDescent="0.25">
      <c r="C9" t="s">
        <v>4</v>
      </c>
      <c r="E9" s="1">
        <f>+SUM(E5:E8)</f>
        <v>56000</v>
      </c>
      <c r="F9" s="1">
        <f t="shared" ref="F9:N9" si="0">+SUM(F5:F8)</f>
        <v>501000</v>
      </c>
      <c r="G9" s="1">
        <f t="shared" si="0"/>
        <v>62000</v>
      </c>
      <c r="H9" s="1">
        <f t="shared" si="0"/>
        <v>451500</v>
      </c>
      <c r="I9" s="1">
        <f t="shared" si="0"/>
        <v>65000</v>
      </c>
      <c r="J9" s="1">
        <f t="shared" si="0"/>
        <v>652000</v>
      </c>
      <c r="K9" s="1">
        <f t="shared" si="0"/>
        <v>45000</v>
      </c>
      <c r="L9" s="1">
        <f t="shared" si="0"/>
        <v>300800</v>
      </c>
      <c r="M9" s="1">
        <f t="shared" si="0"/>
        <v>55000</v>
      </c>
      <c r="N9" s="1">
        <f t="shared" si="0"/>
        <v>471300</v>
      </c>
    </row>
  </sheetData>
  <mergeCells count="5">
    <mergeCell ref="M3:N3"/>
    <mergeCell ref="E3:F3"/>
    <mergeCell ref="G3:H3"/>
    <mergeCell ref="I3:J3"/>
    <mergeCell ref="K3:L3"/>
  </mergeCells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K18"/>
  <sheetViews>
    <sheetView tabSelected="1" workbookViewId="0">
      <selection activeCell="D3" sqref="D3"/>
    </sheetView>
  </sheetViews>
  <sheetFormatPr baseColWidth="10" defaultRowHeight="15" x14ac:dyDescent="0.25"/>
  <cols>
    <col min="2" max="2" width="16.85546875" bestFit="1" customWidth="1"/>
    <col min="3" max="3" width="12.85546875" bestFit="1" customWidth="1"/>
    <col min="10" max="10" width="33.85546875" customWidth="1"/>
  </cols>
  <sheetData>
    <row r="1" spans="2:11" x14ac:dyDescent="0.25">
      <c r="K1" s="6">
        <v>41640</v>
      </c>
    </row>
    <row r="2" spans="2:11" x14ac:dyDescent="0.25">
      <c r="K2" s="6">
        <f t="shared" ref="K2:K7" si="0">EDATE(K1,1)</f>
        <v>41671</v>
      </c>
    </row>
    <row r="3" spans="2:11" x14ac:dyDescent="0.25">
      <c r="C3" t="s">
        <v>5</v>
      </c>
      <c r="D3" s="2">
        <v>41671</v>
      </c>
      <c r="K3" s="6">
        <f t="shared" si="0"/>
        <v>41699</v>
      </c>
    </row>
    <row r="4" spans="2:11" x14ac:dyDescent="0.25">
      <c r="K4" s="6">
        <f t="shared" si="0"/>
        <v>41730</v>
      </c>
    </row>
    <row r="5" spans="2:11" x14ac:dyDescent="0.25">
      <c r="B5" s="3"/>
      <c r="C5" s="3" t="s">
        <v>8</v>
      </c>
      <c r="K5" s="6">
        <f t="shared" si="0"/>
        <v>41760</v>
      </c>
    </row>
    <row r="6" spans="2:11" x14ac:dyDescent="0.25">
      <c r="B6" s="3" t="s">
        <v>6</v>
      </c>
      <c r="C6" s="5">
        <f ca="1">OFFSET('Tableau Source'!$C$4,MATCH(B6,'Tableau Source'!$C$5:$C$8,0),MATCH($D$3,'Tableau Source'!$E$3:$N$3,0)+2)</f>
        <v>450000</v>
      </c>
      <c r="D6" s="7" t="s">
        <v>9</v>
      </c>
      <c r="K6" s="6">
        <f t="shared" si="0"/>
        <v>41791</v>
      </c>
    </row>
    <row r="7" spans="2:11" x14ac:dyDescent="0.25">
      <c r="B7" s="3" t="s">
        <v>7</v>
      </c>
      <c r="C7" s="5">
        <f ca="1">OFFSET('Tableau Source'!$C$4,MATCH(B7,'Tableau Source'!$C$5:$C$8,0),MATCH($D$3,'Tableau Source'!$E$3:$N$3,0)+1)</f>
        <v>27000</v>
      </c>
      <c r="D7" s="7" t="s">
        <v>10</v>
      </c>
      <c r="K7" s="6">
        <f t="shared" si="0"/>
        <v>41821</v>
      </c>
    </row>
    <row r="8" spans="2:11" x14ac:dyDescent="0.25">
      <c r="B8" s="3" t="s">
        <v>4</v>
      </c>
      <c r="C8" s="4">
        <f ca="1">+C6-C7</f>
        <v>423000</v>
      </c>
    </row>
    <row r="15" spans="2:11" x14ac:dyDescent="0.25">
      <c r="B15" s="3"/>
      <c r="C15" s="3" t="s">
        <v>8</v>
      </c>
    </row>
    <row r="16" spans="2:11" x14ac:dyDescent="0.25">
      <c r="B16" s="3" t="s">
        <v>11</v>
      </c>
      <c r="C16" s="10"/>
    </row>
    <row r="17" spans="2:3" x14ac:dyDescent="0.25">
      <c r="B17" s="3" t="s">
        <v>12</v>
      </c>
      <c r="C17" s="10"/>
    </row>
    <row r="18" spans="2:3" x14ac:dyDescent="0.25">
      <c r="B18" s="3" t="s">
        <v>4</v>
      </c>
      <c r="C18" s="4">
        <f>+C16-C17</f>
        <v>0</v>
      </c>
    </row>
  </sheetData>
  <phoneticPr fontId="4" type="noConversion"/>
  <dataValidations count="1">
    <dataValidation type="list" allowBlank="1" showInputMessage="1" showErrorMessage="1" sqref="D3">
      <formula1>Mois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Source</vt:lpstr>
      <vt:lpstr>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2014-11-25T15:27:18Z</dcterms:modified>
</cp:coreProperties>
</file>