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lavenir\OneDrive - LDLC.COM\Projet\Indicateurs\"/>
    </mc:Choice>
  </mc:AlternateContent>
  <bookViews>
    <workbookView xWindow="0" yWindow="0" windowWidth="28800" windowHeight="14220" activeTab="3"/>
  </bookViews>
  <sheets>
    <sheet name="données  1" sheetId="1" r:id="rId1"/>
    <sheet name="test 1" sheetId="2" r:id="rId2"/>
    <sheet name="données 2 " sheetId="3" r:id="rId3"/>
    <sheet name="test 2" sheetId="4" r:id="rId4"/>
    <sheet name="Données 3" sheetId="6" r:id="rId5"/>
    <sheet name="Test 3" sheetId="7" r:id="rId6"/>
  </sheets>
  <definedNames>
    <definedName name="_xlnm._FilterDatabase" localSheetId="2" hidden="1">'données 2 '!$A$1:$M$1</definedName>
  </definedNames>
  <calcPr calcId="152511"/>
  <pivotCaches>
    <pivotCache cacheId="200" r:id="rId7"/>
    <pivotCache cacheId="206" r:id="rId8"/>
    <pivotCache cacheId="249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6" l="1"/>
  <c r="H6" i="6"/>
  <c r="I6" i="6" s="1"/>
  <c r="N5" i="6"/>
  <c r="O5" i="6" s="1"/>
  <c r="H5" i="6"/>
  <c r="I5" i="6" s="1"/>
  <c r="O4" i="6"/>
  <c r="I4" i="6"/>
  <c r="H4" i="6"/>
  <c r="N3" i="6"/>
  <c r="O3" i="6" s="1"/>
  <c r="I3" i="6"/>
  <c r="H3" i="6"/>
  <c r="N2" i="6"/>
  <c r="O2" i="6" s="1"/>
  <c r="I2" i="6"/>
  <c r="H2" i="6"/>
  <c r="L7" i="3" l="1"/>
  <c r="L8" i="3"/>
  <c r="L9" i="3"/>
  <c r="L10" i="3"/>
  <c r="L11" i="3"/>
  <c r="L12" i="3"/>
  <c r="K7" i="3"/>
  <c r="K8" i="3"/>
  <c r="K9" i="3"/>
  <c r="K10" i="3"/>
  <c r="K11" i="3"/>
  <c r="K12" i="3"/>
  <c r="K3" i="3"/>
  <c r="K4" i="3"/>
  <c r="K5" i="3"/>
  <c r="K6" i="3"/>
  <c r="I9" i="3"/>
  <c r="J9" i="3" s="1"/>
  <c r="I8" i="3"/>
  <c r="J8" i="3" s="1"/>
  <c r="I12" i="3"/>
  <c r="J12" i="3" s="1"/>
  <c r="I7" i="3"/>
  <c r="J7" i="3" s="1"/>
  <c r="I11" i="3"/>
  <c r="J11" i="3" s="1"/>
  <c r="I10" i="3"/>
  <c r="J10" i="3" s="1"/>
  <c r="L6" i="3"/>
  <c r="I6" i="3"/>
  <c r="J6" i="3" s="1"/>
  <c r="L5" i="3"/>
  <c r="I5" i="3"/>
  <c r="J5" i="3" s="1"/>
  <c r="L4" i="3"/>
  <c r="I4" i="3"/>
  <c r="J4" i="3" s="1"/>
  <c r="L3" i="3"/>
  <c r="I3" i="3"/>
  <c r="J3" i="3" s="1"/>
  <c r="L2" i="3"/>
  <c r="K2" i="3"/>
  <c r="I2" i="3"/>
  <c r="J2" i="3" s="1"/>
  <c r="AA6" i="1" l="1"/>
  <c r="AA5" i="1"/>
  <c r="AA4" i="1"/>
  <c r="AA3" i="1"/>
  <c r="AA2" i="1"/>
  <c r="Z6" i="1"/>
  <c r="Z5" i="1"/>
  <c r="Z4" i="1"/>
  <c r="Z3" i="1"/>
  <c r="Z2" i="1"/>
  <c r="T6" i="1"/>
  <c r="U6" i="1" s="1"/>
  <c r="T5" i="1"/>
  <c r="U5" i="1" s="1"/>
  <c r="T4" i="1"/>
  <c r="U4" i="1" s="1"/>
  <c r="T3" i="1"/>
  <c r="U3" i="1" s="1"/>
  <c r="T2" i="1"/>
  <c r="U2" i="1" s="1"/>
  <c r="O4" i="1"/>
  <c r="O6" i="1"/>
  <c r="N5" i="1"/>
  <c r="O5" i="1" s="1"/>
  <c r="N3" i="1"/>
  <c r="O3" i="1" s="1"/>
  <c r="N2" i="1"/>
  <c r="O2" i="1" s="1"/>
  <c r="H3" i="1"/>
  <c r="I3" i="1" s="1"/>
  <c r="H4" i="1"/>
  <c r="I4" i="1" s="1"/>
  <c r="H5" i="1"/>
  <c r="I5" i="1" s="1"/>
  <c r="H6" i="1"/>
  <c r="I6" i="1" s="1"/>
  <c r="H2" i="1" l="1"/>
  <c r="I2" i="1" s="1"/>
  <c r="AD6" i="1" l="1"/>
  <c r="AC6" i="1"/>
  <c r="AD3" i="1"/>
  <c r="AD4" i="1"/>
  <c r="AD5" i="1"/>
  <c r="AD2" i="1"/>
  <c r="AC3" i="1"/>
  <c r="AC4" i="1"/>
  <c r="AC5" i="1"/>
  <c r="AC2" i="1"/>
</calcChain>
</file>

<file path=xl/sharedStrings.xml><?xml version="1.0" encoding="utf-8"?>
<sst xmlns="http://schemas.openxmlformats.org/spreadsheetml/2006/main" count="215" uniqueCount="72">
  <si>
    <t>S06B030D01</t>
  </si>
  <si>
    <t>Utilisateur comptage 1</t>
  </si>
  <si>
    <t xml:space="preserve">date comptage2 </t>
  </si>
  <si>
    <t>Utilisateur comptage 3</t>
  </si>
  <si>
    <t>Article</t>
  </si>
  <si>
    <t>AR201006140013</t>
  </si>
  <si>
    <t>Emplacement</t>
  </si>
  <si>
    <t>Designation</t>
  </si>
  <si>
    <t>TP-LINK TL-POE150S - INJECTEUR POE IEEE 802.3AF</t>
  </si>
  <si>
    <t>Qtée Attendue comptage 1</t>
  </si>
  <si>
    <t>Qtée comptée comptage 1</t>
  </si>
  <si>
    <t>Qtée Attendue comptage 2</t>
  </si>
  <si>
    <t>Qtée comptée comptage 2</t>
  </si>
  <si>
    <t>AR201210300022</t>
  </si>
  <si>
    <t>D-LINK GO-SW-5G - SWITCH 5 PORTS</t>
  </si>
  <si>
    <t>Utilisateur comptage 4</t>
  </si>
  <si>
    <t xml:space="preserve">date comptage 4 </t>
  </si>
  <si>
    <t xml:space="preserve">Qtée Attendue comptage 4 </t>
  </si>
  <si>
    <t>Qtée comptée comptage 4</t>
  </si>
  <si>
    <t>AR201405270043</t>
  </si>
  <si>
    <t>BEATS M SOLO 2 NOIR CASQUE SUPRA AURICULAIRE FERME</t>
  </si>
  <si>
    <t>AR201409040130</t>
  </si>
  <si>
    <t>CANON IP110</t>
  </si>
  <si>
    <t>Mois</t>
  </si>
  <si>
    <t>Semaine</t>
  </si>
  <si>
    <t>FY (exercice)</t>
  </si>
  <si>
    <t>FY1516</t>
  </si>
  <si>
    <t>points comtage 2</t>
  </si>
  <si>
    <t>Points comptage 3</t>
  </si>
  <si>
    <t>Points comptage 4</t>
  </si>
  <si>
    <t>points comptage 1</t>
  </si>
  <si>
    <t>Diférence Comptage 1</t>
  </si>
  <si>
    <t>Diférence Comptage 2</t>
  </si>
  <si>
    <t>Étiquettes de lignes</t>
  </si>
  <si>
    <t>Total général</t>
  </si>
  <si>
    <t>Étiquettes de colonnes</t>
  </si>
  <si>
    <t>NOK</t>
  </si>
  <si>
    <t>OK</t>
  </si>
  <si>
    <t>(vide)</t>
  </si>
  <si>
    <t>Diférence Comptage 3</t>
  </si>
  <si>
    <t>Diférence Comptage 4</t>
  </si>
  <si>
    <t xml:space="preserve">date comptage 1 </t>
  </si>
  <si>
    <t>Utilisateur comptage  2</t>
  </si>
  <si>
    <t xml:space="preserve">date comptage  3 </t>
  </si>
  <si>
    <t>Qtée Attendue comptage 3</t>
  </si>
  <si>
    <t>Qtée comptée comptage 3</t>
  </si>
  <si>
    <t>jour</t>
  </si>
  <si>
    <t>Nombre de Diférence Comptage 1</t>
  </si>
  <si>
    <t xml:space="preserve">comptage 1 </t>
  </si>
  <si>
    <t>comptage2</t>
  </si>
  <si>
    <t>comptage3</t>
  </si>
  <si>
    <t>comptage4</t>
  </si>
  <si>
    <t>AR201405270045</t>
  </si>
  <si>
    <t>Comptage</t>
  </si>
  <si>
    <t>AR201006140013 pour comptage 2 trouver la formule different de M2 et F2</t>
  </si>
  <si>
    <t xml:space="preserve"> AR20106140013 pour comptage 1 trouver la formul different de  F2 et F3</t>
  </si>
  <si>
    <t>points comptage 2</t>
  </si>
  <si>
    <t>Nombre de points comptage 1</t>
  </si>
  <si>
    <t>Nombre de points comptage 2</t>
  </si>
  <si>
    <t>(Tous)</t>
  </si>
  <si>
    <t>S.bart-1</t>
  </si>
  <si>
    <t>l.rev-1</t>
  </si>
  <si>
    <t>l.rev-2</t>
  </si>
  <si>
    <t>s.bart-3</t>
  </si>
  <si>
    <t>s.vol-3</t>
  </si>
  <si>
    <t>s.vol-4</t>
  </si>
  <si>
    <t>s.bart-4</t>
  </si>
  <si>
    <t>s.bart</t>
  </si>
  <si>
    <t>l.rev</t>
  </si>
  <si>
    <t>s.vol</t>
  </si>
  <si>
    <t>s.bart-1</t>
  </si>
  <si>
    <t>s.barti-1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</si>
</sst>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NumberFormat="1" applyFont="1" applyAlignment="1">
      <alignment wrapText="1"/>
    </xf>
    <xf numFmtId="14" fontId="0" fillId="0" borderId="0" xfId="0" applyNumberFormat="1"/>
    <xf numFmtId="0" fontId="14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0" fontId="0" fillId="0" borderId="0" xfId="0"/>
    <xf numFmtId="22" fontId="0" fillId="0" borderId="0" xfId="0" applyNumberFormat="1"/>
    <xf numFmtId="0" fontId="0" fillId="0" borderId="0" xfId="0"/>
    <xf numFmtId="0" fontId="0" fillId="0" borderId="0" xfId="0"/>
    <xf numFmtId="22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 LAVENIR" refreshedDate="42368.658632407409" createdVersion="5" refreshedVersion="5" minRefreshableVersion="3" recordCount="12">
  <cacheSource type="worksheet">
    <worksheetSource ref="A1:M1048576" sheet="données 2 "/>
  </cacheSource>
  <cacheFields count="13">
    <cacheField name="Emplacement" numFmtId="0">
      <sharedItems containsBlank="1"/>
    </cacheField>
    <cacheField name="Article" numFmtId="0">
      <sharedItems containsBlank="1"/>
    </cacheField>
    <cacheField name="Designation" numFmtId="0">
      <sharedItems containsBlank="1"/>
    </cacheField>
    <cacheField name="Comptage" numFmtId="0">
      <sharedItems containsBlank="1"/>
    </cacheField>
    <cacheField name="date comptage 1 " numFmtId="0">
      <sharedItems containsNonDate="0" containsDate="1" containsString="0" containsBlank="1" minDate="2015-12-22T00:00:00" maxDate="2015-12-24T00:00:00"/>
    </cacheField>
    <cacheField name="Utilisateur comptage 1" numFmtId="0">
      <sharedItems containsBlank="1" count="13">
        <s v="s.bart"/>
        <s v="l.rev"/>
        <s v="s.vol"/>
        <m/>
        <s v="l.revenue" u="1"/>
        <s v="s.bartolozzi" u="1"/>
        <s v="s.bartolozzi-4" u="1"/>
        <s v="s.volay-3" u="1"/>
        <s v="s.volay" u="1"/>
        <s v="s.bartolozzi-1" u="1"/>
        <s v="l.revenue-1" u="1"/>
        <s v="s.bartolozzi-3" u="1"/>
        <s v="l.revenue-2" u="1"/>
      </sharedItems>
    </cacheField>
    <cacheField name="Qtée Attendue comptage 1" numFmtId="0">
      <sharedItems containsString="0" containsBlank="1" containsNumber="1" containsInteger="1" minValue="6" maxValue="100"/>
    </cacheField>
    <cacheField name="Qtée comptée comptage 1" numFmtId="0">
      <sharedItems containsString="0" containsBlank="1" containsNumber="1" containsInteger="1" minValue="6" maxValue="100"/>
    </cacheField>
    <cacheField name="Diférence Comptage 1" numFmtId="0">
      <sharedItems containsString="0" containsBlank="1" containsNumber="1" containsInteger="1" minValue="-1" maxValue="10"/>
    </cacheField>
    <cacheField name="points comptage 1" numFmtId="0">
      <sharedItems containsBlank="1" count="3">
        <s v="NOK"/>
        <s v="OK"/>
        <m/>
      </sharedItems>
    </cacheField>
    <cacheField name="Semaine" numFmtId="0">
      <sharedItems containsString="0" containsBlank="1" containsNumber="1" containsInteger="1" minValue="52" maxValue="52"/>
    </cacheField>
    <cacheField name="Mois" numFmtId="0">
      <sharedItems containsString="0" containsBlank="1" containsNumber="1" containsInteger="1" minValue="12" maxValue="12"/>
    </cacheField>
    <cacheField name="FY (exercice)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Fabrice LAVENIR" refreshedDate="42368.659110879627" createdVersion="5" refreshedVersion="5" minRefreshableVersion="3" recordCount="6">
  <cacheSource type="worksheet">
    <worksheetSource ref="A1:O1048576" sheet="Données 3"/>
  </cacheSource>
  <cacheFields count="15">
    <cacheField name="Emplacement" numFmtId="0">
      <sharedItems containsBlank="1"/>
    </cacheField>
    <cacheField name="Article" numFmtId="0">
      <sharedItems containsBlank="1"/>
    </cacheField>
    <cacheField name="Designation" numFmtId="0">
      <sharedItems containsBlank="1"/>
    </cacheField>
    <cacheField name="date comptage 1 " numFmtId="0">
      <sharedItems containsNonDate="0" containsDate="1" containsString="0" containsBlank="1" minDate="2015-12-22T00:00:00" maxDate="2015-12-23T00:00:00"/>
    </cacheField>
    <cacheField name="Utilisateur comptage 1" numFmtId="0">
      <sharedItems containsBlank="1" count="6">
        <s v="s.bart-1"/>
        <s v="s.barti-1"/>
        <s v="l.rev-1"/>
        <m/>
        <s v="s.bartolozzi-1" u="1"/>
        <s v="l.revenue-1" u="1"/>
      </sharedItems>
    </cacheField>
    <cacheField name="Qtée Attendue comptage 1" numFmtId="0">
      <sharedItems containsString="0" containsBlank="1" containsNumber="1" containsInteger="1" minValue="8" maxValue="100"/>
    </cacheField>
    <cacheField name="Qtée comptée comptage 1" numFmtId="0">
      <sharedItems containsString="0" containsBlank="1" containsNumber="1" containsInteger="1" minValue="7" maxValue="90"/>
    </cacheField>
    <cacheField name="Diférence Comptage 1" numFmtId="0">
      <sharedItems containsString="0" containsBlank="1" containsNumber="1" containsInteger="1" minValue="0" maxValue="10" count="5">
        <n v="10"/>
        <n v="3"/>
        <n v="0"/>
        <n v="1"/>
        <m/>
      </sharedItems>
    </cacheField>
    <cacheField name="points comptage 1" numFmtId="0">
      <sharedItems containsBlank="1"/>
    </cacheField>
    <cacheField name="date comptage2 " numFmtId="0">
      <sharedItems containsNonDate="0" containsDate="1" containsString="0" containsBlank="1" minDate="2015-12-22T00:00:00" maxDate="2015-12-24T00:00:00"/>
    </cacheField>
    <cacheField name="Utilisateur comptage  2" numFmtId="0">
      <sharedItems containsBlank="1" count="3">
        <s v="l.rev-2"/>
        <m/>
        <s v="l.revenue-2" u="1"/>
      </sharedItems>
    </cacheField>
    <cacheField name="Qtée Attendue comptage 2" numFmtId="0">
      <sharedItems containsString="0" containsBlank="1" containsNumber="1" containsInteger="1" minValue="8" maxValue="100"/>
    </cacheField>
    <cacheField name="Qtée comptée comptage 2" numFmtId="0">
      <sharedItems containsString="0" containsBlank="1" containsNumber="1" containsInteger="1" minValue="6" maxValue="100"/>
    </cacheField>
    <cacheField name="Diférence Comptage 2" numFmtId="0">
      <sharedItems containsString="0" containsBlank="1" containsNumber="1" containsInteger="1" minValue="0" maxValue="3" count="4">
        <n v="0"/>
        <n v="3"/>
        <m/>
        <n v="2"/>
      </sharedItems>
    </cacheField>
    <cacheField name="points comptage 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Fabrice LAVENIR" refreshedDate="42368.660029050923" createdVersion="5" refreshedVersion="5" minRefreshableVersion="3" recordCount="5">
  <cacheSource type="worksheet">
    <worksheetSource ref="A1:AE6" sheet="données  1"/>
  </cacheSource>
  <cacheFields count="31">
    <cacheField name="Emplacement" numFmtId="0">
      <sharedItems/>
    </cacheField>
    <cacheField name="Article" numFmtId="0">
      <sharedItems count="5">
        <s v="AR201006140013"/>
        <s v="AR201210300022"/>
        <s v="AR201405270043"/>
        <s v="AR201409040130"/>
        <s v="AR201405270045"/>
      </sharedItems>
    </cacheField>
    <cacheField name="Designation" numFmtId="0">
      <sharedItems/>
    </cacheField>
    <cacheField name="date comptage 1 " numFmtId="14">
      <sharedItems containsSemiMixedTypes="0" containsNonDate="0" containsDate="1" containsString="0" minDate="2015-12-22T00:00:00" maxDate="2015-12-23T00:00:00"/>
    </cacheField>
    <cacheField name="Utilisateur comptage 1" numFmtId="0">
      <sharedItems/>
    </cacheField>
    <cacheField name="Qtée Attendue comptage 1" numFmtId="0">
      <sharedItems containsSemiMixedTypes="0" containsString="0" containsNumber="1" containsInteger="1" minValue="8" maxValue="100"/>
    </cacheField>
    <cacheField name="Qtée comptée comptage 1" numFmtId="0">
      <sharedItems containsSemiMixedTypes="0" containsString="0" containsNumber="1" containsInteger="1" minValue="7" maxValue="90"/>
    </cacheField>
    <cacheField name="Diférence Comptage 1" numFmtId="0">
      <sharedItems containsSemiMixedTypes="0" containsString="0" containsNumber="1" containsInteger="1" minValue="0" maxValue="10"/>
    </cacheField>
    <cacheField name="points comptage 1" numFmtId="0">
      <sharedItems/>
    </cacheField>
    <cacheField name="date comptage2 " numFmtId="14">
      <sharedItems containsNonDate="0" containsDate="1" containsString="0" containsBlank="1" minDate="2015-12-22T00:00:00" maxDate="2015-12-24T00:00:00"/>
    </cacheField>
    <cacheField name="Utilisateur comptage  2" numFmtId="0">
      <sharedItems containsBlank="1" count="3">
        <s v="l.rev-2"/>
        <m/>
        <s v="l.revenue-2" u="1"/>
      </sharedItems>
    </cacheField>
    <cacheField name="Qtée Attendue comptage 2" numFmtId="0">
      <sharedItems containsString="0" containsBlank="1" containsNumber="1" containsInteger="1" minValue="8" maxValue="100"/>
    </cacheField>
    <cacheField name="Qtée comptée comptage 2" numFmtId="0">
      <sharedItems containsString="0" containsBlank="1" containsNumber="1" containsInteger="1" minValue="6" maxValue="100"/>
    </cacheField>
    <cacheField name="Diférence Comptage 2" numFmtId="0">
      <sharedItems containsString="0" containsBlank="1" containsNumber="1" containsInteger="1" minValue="0" maxValue="3"/>
    </cacheField>
    <cacheField name="points comtage 2" numFmtId="0">
      <sharedItems/>
    </cacheField>
    <cacheField name="date comptage  3 " numFmtId="14">
      <sharedItems containsNonDate="0" containsDate="1" containsString="0" containsBlank="1" minDate="2015-12-22T00:00:00" maxDate="2015-12-24T00:00:00"/>
    </cacheField>
    <cacheField name="Utilisateur comptage 3" numFmtId="0">
      <sharedItems containsBlank="1"/>
    </cacheField>
    <cacheField name="Qtée Attendue comptage 3" numFmtId="0">
      <sharedItems containsString="0" containsBlank="1" containsNumber="1" containsInteger="1" minValue="6" maxValue="37"/>
    </cacheField>
    <cacheField name="Qtée comptée comptage 3" numFmtId="0">
      <sharedItems containsString="0" containsBlank="1" containsNumber="1" containsInteger="1" minValue="7" maxValue="37"/>
    </cacheField>
    <cacheField name="Diférence Comptage 3" numFmtId="0">
      <sharedItems containsSemiMixedTypes="0" containsString="0" containsNumber="1" containsInteger="1" minValue="-1" maxValue="0"/>
    </cacheField>
    <cacheField name="Points comptage 3" numFmtId="0">
      <sharedItems/>
    </cacheField>
    <cacheField name="date comptage 4 " numFmtId="14">
      <sharedItems containsNonDate="0" containsDate="1" containsString="0" containsBlank="1" minDate="2015-12-22T00:00:00" maxDate="2015-12-25T00:00:00"/>
    </cacheField>
    <cacheField name="Utilisateur comptage 4" numFmtId="0">
      <sharedItems containsBlank="1"/>
    </cacheField>
    <cacheField name="Qtée Attendue comptage 4 " numFmtId="0">
      <sharedItems containsString="0" containsBlank="1" containsNumber="1" containsInteger="1" minValue="6" maxValue="37"/>
    </cacheField>
    <cacheField name="Qtée comptée comptage 4" numFmtId="0">
      <sharedItems containsString="0" containsBlank="1" containsNumber="1" containsInteger="1" minValue="7" maxValue="37"/>
    </cacheField>
    <cacheField name="Diférence Comptage 4" numFmtId="0">
      <sharedItems containsSemiMixedTypes="0" containsString="0" containsNumber="1" containsInteger="1" minValue="-1" maxValue="0"/>
    </cacheField>
    <cacheField name="Points comptage 4" numFmtId="0">
      <sharedItems/>
    </cacheField>
    <cacheField name="jour" numFmtId="0">
      <sharedItems containsNonDate="0" containsString="0" containsBlank="1"/>
    </cacheField>
    <cacheField name="Semaine" numFmtId="0">
      <sharedItems containsSemiMixedTypes="0" containsString="0" containsNumber="1" containsInteger="1" minValue="52" maxValue="52" count="1">
        <n v="52"/>
      </sharedItems>
    </cacheField>
    <cacheField name="Mois" numFmtId="0">
      <sharedItems containsSemiMixedTypes="0" containsString="0" containsNumber="1" containsInteger="1" minValue="12" maxValue="12" count="1">
        <n v="12"/>
      </sharedItems>
    </cacheField>
    <cacheField name="FY (exercice)" numFmtId="0">
      <sharedItems count="1">
        <s v="FY151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S06B030D01"/>
    <s v="AR201006140013"/>
    <s v="TP-LINK TL-POE150S - INJECTEUR POE IEEE 802.3AF"/>
    <s v="comptage 1 "/>
    <d v="2015-12-22T00:00:00"/>
    <x v="0"/>
    <n v="100"/>
    <n v="90"/>
    <n v="10"/>
    <x v="0"/>
    <n v="52"/>
    <n v="12"/>
    <s v="FY1516"/>
  </r>
  <r>
    <s v="S06B030D01"/>
    <s v="AR201210300022"/>
    <s v="D-LINK GO-SW-5G - SWITCH 5 PORTS"/>
    <s v="comptage 1 "/>
    <d v="2015-12-22T00:00:00"/>
    <x v="0"/>
    <n v="40"/>
    <n v="37"/>
    <n v="3"/>
    <x v="0"/>
    <n v="52"/>
    <n v="12"/>
    <s v="FY1516"/>
  </r>
  <r>
    <s v="S06B030D01"/>
    <s v="AR201405270043"/>
    <s v="BEATS M SOLO 2 NOIR CASQUE SUPRA AURICULAIRE FERME"/>
    <s v="comptage 1 "/>
    <d v="2015-12-22T00:00:00"/>
    <x v="0"/>
    <n v="15"/>
    <n v="15"/>
    <n v="0"/>
    <x v="1"/>
    <n v="52"/>
    <n v="12"/>
    <s v="FY1516"/>
  </r>
  <r>
    <s v="S06B030D01"/>
    <s v="AR201409040130"/>
    <s v="CANON IP110"/>
    <s v="comptage 1 "/>
    <d v="2015-12-22T00:00:00"/>
    <x v="1"/>
    <n v="8"/>
    <n v="7"/>
    <n v="1"/>
    <x v="0"/>
    <n v="52"/>
    <n v="12"/>
    <s v="FY1516"/>
  </r>
  <r>
    <s v="S06B030D01"/>
    <s v="AR201405270045"/>
    <s v="BEATS M SOLO 2 NOIR CASQUE SUPRA AURICULAIRE FERME"/>
    <s v="comptage 1 "/>
    <d v="2015-12-22T00:00:00"/>
    <x v="0"/>
    <n v="15"/>
    <n v="15"/>
    <n v="0"/>
    <x v="1"/>
    <n v="52"/>
    <n v="12"/>
    <s v="FY1516"/>
  </r>
  <r>
    <s v="S06B030D01"/>
    <s v="AR201409040130"/>
    <s v="CANON IP110"/>
    <s v="comptage2"/>
    <d v="2015-12-22T00:00:00"/>
    <x v="1"/>
    <n v="8"/>
    <n v="6"/>
    <n v="2"/>
    <x v="0"/>
    <n v="52"/>
    <n v="12"/>
    <s v="FY1516"/>
  </r>
  <r>
    <s v="S06B030D01"/>
    <s v="AR201409040130"/>
    <s v="CANON IP110"/>
    <s v="comptage3"/>
    <d v="2015-12-22T00:00:00"/>
    <x v="2"/>
    <n v="6"/>
    <n v="7"/>
    <n v="-1"/>
    <x v="0"/>
    <n v="52"/>
    <n v="12"/>
    <s v="FY1516"/>
  </r>
  <r>
    <s v="S06B030D01"/>
    <s v="AR201409040130"/>
    <s v="CANON IP110"/>
    <s v="comptage4"/>
    <d v="2015-12-22T00:00:00"/>
    <x v="0"/>
    <n v="6"/>
    <n v="7"/>
    <n v="-1"/>
    <x v="0"/>
    <n v="52"/>
    <n v="12"/>
    <s v="FY1516"/>
  </r>
  <r>
    <s v="S06B030D01"/>
    <s v="AR201006140013"/>
    <s v="TP-LINK TL-POE150S - INJECTEUR POE IEEE 802.3AF"/>
    <s v="comptage2"/>
    <d v="2015-12-23T00:00:00"/>
    <x v="1"/>
    <n v="100"/>
    <n v="100"/>
    <n v="0"/>
    <x v="1"/>
    <n v="52"/>
    <n v="12"/>
    <s v="FY1516"/>
  </r>
  <r>
    <s v="S06B030D01"/>
    <s v="AR201210300022"/>
    <s v="D-LINK GO-SW-5G - SWITCH 5 PORTS"/>
    <s v="comptage2"/>
    <d v="2015-12-23T00:00:00"/>
    <x v="1"/>
    <n v="40"/>
    <n v="37"/>
    <n v="3"/>
    <x v="0"/>
    <n v="52"/>
    <n v="12"/>
    <s v="FY1516"/>
  </r>
  <r>
    <s v="S06B030D01"/>
    <s v="AR201210300022"/>
    <s v="D-LINK GO-SW-5G - SWITCH 5 PORTS"/>
    <s v="comptage3"/>
    <d v="2015-12-23T00:00:00"/>
    <x v="0"/>
    <n v="37"/>
    <n v="37"/>
    <n v="0"/>
    <x v="1"/>
    <n v="52"/>
    <n v="12"/>
    <s v="FY1516"/>
  </r>
  <r>
    <m/>
    <m/>
    <m/>
    <m/>
    <m/>
    <x v="3"/>
    <m/>
    <m/>
    <m/>
    <x v="2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s v="S06B030D01"/>
    <s v="AR201006140013"/>
    <s v="TP-LINK TL-POE150S - INJECTEUR POE IEEE 802.3AF"/>
    <d v="2015-12-22T00:00:00"/>
    <x v="0"/>
    <n v="100"/>
    <n v="90"/>
    <x v="0"/>
    <s v="NOK"/>
    <d v="2015-12-23T00:00:00"/>
    <x v="0"/>
    <n v="100"/>
    <n v="100"/>
    <x v="0"/>
    <s v="OK"/>
  </r>
  <r>
    <s v="S06B030D01"/>
    <s v="AR201210300022"/>
    <s v="D-LINK GO-SW-5G - SWITCH 5 PORTS"/>
    <d v="2015-12-22T00:00:00"/>
    <x v="1"/>
    <n v="40"/>
    <n v="37"/>
    <x v="1"/>
    <s v="NOK"/>
    <d v="2015-12-23T00:00:00"/>
    <x v="0"/>
    <n v="40"/>
    <n v="37"/>
    <x v="1"/>
    <s v="NOK"/>
  </r>
  <r>
    <s v="S06B030D01"/>
    <s v="AR201405270043"/>
    <s v="BEATS M SOLO 2 NOIR CASQUE SUPRA AURICULAIRE FERME"/>
    <d v="2015-12-22T00:00:00"/>
    <x v="0"/>
    <n v="15"/>
    <n v="15"/>
    <x v="2"/>
    <s v="OK"/>
    <m/>
    <x v="1"/>
    <m/>
    <m/>
    <x v="2"/>
    <s v="OK"/>
  </r>
  <r>
    <s v="S06B030D01"/>
    <s v="AR201409040130"/>
    <s v="CANON IP110"/>
    <d v="2015-12-22T00:00:00"/>
    <x v="2"/>
    <n v="8"/>
    <n v="7"/>
    <x v="3"/>
    <s v="NOK"/>
    <d v="2015-12-22T00:00:00"/>
    <x v="0"/>
    <n v="8"/>
    <n v="6"/>
    <x v="3"/>
    <s v="NOK"/>
  </r>
  <r>
    <s v="S06B030D01"/>
    <s v="AR201405270045"/>
    <s v="BEATS M SOLO 2 NOIR CASQUE SUPRA AURICULAIRE FERME"/>
    <d v="2015-12-22T00:00:00"/>
    <x v="0"/>
    <n v="15"/>
    <n v="15"/>
    <x v="2"/>
    <s v="OK"/>
    <m/>
    <x v="1"/>
    <m/>
    <m/>
    <x v="2"/>
    <s v="OK"/>
  </r>
  <r>
    <m/>
    <m/>
    <m/>
    <m/>
    <x v="3"/>
    <m/>
    <m/>
    <x v="4"/>
    <m/>
    <m/>
    <x v="1"/>
    <m/>
    <m/>
    <x v="2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5">
  <r>
    <s v="S06B030D01"/>
    <x v="0"/>
    <s v="TP-LINK TL-POE150S - INJECTEUR POE IEEE 802.3AF"/>
    <d v="2015-12-22T00:00:00"/>
    <s v="S.bart-1"/>
    <n v="100"/>
    <n v="90"/>
    <n v="10"/>
    <s v="NOK"/>
    <d v="2015-12-23T00:00:00"/>
    <x v="0"/>
    <n v="100"/>
    <n v="100"/>
    <n v="0"/>
    <s v="OK"/>
    <m/>
    <m/>
    <m/>
    <m/>
    <n v="0"/>
    <s v="OK"/>
    <m/>
    <m/>
    <m/>
    <m/>
    <n v="0"/>
    <s v="OK"/>
    <m/>
    <x v="0"/>
    <x v="0"/>
    <x v="0"/>
  </r>
  <r>
    <s v="S06B030D01"/>
    <x v="1"/>
    <s v="D-LINK GO-SW-5G - SWITCH 5 PORTS"/>
    <d v="2015-12-22T00:00:00"/>
    <s v="S.bart-1"/>
    <n v="40"/>
    <n v="37"/>
    <n v="3"/>
    <s v="NOK"/>
    <d v="2015-12-23T00:00:00"/>
    <x v="0"/>
    <n v="40"/>
    <n v="37"/>
    <n v="3"/>
    <s v="NOK"/>
    <d v="2015-12-23T00:00:00"/>
    <s v="s.bart-3"/>
    <n v="37"/>
    <n v="37"/>
    <n v="0"/>
    <s v="OK"/>
    <d v="2015-12-24T00:00:00"/>
    <s v="s.vol-4"/>
    <n v="37"/>
    <n v="37"/>
    <n v="0"/>
    <s v="OK"/>
    <m/>
    <x v="0"/>
    <x v="0"/>
    <x v="0"/>
  </r>
  <r>
    <s v="S06B030D01"/>
    <x v="2"/>
    <s v="BEATS M SOLO 2 NOIR CASQUE SUPRA AURICULAIRE FERME"/>
    <d v="2015-12-22T00:00:00"/>
    <s v="S.bart-1"/>
    <n v="15"/>
    <n v="15"/>
    <n v="0"/>
    <s v="OK"/>
    <m/>
    <x v="1"/>
    <m/>
    <m/>
    <m/>
    <s v="OK"/>
    <m/>
    <m/>
    <m/>
    <m/>
    <n v="0"/>
    <s v="OK"/>
    <m/>
    <m/>
    <m/>
    <m/>
    <n v="0"/>
    <s v="OK"/>
    <m/>
    <x v="0"/>
    <x v="0"/>
    <x v="0"/>
  </r>
  <r>
    <s v="S06B030D01"/>
    <x v="3"/>
    <s v="CANON IP110"/>
    <d v="2015-12-22T00:00:00"/>
    <s v="l.rev-1"/>
    <n v="8"/>
    <n v="7"/>
    <n v="1"/>
    <s v="NOK"/>
    <d v="2015-12-22T00:00:00"/>
    <x v="0"/>
    <n v="8"/>
    <n v="6"/>
    <n v="2"/>
    <s v="NOK"/>
    <d v="2015-12-22T00:00:00"/>
    <s v="s.vol-3"/>
    <n v="6"/>
    <n v="7"/>
    <n v="-1"/>
    <s v="NOK"/>
    <d v="2015-12-22T00:00:00"/>
    <s v="s.bart-4"/>
    <n v="6"/>
    <n v="7"/>
    <n v="-1"/>
    <s v="NOK"/>
    <m/>
    <x v="0"/>
    <x v="0"/>
    <x v="0"/>
  </r>
  <r>
    <s v="S06B030D01"/>
    <x v="4"/>
    <s v="BEATS M SOLO 2 NOIR CASQUE SUPRA AURICULAIRE FERME"/>
    <d v="2015-12-22T00:00:00"/>
    <s v="S.bart-1"/>
    <n v="15"/>
    <n v="15"/>
    <n v="0"/>
    <s v="OK"/>
    <m/>
    <x v="1"/>
    <m/>
    <m/>
    <m/>
    <s v="OK"/>
    <m/>
    <m/>
    <m/>
    <m/>
    <n v="0"/>
    <s v="OK"/>
    <m/>
    <m/>
    <m/>
    <m/>
    <n v="0"/>
    <s v="OK"/>
    <m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49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5:B7" firstHeaderRow="1" firstDataRow="2" firstDataCol="1"/>
  <pivotFields count="31">
    <pivotField showAll="0"/>
    <pivotField axis="axisCol" showAll="0">
      <items count="6">
        <item x="0"/>
        <item x="1"/>
        <item x="2"/>
        <item x="4"/>
        <item x="3"/>
        <item t="default"/>
      </items>
    </pivotField>
    <pivotField showAll="0"/>
    <pivotField numFmtId="14" showAll="0" defaultSubtotal="0"/>
    <pivotField showAll="0"/>
    <pivotField showAll="0"/>
    <pivotField showAll="0"/>
    <pivotField showAll="0"/>
    <pivotField dataField="1" showAll="0"/>
    <pivotField showAll="0"/>
    <pivotField axis="axisRow" multipleItemSelectionAllowed="1" showAll="0" defaultSubtotal="0">
      <items count="3">
        <item m="1" x="2"/>
        <item h="1" x="1"/>
        <item h="1" x="0"/>
      </items>
    </pivotField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</pivotFields>
  <rowFields count="4">
    <field x="30"/>
    <field x="29"/>
    <field x="28"/>
    <field x="10"/>
  </rowFields>
  <rowItems count="1">
    <i t="grand">
      <x/>
    </i>
  </rowItems>
  <colFields count="1">
    <field x="1"/>
  </colFields>
  <dataFields count="1">
    <dataField name="Nombre de points comptage 1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0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E7" firstHeaderRow="1" firstDataRow="2" firstDataCol="1"/>
  <pivotFields count="13">
    <pivotField showAll="0"/>
    <pivotField showAll="0"/>
    <pivotField showAll="0"/>
    <pivotField showAll="0"/>
    <pivotField showAll="0"/>
    <pivotField axis="axisRow" showAll="0">
      <items count="14">
        <item m="1" x="10"/>
        <item m="1" x="12"/>
        <item m="1" x="9"/>
        <item m="1" x="11"/>
        <item m="1" x="6"/>
        <item m="1" x="7"/>
        <item x="3"/>
        <item m="1" x="5"/>
        <item m="1" x="4"/>
        <item m="1" x="8"/>
        <item x="0"/>
        <item x="1"/>
        <item x="2"/>
        <item t="default"/>
      </items>
    </pivotField>
    <pivotField showAll="0"/>
    <pivotField showAll="0"/>
    <pivotField dataField="1" showAll="0"/>
    <pivotField axis="axisCol" showAll="0">
      <items count="4">
        <item x="0"/>
        <item x="1"/>
        <item x="2"/>
        <item t="default"/>
      </items>
    </pivotField>
    <pivotField showAll="0"/>
    <pivotField showAll="0"/>
    <pivotField showAll="0"/>
  </pivotFields>
  <rowFields count="1">
    <field x="5"/>
  </rowFields>
  <rowItems count="5">
    <i>
      <x v="6"/>
    </i>
    <i>
      <x v="10"/>
    </i>
    <i>
      <x v="11"/>
    </i>
    <i>
      <x v="12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Nombre de Diférence Comptage 1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20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C14" firstHeaderRow="0" firstDataRow="1" firstDataCol="1" rowPageCount="2" colPageCount="1"/>
  <pivotFields count="15">
    <pivotField showAll="0"/>
    <pivotField showAll="0"/>
    <pivotField showAll="0"/>
    <pivotField showAll="0"/>
    <pivotField axis="axisRow" showAll="0">
      <items count="7">
        <item m="1" x="5"/>
        <item m="1" x="4"/>
        <item x="3"/>
        <item x="0"/>
        <item x="1"/>
        <item x="2"/>
        <item t="default"/>
      </items>
    </pivotField>
    <pivotField showAll="0"/>
    <pivotField showAll="0"/>
    <pivotField axis="axisPage" showAll="0">
      <items count="6">
        <item x="2"/>
        <item x="3"/>
        <item x="1"/>
        <item x="0"/>
        <item x="4"/>
        <item t="default"/>
      </items>
    </pivotField>
    <pivotField dataField="1" showAll="0"/>
    <pivotField showAll="0"/>
    <pivotField axis="axisRow" showAll="0">
      <items count="4">
        <item m="1" x="2"/>
        <item x="1"/>
        <item x="0"/>
        <item t="default"/>
      </items>
    </pivotField>
    <pivotField showAll="0"/>
    <pivotField showAll="0"/>
    <pivotField axis="axisPage" showAll="0">
      <items count="5">
        <item x="0"/>
        <item x="3"/>
        <item x="1"/>
        <item x="2"/>
        <item t="default"/>
      </items>
    </pivotField>
    <pivotField dataField="1" showAll="0"/>
  </pivotFields>
  <rowFields count="2">
    <field x="4"/>
    <field x="10"/>
  </rowFields>
  <rowItems count="10">
    <i>
      <x v="2"/>
    </i>
    <i r="1">
      <x v="1"/>
    </i>
    <i>
      <x v="3"/>
    </i>
    <i r="1">
      <x v="1"/>
    </i>
    <i r="1">
      <x v="2"/>
    </i>
    <i>
      <x v="4"/>
    </i>
    <i r="1">
      <x v="2"/>
    </i>
    <i>
      <x v="5"/>
    </i>
    <i r="1">
      <x v="2"/>
    </i>
    <i t="grand">
      <x/>
    </i>
  </rowItems>
  <colFields count="1">
    <field x="-2"/>
  </colFields>
  <colItems count="2">
    <i>
      <x/>
    </i>
    <i i="1">
      <x v="1"/>
    </i>
  </colItems>
  <pageFields count="2">
    <pageField fld="7" hier="-1"/>
    <pageField fld="13" hier="-1"/>
  </pageFields>
  <dataFields count="2">
    <dataField name="Nombre de points comptage 1" fld="8" subtotal="count" baseField="4" baseItem="0"/>
    <dataField name="Nombre de points comptage 2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8"/>
  <sheetViews>
    <sheetView workbookViewId="0">
      <selection activeCell="V9" sqref="V9"/>
    </sheetView>
  </sheetViews>
  <sheetFormatPr baseColWidth="10" defaultRowHeight="15" x14ac:dyDescent="0.25"/>
  <cols>
    <col min="1" max="1" width="13.140625" style="10" bestFit="1" customWidth="1"/>
    <col min="2" max="2" width="15.42578125" style="8" bestFit="1" customWidth="1"/>
    <col min="3" max="3" width="29.28515625" style="11" customWidth="1"/>
    <col min="4" max="4" width="11.85546875" customWidth="1"/>
    <col min="5" max="5" width="11.140625" bestFit="1" customWidth="1"/>
    <col min="6" max="6" width="9.5703125" style="7" customWidth="1"/>
    <col min="7" max="7" width="9.7109375" customWidth="1"/>
    <col min="8" max="8" width="10.42578125" style="15" customWidth="1"/>
    <col min="9" max="9" width="10" style="15" customWidth="1"/>
    <col min="10" max="10" width="10.7109375" style="8" bestFit="1" customWidth="1"/>
    <col min="11" max="11" width="10.28515625" style="8" customWidth="1"/>
    <col min="12" max="12" width="9.7109375" style="8" customWidth="1"/>
    <col min="13" max="13" width="9.5703125" customWidth="1"/>
    <col min="14" max="14" width="10.140625" style="15" customWidth="1"/>
    <col min="15" max="15" width="8.7109375" customWidth="1"/>
    <col min="16" max="16" width="10.7109375" customWidth="1"/>
    <col min="17" max="17" width="10.28515625" customWidth="1"/>
    <col min="18" max="18" width="9.5703125" customWidth="1"/>
    <col min="19" max="19" width="9.42578125" style="15" customWidth="1"/>
    <col min="20" max="20" width="10.140625" customWidth="1"/>
    <col min="21" max="21" width="9.5703125" customWidth="1"/>
    <col min="22" max="22" width="10.42578125" customWidth="1"/>
    <col min="23" max="23" width="10.7109375" customWidth="1"/>
    <col min="24" max="24" width="9.85546875" style="15" customWidth="1"/>
    <col min="25" max="25" width="9.5703125" customWidth="1"/>
    <col min="26" max="26" width="10" customWidth="1"/>
    <col min="27" max="27" width="9.85546875" bestFit="1" customWidth="1"/>
    <col min="28" max="28" width="9.85546875" style="15" customWidth="1"/>
    <col min="29" max="29" width="8.7109375" bestFit="1" customWidth="1"/>
    <col min="30" max="30" width="5.28515625" bestFit="1" customWidth="1"/>
    <col min="31" max="31" width="9.85546875" bestFit="1" customWidth="1"/>
  </cols>
  <sheetData>
    <row r="1" spans="1:31" ht="60" x14ac:dyDescent="0.25">
      <c r="A1" s="4" t="s">
        <v>6</v>
      </c>
      <c r="B1" s="4" t="s">
        <v>4</v>
      </c>
      <c r="C1" s="4" t="s">
        <v>7</v>
      </c>
      <c r="D1" s="4" t="s">
        <v>41</v>
      </c>
      <c r="E1" s="4" t="s">
        <v>1</v>
      </c>
      <c r="F1" s="4" t="s">
        <v>9</v>
      </c>
      <c r="G1" s="4" t="s">
        <v>10</v>
      </c>
      <c r="H1" s="4" t="s">
        <v>31</v>
      </c>
      <c r="I1" s="4" t="s">
        <v>30</v>
      </c>
      <c r="J1" s="4" t="s">
        <v>2</v>
      </c>
      <c r="K1" s="4" t="s">
        <v>42</v>
      </c>
      <c r="L1" s="4" t="s">
        <v>11</v>
      </c>
      <c r="M1" s="4" t="s">
        <v>12</v>
      </c>
      <c r="N1" s="4" t="s">
        <v>32</v>
      </c>
      <c r="O1" s="4" t="s">
        <v>27</v>
      </c>
      <c r="P1" s="4" t="s">
        <v>43</v>
      </c>
      <c r="Q1" s="4" t="s">
        <v>3</v>
      </c>
      <c r="R1" s="4" t="s">
        <v>44</v>
      </c>
      <c r="S1" s="4" t="s">
        <v>45</v>
      </c>
      <c r="T1" s="4" t="s">
        <v>39</v>
      </c>
      <c r="U1" s="4" t="s">
        <v>28</v>
      </c>
      <c r="V1" s="4" t="s">
        <v>16</v>
      </c>
      <c r="W1" s="4" t="s">
        <v>15</v>
      </c>
      <c r="X1" s="4" t="s">
        <v>17</v>
      </c>
      <c r="Y1" s="4" t="s">
        <v>18</v>
      </c>
      <c r="Z1" s="4" t="s">
        <v>40</v>
      </c>
      <c r="AA1" s="4" t="s">
        <v>29</v>
      </c>
      <c r="AB1" s="4" t="s">
        <v>46</v>
      </c>
      <c r="AC1" s="3" t="s">
        <v>24</v>
      </c>
      <c r="AD1" s="3" t="s">
        <v>23</v>
      </c>
      <c r="AE1" s="1" t="s">
        <v>25</v>
      </c>
    </row>
    <row r="2" spans="1:31" x14ac:dyDescent="0.25">
      <c r="A2" s="11" t="s">
        <v>0</v>
      </c>
      <c r="B2" s="10" t="s">
        <v>5</v>
      </c>
      <c r="C2" s="12" t="s">
        <v>8</v>
      </c>
      <c r="D2" s="2">
        <v>42360</v>
      </c>
      <c r="E2" s="5" t="s">
        <v>60</v>
      </c>
      <c r="F2" s="7">
        <v>100</v>
      </c>
      <c r="G2" s="7">
        <v>90</v>
      </c>
      <c r="H2" s="15">
        <f>F2-G2</f>
        <v>10</v>
      </c>
      <c r="I2" s="16" t="str">
        <f>IF(AND(H2&lt;&gt;0),"NOK","OK")</f>
        <v>NOK</v>
      </c>
      <c r="J2" s="2">
        <v>42361</v>
      </c>
      <c r="K2" s="8" t="s">
        <v>62</v>
      </c>
      <c r="L2" s="8">
        <v>100</v>
      </c>
      <c r="M2">
        <v>100</v>
      </c>
      <c r="N2" s="15">
        <f>L2-M2</f>
        <v>0</v>
      </c>
      <c r="O2" s="16" t="str">
        <f>IF(AND(N2&lt;&gt;0),"NOK","OK")</f>
        <v>OK</v>
      </c>
      <c r="P2" s="2"/>
      <c r="Q2" s="8"/>
      <c r="R2" s="8"/>
      <c r="S2" s="8"/>
      <c r="T2" s="15">
        <f>R2-S2</f>
        <v>0</v>
      </c>
      <c r="U2" s="16" t="str">
        <f>IF(AND(T2&lt;&gt;0),"NOK","OK")</f>
        <v>OK</v>
      </c>
      <c r="V2" s="2"/>
      <c r="W2" s="13"/>
      <c r="X2" s="13"/>
      <c r="Y2" s="13"/>
      <c r="Z2" s="15">
        <f>X2-Y2</f>
        <v>0</v>
      </c>
      <c r="AA2" s="16" t="str">
        <f>IF(AND(Z2&lt;&gt;0),"NOK","OK")</f>
        <v>OK</v>
      </c>
      <c r="AB2" s="16"/>
      <c r="AC2">
        <f>WEEKNUM(D2)</f>
        <v>52</v>
      </c>
      <c r="AD2">
        <f>MONTH(D2)</f>
        <v>12</v>
      </c>
      <c r="AE2" t="s">
        <v>26</v>
      </c>
    </row>
    <row r="3" spans="1:31" x14ac:dyDescent="0.25">
      <c r="A3" s="13" t="s">
        <v>0</v>
      </c>
      <c r="B3" s="13" t="s">
        <v>13</v>
      </c>
      <c r="C3" s="13" t="s">
        <v>14</v>
      </c>
      <c r="D3" s="2">
        <v>42360</v>
      </c>
      <c r="E3" s="15" t="s">
        <v>60</v>
      </c>
      <c r="F3" s="7">
        <v>40</v>
      </c>
      <c r="G3">
        <v>37</v>
      </c>
      <c r="H3" s="15">
        <f t="shared" ref="H3:H6" si="0">F3-G3</f>
        <v>3</v>
      </c>
      <c r="I3" s="16" t="str">
        <f t="shared" ref="I3:I6" si="1">IF(AND(H3&lt;&gt;0),"NOK","OK")</f>
        <v>NOK</v>
      </c>
      <c r="J3" s="2">
        <v>42361</v>
      </c>
      <c r="K3" s="15" t="s">
        <v>62</v>
      </c>
      <c r="L3" s="8">
        <v>40</v>
      </c>
      <c r="M3">
        <v>37</v>
      </c>
      <c r="N3" s="15">
        <f t="shared" ref="N3:N5" si="2">L3-M3</f>
        <v>3</v>
      </c>
      <c r="O3" s="16" t="str">
        <f t="shared" ref="O3:O6" si="3">IF(AND(N3&lt;&gt;0),"NOK","OK")</f>
        <v>NOK</v>
      </c>
      <c r="P3" s="2">
        <v>42361</v>
      </c>
      <c r="Q3" s="8" t="s">
        <v>63</v>
      </c>
      <c r="R3" s="8">
        <v>37</v>
      </c>
      <c r="S3" s="8">
        <v>37</v>
      </c>
      <c r="T3" s="15">
        <f t="shared" ref="T3:T6" si="4">R3-S3</f>
        <v>0</v>
      </c>
      <c r="U3" s="16" t="str">
        <f t="shared" ref="U3:U6" si="5">IF(AND(T3&lt;&gt;0),"NOK","OK")</f>
        <v>OK</v>
      </c>
      <c r="V3" s="2">
        <v>42362</v>
      </c>
      <c r="W3" s="13" t="s">
        <v>65</v>
      </c>
      <c r="X3" s="13">
        <v>37</v>
      </c>
      <c r="Y3" s="13">
        <v>37</v>
      </c>
      <c r="Z3" s="15">
        <f t="shared" ref="Z3:Z6" si="6">X3-Y3</f>
        <v>0</v>
      </c>
      <c r="AA3" s="16" t="str">
        <f t="shared" ref="AA3:AA6" si="7">IF(AND(Z3&lt;&gt;0),"NOK","OK")</f>
        <v>OK</v>
      </c>
      <c r="AB3" s="16"/>
      <c r="AC3" s="15">
        <f t="shared" ref="AC3:AC5" si="8">WEEKNUM(D3)</f>
        <v>52</v>
      </c>
      <c r="AD3" s="15">
        <f t="shared" ref="AD3:AD5" si="9">MONTH(D3)</f>
        <v>12</v>
      </c>
      <c r="AE3" s="15" t="s">
        <v>26</v>
      </c>
    </row>
    <row r="4" spans="1:31" x14ac:dyDescent="0.25">
      <c r="A4" s="14" t="s">
        <v>0</v>
      </c>
      <c r="B4" s="14" t="s">
        <v>19</v>
      </c>
      <c r="C4" s="14" t="s">
        <v>20</v>
      </c>
      <c r="D4" s="2">
        <v>42360</v>
      </c>
      <c r="E4" s="15" t="s">
        <v>60</v>
      </c>
      <c r="F4" s="7">
        <v>15</v>
      </c>
      <c r="G4">
        <v>15</v>
      </c>
      <c r="H4" s="15">
        <f t="shared" si="0"/>
        <v>0</v>
      </c>
      <c r="I4" s="16" t="str">
        <f t="shared" si="1"/>
        <v>OK</v>
      </c>
      <c r="J4" s="2"/>
      <c r="K4" s="14"/>
      <c r="O4" s="16" t="str">
        <f t="shared" si="3"/>
        <v>OK</v>
      </c>
      <c r="P4" s="2"/>
      <c r="Q4" s="8"/>
      <c r="R4" s="8"/>
      <c r="S4" s="8"/>
      <c r="T4" s="15">
        <f t="shared" si="4"/>
        <v>0</v>
      </c>
      <c r="U4" s="16" t="str">
        <f t="shared" si="5"/>
        <v>OK</v>
      </c>
      <c r="V4" s="2"/>
      <c r="W4" s="13"/>
      <c r="X4" s="13"/>
      <c r="Y4" s="13"/>
      <c r="Z4" s="15">
        <f t="shared" si="6"/>
        <v>0</v>
      </c>
      <c r="AA4" s="16" t="str">
        <f t="shared" si="7"/>
        <v>OK</v>
      </c>
      <c r="AB4" s="16"/>
      <c r="AC4" s="15">
        <f t="shared" si="8"/>
        <v>52</v>
      </c>
      <c r="AD4" s="15">
        <f t="shared" si="9"/>
        <v>12</v>
      </c>
      <c r="AE4" s="15" t="s">
        <v>26</v>
      </c>
    </row>
    <row r="5" spans="1:31" x14ac:dyDescent="0.25">
      <c r="A5" s="15" t="s">
        <v>0</v>
      </c>
      <c r="B5" s="15" t="s">
        <v>21</v>
      </c>
      <c r="C5" s="15" t="s">
        <v>22</v>
      </c>
      <c r="D5" s="2">
        <v>42360</v>
      </c>
      <c r="E5" s="15" t="s">
        <v>61</v>
      </c>
      <c r="F5" s="7">
        <v>8</v>
      </c>
      <c r="G5">
        <v>7</v>
      </c>
      <c r="H5" s="15">
        <f t="shared" si="0"/>
        <v>1</v>
      </c>
      <c r="I5" s="16" t="str">
        <f t="shared" si="1"/>
        <v>NOK</v>
      </c>
      <c r="J5" s="2">
        <v>42360</v>
      </c>
      <c r="K5" s="15" t="s">
        <v>62</v>
      </c>
      <c r="L5" s="8">
        <v>8</v>
      </c>
      <c r="M5">
        <v>6</v>
      </c>
      <c r="N5" s="15">
        <f t="shared" si="2"/>
        <v>2</v>
      </c>
      <c r="O5" s="16" t="str">
        <f t="shared" si="3"/>
        <v>NOK</v>
      </c>
      <c r="P5" s="2">
        <v>42360</v>
      </c>
      <c r="Q5" s="15" t="s">
        <v>64</v>
      </c>
      <c r="R5" s="8">
        <v>6</v>
      </c>
      <c r="S5" s="8">
        <v>7</v>
      </c>
      <c r="T5" s="15">
        <f t="shared" si="4"/>
        <v>-1</v>
      </c>
      <c r="U5" s="16" t="str">
        <f t="shared" si="5"/>
        <v>NOK</v>
      </c>
      <c r="V5" s="2">
        <v>42360</v>
      </c>
      <c r="W5" s="13" t="s">
        <v>66</v>
      </c>
      <c r="X5" s="13">
        <v>6</v>
      </c>
      <c r="Y5" s="13">
        <v>7</v>
      </c>
      <c r="Z5" s="15">
        <f t="shared" si="6"/>
        <v>-1</v>
      </c>
      <c r="AA5" s="16" t="str">
        <f t="shared" si="7"/>
        <v>NOK</v>
      </c>
      <c r="AB5" s="16"/>
      <c r="AC5" s="15">
        <f t="shared" si="8"/>
        <v>52</v>
      </c>
      <c r="AD5" s="15">
        <f t="shared" si="9"/>
        <v>12</v>
      </c>
      <c r="AE5" s="15" t="s">
        <v>26</v>
      </c>
    </row>
    <row r="6" spans="1:31" x14ac:dyDescent="0.25">
      <c r="A6" s="15" t="s">
        <v>0</v>
      </c>
      <c r="B6" s="15" t="s">
        <v>52</v>
      </c>
      <c r="C6" s="15" t="s">
        <v>20</v>
      </c>
      <c r="D6" s="2">
        <v>42360</v>
      </c>
      <c r="E6" s="15" t="s">
        <v>60</v>
      </c>
      <c r="F6" s="15">
        <v>15</v>
      </c>
      <c r="G6" s="15">
        <v>15</v>
      </c>
      <c r="H6" s="15">
        <f t="shared" si="0"/>
        <v>0</v>
      </c>
      <c r="I6" s="16" t="str">
        <f t="shared" si="1"/>
        <v>OK</v>
      </c>
      <c r="J6" s="2"/>
      <c r="K6" s="15"/>
      <c r="L6" s="15"/>
      <c r="M6" s="15"/>
      <c r="O6" s="16" t="str">
        <f t="shared" si="3"/>
        <v>OK</v>
      </c>
      <c r="P6" s="2"/>
      <c r="Q6" s="15"/>
      <c r="R6" s="15"/>
      <c r="T6" s="15">
        <f t="shared" si="4"/>
        <v>0</v>
      </c>
      <c r="U6" s="16" t="str">
        <f t="shared" si="5"/>
        <v>OK</v>
      </c>
      <c r="V6" s="2"/>
      <c r="W6" s="15"/>
      <c r="Y6" s="15"/>
      <c r="Z6" s="15">
        <f t="shared" si="6"/>
        <v>0</v>
      </c>
      <c r="AA6" s="16" t="str">
        <f t="shared" si="7"/>
        <v>OK</v>
      </c>
      <c r="AB6" s="16"/>
      <c r="AC6" s="15">
        <f t="shared" ref="AC6" si="10">WEEKNUM(D6)</f>
        <v>52</v>
      </c>
      <c r="AD6" s="15">
        <f t="shared" ref="AD6" si="11">MONTH(D6)</f>
        <v>12</v>
      </c>
      <c r="AE6" s="15" t="s">
        <v>26</v>
      </c>
    </row>
    <row r="7" spans="1:31" x14ac:dyDescent="0.25">
      <c r="D7" s="2"/>
      <c r="E7" s="5"/>
      <c r="J7" s="2"/>
      <c r="O7" s="2"/>
      <c r="P7" s="8"/>
      <c r="Q7" s="8"/>
      <c r="R7" s="8"/>
      <c r="T7" s="2"/>
      <c r="U7" s="13"/>
      <c r="V7" s="13"/>
      <c r="W7" s="13"/>
    </row>
    <row r="8" spans="1:31" x14ac:dyDescent="0.25">
      <c r="D8" s="2"/>
      <c r="E8" s="5"/>
      <c r="J8" s="2"/>
      <c r="O8" s="2"/>
      <c r="P8" s="8"/>
      <c r="Q8" s="8"/>
      <c r="R8" s="8"/>
      <c r="T8" s="2"/>
      <c r="U8" s="13"/>
      <c r="V8" s="13"/>
      <c r="W8" s="13"/>
    </row>
    <row r="9" spans="1:31" x14ac:dyDescent="0.25">
      <c r="D9" s="2"/>
      <c r="E9" s="5"/>
      <c r="J9" s="2"/>
      <c r="O9" s="2"/>
      <c r="P9" s="8"/>
      <c r="Q9" s="8"/>
      <c r="R9" s="8"/>
      <c r="T9" s="2"/>
      <c r="U9" s="13"/>
      <c r="V9" s="13"/>
      <c r="W9" s="13"/>
    </row>
    <row r="10" spans="1:31" x14ac:dyDescent="0.25">
      <c r="D10" s="2"/>
      <c r="E10" s="5"/>
      <c r="J10" s="2"/>
      <c r="O10" s="2"/>
      <c r="P10" s="8"/>
      <c r="Q10" s="8"/>
      <c r="R10" s="8"/>
      <c r="T10" s="2"/>
      <c r="U10" s="13"/>
      <c r="V10" s="13"/>
      <c r="W10" s="13"/>
    </row>
    <row r="11" spans="1:31" x14ac:dyDescent="0.25">
      <c r="D11" s="2"/>
      <c r="E11" s="5"/>
      <c r="J11" s="2"/>
      <c r="O11" s="2"/>
      <c r="P11" s="8"/>
      <c r="Q11" s="8"/>
      <c r="R11" s="8"/>
      <c r="T11" s="2"/>
      <c r="U11" s="13"/>
      <c r="V11" s="13"/>
      <c r="W11" s="13"/>
    </row>
    <row r="12" spans="1:31" x14ac:dyDescent="0.25">
      <c r="D12" s="2"/>
      <c r="E12" s="5"/>
      <c r="J12" s="2"/>
      <c r="O12" s="2"/>
      <c r="P12" s="8"/>
      <c r="Q12" s="8"/>
      <c r="R12" s="8"/>
      <c r="T12" s="2"/>
      <c r="U12" s="13"/>
      <c r="V12" s="13"/>
      <c r="W12" s="13"/>
    </row>
    <row r="13" spans="1:31" x14ac:dyDescent="0.25">
      <c r="D13" s="2"/>
      <c r="E13" s="5"/>
      <c r="J13" s="2"/>
      <c r="O13" s="2"/>
      <c r="P13" s="8"/>
      <c r="Q13" s="8"/>
      <c r="R13" s="8"/>
      <c r="T13" s="2"/>
      <c r="U13" s="13"/>
      <c r="V13" s="13"/>
      <c r="W13" s="13"/>
    </row>
    <row r="14" spans="1:31" x14ac:dyDescent="0.25">
      <c r="D14" s="2"/>
      <c r="E14" s="5"/>
      <c r="J14" s="2"/>
      <c r="O14" s="2"/>
      <c r="P14" s="8"/>
      <c r="Q14" s="8"/>
      <c r="R14" s="8"/>
      <c r="T14" s="2"/>
      <c r="U14" s="13"/>
      <c r="V14" s="13"/>
      <c r="W14" s="13"/>
    </row>
    <row r="15" spans="1:31" x14ac:dyDescent="0.25">
      <c r="D15" s="2"/>
      <c r="E15" s="5"/>
      <c r="J15" s="2"/>
      <c r="O15" s="2"/>
      <c r="P15" s="8"/>
      <c r="Q15" s="8"/>
      <c r="R15" s="8"/>
      <c r="T15" s="2"/>
      <c r="U15" s="13"/>
      <c r="V15" s="13"/>
      <c r="W15" s="13"/>
    </row>
    <row r="16" spans="1:31" x14ac:dyDescent="0.25">
      <c r="D16" s="2"/>
      <c r="E16" s="5"/>
      <c r="J16" s="2"/>
      <c r="O16" s="2"/>
      <c r="P16" s="8"/>
      <c r="Q16" s="8"/>
      <c r="R16" s="8"/>
      <c r="T16" s="2"/>
      <c r="U16" s="13"/>
      <c r="V16" s="13"/>
      <c r="W16" s="13"/>
    </row>
    <row r="17" spans="4:23" x14ac:dyDescent="0.25">
      <c r="D17" s="2" t="s">
        <v>55</v>
      </c>
      <c r="E17" s="5"/>
      <c r="J17" s="2"/>
      <c r="O17" s="2"/>
      <c r="P17" s="8"/>
      <c r="Q17" s="8"/>
      <c r="R17" s="8"/>
      <c r="T17" s="2"/>
      <c r="U17" s="13"/>
      <c r="V17" s="13"/>
      <c r="W17" s="13"/>
    </row>
    <row r="18" spans="4:23" x14ac:dyDescent="0.25">
      <c r="D18" s="2" t="s">
        <v>54</v>
      </c>
      <c r="E18" s="5"/>
      <c r="J18" s="2"/>
      <c r="O18" s="2"/>
      <c r="P18" s="8"/>
      <c r="Q18" s="8"/>
      <c r="R18" s="8"/>
      <c r="T18" s="2"/>
      <c r="U18" s="13"/>
      <c r="V18" s="13"/>
      <c r="W18" s="13"/>
    </row>
    <row r="19" spans="4:23" x14ac:dyDescent="0.25">
      <c r="D19" s="2"/>
      <c r="E19" s="5"/>
      <c r="J19" s="2"/>
      <c r="O19" s="2"/>
      <c r="P19" s="8"/>
      <c r="Q19" s="8"/>
      <c r="R19" s="8"/>
      <c r="T19" s="2"/>
      <c r="U19" s="13"/>
      <c r="V19" s="13"/>
      <c r="W19" s="13"/>
    </row>
    <row r="20" spans="4:23" x14ac:dyDescent="0.25">
      <c r="D20" s="2"/>
      <c r="E20" s="5"/>
      <c r="J20" s="2"/>
      <c r="O20" s="2"/>
      <c r="P20" s="8"/>
      <c r="Q20" s="8"/>
      <c r="R20" s="8"/>
      <c r="T20" s="2"/>
      <c r="U20" s="13"/>
      <c r="V20" s="13"/>
      <c r="W20" s="13"/>
    </row>
    <row r="21" spans="4:23" x14ac:dyDescent="0.25">
      <c r="D21" s="2"/>
      <c r="E21" s="5"/>
      <c r="J21" s="2"/>
      <c r="O21" s="2"/>
      <c r="P21" s="8"/>
      <c r="Q21" s="8"/>
      <c r="R21" s="8"/>
      <c r="T21" s="2"/>
      <c r="U21" s="13"/>
      <c r="V21" s="13"/>
      <c r="W21" s="13"/>
    </row>
    <row r="22" spans="4:23" x14ac:dyDescent="0.25">
      <c r="D22" s="2"/>
      <c r="E22" s="5"/>
      <c r="J22" s="2"/>
      <c r="O22" s="2"/>
      <c r="P22" s="8"/>
      <c r="Q22" s="8"/>
      <c r="R22" s="8"/>
      <c r="T22" s="2"/>
      <c r="U22" s="13"/>
      <c r="V22" s="13"/>
      <c r="W22" s="13"/>
    </row>
    <row r="23" spans="4:23" x14ac:dyDescent="0.25">
      <c r="D23" s="2"/>
      <c r="E23" s="5"/>
      <c r="J23" s="2"/>
      <c r="O23" s="2"/>
      <c r="P23" s="8"/>
      <c r="Q23" s="8"/>
      <c r="R23" s="8"/>
      <c r="T23" s="2"/>
      <c r="U23" s="13"/>
      <c r="V23" s="13"/>
      <c r="W23" s="13"/>
    </row>
    <row r="24" spans="4:23" x14ac:dyDescent="0.25">
      <c r="D24" s="2"/>
      <c r="E24" s="5"/>
      <c r="J24" s="2"/>
      <c r="O24" s="2"/>
      <c r="P24" s="8"/>
      <c r="Q24" s="8"/>
      <c r="R24" s="8"/>
      <c r="T24" s="2"/>
      <c r="U24" s="13"/>
      <c r="V24" s="13"/>
      <c r="W24" s="13"/>
    </row>
    <row r="25" spans="4:23" x14ac:dyDescent="0.25">
      <c r="D25" s="2"/>
      <c r="E25" s="5"/>
      <c r="J25" s="2"/>
      <c r="O25" s="2"/>
      <c r="P25" s="8"/>
      <c r="Q25" s="8"/>
      <c r="R25" s="8"/>
      <c r="T25" s="2"/>
      <c r="U25" s="13"/>
      <c r="V25" s="13"/>
      <c r="W25" s="13"/>
    </row>
    <row r="26" spans="4:23" x14ac:dyDescent="0.25">
      <c r="D26" s="2"/>
      <c r="E26" s="5"/>
      <c r="J26" s="2"/>
      <c r="O26" s="2"/>
      <c r="P26" s="8"/>
      <c r="Q26" s="8"/>
      <c r="R26" s="8"/>
      <c r="T26" s="2"/>
      <c r="U26" s="13"/>
      <c r="V26" s="13"/>
      <c r="W26" s="13"/>
    </row>
    <row r="27" spans="4:23" x14ac:dyDescent="0.25">
      <c r="D27" s="6"/>
      <c r="J27" s="9"/>
    </row>
    <row r="28" spans="4:23" x14ac:dyDescent="0.25">
      <c r="D28" s="6"/>
      <c r="J28" s="9"/>
    </row>
  </sheetData>
  <conditionalFormatting sqref="I2:I6">
    <cfRule type="cellIs" dxfId="13" priority="7" operator="equal">
      <formula>"OK"</formula>
    </cfRule>
    <cfRule type="cellIs" dxfId="12" priority="8" operator="equal">
      <formula>"NOK"</formula>
    </cfRule>
  </conditionalFormatting>
  <conditionalFormatting sqref="AA2:AB6">
    <cfRule type="cellIs" dxfId="11" priority="1" operator="equal">
      <formula>"OK"</formula>
    </cfRule>
    <cfRule type="cellIs" dxfId="10" priority="2" operator="equal">
      <formula>"NOK"</formula>
    </cfRule>
  </conditionalFormatting>
  <conditionalFormatting sqref="O2:O6">
    <cfRule type="cellIs" dxfId="9" priority="5" operator="equal">
      <formula>"OK"</formula>
    </cfRule>
    <cfRule type="cellIs" dxfId="8" priority="6" operator="equal">
      <formula>"NOK"</formula>
    </cfRule>
  </conditionalFormatting>
  <conditionalFormatting sqref="U2:U6">
    <cfRule type="cellIs" dxfId="7" priority="3" operator="equal">
      <formula>"OK"</formula>
    </cfRule>
    <cfRule type="cellIs" dxfId="6" priority="4" operator="equal">
      <formula>"NOK"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7"/>
  <sheetViews>
    <sheetView workbookViewId="0">
      <selection activeCell="B6" sqref="B6"/>
    </sheetView>
  </sheetViews>
  <sheetFormatPr baseColWidth="10" defaultRowHeight="15" x14ac:dyDescent="0.25"/>
  <cols>
    <col min="1" max="1" width="28" customWidth="1"/>
    <col min="2" max="2" width="23.85546875" customWidth="1"/>
    <col min="3" max="3" width="17.42578125" customWidth="1"/>
    <col min="4" max="4" width="9.85546875" customWidth="1"/>
    <col min="5" max="6" width="12.85546875" customWidth="1"/>
    <col min="7" max="7" width="8.42578125" customWidth="1"/>
    <col min="8" max="8" width="5.42578125" customWidth="1"/>
    <col min="9" max="10" width="8.42578125" customWidth="1"/>
    <col min="11" max="11" width="34.5703125" customWidth="1"/>
    <col min="12" max="13" width="36" customWidth="1"/>
    <col min="14" max="15" width="31.5703125" customWidth="1"/>
    <col min="16" max="16" width="34.5703125" bestFit="1" customWidth="1"/>
    <col min="17" max="19" width="34.5703125" customWidth="1"/>
    <col min="23" max="28" width="34.5703125" bestFit="1" customWidth="1"/>
  </cols>
  <sheetData>
    <row r="5" spans="1:2" x14ac:dyDescent="0.25">
      <c r="A5" s="17" t="s">
        <v>57</v>
      </c>
      <c r="B5" s="17" t="s">
        <v>35</v>
      </c>
    </row>
    <row r="6" spans="1:2" x14ac:dyDescent="0.25">
      <c r="A6" s="17" t="s">
        <v>33</v>
      </c>
    </row>
    <row r="7" spans="1:2" x14ac:dyDescent="0.25">
      <c r="A7" s="18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F12" sqref="F12"/>
    </sheetView>
  </sheetViews>
  <sheetFormatPr baseColWidth="10" defaultRowHeight="15" x14ac:dyDescent="0.25"/>
  <cols>
    <col min="2" max="2" width="15.42578125" bestFit="1" customWidth="1"/>
    <col min="4" max="4" width="11.42578125" style="15"/>
    <col min="7" max="8" width="13.42578125" bestFit="1" customWidth="1"/>
    <col min="9" max="9" width="13.7109375" bestFit="1" customWidth="1"/>
  </cols>
  <sheetData>
    <row r="1" spans="1:13" ht="45" x14ac:dyDescent="0.25">
      <c r="A1" s="4" t="s">
        <v>6</v>
      </c>
      <c r="B1" s="4" t="s">
        <v>4</v>
      </c>
      <c r="C1" s="4" t="s">
        <v>7</v>
      </c>
      <c r="D1" s="4" t="s">
        <v>53</v>
      </c>
      <c r="E1" s="4" t="s">
        <v>41</v>
      </c>
      <c r="F1" s="4" t="s">
        <v>1</v>
      </c>
      <c r="G1" s="4" t="s">
        <v>9</v>
      </c>
      <c r="H1" s="4" t="s">
        <v>10</v>
      </c>
      <c r="I1" s="4" t="s">
        <v>31</v>
      </c>
      <c r="J1" s="4" t="s">
        <v>30</v>
      </c>
      <c r="K1" s="3" t="s">
        <v>24</v>
      </c>
      <c r="L1" s="3" t="s">
        <v>23</v>
      </c>
      <c r="M1" s="1" t="s">
        <v>25</v>
      </c>
    </row>
    <row r="2" spans="1:13" x14ac:dyDescent="0.25">
      <c r="A2" s="15" t="s">
        <v>0</v>
      </c>
      <c r="B2" s="15" t="s">
        <v>5</v>
      </c>
      <c r="C2" s="15" t="s">
        <v>8</v>
      </c>
      <c r="D2" s="15" t="s">
        <v>48</v>
      </c>
      <c r="E2" s="2">
        <v>42360</v>
      </c>
      <c r="F2" s="15" t="s">
        <v>67</v>
      </c>
      <c r="G2" s="15">
        <v>100</v>
      </c>
      <c r="H2" s="15">
        <v>90</v>
      </c>
      <c r="I2" s="15">
        <f t="shared" ref="I2:I12" si="0">G2-H2</f>
        <v>10</v>
      </c>
      <c r="J2" s="16" t="str">
        <f t="shared" ref="J2:J12" si="1">IF(AND(I2&lt;&gt;0),"NOK","OK")</f>
        <v>NOK</v>
      </c>
      <c r="K2" s="15">
        <f>WEEKNUM(E2)</f>
        <v>52</v>
      </c>
      <c r="L2" s="15">
        <f>MONTH(E2)</f>
        <v>12</v>
      </c>
      <c r="M2" s="15" t="s">
        <v>26</v>
      </c>
    </row>
    <row r="3" spans="1:13" x14ac:dyDescent="0.25">
      <c r="A3" s="15" t="s">
        <v>0</v>
      </c>
      <c r="B3" s="15" t="s">
        <v>13</v>
      </c>
      <c r="C3" s="15" t="s">
        <v>14</v>
      </c>
      <c r="D3" s="15" t="s">
        <v>48</v>
      </c>
      <c r="E3" s="2">
        <v>42360</v>
      </c>
      <c r="F3" s="15" t="s">
        <v>67</v>
      </c>
      <c r="G3" s="15">
        <v>40</v>
      </c>
      <c r="H3" s="15">
        <v>37</v>
      </c>
      <c r="I3" s="15">
        <f t="shared" si="0"/>
        <v>3</v>
      </c>
      <c r="J3" s="16" t="str">
        <f t="shared" si="1"/>
        <v>NOK</v>
      </c>
      <c r="K3" s="15">
        <f t="shared" ref="K3:K12" si="2">WEEKNUM(E3)</f>
        <v>52</v>
      </c>
      <c r="L3" s="15">
        <f>MONTH(E3)</f>
        <v>12</v>
      </c>
      <c r="M3" s="15" t="s">
        <v>26</v>
      </c>
    </row>
    <row r="4" spans="1:13" x14ac:dyDescent="0.25">
      <c r="A4" s="15" t="s">
        <v>0</v>
      </c>
      <c r="B4" s="15" t="s">
        <v>19</v>
      </c>
      <c r="C4" s="15" t="s">
        <v>20</v>
      </c>
      <c r="D4" s="15" t="s">
        <v>48</v>
      </c>
      <c r="E4" s="2">
        <v>42360</v>
      </c>
      <c r="F4" s="15" t="s">
        <v>67</v>
      </c>
      <c r="G4" s="15">
        <v>15</v>
      </c>
      <c r="H4" s="15">
        <v>15</v>
      </c>
      <c r="I4" s="15">
        <f t="shared" si="0"/>
        <v>0</v>
      </c>
      <c r="J4" s="16" t="str">
        <f t="shared" si="1"/>
        <v>OK</v>
      </c>
      <c r="K4" s="15">
        <f t="shared" si="2"/>
        <v>52</v>
      </c>
      <c r="L4" s="15">
        <f>MONTH(E4)</f>
        <v>12</v>
      </c>
      <c r="M4" s="15" t="s">
        <v>26</v>
      </c>
    </row>
    <row r="5" spans="1:13" x14ac:dyDescent="0.25">
      <c r="A5" s="15" t="s">
        <v>0</v>
      </c>
      <c r="B5" s="15" t="s">
        <v>21</v>
      </c>
      <c r="C5" s="15" t="s">
        <v>22</v>
      </c>
      <c r="D5" s="15" t="s">
        <v>48</v>
      </c>
      <c r="E5" s="2">
        <v>42360</v>
      </c>
      <c r="F5" s="15" t="s">
        <v>68</v>
      </c>
      <c r="G5" s="15">
        <v>8</v>
      </c>
      <c r="H5" s="15">
        <v>7</v>
      </c>
      <c r="I5" s="15">
        <f t="shared" si="0"/>
        <v>1</v>
      </c>
      <c r="J5" s="16" t="str">
        <f t="shared" si="1"/>
        <v>NOK</v>
      </c>
      <c r="K5" s="15">
        <f t="shared" si="2"/>
        <v>52</v>
      </c>
      <c r="L5" s="15">
        <f>MONTH(E5)</f>
        <v>12</v>
      </c>
      <c r="M5" s="15" t="s">
        <v>26</v>
      </c>
    </row>
    <row r="6" spans="1:13" x14ac:dyDescent="0.25">
      <c r="A6" s="15" t="s">
        <v>0</v>
      </c>
      <c r="B6" s="15" t="s">
        <v>52</v>
      </c>
      <c r="C6" s="15" t="s">
        <v>20</v>
      </c>
      <c r="D6" s="15" t="s">
        <v>48</v>
      </c>
      <c r="E6" s="2">
        <v>42360</v>
      </c>
      <c r="F6" s="15" t="s">
        <v>67</v>
      </c>
      <c r="G6" s="15">
        <v>15</v>
      </c>
      <c r="H6" s="15">
        <v>15</v>
      </c>
      <c r="I6" s="15">
        <f t="shared" si="0"/>
        <v>0</v>
      </c>
      <c r="J6" s="16" t="str">
        <f t="shared" si="1"/>
        <v>OK</v>
      </c>
      <c r="K6" s="15">
        <f t="shared" si="2"/>
        <v>52</v>
      </c>
      <c r="L6" s="15">
        <f>MONTH(E6)</f>
        <v>12</v>
      </c>
      <c r="M6" s="15" t="s">
        <v>26</v>
      </c>
    </row>
    <row r="7" spans="1:13" x14ac:dyDescent="0.25">
      <c r="A7" s="15" t="s">
        <v>0</v>
      </c>
      <c r="B7" s="15" t="s">
        <v>21</v>
      </c>
      <c r="C7" s="15" t="s">
        <v>22</v>
      </c>
      <c r="D7" s="15" t="s">
        <v>49</v>
      </c>
      <c r="E7" s="2">
        <v>42360</v>
      </c>
      <c r="F7" s="15" t="s">
        <v>68</v>
      </c>
      <c r="G7" s="15">
        <v>8</v>
      </c>
      <c r="H7" s="15">
        <v>6</v>
      </c>
      <c r="I7" s="15">
        <f t="shared" si="0"/>
        <v>2</v>
      </c>
      <c r="J7" s="16" t="str">
        <f t="shared" si="1"/>
        <v>NOK</v>
      </c>
      <c r="K7" s="15">
        <f t="shared" si="2"/>
        <v>52</v>
      </c>
      <c r="L7" s="15">
        <f t="shared" ref="L7:L12" si="3">MONTH(E7)</f>
        <v>12</v>
      </c>
      <c r="M7" s="15" t="s">
        <v>26</v>
      </c>
    </row>
    <row r="8" spans="1:13" x14ac:dyDescent="0.25">
      <c r="A8" s="15" t="s">
        <v>0</v>
      </c>
      <c r="B8" s="15" t="s">
        <v>21</v>
      </c>
      <c r="C8" s="15" t="s">
        <v>22</v>
      </c>
      <c r="D8" s="15" t="s">
        <v>50</v>
      </c>
      <c r="E8" s="2">
        <v>42360</v>
      </c>
      <c r="F8" s="15" t="s">
        <v>69</v>
      </c>
      <c r="G8" s="15">
        <v>6</v>
      </c>
      <c r="H8" s="15">
        <v>7</v>
      </c>
      <c r="I8" s="15">
        <f t="shared" si="0"/>
        <v>-1</v>
      </c>
      <c r="J8" s="16" t="str">
        <f t="shared" si="1"/>
        <v>NOK</v>
      </c>
      <c r="K8" s="15">
        <f t="shared" si="2"/>
        <v>52</v>
      </c>
      <c r="L8" s="15">
        <f t="shared" si="3"/>
        <v>12</v>
      </c>
      <c r="M8" s="15" t="s">
        <v>26</v>
      </c>
    </row>
    <row r="9" spans="1:13" x14ac:dyDescent="0.25">
      <c r="A9" s="15" t="s">
        <v>0</v>
      </c>
      <c r="B9" s="15" t="s">
        <v>21</v>
      </c>
      <c r="C9" s="15" t="s">
        <v>22</v>
      </c>
      <c r="D9" s="15" t="s">
        <v>51</v>
      </c>
      <c r="E9" s="2">
        <v>42360</v>
      </c>
      <c r="F9" s="15" t="s">
        <v>67</v>
      </c>
      <c r="G9" s="15">
        <v>6</v>
      </c>
      <c r="H9" s="15">
        <v>7</v>
      </c>
      <c r="I9" s="15">
        <f t="shared" si="0"/>
        <v>-1</v>
      </c>
      <c r="J9" s="16" t="str">
        <f t="shared" si="1"/>
        <v>NOK</v>
      </c>
      <c r="K9" s="15">
        <f t="shared" si="2"/>
        <v>52</v>
      </c>
      <c r="L9" s="15">
        <f t="shared" si="3"/>
        <v>12</v>
      </c>
      <c r="M9" s="15" t="s">
        <v>26</v>
      </c>
    </row>
    <row r="10" spans="1:13" x14ac:dyDescent="0.25">
      <c r="A10" s="15" t="s">
        <v>0</v>
      </c>
      <c r="B10" s="15" t="s">
        <v>5</v>
      </c>
      <c r="C10" s="15" t="s">
        <v>8</v>
      </c>
      <c r="D10" s="15" t="s">
        <v>49</v>
      </c>
      <c r="E10" s="2">
        <v>42361</v>
      </c>
      <c r="F10" s="15" t="s">
        <v>68</v>
      </c>
      <c r="G10" s="15">
        <v>100</v>
      </c>
      <c r="H10" s="15">
        <v>100</v>
      </c>
      <c r="I10" s="15">
        <f t="shared" si="0"/>
        <v>0</v>
      </c>
      <c r="J10" s="16" t="str">
        <f t="shared" si="1"/>
        <v>OK</v>
      </c>
      <c r="K10" s="15">
        <f t="shared" si="2"/>
        <v>52</v>
      </c>
      <c r="L10" s="15">
        <f t="shared" si="3"/>
        <v>12</v>
      </c>
      <c r="M10" s="15" t="s">
        <v>26</v>
      </c>
    </row>
    <row r="11" spans="1:13" x14ac:dyDescent="0.25">
      <c r="A11" s="15" t="s">
        <v>0</v>
      </c>
      <c r="B11" s="15" t="s">
        <v>13</v>
      </c>
      <c r="C11" s="15" t="s">
        <v>14</v>
      </c>
      <c r="D11" s="15" t="s">
        <v>49</v>
      </c>
      <c r="E11" s="2">
        <v>42361</v>
      </c>
      <c r="F11" s="15" t="s">
        <v>68</v>
      </c>
      <c r="G11" s="15">
        <v>40</v>
      </c>
      <c r="H11" s="15">
        <v>37</v>
      </c>
      <c r="I11" s="15">
        <f t="shared" si="0"/>
        <v>3</v>
      </c>
      <c r="J11" s="16" t="str">
        <f t="shared" si="1"/>
        <v>NOK</v>
      </c>
      <c r="K11" s="15">
        <f t="shared" si="2"/>
        <v>52</v>
      </c>
      <c r="L11" s="15">
        <f t="shared" si="3"/>
        <v>12</v>
      </c>
      <c r="M11" s="15" t="s">
        <v>26</v>
      </c>
    </row>
    <row r="12" spans="1:13" x14ac:dyDescent="0.25">
      <c r="A12" s="15" t="s">
        <v>0</v>
      </c>
      <c r="B12" s="15" t="s">
        <v>13</v>
      </c>
      <c r="C12" s="15" t="s">
        <v>14</v>
      </c>
      <c r="D12" s="15" t="s">
        <v>50</v>
      </c>
      <c r="E12" s="2">
        <v>42361</v>
      </c>
      <c r="F12" s="15" t="s">
        <v>67</v>
      </c>
      <c r="G12" s="15">
        <v>37</v>
      </c>
      <c r="H12" s="15">
        <v>37</v>
      </c>
      <c r="I12" s="15">
        <f t="shared" si="0"/>
        <v>0</v>
      </c>
      <c r="J12" s="16" t="str">
        <f t="shared" si="1"/>
        <v>OK</v>
      </c>
      <c r="K12" s="15">
        <f t="shared" si="2"/>
        <v>52</v>
      </c>
      <c r="L12" s="15">
        <f t="shared" si="3"/>
        <v>12</v>
      </c>
      <c r="M12" s="15" t="s">
        <v>26</v>
      </c>
    </row>
  </sheetData>
  <autoFilter ref="A1:M1">
    <sortState ref="A2:M12">
      <sortCondition ref="E1"/>
    </sortState>
  </autoFilter>
  <conditionalFormatting sqref="J2:J12">
    <cfRule type="cellIs" dxfId="5" priority="13" operator="equal">
      <formula>"OK"</formula>
    </cfRule>
    <cfRule type="cellIs" dxfId="4" priority="14" operator="equal">
      <formula>"NOK"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5" sqref="A3:A6"/>
      <pivotSelection pane="bottomRight" showHeader="1" activeRow="4" click="1" r:id="rId1">
        <pivotArea dataOnly="0" labelOnly="1" fieldPosition="0">
          <references count="1">
            <reference field="5" count="0"/>
          </references>
        </pivotArea>
      </pivotSelection>
    </sheetView>
  </sheetViews>
  <sheetFormatPr baseColWidth="10" defaultRowHeight="15" x14ac:dyDescent="0.25"/>
  <cols>
    <col min="1" max="1" width="31.5703125" bestFit="1" customWidth="1"/>
    <col min="2" max="2" width="23.85546875" bestFit="1" customWidth="1"/>
    <col min="3" max="3" width="3.5703125" bestFit="1" customWidth="1"/>
    <col min="4" max="4" width="6.28515625" bestFit="1" customWidth="1"/>
    <col min="5" max="5" width="12.5703125" bestFit="1" customWidth="1"/>
  </cols>
  <sheetData>
    <row r="1" spans="1:5" x14ac:dyDescent="0.25">
      <c r="A1" s="17" t="s">
        <v>47</v>
      </c>
      <c r="B1" s="17" t="s">
        <v>35</v>
      </c>
    </row>
    <row r="2" spans="1:5" x14ac:dyDescent="0.25">
      <c r="A2" s="17" t="s">
        <v>33</v>
      </c>
      <c r="B2" s="15" t="s">
        <v>36</v>
      </c>
      <c r="C2" s="15" t="s">
        <v>37</v>
      </c>
      <c r="D2" s="15" t="s">
        <v>38</v>
      </c>
      <c r="E2" s="15" t="s">
        <v>34</v>
      </c>
    </row>
    <row r="3" spans="1:5" x14ac:dyDescent="0.25">
      <c r="A3" s="18" t="s">
        <v>38</v>
      </c>
      <c r="B3" s="20"/>
      <c r="C3" s="20"/>
      <c r="D3" s="20"/>
      <c r="E3" s="20"/>
    </row>
    <row r="4" spans="1:5" x14ac:dyDescent="0.25">
      <c r="A4" s="18" t="s">
        <v>67</v>
      </c>
      <c r="B4" s="20">
        <v>3</v>
      </c>
      <c r="C4" s="20">
        <v>3</v>
      </c>
      <c r="D4" s="20"/>
      <c r="E4" s="20">
        <v>6</v>
      </c>
    </row>
    <row r="5" spans="1:5" x14ac:dyDescent="0.25">
      <c r="A5" s="18" t="s">
        <v>68</v>
      </c>
      <c r="B5" s="20">
        <v>3</v>
      </c>
      <c r="C5" s="20">
        <v>1</v>
      </c>
      <c r="D5" s="20"/>
      <c r="E5" s="20">
        <v>4</v>
      </c>
    </row>
    <row r="6" spans="1:5" x14ac:dyDescent="0.25">
      <c r="A6" s="18" t="s">
        <v>69</v>
      </c>
      <c r="B6" s="20">
        <v>1</v>
      </c>
      <c r="C6" s="20"/>
      <c r="D6" s="20"/>
      <c r="E6" s="20">
        <v>1</v>
      </c>
    </row>
    <row r="7" spans="1:5" x14ac:dyDescent="0.25">
      <c r="A7" s="18" t="s">
        <v>34</v>
      </c>
      <c r="B7" s="20">
        <v>7</v>
      </c>
      <c r="C7" s="20">
        <v>4</v>
      </c>
      <c r="D7" s="20"/>
      <c r="E7" s="20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K5" sqref="K5"/>
    </sheetView>
  </sheetViews>
  <sheetFormatPr baseColWidth="10" defaultRowHeight="15" x14ac:dyDescent="0.25"/>
  <sheetData>
    <row r="1" spans="1:15" ht="45" x14ac:dyDescent="0.25">
      <c r="A1" s="4" t="s">
        <v>6</v>
      </c>
      <c r="B1" s="4" t="s">
        <v>4</v>
      </c>
      <c r="C1" s="4" t="s">
        <v>7</v>
      </c>
      <c r="D1" s="4" t="s">
        <v>41</v>
      </c>
      <c r="E1" s="4" t="s">
        <v>1</v>
      </c>
      <c r="F1" s="4" t="s">
        <v>9</v>
      </c>
      <c r="G1" s="4" t="s">
        <v>10</v>
      </c>
      <c r="H1" s="4" t="s">
        <v>31</v>
      </c>
      <c r="I1" s="4" t="s">
        <v>30</v>
      </c>
      <c r="J1" s="4" t="s">
        <v>2</v>
      </c>
      <c r="K1" s="4" t="s">
        <v>42</v>
      </c>
      <c r="L1" s="4" t="s">
        <v>11</v>
      </c>
      <c r="M1" s="4" t="s">
        <v>12</v>
      </c>
      <c r="N1" s="4" t="s">
        <v>32</v>
      </c>
      <c r="O1" s="4" t="s">
        <v>56</v>
      </c>
    </row>
    <row r="2" spans="1:15" x14ac:dyDescent="0.25">
      <c r="A2" s="15" t="s">
        <v>0</v>
      </c>
      <c r="B2" s="15" t="s">
        <v>5</v>
      </c>
      <c r="C2" s="15" t="s">
        <v>8</v>
      </c>
      <c r="D2" s="2">
        <v>42360</v>
      </c>
      <c r="E2" s="15" t="s">
        <v>70</v>
      </c>
      <c r="F2" s="15">
        <v>100</v>
      </c>
      <c r="G2" s="15">
        <v>90</v>
      </c>
      <c r="H2" s="15">
        <f>F2-G2</f>
        <v>10</v>
      </c>
      <c r="I2" s="16" t="str">
        <f>IF(AND(H2&lt;&gt;0),"NOK","OK")</f>
        <v>NOK</v>
      </c>
      <c r="J2" s="2">
        <v>42361</v>
      </c>
      <c r="K2" s="15" t="s">
        <v>62</v>
      </c>
      <c r="L2" s="15">
        <v>100</v>
      </c>
      <c r="M2" s="15">
        <v>100</v>
      </c>
      <c r="N2" s="15">
        <f>L2-M2</f>
        <v>0</v>
      </c>
      <c r="O2" s="16" t="str">
        <f>IF(AND(N2&lt;&gt;0),"NOK","OK")</f>
        <v>OK</v>
      </c>
    </row>
    <row r="3" spans="1:15" x14ac:dyDescent="0.25">
      <c r="A3" s="15" t="s">
        <v>0</v>
      </c>
      <c r="B3" s="15" t="s">
        <v>13</v>
      </c>
      <c r="C3" s="15" t="s">
        <v>14</v>
      </c>
      <c r="D3" s="2">
        <v>42360</v>
      </c>
      <c r="E3" s="15" t="s">
        <v>71</v>
      </c>
      <c r="F3" s="15">
        <v>40</v>
      </c>
      <c r="G3" s="15">
        <v>37</v>
      </c>
      <c r="H3" s="15">
        <f t="shared" ref="H3:H6" si="0">F3-G3</f>
        <v>3</v>
      </c>
      <c r="I3" s="16" t="str">
        <f t="shared" ref="I3:I6" si="1">IF(AND(H3&lt;&gt;0),"NOK","OK")</f>
        <v>NOK</v>
      </c>
      <c r="J3" s="2">
        <v>42361</v>
      </c>
      <c r="K3" s="15" t="s">
        <v>62</v>
      </c>
      <c r="L3" s="15">
        <v>40</v>
      </c>
      <c r="M3" s="15">
        <v>37</v>
      </c>
      <c r="N3" s="15">
        <f t="shared" ref="N3:N5" si="2">L3-M3</f>
        <v>3</v>
      </c>
      <c r="O3" s="16" t="str">
        <f t="shared" ref="O3:O6" si="3">IF(AND(N3&lt;&gt;0),"NOK","OK")</f>
        <v>NOK</v>
      </c>
    </row>
    <row r="4" spans="1:15" x14ac:dyDescent="0.25">
      <c r="A4" s="15" t="s">
        <v>0</v>
      </c>
      <c r="B4" s="15" t="s">
        <v>19</v>
      </c>
      <c r="C4" s="15" t="s">
        <v>20</v>
      </c>
      <c r="D4" s="2">
        <v>42360</v>
      </c>
      <c r="E4" s="15" t="s">
        <v>70</v>
      </c>
      <c r="F4" s="15">
        <v>15</v>
      </c>
      <c r="G4" s="15">
        <v>15</v>
      </c>
      <c r="H4" s="15">
        <f t="shared" si="0"/>
        <v>0</v>
      </c>
      <c r="I4" s="16" t="str">
        <f t="shared" si="1"/>
        <v>OK</v>
      </c>
      <c r="J4" s="2"/>
      <c r="K4" s="15"/>
      <c r="L4" s="15"/>
      <c r="M4" s="15"/>
      <c r="N4" s="15"/>
      <c r="O4" s="16" t="str">
        <f t="shared" si="3"/>
        <v>OK</v>
      </c>
    </row>
    <row r="5" spans="1:15" x14ac:dyDescent="0.25">
      <c r="A5" s="15" t="s">
        <v>0</v>
      </c>
      <c r="B5" s="15" t="s">
        <v>21</v>
      </c>
      <c r="C5" s="15" t="s">
        <v>22</v>
      </c>
      <c r="D5" s="2">
        <v>42360</v>
      </c>
      <c r="E5" s="15" t="s">
        <v>61</v>
      </c>
      <c r="F5" s="15">
        <v>8</v>
      </c>
      <c r="G5" s="15">
        <v>7</v>
      </c>
      <c r="H5" s="15">
        <f t="shared" si="0"/>
        <v>1</v>
      </c>
      <c r="I5" s="16" t="str">
        <f t="shared" si="1"/>
        <v>NOK</v>
      </c>
      <c r="J5" s="2">
        <v>42360</v>
      </c>
      <c r="K5" s="15" t="s">
        <v>62</v>
      </c>
      <c r="L5" s="15">
        <v>8</v>
      </c>
      <c r="M5" s="15">
        <v>6</v>
      </c>
      <c r="N5" s="15">
        <f t="shared" si="2"/>
        <v>2</v>
      </c>
      <c r="O5" s="16" t="str">
        <f t="shared" si="3"/>
        <v>NOK</v>
      </c>
    </row>
    <row r="6" spans="1:15" x14ac:dyDescent="0.25">
      <c r="A6" s="15" t="s">
        <v>0</v>
      </c>
      <c r="B6" s="15" t="s">
        <v>52</v>
      </c>
      <c r="C6" s="15" t="s">
        <v>20</v>
      </c>
      <c r="D6" s="2">
        <v>42360</v>
      </c>
      <c r="E6" s="15" t="s">
        <v>70</v>
      </c>
      <c r="F6" s="15">
        <v>15</v>
      </c>
      <c r="G6" s="15">
        <v>15</v>
      </c>
      <c r="H6" s="15">
        <f t="shared" si="0"/>
        <v>0</v>
      </c>
      <c r="I6" s="16" t="str">
        <f t="shared" si="1"/>
        <v>OK</v>
      </c>
      <c r="J6" s="2"/>
      <c r="K6" s="15"/>
      <c r="L6" s="15"/>
      <c r="M6" s="15"/>
      <c r="N6" s="15"/>
      <c r="O6" s="16" t="str">
        <f t="shared" si="3"/>
        <v>OK</v>
      </c>
    </row>
  </sheetData>
  <conditionalFormatting sqref="I2:I6">
    <cfRule type="cellIs" dxfId="3" priority="3" operator="equal">
      <formula>"OK"</formula>
    </cfRule>
    <cfRule type="cellIs" dxfId="2" priority="4" operator="equal">
      <formula>"NOK"</formula>
    </cfRule>
  </conditionalFormatting>
  <conditionalFormatting sqref="O2:O6">
    <cfRule type="cellIs" dxfId="1" priority="1" operator="equal">
      <formula>"OK"</formula>
    </cfRule>
    <cfRule type="cellIs" dxfId="0" priority="2" operator="equal">
      <formula>"NOK"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B8" sqref="B8"/>
    </sheetView>
  </sheetViews>
  <sheetFormatPr baseColWidth="10" defaultRowHeight="15" x14ac:dyDescent="0.25"/>
  <cols>
    <col min="1" max="1" width="21" bestFit="1" customWidth="1"/>
    <col min="2" max="2" width="28" customWidth="1"/>
    <col min="3" max="3" width="28" bestFit="1" customWidth="1"/>
  </cols>
  <sheetData>
    <row r="1" spans="1:3" x14ac:dyDescent="0.25">
      <c r="A1" s="17" t="s">
        <v>31</v>
      </c>
      <c r="B1" s="15" t="s">
        <v>59</v>
      </c>
    </row>
    <row r="2" spans="1:3" x14ac:dyDescent="0.25">
      <c r="A2" s="17" t="s">
        <v>32</v>
      </c>
      <c r="B2" s="15" t="s">
        <v>59</v>
      </c>
    </row>
    <row r="4" spans="1:3" x14ac:dyDescent="0.25">
      <c r="A4" s="17" t="s">
        <v>33</v>
      </c>
      <c r="B4" s="15" t="s">
        <v>57</v>
      </c>
      <c r="C4" s="15" t="s">
        <v>58</v>
      </c>
    </row>
    <row r="5" spans="1:3" x14ac:dyDescent="0.25">
      <c r="A5" s="18" t="s">
        <v>38</v>
      </c>
      <c r="B5" s="20"/>
      <c r="C5" s="20"/>
    </row>
    <row r="6" spans="1:3" x14ac:dyDescent="0.25">
      <c r="A6" s="19" t="s">
        <v>38</v>
      </c>
      <c r="B6" s="20"/>
      <c r="C6" s="20"/>
    </row>
    <row r="7" spans="1:3" x14ac:dyDescent="0.25">
      <c r="A7" s="18" t="s">
        <v>70</v>
      </c>
      <c r="B7" s="20">
        <v>3</v>
      </c>
      <c r="C7" s="20">
        <v>3</v>
      </c>
    </row>
    <row r="8" spans="1:3" x14ac:dyDescent="0.25">
      <c r="A8" s="19" t="s">
        <v>38</v>
      </c>
      <c r="B8" s="20">
        <v>2</v>
      </c>
      <c r="C8" s="20">
        <v>2</v>
      </c>
    </row>
    <row r="9" spans="1:3" x14ac:dyDescent="0.25">
      <c r="A9" s="19" t="s">
        <v>62</v>
      </c>
      <c r="B9" s="20">
        <v>1</v>
      </c>
      <c r="C9" s="20">
        <v>1</v>
      </c>
    </row>
    <row r="10" spans="1:3" x14ac:dyDescent="0.25">
      <c r="A10" s="18" t="s">
        <v>71</v>
      </c>
      <c r="B10" s="20">
        <v>1</v>
      </c>
      <c r="C10" s="20">
        <v>1</v>
      </c>
    </row>
    <row r="11" spans="1:3" x14ac:dyDescent="0.25">
      <c r="A11" s="19" t="s">
        <v>62</v>
      </c>
      <c r="B11" s="20">
        <v>1</v>
      </c>
      <c r="C11" s="20">
        <v>1</v>
      </c>
    </row>
    <row r="12" spans="1:3" x14ac:dyDescent="0.25">
      <c r="A12" s="18" t="s">
        <v>61</v>
      </c>
      <c r="B12" s="20">
        <v>1</v>
      </c>
      <c r="C12" s="20">
        <v>1</v>
      </c>
    </row>
    <row r="13" spans="1:3" x14ac:dyDescent="0.25">
      <c r="A13" s="19" t="s">
        <v>62</v>
      </c>
      <c r="B13" s="20">
        <v>1</v>
      </c>
      <c r="C13" s="20">
        <v>1</v>
      </c>
    </row>
    <row r="14" spans="1:3" x14ac:dyDescent="0.25">
      <c r="A14" s="18" t="s">
        <v>34</v>
      </c>
      <c r="B14" s="20">
        <v>5</v>
      </c>
      <c r="C14" s="2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données  1</vt:lpstr>
      <vt:lpstr>test 1</vt:lpstr>
      <vt:lpstr>données 2 </vt:lpstr>
      <vt:lpstr>test 2</vt:lpstr>
      <vt:lpstr>Données 3</vt:lpstr>
      <vt:lpstr>Test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LAVENIR</dc:creator>
  <cp:lastModifiedBy>Fabrice LAVENIR</cp:lastModifiedBy>
  <dcterms:created xsi:type="dcterms:W3CDTF">2015-12-28T08:32:45Z</dcterms:created>
  <dcterms:modified xsi:type="dcterms:W3CDTF">2015-12-30T14:50:51Z</dcterms:modified>
</cp:coreProperties>
</file>