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nathanael.EDELRID\Dropbox\GRIMP\FORMATION\2020\TABLEAU SUIVI\"/>
    </mc:Choice>
  </mc:AlternateContent>
  <xr:revisionPtr revIDLastSave="0" documentId="13_ncr:1_{CD1EB990-D195-4593-932D-1C233C1360C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JANV" sheetId="2" r:id="rId1"/>
    <sheet name="DONNEES" sheetId="13" r:id="rId2"/>
  </sheets>
  <externalReferences>
    <externalReference r:id="rId3"/>
  </externalReferences>
  <definedNames>
    <definedName name="LISTE_IMP3">[1]Données!$A$2:$A$19</definedName>
    <definedName name="THEMES">[1]Données!$E$2:$E$32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4" i="2" l="1"/>
  <c r="S15" i="2"/>
  <c r="S16" i="2"/>
  <c r="R14" i="2"/>
  <c r="R15" i="2"/>
  <c r="R16" i="2"/>
  <c r="S17" i="2"/>
  <c r="I14" i="2"/>
  <c r="O14" i="2"/>
  <c r="N14" i="2"/>
  <c r="P14" i="2"/>
  <c r="Q14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K12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S21" i="2"/>
  <c r="S24" i="2"/>
  <c r="S40" i="2"/>
  <c r="S48" i="2"/>
  <c r="S56" i="2"/>
  <c r="S72" i="2"/>
  <c r="R24" i="2"/>
  <c r="R32" i="2"/>
  <c r="R40" i="2"/>
  <c r="R6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S18" i="2"/>
  <c r="T18" i="2"/>
  <c r="R77" i="2"/>
  <c r="R75" i="2"/>
  <c r="S74" i="2"/>
  <c r="S73" i="2"/>
  <c r="R72" i="2"/>
  <c r="R71" i="2"/>
  <c r="S70" i="2"/>
  <c r="R69" i="2"/>
  <c r="R67" i="2"/>
  <c r="S66" i="2"/>
  <c r="S65" i="2"/>
  <c r="S64" i="2"/>
  <c r="R63" i="2"/>
  <c r="S62" i="2"/>
  <c r="R61" i="2"/>
  <c r="R59" i="2"/>
  <c r="S58" i="2"/>
  <c r="S57" i="2"/>
  <c r="R56" i="2"/>
  <c r="R55" i="2"/>
  <c r="S54" i="2"/>
  <c r="R53" i="2"/>
  <c r="R51" i="2"/>
  <c r="S50" i="2"/>
  <c r="S49" i="2"/>
  <c r="R48" i="2"/>
  <c r="R47" i="2"/>
  <c r="S46" i="2"/>
  <c r="R45" i="2"/>
  <c r="R43" i="2"/>
  <c r="S42" i="2"/>
  <c r="S41" i="2"/>
  <c r="R39" i="2"/>
  <c r="S38" i="2"/>
  <c r="R37" i="2"/>
  <c r="R35" i="2"/>
  <c r="S34" i="2"/>
  <c r="S33" i="2"/>
  <c r="S32" i="2"/>
  <c r="R31" i="2"/>
  <c r="S30" i="2"/>
  <c r="R29" i="2"/>
  <c r="R27" i="2"/>
  <c r="S26" i="2"/>
  <c r="S25" i="2"/>
  <c r="R23" i="2"/>
  <c r="R21" i="2"/>
  <c r="S19" i="2"/>
  <c r="R17" i="2"/>
  <c r="D78" i="2"/>
  <c r="R19" i="2"/>
  <c r="R34" i="2"/>
  <c r="R42" i="2"/>
  <c r="R50" i="2"/>
  <c r="R58" i="2"/>
  <c r="R66" i="2"/>
  <c r="R74" i="2"/>
  <c r="R26" i="2"/>
  <c r="R20" i="2"/>
  <c r="R28" i="2"/>
  <c r="R36" i="2"/>
  <c r="R44" i="2"/>
  <c r="R52" i="2"/>
  <c r="R60" i="2"/>
  <c r="R68" i="2"/>
  <c r="R76" i="2"/>
  <c r="R30" i="2"/>
  <c r="R38" i="2"/>
  <c r="R46" i="2"/>
  <c r="R54" i="2"/>
  <c r="R62" i="2"/>
  <c r="R70" i="2"/>
  <c r="R73" i="2"/>
  <c r="R65" i="2"/>
  <c r="R57" i="2"/>
  <c r="R49" i="2"/>
  <c r="R41" i="2"/>
  <c r="R33" i="2"/>
  <c r="R25" i="2"/>
  <c r="S71" i="2"/>
  <c r="S63" i="2"/>
  <c r="S55" i="2"/>
  <c r="S47" i="2"/>
  <c r="S39" i="2"/>
  <c r="S31" i="2"/>
  <c r="S23" i="2"/>
  <c r="S77" i="2"/>
  <c r="S69" i="2"/>
  <c r="S61" i="2"/>
  <c r="S53" i="2"/>
  <c r="S45" i="2"/>
  <c r="S37" i="2"/>
  <c r="S29" i="2"/>
  <c r="S20" i="2"/>
  <c r="S76" i="2"/>
  <c r="S68" i="2"/>
  <c r="S60" i="2"/>
  <c r="S52" i="2"/>
  <c r="S44" i="2"/>
  <c r="S36" i="2"/>
  <c r="S28" i="2"/>
  <c r="S22" i="2"/>
  <c r="S75" i="2"/>
  <c r="S67" i="2"/>
  <c r="S59" i="2"/>
  <c r="S51" i="2"/>
  <c r="S43" i="2"/>
  <c r="S35" i="2"/>
  <c r="S27" i="2"/>
  <c r="R22" i="2"/>
  <c r="R18" i="2"/>
  <c r="P47" i="2"/>
  <c r="P15" i="2"/>
  <c r="P63" i="2"/>
  <c r="P18" i="2"/>
  <c r="P31" i="2"/>
  <c r="P39" i="2"/>
  <c r="P71" i="2"/>
  <c r="P55" i="2"/>
  <c r="P23" i="2"/>
  <c r="P16" i="2"/>
  <c r="P24" i="2"/>
  <c r="P32" i="2"/>
  <c r="P40" i="2"/>
  <c r="P48" i="2"/>
  <c r="P56" i="2"/>
  <c r="P64" i="2"/>
  <c r="P72" i="2"/>
  <c r="P17" i="2"/>
  <c r="P25" i="2"/>
  <c r="P33" i="2"/>
  <c r="P41" i="2"/>
  <c r="P49" i="2"/>
  <c r="P57" i="2"/>
  <c r="P65" i="2"/>
  <c r="P73" i="2"/>
  <c r="P26" i="2"/>
  <c r="P34" i="2"/>
  <c r="P42" i="2"/>
  <c r="P50" i="2"/>
  <c r="P58" i="2"/>
  <c r="P66" i="2"/>
  <c r="P74" i="2"/>
  <c r="P19" i="2"/>
  <c r="P27" i="2"/>
  <c r="P35" i="2"/>
  <c r="P43" i="2"/>
  <c r="P51" i="2"/>
  <c r="P59" i="2"/>
  <c r="P67" i="2"/>
  <c r="P75" i="2"/>
  <c r="P20" i="2"/>
  <c r="P28" i="2"/>
  <c r="P36" i="2"/>
  <c r="P44" i="2"/>
  <c r="P52" i="2"/>
  <c r="P60" i="2"/>
  <c r="P68" i="2"/>
  <c r="P76" i="2"/>
  <c r="P21" i="2"/>
  <c r="O29" i="2"/>
  <c r="O37" i="2"/>
  <c r="O45" i="2"/>
  <c r="P53" i="2"/>
  <c r="O61" i="2"/>
  <c r="P69" i="2"/>
  <c r="P77" i="2"/>
  <c r="P22" i="2"/>
  <c r="P30" i="2"/>
  <c r="P38" i="2"/>
  <c r="P46" i="2"/>
  <c r="P54" i="2"/>
  <c r="P62" i="2"/>
  <c r="P70" i="2"/>
  <c r="N29" i="2"/>
  <c r="O21" i="2"/>
  <c r="N77" i="2"/>
  <c r="N69" i="2"/>
  <c r="O77" i="2"/>
  <c r="N55" i="2"/>
  <c r="O69" i="2"/>
  <c r="P61" i="2"/>
  <c r="N54" i="2"/>
  <c r="O55" i="2"/>
  <c r="N45" i="2"/>
  <c r="O53" i="2"/>
  <c r="P45" i="2"/>
  <c r="N37" i="2"/>
  <c r="P37" i="2"/>
  <c r="N31" i="2"/>
  <c r="O23" i="2"/>
  <c r="N71" i="2"/>
  <c r="N53" i="2"/>
  <c r="N30" i="2"/>
  <c r="O71" i="2"/>
  <c r="O47" i="2"/>
  <c r="O15" i="2"/>
  <c r="N70" i="2"/>
  <c r="N47" i="2"/>
  <c r="O70" i="2"/>
  <c r="N46" i="2"/>
  <c r="N23" i="2"/>
  <c r="O39" i="2"/>
  <c r="N63" i="2"/>
  <c r="N22" i="2"/>
  <c r="O63" i="2"/>
  <c r="P29" i="2"/>
  <c r="N62" i="2"/>
  <c r="N39" i="2"/>
  <c r="N21" i="2"/>
  <c r="O62" i="2"/>
  <c r="O31" i="2"/>
  <c r="N61" i="2"/>
  <c r="N38" i="2"/>
  <c r="N15" i="2"/>
  <c r="N76" i="2"/>
  <c r="N68" i="2"/>
  <c r="N60" i="2"/>
  <c r="N52" i="2"/>
  <c r="N44" i="2"/>
  <c r="N36" i="2"/>
  <c r="N28" i="2"/>
  <c r="N20" i="2"/>
  <c r="O76" i="2"/>
  <c r="O68" i="2"/>
  <c r="O60" i="2"/>
  <c r="O52" i="2"/>
  <c r="O44" i="2"/>
  <c r="O36" i="2"/>
  <c r="O28" i="2"/>
  <c r="O20" i="2"/>
  <c r="N75" i="2"/>
  <c r="N67" i="2"/>
  <c r="N59" i="2"/>
  <c r="N51" i="2"/>
  <c r="N43" i="2"/>
  <c r="N35" i="2"/>
  <c r="N27" i="2"/>
  <c r="N19" i="2"/>
  <c r="O75" i="2"/>
  <c r="O67" i="2"/>
  <c r="O59" i="2"/>
  <c r="O51" i="2"/>
  <c r="O43" i="2"/>
  <c r="O35" i="2"/>
  <c r="O27" i="2"/>
  <c r="O19" i="2"/>
  <c r="N74" i="2"/>
  <c r="N66" i="2"/>
  <c r="N58" i="2"/>
  <c r="N50" i="2"/>
  <c r="N42" i="2"/>
  <c r="N34" i="2"/>
  <c r="N26" i="2"/>
  <c r="N18" i="2"/>
  <c r="O74" i="2"/>
  <c r="O66" i="2"/>
  <c r="O58" i="2"/>
  <c r="O50" i="2"/>
  <c r="O42" i="2"/>
  <c r="O34" i="2"/>
  <c r="O26" i="2"/>
  <c r="O18" i="2"/>
  <c r="N73" i="2"/>
  <c r="N65" i="2"/>
  <c r="N57" i="2"/>
  <c r="N49" i="2"/>
  <c r="N41" i="2"/>
  <c r="N33" i="2"/>
  <c r="N25" i="2"/>
  <c r="N17" i="2"/>
  <c r="O73" i="2"/>
  <c r="O65" i="2"/>
  <c r="O57" i="2"/>
  <c r="O49" i="2"/>
  <c r="O41" i="2"/>
  <c r="O33" i="2"/>
  <c r="O25" i="2"/>
  <c r="O17" i="2"/>
  <c r="N72" i="2"/>
  <c r="N64" i="2"/>
  <c r="N56" i="2"/>
  <c r="N48" i="2"/>
  <c r="N40" i="2"/>
  <c r="N32" i="2"/>
  <c r="N24" i="2"/>
  <c r="N16" i="2"/>
  <c r="O72" i="2"/>
  <c r="O64" i="2"/>
  <c r="O56" i="2"/>
  <c r="O48" i="2"/>
  <c r="O40" i="2"/>
  <c r="O32" i="2"/>
  <c r="O24" i="2"/>
  <c r="O16" i="2"/>
  <c r="O54" i="2"/>
  <c r="O46" i="2"/>
  <c r="O38" i="2"/>
  <c r="O30" i="2"/>
  <c r="O22" i="2"/>
  <c r="T63" i="2"/>
  <c r="F12" i="2"/>
  <c r="T29" i="2"/>
  <c r="T55" i="2"/>
  <c r="T22" i="2"/>
  <c r="T46" i="2"/>
  <c r="T45" i="2"/>
  <c r="T37" i="2"/>
  <c r="T62" i="2"/>
  <c r="T21" i="2"/>
  <c r="T77" i="2"/>
  <c r="T69" i="2"/>
  <c r="T61" i="2"/>
  <c r="T36" i="2"/>
  <c r="T20" i="2"/>
  <c r="T60" i="2"/>
  <c r="T68" i="2"/>
  <c r="T47" i="2"/>
  <c r="T44" i="2"/>
  <c r="T70" i="2"/>
  <c r="T76" i="2"/>
  <c r="T52" i="2"/>
  <c r="T53" i="2"/>
  <c r="T26" i="2"/>
  <c r="T28" i="2"/>
  <c r="T39" i="2"/>
  <c r="T51" i="2"/>
  <c r="T23" i="2"/>
  <c r="T71" i="2"/>
  <c r="T34" i="2"/>
  <c r="T57" i="2"/>
  <c r="T17" i="2"/>
  <c r="T14" i="2"/>
  <c r="T49" i="2"/>
  <c r="T15" i="2"/>
  <c r="T41" i="2"/>
  <c r="T58" i="2"/>
  <c r="T19" i="2"/>
  <c r="T24" i="2"/>
  <c r="T66" i="2"/>
  <c r="T27" i="2"/>
  <c r="T32" i="2"/>
  <c r="T74" i="2"/>
  <c r="T35" i="2"/>
  <c r="T31" i="2"/>
  <c r="T40" i="2"/>
  <c r="T65" i="2"/>
  <c r="T43" i="2"/>
  <c r="T30" i="2"/>
  <c r="T48" i="2"/>
  <c r="T73" i="2"/>
  <c r="T38" i="2"/>
  <c r="T56" i="2"/>
  <c r="T16" i="2"/>
  <c r="T59" i="2"/>
  <c r="T54" i="2"/>
  <c r="T64" i="2"/>
  <c r="T25" i="2"/>
  <c r="T42" i="2"/>
  <c r="T67" i="2"/>
  <c r="T72" i="2"/>
  <c r="T33" i="2"/>
  <c r="T50" i="2"/>
  <c r="T75" i="2"/>
</calcChain>
</file>

<file path=xl/sharedStrings.xml><?xml version="1.0" encoding="utf-8"?>
<sst xmlns="http://schemas.openxmlformats.org/spreadsheetml/2006/main" count="144" uniqueCount="128">
  <si>
    <t>Date :</t>
  </si>
  <si>
    <t>Lieu</t>
  </si>
  <si>
    <t>Responsable</t>
  </si>
  <si>
    <t>Thèmes</t>
  </si>
  <si>
    <t>RECAP MENSUEL</t>
  </si>
  <si>
    <t>Autre thème</t>
  </si>
  <si>
    <t>TOTAL manœuvres</t>
  </si>
  <si>
    <t>nb heures totales</t>
  </si>
  <si>
    <t>heures sup</t>
  </si>
  <si>
    <t>Durée</t>
  </si>
  <si>
    <t>NB PARTICIPANT</t>
  </si>
  <si>
    <t>Personnel</t>
  </si>
  <si>
    <t>Position</t>
  </si>
  <si>
    <t xml:space="preserve">Civières et environnements </t>
  </si>
  <si>
    <t>Mains courantes</t>
  </si>
  <si>
    <t>Secours parois</t>
  </si>
  <si>
    <t>Escalade</t>
  </si>
  <si>
    <t>Progression sur corde</t>
  </si>
  <si>
    <t>Secours Ravin</t>
  </si>
  <si>
    <t>Garde/SHR</t>
  </si>
  <si>
    <t>Repos IHTS</t>
  </si>
  <si>
    <t>Dispositifs de freins de charge</t>
  </si>
  <si>
    <t>PRM point fixe</t>
  </si>
  <si>
    <t>Tyro oblique</t>
  </si>
  <si>
    <t xml:space="preserve">Marche d'approche avec matériel </t>
  </si>
  <si>
    <t>Ancrages artificiels</t>
  </si>
  <si>
    <t>Dispositifs de traction</t>
  </si>
  <si>
    <t>Orientation</t>
  </si>
  <si>
    <t>Progression en terrain d'aventure</t>
  </si>
  <si>
    <t>LISTE IMP3</t>
  </si>
  <si>
    <t>ETAT</t>
  </si>
  <si>
    <t>THEMES</t>
  </si>
  <si>
    <t>Repos HV</t>
  </si>
  <si>
    <t>Abordage victime</t>
  </si>
  <si>
    <t>Amarrages</t>
  </si>
  <si>
    <t>EDIS</t>
  </si>
  <si>
    <t>Ancrages à neige</t>
  </si>
  <si>
    <t>Corde d'équipement</t>
  </si>
  <si>
    <t>Dispositifs de déport</t>
  </si>
  <si>
    <t>Les nœuds</t>
  </si>
  <si>
    <t>PRM sur Tyro</t>
  </si>
  <si>
    <t>Progression en milieu enneigé</t>
  </si>
  <si>
    <t>Rappels</t>
  </si>
  <si>
    <t>Recherche DVA</t>
  </si>
  <si>
    <t>y</t>
  </si>
  <si>
    <t>z</t>
  </si>
  <si>
    <t>Techniques de réchappe</t>
  </si>
  <si>
    <t>TEF</t>
  </si>
  <si>
    <t>Tyro horizontale</t>
  </si>
  <si>
    <t>Nb manœuvres Heures Volantes</t>
  </si>
  <si>
    <t>Heures restant sur quota 80h</t>
  </si>
  <si>
    <t xml:space="preserve">Passages de Nœud </t>
  </si>
  <si>
    <t>Inversion montée/descente</t>
  </si>
  <si>
    <t xml:space="preserve">Reprises de charge </t>
  </si>
  <si>
    <t>Tensions de cordes</t>
  </si>
  <si>
    <t>Palans</t>
  </si>
  <si>
    <t>Winch Kong</t>
  </si>
  <si>
    <t>Treuil thermique</t>
  </si>
  <si>
    <t>Treuil éléctrique</t>
  </si>
  <si>
    <t>Décrochages (sec./mises en sécu)</t>
  </si>
  <si>
    <t>Commentaires</t>
  </si>
  <si>
    <t>Partiel</t>
  </si>
  <si>
    <t>Nb manœuvres Garde/SHR</t>
  </si>
  <si>
    <t>Nb manœuvres de repos IHTS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</si>
  <si>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</si>
  <si>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</si>
  <si>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</si>
  <si>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</si>
  <si>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</si>
  <si>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</si>
  <si>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</si>
  <si>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</si>
  <si>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</si>
  <si>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</si>
  <si>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</si>
  <si>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</si>
  <si>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</si>
  <si>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</si>
  <si>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</si>
  <si>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</si>
  <si>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</si>
  <si>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</si>
  <si>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</si>
  <si>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</si>
  <si>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</si>
  <si>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</si>
  <si>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</si>
  <si>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</si>
  <si>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</si>
  <si>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</si>
  <si>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</si>
  <si>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AA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</si>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</sst>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ourie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rgb="FFFFC000"/>
        <bgColor indexed="9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8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8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6" borderId="14" xfId="0" quotePrefix="1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1" fillId="14" borderId="16" xfId="1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7" xfId="0" applyBorder="1"/>
    <xf numFmtId="0" fontId="3" fillId="15" borderId="20" xfId="1" applyFill="1" applyBorder="1"/>
    <xf numFmtId="0" fontId="3" fillId="15" borderId="18" xfId="1" applyFill="1" applyBorder="1"/>
    <xf numFmtId="0" fontId="3" fillId="15" borderId="17" xfId="1" applyFill="1" applyBorder="1"/>
    <xf numFmtId="0" fontId="0" fillId="0" borderId="0" xfId="0" applyAlignment="1" applyProtection="1">
      <alignment horizontal="center"/>
    </xf>
    <xf numFmtId="0" fontId="0" fillId="10" borderId="19" xfId="0" applyFill="1" applyBorder="1" applyProtection="1"/>
    <xf numFmtId="0" fontId="0" fillId="0" borderId="17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17" borderId="19" xfId="0" applyFill="1" applyBorder="1" applyProtection="1"/>
    <xf numFmtId="0" fontId="0" fillId="16" borderId="5" xfId="0" applyFill="1" applyBorder="1" applyAlignment="1" applyProtection="1">
      <alignment horizontal="center"/>
    </xf>
    <xf numFmtId="0" fontId="0" fillId="16" borderId="17" xfId="0" applyFill="1" applyBorder="1" applyAlignment="1" applyProtection="1">
      <alignment horizontal="center"/>
    </xf>
    <xf numFmtId="0" fontId="0" fillId="11" borderId="19" xfId="0" applyFill="1" applyBorder="1" applyProtection="1"/>
    <xf numFmtId="0" fontId="0" fillId="11" borderId="19" xfId="0" applyFill="1" applyBorder="1" applyAlignment="1" applyProtection="1">
      <alignment horizontal="left"/>
    </xf>
    <xf numFmtId="0" fontId="0" fillId="12" borderId="19" xfId="0" applyFill="1" applyBorder="1" applyAlignment="1" applyProtection="1">
      <alignment horizontal="left"/>
    </xf>
    <xf numFmtId="0" fontId="0" fillId="13" borderId="19" xfId="0" applyFill="1" applyBorder="1" applyAlignment="1" applyProtection="1">
      <alignment horizontal="left" vertical="center"/>
    </xf>
    <xf numFmtId="0" fontId="0" fillId="13" borderId="17" xfId="0" applyFill="1" applyBorder="1" applyAlignment="1" applyProtection="1">
      <alignment horizontal="left" vertical="center"/>
    </xf>
    <xf numFmtId="0" fontId="0" fillId="6" borderId="19" xfId="0" applyFill="1" applyBorder="1" applyAlignment="1" applyProtection="1">
      <alignment horizontal="left" vertical="center"/>
    </xf>
    <xf numFmtId="0" fontId="0" fillId="6" borderId="19" xfId="0" applyFill="1" applyBorder="1" applyProtection="1"/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0" fillId="2" borderId="5" xfId="0" applyFill="1" applyBorder="1" applyProtection="1">
      <protection locked="0"/>
    </xf>
    <xf numFmtId="0" fontId="0" fillId="2" borderId="13" xfId="0" applyFill="1" applyBorder="1" applyAlignment="1" applyProtection="1">
      <alignment vertical="center"/>
      <protection locked="0"/>
    </xf>
    <xf numFmtId="0" fontId="0" fillId="5" borderId="15" xfId="0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center" vertical="center" wrapText="1"/>
      <protection locked="0"/>
    </xf>
    <xf numFmtId="0" fontId="0" fillId="5" borderId="21" xfId="0" applyFill="1" applyBorder="1" applyAlignment="1" applyProtection="1">
      <alignment horizontal="center" vertical="center" wrapText="1"/>
      <protection locked="0"/>
    </xf>
    <xf numFmtId="0" fontId="0" fillId="7" borderId="16" xfId="0" applyFill="1" applyBorder="1" applyAlignment="1" applyProtection="1">
      <alignment horizontal="center"/>
      <protection locked="0"/>
    </xf>
    <xf numFmtId="0" fontId="0" fillId="8" borderId="17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19" borderId="0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0" fillId="7" borderId="29" xfId="0" applyFill="1" applyBorder="1" applyAlignment="1" applyProtection="1">
      <alignment horizontal="center"/>
      <protection locked="0"/>
    </xf>
    <xf numFmtId="0" fontId="0" fillId="6" borderId="27" xfId="0" quotePrefix="1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0" fillId="0" borderId="24" xfId="0" applyBorder="1"/>
    <xf numFmtId="0" fontId="0" fillId="0" borderId="18" xfId="0" applyBorder="1"/>
    <xf numFmtId="164" fontId="0" fillId="0" borderId="4" xfId="0" applyNumberFormat="1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28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16" borderId="7" xfId="0" applyFill="1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0" fillId="16" borderId="6" xfId="0" applyFill="1" applyBorder="1" applyAlignment="1" applyProtection="1">
      <alignment horizontal="center"/>
    </xf>
    <xf numFmtId="0" fontId="0" fillId="16" borderId="33" xfId="0" applyFill="1" applyBorder="1" applyAlignment="1" applyProtection="1">
      <alignment horizontal="center"/>
    </xf>
    <xf numFmtId="0" fontId="2" fillId="16" borderId="20" xfId="0" applyFont="1" applyFill="1" applyBorder="1" applyAlignment="1" applyProtection="1">
      <alignment horizontal="center" vertical="center"/>
    </xf>
    <xf numFmtId="0" fontId="0" fillId="20" borderId="0" xfId="0" applyFill="1" applyBorder="1" applyAlignment="1" applyProtection="1">
      <alignment horizontal="center" vertical="center" wrapText="1"/>
      <protection locked="0"/>
    </xf>
    <xf numFmtId="0" fontId="0" fillId="18" borderId="15" xfId="0" applyFill="1" applyBorder="1" applyAlignment="1" applyProtection="1">
      <alignment horizontal="center" vertical="center" wrapText="1"/>
      <protection locked="0"/>
    </xf>
    <xf numFmtId="0" fontId="0" fillId="5" borderId="18" xfId="0" applyFill="1" applyBorder="1" applyAlignment="1" applyProtection="1">
      <alignment horizontal="center" vertical="center" wrapText="1"/>
      <protection locked="0"/>
    </xf>
    <xf numFmtId="0" fontId="0" fillId="10" borderId="19" xfId="0" applyFill="1" applyBorder="1" applyAlignment="1">
      <alignment horizontal="center"/>
    </xf>
    <xf numFmtId="0" fontId="0" fillId="8" borderId="26" xfId="0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0" fillId="9" borderId="26" xfId="0" applyFill="1" applyBorder="1" applyAlignment="1" applyProtection="1">
      <alignment horizontal="center"/>
      <protection locked="0"/>
    </xf>
    <xf numFmtId="0" fontId="0" fillId="0" borderId="25" xfId="0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164" fontId="0" fillId="3" borderId="2" xfId="0" applyNumberFormat="1" applyFill="1" applyBorder="1" applyAlignment="1" applyProtection="1">
      <alignment horizontal="center"/>
    </xf>
    <xf numFmtId="164" fontId="0" fillId="3" borderId="4" xfId="0" applyNumberFormat="1" applyFill="1" applyBorder="1" applyAlignment="1" applyProtection="1">
      <alignment horizontal="center"/>
    </xf>
    <xf numFmtId="164" fontId="0" fillId="3" borderId="3" xfId="0" applyNumberFormat="1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5" borderId="23" xfId="0" applyFill="1" applyBorder="1" applyAlignment="1" applyProtection="1">
      <alignment horizontal="center" vertical="center" wrapText="1"/>
      <protection locked="0"/>
    </xf>
    <xf numFmtId="0" fontId="0" fillId="5" borderId="0" xfId="0" applyFill="1" applyBorder="1" applyAlignment="1" applyProtection="1">
      <alignment horizontal="center" vertical="center" wrapText="1"/>
      <protection locked="0"/>
    </xf>
    <xf numFmtId="0" fontId="0" fillId="18" borderId="9" xfId="0" applyFill="1" applyBorder="1" applyAlignment="1" applyProtection="1">
      <alignment horizontal="center" vertical="center" wrapText="1"/>
      <protection locked="0"/>
    </xf>
    <xf numFmtId="0" fontId="0" fillId="18" borderId="15" xfId="0" applyFill="1" applyBorder="1" applyAlignment="1" applyProtection="1">
      <alignment horizontal="center" vertical="center" wrapText="1"/>
      <protection locked="0"/>
    </xf>
    <xf numFmtId="0" fontId="0" fillId="5" borderId="16" xfId="0" applyFill="1" applyBorder="1" applyAlignment="1" applyProtection="1">
      <alignment horizontal="center" vertical="center" wrapText="1"/>
      <protection locked="0"/>
    </xf>
    <xf numFmtId="0" fontId="0" fillId="5" borderId="24" xfId="0" applyFill="1" applyBorder="1" applyAlignment="1" applyProtection="1">
      <alignment horizontal="center" vertical="center" wrapText="1"/>
      <protection locked="0"/>
    </xf>
    <xf numFmtId="0" fontId="0" fillId="5" borderId="9" xfId="0" applyFill="1" applyBorder="1" applyAlignment="1" applyProtection="1">
      <alignment horizontal="center" vertical="center" wrapText="1"/>
      <protection locked="0"/>
    </xf>
    <xf numFmtId="0" fontId="0" fillId="5" borderId="15" xfId="0" applyFill="1" applyBorder="1" applyAlignment="1" applyProtection="1">
      <alignment horizontal="center" vertical="center" wrapText="1"/>
      <protection locked="0"/>
    </xf>
    <xf numFmtId="0" fontId="0" fillId="5" borderId="11" xfId="0" applyFill="1" applyBorder="1" applyAlignment="1" applyProtection="1">
      <alignment horizontal="center" vertical="center" wrapText="1"/>
      <protection locked="0"/>
    </xf>
    <xf numFmtId="0" fontId="0" fillId="5" borderId="21" xfId="0" applyFill="1" applyBorder="1" applyAlignment="1" applyProtection="1">
      <alignment horizontal="center" vertical="center" wrapText="1"/>
      <protection locked="0"/>
    </xf>
    <xf numFmtId="0" fontId="0" fillId="20" borderId="10" xfId="0" applyFill="1" applyBorder="1" applyAlignment="1" applyProtection="1">
      <alignment horizontal="center" vertical="center" wrapText="1"/>
      <protection locked="0"/>
    </xf>
    <xf numFmtId="0" fontId="0" fillId="20" borderId="0" xfId="0" applyFill="1" applyBorder="1" applyAlignment="1" applyProtection="1">
      <alignment horizontal="center" vertical="center" wrapText="1"/>
      <protection locked="0"/>
    </xf>
    <xf numFmtId="0" fontId="0" fillId="0" borderId="16" xfId="0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 applyProtection="1">
      <alignment horizontal="center" vertical="center" wrapText="1"/>
      <protection locked="0"/>
    </xf>
    <xf numFmtId="0" fontId="0" fillId="0" borderId="18" xfId="0" applyBorder="1" applyAlignment="1">
      <alignment horizontal="center" vertical="center" wrapText="1"/>
    </xf>
    <xf numFmtId="0" fontId="1" fillId="4" borderId="9" xfId="0" applyFont="1" applyFill="1" applyBorder="1" applyAlignment="1" applyProtection="1">
      <alignment horizontal="center"/>
      <protection locked="0"/>
    </xf>
    <xf numFmtId="0" fontId="1" fillId="4" borderId="10" xfId="0" applyFont="1" applyFill="1" applyBorder="1" applyAlignment="1" applyProtection="1">
      <alignment horizontal="center"/>
      <protection locked="0"/>
    </xf>
    <xf numFmtId="0" fontId="1" fillId="4" borderId="11" xfId="0" applyFont="1" applyFill="1" applyBorder="1" applyAlignment="1" applyProtection="1">
      <alignment horizontal="center"/>
      <protection locked="0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2" xfId="1" xr:uid="{00000000-0005-0000-0000-000007000000}"/>
  </cellStyles>
  <dxfs count="16"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1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FMA%20GRIMP%2020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RECAP"/>
      <sheetName val="Données"/>
    </sheetNames>
    <sheetDataSet>
      <sheetData sheetId="0">
        <row r="75">
          <cell r="A75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BRES Jonathan</v>
          </cell>
          <cell r="E2" t="str">
            <v>Ancrages artificiels</v>
          </cell>
        </row>
        <row r="3">
          <cell r="A3" t="str">
            <v>COUTAREL Bruno</v>
          </cell>
          <cell r="E3" t="str">
            <v>Abordage victime</v>
          </cell>
        </row>
        <row r="4">
          <cell r="A4" t="str">
            <v>DEMANGEON Cédric</v>
          </cell>
          <cell r="E4" t="str">
            <v>Amarrages</v>
          </cell>
        </row>
        <row r="5">
          <cell r="A5" t="str">
            <v>ENAULT Nathanaël</v>
          </cell>
          <cell r="E5" t="str">
            <v>Ancrages à neige</v>
          </cell>
        </row>
        <row r="6">
          <cell r="A6" t="str">
            <v>GLEIZE Christian</v>
          </cell>
          <cell r="E6" t="str">
            <v xml:space="preserve">Civières et environnements </v>
          </cell>
        </row>
        <row r="7">
          <cell r="A7" t="str">
            <v>GOURLOT Sylvain</v>
          </cell>
          <cell r="E7" t="str">
            <v>Corde d'équipement</v>
          </cell>
        </row>
        <row r="8">
          <cell r="A8" t="str">
            <v>JACQUES Mathieu</v>
          </cell>
          <cell r="E8" t="str">
            <v>Décrochage</v>
          </cell>
        </row>
        <row r="9">
          <cell r="A9" t="str">
            <v>LAGNEL Olivier</v>
          </cell>
          <cell r="E9" t="str">
            <v>Dispositifs de déport</v>
          </cell>
        </row>
        <row r="10">
          <cell r="A10" t="str">
            <v>LESBROS Franck</v>
          </cell>
          <cell r="E10" t="str">
            <v>Dispositifs de freins de charge</v>
          </cell>
        </row>
        <row r="11">
          <cell r="A11" t="str">
            <v>MAROT Gilles</v>
          </cell>
          <cell r="E11" t="str">
            <v>Dispositifs de traction</v>
          </cell>
        </row>
        <row r="12">
          <cell r="A12" t="str">
            <v>MAUPETIT Mickaël</v>
          </cell>
          <cell r="E12" t="str">
            <v>Escalade</v>
          </cell>
        </row>
        <row r="13">
          <cell r="A13" t="str">
            <v>MAURIN Olivier</v>
          </cell>
          <cell r="E13" t="str">
            <v>Inverssion montée/descente</v>
          </cell>
        </row>
        <row r="14">
          <cell r="A14" t="str">
            <v>PEREZ Tony</v>
          </cell>
          <cell r="E14" t="str">
            <v>Les nœuds</v>
          </cell>
        </row>
        <row r="15">
          <cell r="A15" t="str">
            <v>PEYSSON Stéphane</v>
          </cell>
          <cell r="E15" t="str">
            <v>Mains courantes</v>
          </cell>
        </row>
        <row r="16">
          <cell r="A16" t="str">
            <v>SAISON Laurent</v>
          </cell>
          <cell r="E16" t="str">
            <v xml:space="preserve">Marche d'approche avec matériel </v>
          </cell>
        </row>
        <row r="17">
          <cell r="A17" t="str">
            <v>ROCARPIN Olivier</v>
          </cell>
          <cell r="E17" t="str">
            <v>Orientation</v>
          </cell>
        </row>
        <row r="18">
          <cell r="A18" t="str">
            <v>TOUBAS Cédric</v>
          </cell>
          <cell r="E18" t="str">
            <v xml:space="preserve">Passage de Nœud </v>
          </cell>
        </row>
        <row r="19">
          <cell r="A19"/>
          <cell r="E19" t="str">
            <v>PRM point fixe</v>
          </cell>
        </row>
        <row r="20">
          <cell r="E20" t="str">
            <v>PRM sur Tyro</v>
          </cell>
        </row>
        <row r="21">
          <cell r="E21" t="str">
            <v>Progression en milieu enneigé</v>
          </cell>
        </row>
        <row r="22">
          <cell r="E22" t="str">
            <v>Progression en terrain d'aventure</v>
          </cell>
        </row>
        <row r="23">
          <cell r="E23" t="str">
            <v>Progression sur corde</v>
          </cell>
        </row>
        <row r="24">
          <cell r="E24" t="str">
            <v>Rappels</v>
          </cell>
        </row>
        <row r="25">
          <cell r="E25" t="str">
            <v>Recherche DVA</v>
          </cell>
        </row>
        <row r="26">
          <cell r="E26" t="str">
            <v xml:space="preserve">Reprise de charge </v>
          </cell>
        </row>
        <row r="27">
          <cell r="E27" t="str">
            <v>Secours parois</v>
          </cell>
        </row>
        <row r="28">
          <cell r="E28" t="str">
            <v>Secours Ravin</v>
          </cell>
        </row>
        <row r="29">
          <cell r="E29" t="str">
            <v>Techniques de réchappe</v>
          </cell>
        </row>
        <row r="30">
          <cell r="E30" t="str">
            <v>TEF</v>
          </cell>
        </row>
        <row r="31">
          <cell r="E31" t="str">
            <v>Tyro horizontale</v>
          </cell>
        </row>
        <row r="32">
          <cell r="E32" t="str">
            <v>Tyro oblique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8"/>
  <sheetViews>
    <sheetView tabSelected="1" topLeftCell="A4" zoomScale="80" zoomScaleNormal="80" workbookViewId="0">
      <pane xSplit="1" topLeftCell="C1" activePane="topRight" state="frozen"/>
      <selection activeCell="BH21" sqref="BH21"/>
      <selection pane="topRight" activeCell="L21" sqref="L21"/>
    </sheetView>
  </sheetViews>
  <sheetFormatPr baseColWidth="10" defaultColWidth="10.81640625" defaultRowHeight="14.5"/>
  <cols>
    <col min="1" max="1" width="24.36328125" style="1" customWidth="1"/>
    <col min="2" max="2" width="2.6328125" style="30" customWidth="1"/>
    <col min="3" max="3" width="13.6328125" style="30" bestFit="1" customWidth="1"/>
    <col min="4" max="4" width="11.1796875" style="30" customWidth="1"/>
    <col min="5" max="5" width="6.36328125" style="30" customWidth="1"/>
    <col min="6" max="6" width="29.453125" style="1" customWidth="1"/>
    <col min="7" max="7" width="7.6328125" style="40" customWidth="1"/>
    <col min="8" max="8" width="13.6328125" style="30" bestFit="1" customWidth="1"/>
    <col min="9" max="9" width="11.1796875" style="30" customWidth="1"/>
    <col min="10" max="10" width="6.36328125" style="30" customWidth="1"/>
    <col min="11" max="11" width="29.453125" style="1" customWidth="1"/>
    <col min="12" max="12" width="11.453125" style="39" customWidth="1"/>
    <col min="13" max="13" width="2.81640625" style="30" customWidth="1"/>
    <col min="14" max="14" width="13.1796875" style="1" customWidth="1"/>
    <col min="15" max="16" width="12.453125" style="30" customWidth="1"/>
    <col min="17" max="17" width="11.36328125" style="1" customWidth="1"/>
    <col min="18" max="18" width="10.6328125" style="1" customWidth="1"/>
    <col min="19" max="19" width="13.81640625" style="1" customWidth="1"/>
    <col min="20" max="20" width="10.6328125" style="1" customWidth="1"/>
    <col min="21" max="16384" width="10.81640625" style="30"/>
  </cols>
  <sheetData>
    <row r="1" spans="1:20">
      <c r="C1" s="29" t="s">
        <v>0</v>
      </c>
      <c r="D1" s="80"/>
      <c r="E1" s="81"/>
      <c r="F1" s="82"/>
      <c r="G1" s="48"/>
      <c r="H1" s="29" t="s">
        <v>0</v>
      </c>
      <c r="I1" s="80"/>
      <c r="J1" s="81"/>
      <c r="K1" s="82"/>
      <c r="L1" s="53"/>
      <c r="M1" s="2"/>
    </row>
    <row r="2" spans="1:20">
      <c r="C2" s="31" t="s">
        <v>1</v>
      </c>
      <c r="D2" s="83"/>
      <c r="E2" s="84"/>
      <c r="F2" s="85"/>
      <c r="G2" s="49"/>
      <c r="H2" s="31" t="s">
        <v>1</v>
      </c>
      <c r="I2" s="83"/>
      <c r="J2" s="84"/>
      <c r="K2" s="85"/>
      <c r="L2" s="38"/>
      <c r="M2" s="1"/>
    </row>
    <row r="3" spans="1:20">
      <c r="C3" s="31" t="s">
        <v>2</v>
      </c>
      <c r="D3" s="83"/>
      <c r="E3" s="84"/>
      <c r="F3" s="85"/>
      <c r="G3" s="49"/>
      <c r="H3" s="31" t="s">
        <v>2</v>
      </c>
      <c r="I3" s="83"/>
      <c r="J3" s="84"/>
      <c r="K3" s="85"/>
      <c r="L3" s="38"/>
      <c r="M3" s="1"/>
    </row>
    <row r="4" spans="1:20">
      <c r="C4" s="31" t="s">
        <v>3</v>
      </c>
      <c r="D4" s="83"/>
      <c r="E4" s="84"/>
      <c r="F4" s="85"/>
      <c r="G4" s="49"/>
      <c r="H4" s="31" t="s">
        <v>3</v>
      </c>
      <c r="I4" s="83"/>
      <c r="J4" s="84"/>
      <c r="K4" s="85"/>
      <c r="L4" s="38"/>
      <c r="M4" s="1"/>
    </row>
    <row r="5" spans="1:20">
      <c r="C5" s="31"/>
      <c r="D5" s="83"/>
      <c r="E5" s="84"/>
      <c r="F5" s="85"/>
      <c r="G5" s="49"/>
      <c r="H5" s="31"/>
      <c r="I5" s="83"/>
      <c r="J5" s="84"/>
      <c r="K5" s="85"/>
      <c r="L5" s="38"/>
      <c r="M5" s="1"/>
    </row>
    <row r="6" spans="1:20">
      <c r="C6" s="31"/>
      <c r="D6" s="83"/>
      <c r="E6" s="84"/>
      <c r="F6" s="85"/>
      <c r="G6" s="49"/>
      <c r="H6" s="31"/>
      <c r="I6" s="83"/>
      <c r="J6" s="84"/>
      <c r="K6" s="85"/>
      <c r="L6" s="38"/>
      <c r="M6" s="1"/>
    </row>
    <row r="7" spans="1:20" ht="15" thickBot="1">
      <c r="C7" s="31"/>
      <c r="D7" s="83"/>
      <c r="E7" s="84"/>
      <c r="F7" s="85"/>
      <c r="G7" s="49"/>
      <c r="H7" s="31"/>
      <c r="I7" s="83"/>
      <c r="J7" s="84"/>
      <c r="K7" s="85"/>
      <c r="L7" s="38"/>
      <c r="M7" s="1"/>
    </row>
    <row r="8" spans="1:20" ht="15" thickBot="1">
      <c r="C8" s="31"/>
      <c r="D8" s="83"/>
      <c r="E8" s="84"/>
      <c r="F8" s="85"/>
      <c r="G8" s="49"/>
      <c r="H8" s="31"/>
      <c r="I8" s="83"/>
      <c r="J8" s="84"/>
      <c r="K8" s="85"/>
      <c r="L8" s="38"/>
      <c r="M8" s="1"/>
      <c r="N8" s="101" t="s">
        <v>4</v>
      </c>
      <c r="O8" s="102"/>
      <c r="P8" s="102"/>
      <c r="Q8" s="102"/>
      <c r="R8" s="102"/>
      <c r="S8" s="102"/>
      <c r="T8" s="103"/>
    </row>
    <row r="9" spans="1:20">
      <c r="C9" s="31" t="s">
        <v>5</v>
      </c>
      <c r="D9" s="83"/>
      <c r="E9" s="84"/>
      <c r="F9" s="85"/>
      <c r="G9" s="51"/>
      <c r="H9" s="31" t="s">
        <v>5</v>
      </c>
      <c r="I9" s="83"/>
      <c r="J9" s="84"/>
      <c r="K9" s="85"/>
      <c r="L9" s="38"/>
      <c r="M9" s="1"/>
      <c r="N9" s="92" t="s">
        <v>62</v>
      </c>
      <c r="O9" s="96" t="s">
        <v>63</v>
      </c>
      <c r="P9" s="94" t="s">
        <v>49</v>
      </c>
      <c r="Q9" s="98" t="s">
        <v>6</v>
      </c>
      <c r="R9" s="86" t="s">
        <v>7</v>
      </c>
      <c r="S9" s="88" t="s">
        <v>8</v>
      </c>
      <c r="T9" s="90" t="s">
        <v>50</v>
      </c>
    </row>
    <row r="10" spans="1:20" ht="29" customHeight="1" thickBot="1">
      <c r="C10" s="32" t="s">
        <v>9</v>
      </c>
      <c r="D10" s="3">
        <v>8</v>
      </c>
      <c r="E10" s="44"/>
      <c r="F10" s="50"/>
      <c r="G10" s="52"/>
      <c r="H10" s="32" t="s">
        <v>9</v>
      </c>
      <c r="I10" s="3">
        <v>8</v>
      </c>
      <c r="J10" s="44"/>
      <c r="K10" s="50"/>
      <c r="L10" s="55"/>
      <c r="M10" s="54"/>
      <c r="N10" s="93"/>
      <c r="O10" s="97"/>
      <c r="P10" s="95"/>
      <c r="Q10" s="99"/>
      <c r="R10" s="87"/>
      <c r="S10" s="89"/>
      <c r="T10" s="91"/>
    </row>
    <row r="11" spans="1:20">
      <c r="F11" s="36" t="s">
        <v>10</v>
      </c>
      <c r="G11" s="38"/>
      <c r="K11" s="36" t="s">
        <v>10</v>
      </c>
      <c r="L11" s="38"/>
      <c r="M11" s="1"/>
      <c r="N11" s="93"/>
      <c r="O11" s="97"/>
      <c r="P11" s="95"/>
      <c r="Q11" s="99"/>
      <c r="R11" s="87"/>
      <c r="S11" s="89"/>
      <c r="T11" s="91"/>
    </row>
    <row r="12" spans="1:20" ht="15" thickBot="1">
      <c r="A12" s="37" t="s">
        <v>11</v>
      </c>
      <c r="C12" s="75" t="s">
        <v>12</v>
      </c>
      <c r="D12" s="77"/>
      <c r="E12" s="79" t="s">
        <v>61</v>
      </c>
      <c r="F12" s="43">
        <f>+COUNTA(C14:C77)</f>
        <v>3</v>
      </c>
      <c r="G12" s="38"/>
      <c r="H12" s="75" t="s">
        <v>12</v>
      </c>
      <c r="I12" s="77"/>
      <c r="J12" s="79" t="s">
        <v>61</v>
      </c>
      <c r="K12" s="43">
        <f>+COUNTA(H14:H77)</f>
        <v>3</v>
      </c>
      <c r="L12" s="38"/>
      <c r="M12" s="1"/>
      <c r="N12" s="93"/>
      <c r="O12" s="97"/>
      <c r="P12" s="95"/>
      <c r="Q12" s="99"/>
      <c r="R12" s="87"/>
      <c r="S12" s="89"/>
      <c r="T12" s="91"/>
    </row>
    <row r="13" spans="1:20" s="39" customFormat="1" ht="17.5" customHeight="1" thickBot="1">
      <c r="A13" s="41"/>
      <c r="C13" s="76"/>
      <c r="D13" s="78"/>
      <c r="E13" s="79"/>
      <c r="F13" s="38" t="s">
        <v>60</v>
      </c>
      <c r="G13" s="38"/>
      <c r="H13" s="76"/>
      <c r="I13" s="78"/>
      <c r="J13" s="79"/>
      <c r="K13" s="38" t="s">
        <v>60</v>
      </c>
      <c r="L13" s="38"/>
      <c r="M13" s="40"/>
      <c r="N13" s="33"/>
      <c r="O13" s="71"/>
      <c r="P13" s="35"/>
      <c r="Q13" s="100"/>
      <c r="R13" s="34"/>
      <c r="S13" s="72"/>
      <c r="T13" s="73"/>
    </row>
    <row r="14" spans="1:20">
      <c r="A14" s="12" t="s">
        <v>64</v>
      </c>
      <c r="C14" s="4" t="s">
        <v>20</v>
      </c>
      <c r="D14" s="13">
        <f>IF(E14&lt;&gt;"",0,IF(OR(C14="Garde/SHR",C14="Repos IHTS",C14="EDIS",C14="Repos HV"),$D$10,""))</f>
        <v>8</v>
      </c>
      <c r="E14" s="13"/>
      <c r="H14" s="4" t="s">
        <v>20</v>
      </c>
      <c r="I14" s="13">
        <f>IF(J14&lt;&gt;"",0,IF(OR(H14="Garde/SHR",H14="Repos IHTS",H14="EDIS",H14="Repos HV"),$I$10,""))</f>
        <v>0</v>
      </c>
      <c r="J14" s="13">
        <v>4</v>
      </c>
      <c r="N14" s="56">
        <f>COUNTIF(B14:H14,"garde/SHR")</f>
        <v>0</v>
      </c>
      <c r="O14" s="57">
        <f>COUNTIF(B14:H14,"repos IHTS")</f>
        <v>2</v>
      </c>
      <c r="P14" s="58">
        <f>COUNTIF(B14:H14,"Repos HV")</f>
        <v>0</v>
      </c>
      <c r="Q14" s="60">
        <f>COUNTA(C14,H14)</f>
        <v>2</v>
      </c>
      <c r="R14" s="61">
        <f t="shared" ref="R14:R15" si="0">SUM(D14:J14)</f>
        <v>12</v>
      </c>
      <c r="S14" s="66">
        <f t="shared" ref="S14:S15" si="1">SUMIF(C14:J14,"Repos IHTS",D14:K14)</f>
        <v>8</v>
      </c>
      <c r="T14" s="63">
        <f t="shared" ref="T14:T77" si="2">80-S14</f>
        <v>72</v>
      </c>
    </row>
    <row r="15" spans="1:20">
      <c r="A15" s="12" t="s">
        <v>65</v>
      </c>
      <c r="C15" s="4" t="s">
        <v>32</v>
      </c>
      <c r="D15" s="13">
        <f t="shared" ref="D15:D77" si="3">IF(E15&lt;&gt;"",0,IF(OR(C15="Garde/SHR",C15="Repos IHTS",C15="EDIS",C15="Repos HV"),$D$10,""))</f>
        <v>8</v>
      </c>
      <c r="E15" s="13"/>
      <c r="H15" s="4" t="s">
        <v>20</v>
      </c>
      <c r="I15" s="13">
        <f t="shared" ref="I15:I77" si="4">IF(J15&lt;&gt;"",0,IF(OR(H15="Garde/SHR",H15="Repos IHTS",H15="EDIS",H15="Repos HV"),$D$10,""))</f>
        <v>8</v>
      </c>
      <c r="J15" s="13"/>
      <c r="N15" s="14">
        <f t="shared" ref="N15:N46" si="5">COUNTIF(B15:G15,"garde/SHR")</f>
        <v>0</v>
      </c>
      <c r="O15" s="13">
        <f t="shared" ref="O15:O46" si="6">COUNTIF(B15:G15,"repos IHTS")+COUNTIF(B15:G15,"EDIS")</f>
        <v>0</v>
      </c>
      <c r="P15" s="27">
        <f t="shared" ref="P15:P46" si="7">COUNTIF(B15:G15,"Repos HV")</f>
        <v>1</v>
      </c>
      <c r="Q15" s="61">
        <f>COUNTA(C15,#REF!,#REF!,#REF!,#REF!,#REF!,#REF!,#REF!,#REF!,#REF!)</f>
        <v>10</v>
      </c>
      <c r="R15" s="61">
        <f t="shared" si="0"/>
        <v>16</v>
      </c>
      <c r="S15" s="66">
        <f t="shared" si="1"/>
        <v>8</v>
      </c>
      <c r="T15" s="28">
        <f t="shared" si="2"/>
        <v>72</v>
      </c>
    </row>
    <row r="16" spans="1:20">
      <c r="A16" s="12" t="s">
        <v>66</v>
      </c>
      <c r="C16" s="4" t="s">
        <v>20</v>
      </c>
      <c r="D16" s="13">
        <f t="shared" si="3"/>
        <v>8</v>
      </c>
      <c r="E16" s="13"/>
      <c r="H16" s="4" t="s">
        <v>20</v>
      </c>
      <c r="I16" s="13">
        <f t="shared" si="4"/>
        <v>8</v>
      </c>
      <c r="J16" s="13"/>
      <c r="N16" s="14">
        <f t="shared" si="5"/>
        <v>0</v>
      </c>
      <c r="O16" s="13">
        <f t="shared" si="6"/>
        <v>1</v>
      </c>
      <c r="P16" s="27">
        <f t="shared" si="7"/>
        <v>0</v>
      </c>
      <c r="Q16" s="61">
        <f>COUNTA(C16,#REF!,#REF!,#REF!,#REF!,#REF!,#REF!,#REF!,#REF!,#REF!)</f>
        <v>10</v>
      </c>
      <c r="R16" s="61">
        <f>SUM(D16:J16)</f>
        <v>16</v>
      </c>
      <c r="S16" s="66">
        <f>SUMIF(C16:J16,"Repos IHTS",D16:K16)</f>
        <v>16</v>
      </c>
      <c r="T16" s="28">
        <f t="shared" si="2"/>
        <v>64</v>
      </c>
    </row>
    <row r="17" spans="1:20">
      <c r="A17" s="12" t="s">
        <v>67</v>
      </c>
      <c r="C17" s="4"/>
      <c r="D17" s="13" t="str">
        <f t="shared" si="3"/>
        <v/>
      </c>
      <c r="E17" s="13"/>
      <c r="H17" s="4"/>
      <c r="I17" s="13" t="str">
        <f t="shared" si="4"/>
        <v/>
      </c>
      <c r="J17" s="13"/>
      <c r="N17" s="14">
        <f t="shared" si="5"/>
        <v>0</v>
      </c>
      <c r="O17" s="13">
        <f t="shared" si="6"/>
        <v>0</v>
      </c>
      <c r="P17" s="27">
        <f t="shared" si="7"/>
        <v>0</v>
      </c>
      <c r="Q17" s="61">
        <f>COUNTA(C17,#REF!,#REF!,#REF!,#REF!,#REF!,#REF!,#REF!,#REF!,#REF!)</f>
        <v>9</v>
      </c>
      <c r="R17" s="61">
        <f t="shared" ref="R17:R48" si="8">SUM(D17:G17)</f>
        <v>0</v>
      </c>
      <c r="S17" s="66">
        <f t="shared" ref="S17:S48" ca="1" si="9">SUMIF(C17:G17,"Repos IHTS",D17:G17)</f>
        <v>0</v>
      </c>
      <c r="T17" s="28">
        <f t="shared" ca="1" si="2"/>
        <v>80</v>
      </c>
    </row>
    <row r="18" spans="1:20">
      <c r="A18" s="15" t="s">
        <v>68</v>
      </c>
      <c r="C18" s="4"/>
      <c r="D18" s="13" t="str">
        <f t="shared" si="3"/>
        <v/>
      </c>
      <c r="E18" s="13"/>
      <c r="H18" s="4"/>
      <c r="I18" s="13" t="str">
        <f t="shared" si="4"/>
        <v/>
      </c>
      <c r="J18" s="13"/>
      <c r="N18" s="16">
        <f t="shared" si="5"/>
        <v>0</v>
      </c>
      <c r="O18" s="17">
        <f t="shared" si="6"/>
        <v>0</v>
      </c>
      <c r="P18" s="68">
        <f t="shared" si="7"/>
        <v>0</v>
      </c>
      <c r="Q18" s="69">
        <f>COUNTA(C18,#REF!,#REF!,#REF!,#REF!,#REF!,#REF!,#REF!,#REF!,#REF!)</f>
        <v>9</v>
      </c>
      <c r="R18" s="69">
        <f t="shared" si="8"/>
        <v>0</v>
      </c>
      <c r="S18" s="70">
        <f t="shared" ca="1" si="9"/>
        <v>0</v>
      </c>
      <c r="T18" s="64">
        <f t="shared" ca="1" si="2"/>
        <v>80</v>
      </c>
    </row>
    <row r="19" spans="1:20">
      <c r="A19" s="12" t="s">
        <v>69</v>
      </c>
      <c r="C19" s="4"/>
      <c r="D19" s="13" t="str">
        <f t="shared" si="3"/>
        <v/>
      </c>
      <c r="E19" s="13"/>
      <c r="H19" s="4"/>
      <c r="I19" s="13" t="str">
        <f t="shared" si="4"/>
        <v/>
      </c>
      <c r="J19" s="13"/>
      <c r="N19" s="14">
        <f t="shared" si="5"/>
        <v>0</v>
      </c>
      <c r="O19" s="13">
        <f t="shared" si="6"/>
        <v>0</v>
      </c>
      <c r="P19" s="27">
        <f t="shared" si="7"/>
        <v>0</v>
      </c>
      <c r="Q19" s="61">
        <f>COUNTA(C19,#REF!,#REF!,#REF!,#REF!,#REF!,#REF!,#REF!,#REF!,#REF!)</f>
        <v>9</v>
      </c>
      <c r="R19" s="61">
        <f t="shared" si="8"/>
        <v>0</v>
      </c>
      <c r="S19" s="66">
        <f t="shared" ca="1" si="9"/>
        <v>0</v>
      </c>
      <c r="T19" s="28">
        <f t="shared" ca="1" si="2"/>
        <v>80</v>
      </c>
    </row>
    <row r="20" spans="1:20">
      <c r="A20" s="12" t="s">
        <v>70</v>
      </c>
      <c r="C20" s="4"/>
      <c r="D20" s="13" t="str">
        <f t="shared" si="3"/>
        <v/>
      </c>
      <c r="E20" s="13"/>
      <c r="H20" s="4"/>
      <c r="I20" s="13" t="str">
        <f t="shared" si="4"/>
        <v/>
      </c>
      <c r="J20" s="13"/>
      <c r="N20" s="14">
        <f t="shared" si="5"/>
        <v>0</v>
      </c>
      <c r="O20" s="13">
        <f t="shared" si="6"/>
        <v>0</v>
      </c>
      <c r="P20" s="27">
        <f t="shared" si="7"/>
        <v>0</v>
      </c>
      <c r="Q20" s="61">
        <f>COUNTA(C20,#REF!,#REF!,#REF!,#REF!,#REF!,#REF!,#REF!,#REF!,#REF!)</f>
        <v>9</v>
      </c>
      <c r="R20" s="61">
        <f t="shared" si="8"/>
        <v>0</v>
      </c>
      <c r="S20" s="66">
        <f t="shared" ca="1" si="9"/>
        <v>0</v>
      </c>
      <c r="T20" s="28">
        <f t="shared" ca="1" si="2"/>
        <v>80</v>
      </c>
    </row>
    <row r="21" spans="1:20">
      <c r="A21" s="12" t="s">
        <v>71</v>
      </c>
      <c r="C21" s="4"/>
      <c r="D21" s="13" t="str">
        <f t="shared" si="3"/>
        <v/>
      </c>
      <c r="E21" s="13"/>
      <c r="H21" s="4"/>
      <c r="I21" s="13" t="str">
        <f t="shared" si="4"/>
        <v/>
      </c>
      <c r="J21" s="13"/>
      <c r="N21" s="14">
        <f t="shared" si="5"/>
        <v>0</v>
      </c>
      <c r="O21" s="13">
        <f t="shared" si="6"/>
        <v>0</v>
      </c>
      <c r="P21" s="27">
        <f t="shared" si="7"/>
        <v>0</v>
      </c>
      <c r="Q21" s="61">
        <f>COUNTA(C21,#REF!,#REF!,#REF!,#REF!,#REF!,#REF!,#REF!,#REF!,#REF!)</f>
        <v>9</v>
      </c>
      <c r="R21" s="61">
        <f t="shared" si="8"/>
        <v>0</v>
      </c>
      <c r="S21" s="66">
        <f t="shared" ca="1" si="9"/>
        <v>0</v>
      </c>
      <c r="T21" s="28">
        <f t="shared" ca="1" si="2"/>
        <v>80</v>
      </c>
    </row>
    <row r="22" spans="1:20">
      <c r="A22" s="12" t="s">
        <v>72</v>
      </c>
      <c r="C22" s="4"/>
      <c r="D22" s="13" t="str">
        <f t="shared" si="3"/>
        <v/>
      </c>
      <c r="E22" s="13"/>
      <c r="H22" s="4"/>
      <c r="I22" s="13" t="str">
        <f t="shared" si="4"/>
        <v/>
      </c>
      <c r="J22" s="13"/>
      <c r="N22" s="14">
        <f t="shared" si="5"/>
        <v>0</v>
      </c>
      <c r="O22" s="13">
        <f t="shared" si="6"/>
        <v>0</v>
      </c>
      <c r="P22" s="27">
        <f t="shared" si="7"/>
        <v>0</v>
      </c>
      <c r="Q22" s="61">
        <f>COUNTA(C22,#REF!,#REF!,#REF!,#REF!,#REF!,#REF!,#REF!,#REF!,#REF!)</f>
        <v>9</v>
      </c>
      <c r="R22" s="61">
        <f t="shared" si="8"/>
        <v>0</v>
      </c>
      <c r="S22" s="66">
        <f t="shared" ca="1" si="9"/>
        <v>0</v>
      </c>
      <c r="T22" s="28">
        <f t="shared" ca="1" si="2"/>
        <v>80</v>
      </c>
    </row>
    <row r="23" spans="1:20">
      <c r="A23" s="12" t="s">
        <v>73</v>
      </c>
      <c r="C23" s="4"/>
      <c r="D23" s="13" t="str">
        <f t="shared" si="3"/>
        <v/>
      </c>
      <c r="E23" s="13"/>
      <c r="H23" s="4"/>
      <c r="I23" s="13" t="str">
        <f t="shared" si="4"/>
        <v/>
      </c>
      <c r="J23" s="13"/>
      <c r="N23" s="14">
        <f t="shared" si="5"/>
        <v>0</v>
      </c>
      <c r="O23" s="13">
        <f t="shared" si="6"/>
        <v>0</v>
      </c>
      <c r="P23" s="27">
        <f t="shared" si="7"/>
        <v>0</v>
      </c>
      <c r="Q23" s="61">
        <f>COUNTA(C23,#REF!,#REF!,#REF!,#REF!,#REF!,#REF!,#REF!,#REF!,#REF!)</f>
        <v>9</v>
      </c>
      <c r="R23" s="61">
        <f t="shared" si="8"/>
        <v>0</v>
      </c>
      <c r="S23" s="66">
        <f t="shared" ca="1" si="9"/>
        <v>0</v>
      </c>
      <c r="T23" s="28">
        <f t="shared" ca="1" si="2"/>
        <v>80</v>
      </c>
    </row>
    <row r="24" spans="1:20">
      <c r="A24" s="12" t="s">
        <v>74</v>
      </c>
      <c r="C24" s="4"/>
      <c r="D24" s="13" t="str">
        <f t="shared" si="3"/>
        <v/>
      </c>
      <c r="E24" s="13"/>
      <c r="H24" s="4"/>
      <c r="I24" s="13" t="str">
        <f t="shared" si="4"/>
        <v/>
      </c>
      <c r="J24" s="13"/>
      <c r="N24" s="14">
        <f t="shared" si="5"/>
        <v>0</v>
      </c>
      <c r="O24" s="13">
        <f t="shared" si="6"/>
        <v>0</v>
      </c>
      <c r="P24" s="27">
        <f t="shared" si="7"/>
        <v>0</v>
      </c>
      <c r="Q24" s="61">
        <f>COUNTA(C24,#REF!,#REF!,#REF!,#REF!,#REF!,#REF!,#REF!,#REF!,#REF!)</f>
        <v>9</v>
      </c>
      <c r="R24" s="61">
        <f t="shared" si="8"/>
        <v>0</v>
      </c>
      <c r="S24" s="66">
        <f t="shared" ca="1" si="9"/>
        <v>0</v>
      </c>
      <c r="T24" s="28">
        <f t="shared" ca="1" si="2"/>
        <v>80</v>
      </c>
    </row>
    <row r="25" spans="1:20">
      <c r="A25" s="12" t="s">
        <v>75</v>
      </c>
      <c r="C25" s="4"/>
      <c r="D25" s="13" t="str">
        <f t="shared" si="3"/>
        <v/>
      </c>
      <c r="E25" s="13"/>
      <c r="H25" s="4"/>
      <c r="I25" s="13" t="str">
        <f t="shared" si="4"/>
        <v/>
      </c>
      <c r="J25" s="13"/>
      <c r="N25" s="14">
        <f t="shared" si="5"/>
        <v>0</v>
      </c>
      <c r="O25" s="13">
        <f t="shared" si="6"/>
        <v>0</v>
      </c>
      <c r="P25" s="27">
        <f t="shared" si="7"/>
        <v>0</v>
      </c>
      <c r="Q25" s="61">
        <f>COUNTA(C25,#REF!,#REF!,#REF!,#REF!,#REF!,#REF!,#REF!,#REF!,#REF!)</f>
        <v>9</v>
      </c>
      <c r="R25" s="61">
        <f t="shared" si="8"/>
        <v>0</v>
      </c>
      <c r="S25" s="66">
        <f t="shared" ca="1" si="9"/>
        <v>0</v>
      </c>
      <c r="T25" s="28">
        <f t="shared" ca="1" si="2"/>
        <v>80</v>
      </c>
    </row>
    <row r="26" spans="1:20">
      <c r="A26" s="12" t="s">
        <v>76</v>
      </c>
      <c r="C26" s="4"/>
      <c r="D26" s="13" t="str">
        <f t="shared" si="3"/>
        <v/>
      </c>
      <c r="E26" s="13"/>
      <c r="H26" s="4"/>
      <c r="I26" s="13" t="str">
        <f t="shared" si="4"/>
        <v/>
      </c>
      <c r="J26" s="13"/>
      <c r="N26" s="14">
        <f t="shared" si="5"/>
        <v>0</v>
      </c>
      <c r="O26" s="13">
        <f t="shared" si="6"/>
        <v>0</v>
      </c>
      <c r="P26" s="27">
        <f t="shared" si="7"/>
        <v>0</v>
      </c>
      <c r="Q26" s="61">
        <f>COUNTA(C26,#REF!,#REF!,#REF!,#REF!,#REF!,#REF!,#REF!,#REF!,#REF!)</f>
        <v>9</v>
      </c>
      <c r="R26" s="61">
        <f t="shared" si="8"/>
        <v>0</v>
      </c>
      <c r="S26" s="66">
        <f t="shared" ca="1" si="9"/>
        <v>0</v>
      </c>
      <c r="T26" s="28">
        <f t="shared" ca="1" si="2"/>
        <v>80</v>
      </c>
    </row>
    <row r="27" spans="1:20">
      <c r="A27" s="12" t="s">
        <v>77</v>
      </c>
      <c r="C27" s="4"/>
      <c r="D27" s="13" t="str">
        <f t="shared" si="3"/>
        <v/>
      </c>
      <c r="E27" s="13"/>
      <c r="H27" s="4"/>
      <c r="I27" s="13" t="str">
        <f t="shared" si="4"/>
        <v/>
      </c>
      <c r="J27" s="13"/>
      <c r="N27" s="14">
        <f t="shared" si="5"/>
        <v>0</v>
      </c>
      <c r="O27" s="13">
        <f t="shared" si="6"/>
        <v>0</v>
      </c>
      <c r="P27" s="27">
        <f t="shared" si="7"/>
        <v>0</v>
      </c>
      <c r="Q27" s="61">
        <f>COUNTA(C27,#REF!,#REF!,#REF!,#REF!,#REF!,#REF!,#REF!,#REF!,#REF!)</f>
        <v>9</v>
      </c>
      <c r="R27" s="61">
        <f t="shared" si="8"/>
        <v>0</v>
      </c>
      <c r="S27" s="66">
        <f t="shared" ca="1" si="9"/>
        <v>0</v>
      </c>
      <c r="T27" s="28">
        <f t="shared" ca="1" si="2"/>
        <v>80</v>
      </c>
    </row>
    <row r="28" spans="1:20">
      <c r="A28" s="12" t="s">
        <v>78</v>
      </c>
      <c r="C28" s="4"/>
      <c r="D28" s="13" t="str">
        <f t="shared" si="3"/>
        <v/>
      </c>
      <c r="E28" s="13"/>
      <c r="H28" s="4"/>
      <c r="I28" s="13" t="str">
        <f t="shared" si="4"/>
        <v/>
      </c>
      <c r="J28" s="13"/>
      <c r="N28" s="14">
        <f t="shared" si="5"/>
        <v>0</v>
      </c>
      <c r="O28" s="13">
        <f t="shared" si="6"/>
        <v>0</v>
      </c>
      <c r="P28" s="27">
        <f t="shared" si="7"/>
        <v>0</v>
      </c>
      <c r="Q28" s="61">
        <f>COUNTA(C28,#REF!,#REF!,#REF!,#REF!,#REF!,#REF!,#REF!,#REF!,#REF!)</f>
        <v>9</v>
      </c>
      <c r="R28" s="61">
        <f t="shared" si="8"/>
        <v>0</v>
      </c>
      <c r="S28" s="66">
        <f t="shared" ca="1" si="9"/>
        <v>0</v>
      </c>
      <c r="T28" s="28">
        <f t="shared" ca="1" si="2"/>
        <v>80</v>
      </c>
    </row>
    <row r="29" spans="1:20">
      <c r="A29" s="12" t="s">
        <v>79</v>
      </c>
      <c r="C29" s="4"/>
      <c r="D29" s="13" t="str">
        <f t="shared" si="3"/>
        <v/>
      </c>
      <c r="E29" s="13"/>
      <c r="H29" s="4"/>
      <c r="I29" s="13" t="str">
        <f t="shared" si="4"/>
        <v/>
      </c>
      <c r="J29" s="13"/>
      <c r="N29" s="14">
        <f t="shared" si="5"/>
        <v>0</v>
      </c>
      <c r="O29" s="13">
        <f t="shared" si="6"/>
        <v>0</v>
      </c>
      <c r="P29" s="27">
        <f t="shared" si="7"/>
        <v>0</v>
      </c>
      <c r="Q29" s="61">
        <f>COUNTA(C29,#REF!,#REF!,#REF!,#REF!,#REF!,#REF!,#REF!,#REF!,#REF!)</f>
        <v>9</v>
      </c>
      <c r="R29" s="61">
        <f t="shared" si="8"/>
        <v>0</v>
      </c>
      <c r="S29" s="66">
        <f t="shared" ca="1" si="9"/>
        <v>0</v>
      </c>
      <c r="T29" s="28">
        <f t="shared" ca="1" si="2"/>
        <v>80</v>
      </c>
    </row>
    <row r="30" spans="1:20">
      <c r="A30" s="12" t="s">
        <v>80</v>
      </c>
      <c r="C30" s="4"/>
      <c r="D30" s="13" t="str">
        <f t="shared" si="3"/>
        <v/>
      </c>
      <c r="E30" s="13"/>
      <c r="H30" s="4"/>
      <c r="I30" s="13" t="str">
        <f t="shared" si="4"/>
        <v/>
      </c>
      <c r="J30" s="13"/>
      <c r="N30" s="14">
        <f t="shared" si="5"/>
        <v>0</v>
      </c>
      <c r="O30" s="13">
        <f t="shared" si="6"/>
        <v>0</v>
      </c>
      <c r="P30" s="27">
        <f t="shared" si="7"/>
        <v>0</v>
      </c>
      <c r="Q30" s="61">
        <f>COUNTA(C30,#REF!,#REF!,#REF!,#REF!,#REF!,#REF!,#REF!,#REF!,#REF!)</f>
        <v>9</v>
      </c>
      <c r="R30" s="61">
        <f t="shared" si="8"/>
        <v>0</v>
      </c>
      <c r="S30" s="66">
        <f t="shared" ca="1" si="9"/>
        <v>0</v>
      </c>
      <c r="T30" s="28">
        <f t="shared" ca="1" si="2"/>
        <v>80</v>
      </c>
    </row>
    <row r="31" spans="1:20">
      <c r="A31" s="12" t="s">
        <v>81</v>
      </c>
      <c r="C31" s="4"/>
      <c r="D31" s="13" t="str">
        <f t="shared" si="3"/>
        <v/>
      </c>
      <c r="E31" s="13"/>
      <c r="H31" s="4"/>
      <c r="I31" s="13" t="str">
        <f t="shared" si="4"/>
        <v/>
      </c>
      <c r="J31" s="13"/>
      <c r="N31" s="14">
        <f t="shared" si="5"/>
        <v>0</v>
      </c>
      <c r="O31" s="13">
        <f t="shared" si="6"/>
        <v>0</v>
      </c>
      <c r="P31" s="27">
        <f t="shared" si="7"/>
        <v>0</v>
      </c>
      <c r="Q31" s="61">
        <f>COUNTA(C31,#REF!,#REF!,#REF!,#REF!,#REF!,#REF!,#REF!,#REF!,#REF!)</f>
        <v>9</v>
      </c>
      <c r="R31" s="61">
        <f t="shared" si="8"/>
        <v>0</v>
      </c>
      <c r="S31" s="66">
        <f t="shared" ca="1" si="9"/>
        <v>0</v>
      </c>
      <c r="T31" s="28">
        <f t="shared" ca="1" si="2"/>
        <v>80</v>
      </c>
    </row>
    <row r="32" spans="1:20">
      <c r="A32" s="18" t="s">
        <v>82</v>
      </c>
      <c r="C32" s="4"/>
      <c r="D32" s="13" t="str">
        <f t="shared" si="3"/>
        <v/>
      </c>
      <c r="E32" s="13"/>
      <c r="H32" s="4"/>
      <c r="I32" s="13" t="str">
        <f t="shared" si="4"/>
        <v/>
      </c>
      <c r="J32" s="13"/>
      <c r="N32" s="14">
        <f t="shared" si="5"/>
        <v>0</v>
      </c>
      <c r="O32" s="13">
        <f t="shared" si="6"/>
        <v>0</v>
      </c>
      <c r="P32" s="27">
        <f t="shared" si="7"/>
        <v>0</v>
      </c>
      <c r="Q32" s="61">
        <f>COUNTA(C32,#REF!,#REF!,#REF!,#REF!,#REF!,#REF!,#REF!,#REF!,#REF!)</f>
        <v>9</v>
      </c>
      <c r="R32" s="61">
        <f t="shared" si="8"/>
        <v>0</v>
      </c>
      <c r="S32" s="66">
        <f t="shared" ca="1" si="9"/>
        <v>0</v>
      </c>
      <c r="T32" s="28">
        <f t="shared" ca="1" si="2"/>
        <v>80</v>
      </c>
    </row>
    <row r="33" spans="1:20">
      <c r="A33" s="18" t="s">
        <v>83</v>
      </c>
      <c r="C33" s="4"/>
      <c r="D33" s="13" t="str">
        <f t="shared" si="3"/>
        <v/>
      </c>
      <c r="E33" s="13"/>
      <c r="H33" s="4"/>
      <c r="I33" s="13" t="str">
        <f t="shared" si="4"/>
        <v/>
      </c>
      <c r="J33" s="13"/>
      <c r="N33" s="14">
        <f t="shared" si="5"/>
        <v>0</v>
      </c>
      <c r="O33" s="13">
        <f t="shared" si="6"/>
        <v>0</v>
      </c>
      <c r="P33" s="27">
        <f t="shared" si="7"/>
        <v>0</v>
      </c>
      <c r="Q33" s="61">
        <f>COUNTA(C33,#REF!,#REF!,#REF!,#REF!,#REF!,#REF!,#REF!,#REF!,#REF!)</f>
        <v>9</v>
      </c>
      <c r="R33" s="61">
        <f t="shared" si="8"/>
        <v>0</v>
      </c>
      <c r="S33" s="66">
        <f t="shared" ca="1" si="9"/>
        <v>0</v>
      </c>
      <c r="T33" s="28">
        <f t="shared" ca="1" si="2"/>
        <v>80</v>
      </c>
    </row>
    <row r="34" spans="1:20">
      <c r="A34" s="18" t="s">
        <v>84</v>
      </c>
      <c r="C34" s="4"/>
      <c r="D34" s="13" t="str">
        <f t="shared" si="3"/>
        <v/>
      </c>
      <c r="E34" s="13"/>
      <c r="H34" s="4"/>
      <c r="I34" s="13" t="str">
        <f t="shared" si="4"/>
        <v/>
      </c>
      <c r="J34" s="13"/>
      <c r="N34" s="14">
        <f t="shared" si="5"/>
        <v>0</v>
      </c>
      <c r="O34" s="13">
        <f t="shared" si="6"/>
        <v>0</v>
      </c>
      <c r="P34" s="27">
        <f t="shared" si="7"/>
        <v>0</v>
      </c>
      <c r="Q34" s="61">
        <f>COUNTA(C34,#REF!,#REF!,#REF!,#REF!,#REF!,#REF!,#REF!,#REF!,#REF!)</f>
        <v>9</v>
      </c>
      <c r="R34" s="61">
        <f t="shared" si="8"/>
        <v>0</v>
      </c>
      <c r="S34" s="66">
        <f t="shared" ca="1" si="9"/>
        <v>0</v>
      </c>
      <c r="T34" s="28">
        <f t="shared" ca="1" si="2"/>
        <v>80</v>
      </c>
    </row>
    <row r="35" spans="1:20">
      <c r="A35" s="18" t="s">
        <v>85</v>
      </c>
      <c r="C35" s="4"/>
      <c r="D35" s="13" t="str">
        <f t="shared" si="3"/>
        <v/>
      </c>
      <c r="E35" s="13"/>
      <c r="H35" s="4"/>
      <c r="I35" s="13" t="str">
        <f t="shared" si="4"/>
        <v/>
      </c>
      <c r="J35" s="13"/>
      <c r="N35" s="14">
        <f t="shared" si="5"/>
        <v>0</v>
      </c>
      <c r="O35" s="13">
        <f t="shared" si="6"/>
        <v>0</v>
      </c>
      <c r="P35" s="27">
        <f t="shared" si="7"/>
        <v>0</v>
      </c>
      <c r="Q35" s="61">
        <f>COUNTA(C35,#REF!,#REF!,#REF!,#REF!,#REF!,#REF!,#REF!,#REF!,#REF!)</f>
        <v>9</v>
      </c>
      <c r="R35" s="61">
        <f t="shared" si="8"/>
        <v>0</v>
      </c>
      <c r="S35" s="66">
        <f t="shared" ca="1" si="9"/>
        <v>0</v>
      </c>
      <c r="T35" s="28">
        <f t="shared" ca="1" si="2"/>
        <v>80</v>
      </c>
    </row>
    <row r="36" spans="1:20">
      <c r="A36" s="18" t="s">
        <v>86</v>
      </c>
      <c r="C36" s="4"/>
      <c r="D36" s="13" t="str">
        <f t="shared" si="3"/>
        <v/>
      </c>
      <c r="E36" s="13"/>
      <c r="H36" s="4"/>
      <c r="I36" s="13" t="str">
        <f t="shared" si="4"/>
        <v/>
      </c>
      <c r="J36" s="13"/>
      <c r="N36" s="14">
        <f t="shared" si="5"/>
        <v>0</v>
      </c>
      <c r="O36" s="13">
        <f t="shared" si="6"/>
        <v>0</v>
      </c>
      <c r="P36" s="27">
        <f t="shared" si="7"/>
        <v>0</v>
      </c>
      <c r="Q36" s="61">
        <f>COUNTA(C36,#REF!,#REF!,#REF!,#REF!,#REF!,#REF!,#REF!,#REF!,#REF!)</f>
        <v>9</v>
      </c>
      <c r="R36" s="61">
        <f t="shared" si="8"/>
        <v>0</v>
      </c>
      <c r="S36" s="66">
        <f t="shared" ca="1" si="9"/>
        <v>0</v>
      </c>
      <c r="T36" s="28">
        <f t="shared" ca="1" si="2"/>
        <v>80</v>
      </c>
    </row>
    <row r="37" spans="1:20">
      <c r="A37" s="18" t="s">
        <v>87</v>
      </c>
      <c r="C37" s="4"/>
      <c r="D37" s="13" t="str">
        <f t="shared" si="3"/>
        <v/>
      </c>
      <c r="E37" s="13"/>
      <c r="H37" s="4"/>
      <c r="I37" s="13" t="str">
        <f t="shared" si="4"/>
        <v/>
      </c>
      <c r="J37" s="13"/>
      <c r="N37" s="14">
        <f t="shared" si="5"/>
        <v>0</v>
      </c>
      <c r="O37" s="13">
        <f t="shared" si="6"/>
        <v>0</v>
      </c>
      <c r="P37" s="27">
        <f t="shared" si="7"/>
        <v>0</v>
      </c>
      <c r="Q37" s="61">
        <f>COUNTA(C37,#REF!,#REF!,#REF!,#REF!,#REF!,#REF!,#REF!,#REF!,#REF!)</f>
        <v>9</v>
      </c>
      <c r="R37" s="61">
        <f t="shared" si="8"/>
        <v>0</v>
      </c>
      <c r="S37" s="66">
        <f t="shared" ca="1" si="9"/>
        <v>0</v>
      </c>
      <c r="T37" s="28">
        <f t="shared" ca="1" si="2"/>
        <v>80</v>
      </c>
    </row>
    <row r="38" spans="1:20">
      <c r="A38" s="18" t="s">
        <v>88</v>
      </c>
      <c r="C38" s="4"/>
      <c r="D38" s="13" t="str">
        <f t="shared" si="3"/>
        <v/>
      </c>
      <c r="E38" s="13"/>
      <c r="H38" s="4"/>
      <c r="I38" s="13" t="str">
        <f t="shared" si="4"/>
        <v/>
      </c>
      <c r="J38" s="13"/>
      <c r="N38" s="14">
        <f t="shared" si="5"/>
        <v>0</v>
      </c>
      <c r="O38" s="13">
        <f t="shared" si="6"/>
        <v>0</v>
      </c>
      <c r="P38" s="27">
        <f t="shared" si="7"/>
        <v>0</v>
      </c>
      <c r="Q38" s="61">
        <f>COUNTA(C38,#REF!,#REF!,#REF!,#REF!,#REF!,#REF!,#REF!,#REF!,#REF!)</f>
        <v>9</v>
      </c>
      <c r="R38" s="61">
        <f t="shared" si="8"/>
        <v>0</v>
      </c>
      <c r="S38" s="66">
        <f t="shared" ca="1" si="9"/>
        <v>0</v>
      </c>
      <c r="T38" s="28">
        <f t="shared" ca="1" si="2"/>
        <v>80</v>
      </c>
    </row>
    <row r="39" spans="1:20">
      <c r="A39" s="18" t="s">
        <v>89</v>
      </c>
      <c r="C39" s="4"/>
      <c r="D39" s="13" t="str">
        <f t="shared" si="3"/>
        <v/>
      </c>
      <c r="E39" s="13"/>
      <c r="H39" s="4"/>
      <c r="I39" s="13" t="str">
        <f t="shared" si="4"/>
        <v/>
      </c>
      <c r="J39" s="13"/>
      <c r="N39" s="14">
        <f t="shared" si="5"/>
        <v>0</v>
      </c>
      <c r="O39" s="13">
        <f t="shared" si="6"/>
        <v>0</v>
      </c>
      <c r="P39" s="27">
        <f t="shared" si="7"/>
        <v>0</v>
      </c>
      <c r="Q39" s="61">
        <f>COUNTA(C39,#REF!,#REF!,#REF!,#REF!,#REF!,#REF!,#REF!,#REF!,#REF!)</f>
        <v>9</v>
      </c>
      <c r="R39" s="61">
        <f t="shared" si="8"/>
        <v>0</v>
      </c>
      <c r="S39" s="66">
        <f t="shared" ca="1" si="9"/>
        <v>0</v>
      </c>
      <c r="T39" s="28">
        <f t="shared" ca="1" si="2"/>
        <v>80</v>
      </c>
    </row>
    <row r="40" spans="1:20">
      <c r="A40" s="18" t="s">
        <v>91</v>
      </c>
      <c r="C40" s="4"/>
      <c r="D40" s="13" t="str">
        <f t="shared" si="3"/>
        <v/>
      </c>
      <c r="E40" s="13"/>
      <c r="H40" s="4"/>
      <c r="I40" s="13" t="str">
        <f t="shared" si="4"/>
        <v/>
      </c>
      <c r="J40" s="13"/>
      <c r="N40" s="14">
        <f t="shared" si="5"/>
        <v>0</v>
      </c>
      <c r="O40" s="13">
        <f t="shared" si="6"/>
        <v>0</v>
      </c>
      <c r="P40" s="27">
        <f t="shared" si="7"/>
        <v>0</v>
      </c>
      <c r="Q40" s="61">
        <f>COUNTA(C40,#REF!,#REF!,#REF!,#REF!,#REF!,#REF!,#REF!,#REF!,#REF!)</f>
        <v>9</v>
      </c>
      <c r="R40" s="61">
        <f t="shared" si="8"/>
        <v>0</v>
      </c>
      <c r="S40" s="66">
        <f t="shared" ca="1" si="9"/>
        <v>0</v>
      </c>
      <c r="T40" s="28">
        <f t="shared" ca="1" si="2"/>
        <v>80</v>
      </c>
    </row>
    <row r="41" spans="1:20">
      <c r="A41" s="18" t="s">
        <v>90</v>
      </c>
      <c r="C41" s="4"/>
      <c r="D41" s="13" t="str">
        <f t="shared" si="3"/>
        <v/>
      </c>
      <c r="E41" s="13"/>
      <c r="H41" s="4"/>
      <c r="I41" s="13" t="str">
        <f t="shared" si="4"/>
        <v/>
      </c>
      <c r="J41" s="13"/>
      <c r="N41" s="14">
        <f t="shared" si="5"/>
        <v>0</v>
      </c>
      <c r="O41" s="13">
        <f t="shared" si="6"/>
        <v>0</v>
      </c>
      <c r="P41" s="27">
        <f t="shared" si="7"/>
        <v>0</v>
      </c>
      <c r="Q41" s="61">
        <f>COUNTA(C41,#REF!,#REF!,#REF!,#REF!,#REF!,#REF!,#REF!,#REF!,#REF!)</f>
        <v>9</v>
      </c>
      <c r="R41" s="61">
        <f t="shared" si="8"/>
        <v>0</v>
      </c>
      <c r="S41" s="66">
        <f t="shared" ca="1" si="9"/>
        <v>0</v>
      </c>
      <c r="T41" s="28">
        <f t="shared" ca="1" si="2"/>
        <v>80</v>
      </c>
    </row>
    <row r="42" spans="1:20">
      <c r="A42" s="18" t="s">
        <v>92</v>
      </c>
      <c r="C42" s="4"/>
      <c r="D42" s="13" t="str">
        <f t="shared" si="3"/>
        <v/>
      </c>
      <c r="E42" s="13"/>
      <c r="H42" s="4"/>
      <c r="I42" s="13" t="str">
        <f t="shared" si="4"/>
        <v/>
      </c>
      <c r="J42" s="13"/>
      <c r="N42" s="14">
        <f t="shared" si="5"/>
        <v>0</v>
      </c>
      <c r="O42" s="13">
        <f t="shared" si="6"/>
        <v>0</v>
      </c>
      <c r="P42" s="27">
        <f t="shared" si="7"/>
        <v>0</v>
      </c>
      <c r="Q42" s="61">
        <f>COUNTA(C42,#REF!,#REF!,#REF!,#REF!,#REF!,#REF!,#REF!,#REF!,#REF!)</f>
        <v>9</v>
      </c>
      <c r="R42" s="61">
        <f t="shared" si="8"/>
        <v>0</v>
      </c>
      <c r="S42" s="66">
        <f t="shared" ca="1" si="9"/>
        <v>0</v>
      </c>
      <c r="T42" s="28">
        <f t="shared" ca="1" si="2"/>
        <v>80</v>
      </c>
    </row>
    <row r="43" spans="1:20">
      <c r="A43" s="18" t="s">
        <v>93</v>
      </c>
      <c r="C43" s="4"/>
      <c r="D43" s="13" t="str">
        <f t="shared" si="3"/>
        <v/>
      </c>
      <c r="E43" s="13"/>
      <c r="H43" s="4"/>
      <c r="I43" s="13" t="str">
        <f t="shared" si="4"/>
        <v/>
      </c>
      <c r="J43" s="13"/>
      <c r="N43" s="14">
        <f t="shared" si="5"/>
        <v>0</v>
      </c>
      <c r="O43" s="13">
        <f t="shared" si="6"/>
        <v>0</v>
      </c>
      <c r="P43" s="27">
        <f t="shared" si="7"/>
        <v>0</v>
      </c>
      <c r="Q43" s="61">
        <f>COUNTA(C43,#REF!,#REF!,#REF!,#REF!,#REF!,#REF!,#REF!,#REF!,#REF!)</f>
        <v>9</v>
      </c>
      <c r="R43" s="61">
        <f t="shared" si="8"/>
        <v>0</v>
      </c>
      <c r="S43" s="66">
        <f t="shared" ca="1" si="9"/>
        <v>0</v>
      </c>
      <c r="T43" s="28">
        <f t="shared" ca="1" si="2"/>
        <v>80</v>
      </c>
    </row>
    <row r="44" spans="1:20">
      <c r="A44" s="18" t="s">
        <v>94</v>
      </c>
      <c r="C44" s="4"/>
      <c r="D44" s="13" t="str">
        <f t="shared" si="3"/>
        <v/>
      </c>
      <c r="E44" s="13"/>
      <c r="H44" s="4"/>
      <c r="I44" s="13" t="str">
        <f t="shared" si="4"/>
        <v/>
      </c>
      <c r="J44" s="13"/>
      <c r="N44" s="14">
        <f t="shared" si="5"/>
        <v>0</v>
      </c>
      <c r="O44" s="13">
        <f t="shared" si="6"/>
        <v>0</v>
      </c>
      <c r="P44" s="27">
        <f t="shared" si="7"/>
        <v>0</v>
      </c>
      <c r="Q44" s="61">
        <f>COUNTA(C44,#REF!,#REF!,#REF!,#REF!,#REF!,#REF!,#REF!,#REF!,#REF!)</f>
        <v>9</v>
      </c>
      <c r="R44" s="61">
        <f t="shared" si="8"/>
        <v>0</v>
      </c>
      <c r="S44" s="66">
        <f t="shared" ca="1" si="9"/>
        <v>0</v>
      </c>
      <c r="T44" s="28">
        <f t="shared" ca="1" si="2"/>
        <v>80</v>
      </c>
    </row>
    <row r="45" spans="1:20">
      <c r="A45" s="18" t="s">
        <v>95</v>
      </c>
      <c r="C45" s="4"/>
      <c r="D45" s="13" t="str">
        <f t="shared" si="3"/>
        <v/>
      </c>
      <c r="E45" s="13"/>
      <c r="H45" s="4"/>
      <c r="I45" s="13" t="str">
        <f t="shared" si="4"/>
        <v/>
      </c>
      <c r="J45" s="13"/>
      <c r="N45" s="14">
        <f t="shared" si="5"/>
        <v>0</v>
      </c>
      <c r="O45" s="13">
        <f t="shared" si="6"/>
        <v>0</v>
      </c>
      <c r="P45" s="27">
        <f t="shared" si="7"/>
        <v>0</v>
      </c>
      <c r="Q45" s="61">
        <f>COUNTA(C45,#REF!,#REF!,#REF!,#REF!,#REF!,#REF!,#REF!,#REF!,#REF!)</f>
        <v>9</v>
      </c>
      <c r="R45" s="61">
        <f t="shared" si="8"/>
        <v>0</v>
      </c>
      <c r="S45" s="66">
        <f t="shared" ca="1" si="9"/>
        <v>0</v>
      </c>
      <c r="T45" s="28">
        <f t="shared" ca="1" si="2"/>
        <v>80</v>
      </c>
    </row>
    <row r="46" spans="1:20">
      <c r="A46" s="18" t="s">
        <v>96</v>
      </c>
      <c r="C46" s="4"/>
      <c r="D46" s="13" t="str">
        <f t="shared" si="3"/>
        <v/>
      </c>
      <c r="E46" s="13"/>
      <c r="H46" s="4"/>
      <c r="I46" s="13" t="str">
        <f t="shared" si="4"/>
        <v/>
      </c>
      <c r="J46" s="13"/>
      <c r="N46" s="14">
        <f t="shared" si="5"/>
        <v>0</v>
      </c>
      <c r="O46" s="13">
        <f t="shared" si="6"/>
        <v>0</v>
      </c>
      <c r="P46" s="27">
        <f t="shared" si="7"/>
        <v>0</v>
      </c>
      <c r="Q46" s="61">
        <f>COUNTA(C46,#REF!,#REF!,#REF!,#REF!,#REF!,#REF!,#REF!,#REF!,#REF!)</f>
        <v>9</v>
      </c>
      <c r="R46" s="61">
        <f t="shared" si="8"/>
        <v>0</v>
      </c>
      <c r="S46" s="66">
        <f t="shared" ca="1" si="9"/>
        <v>0</v>
      </c>
      <c r="T46" s="28">
        <f t="shared" ca="1" si="2"/>
        <v>80</v>
      </c>
    </row>
    <row r="47" spans="1:20">
      <c r="A47" s="18" t="s">
        <v>97</v>
      </c>
      <c r="C47" s="4"/>
      <c r="D47" s="13" t="str">
        <f t="shared" si="3"/>
        <v/>
      </c>
      <c r="E47" s="13"/>
      <c r="H47" s="4"/>
      <c r="I47" s="13" t="str">
        <f t="shared" si="4"/>
        <v/>
      </c>
      <c r="J47" s="13"/>
      <c r="N47" s="14">
        <f t="shared" ref="N47:N77" si="10">COUNTIF(B47:G47,"garde/SHR")</f>
        <v>0</v>
      </c>
      <c r="O47" s="13">
        <f t="shared" ref="O47:O77" si="11">COUNTIF(B47:G47,"repos IHTS")+COUNTIF(B47:G47,"EDIS")</f>
        <v>0</v>
      </c>
      <c r="P47" s="27">
        <f t="shared" ref="P47:P77" si="12">COUNTIF(B47:G47,"Repos HV")</f>
        <v>0</v>
      </c>
      <c r="Q47" s="61">
        <f>COUNTA(C47,#REF!,#REF!,#REF!,#REF!,#REF!,#REF!,#REF!,#REF!,#REF!)</f>
        <v>9</v>
      </c>
      <c r="R47" s="61">
        <f t="shared" si="8"/>
        <v>0</v>
      </c>
      <c r="S47" s="66">
        <f t="shared" ca="1" si="9"/>
        <v>0</v>
      </c>
      <c r="T47" s="28">
        <f t="shared" ca="1" si="2"/>
        <v>80</v>
      </c>
    </row>
    <row r="48" spans="1:20">
      <c r="A48" s="18" t="s">
        <v>98</v>
      </c>
      <c r="C48" s="4"/>
      <c r="D48" s="13" t="str">
        <f t="shared" si="3"/>
        <v/>
      </c>
      <c r="E48" s="13"/>
      <c r="H48" s="4"/>
      <c r="I48" s="13" t="str">
        <f t="shared" si="4"/>
        <v/>
      </c>
      <c r="J48" s="13"/>
      <c r="N48" s="14">
        <f t="shared" si="10"/>
        <v>0</v>
      </c>
      <c r="O48" s="13">
        <f t="shared" si="11"/>
        <v>0</v>
      </c>
      <c r="P48" s="27">
        <f t="shared" si="12"/>
        <v>0</v>
      </c>
      <c r="Q48" s="61">
        <f>COUNTA(C48,#REF!,#REF!,#REF!,#REF!,#REF!,#REF!,#REF!,#REF!,#REF!)</f>
        <v>9</v>
      </c>
      <c r="R48" s="61">
        <f t="shared" si="8"/>
        <v>0</v>
      </c>
      <c r="S48" s="66">
        <f t="shared" ca="1" si="9"/>
        <v>0</v>
      </c>
      <c r="T48" s="28">
        <f t="shared" ca="1" si="2"/>
        <v>80</v>
      </c>
    </row>
    <row r="49" spans="1:20">
      <c r="A49" s="19" t="s">
        <v>99</v>
      </c>
      <c r="C49" s="4"/>
      <c r="D49" s="13" t="str">
        <f t="shared" si="3"/>
        <v/>
      </c>
      <c r="E49" s="13"/>
      <c r="H49" s="4"/>
      <c r="I49" s="13" t="str">
        <f t="shared" si="4"/>
        <v/>
      </c>
      <c r="J49" s="13"/>
      <c r="N49" s="14">
        <f t="shared" si="10"/>
        <v>0</v>
      </c>
      <c r="O49" s="13">
        <f t="shared" si="11"/>
        <v>0</v>
      </c>
      <c r="P49" s="27">
        <f t="shared" si="12"/>
        <v>0</v>
      </c>
      <c r="Q49" s="61">
        <f>COUNTA(C49,#REF!,#REF!,#REF!,#REF!,#REF!,#REF!,#REF!,#REF!,#REF!)</f>
        <v>9</v>
      </c>
      <c r="R49" s="61">
        <f t="shared" ref="R49:R77" si="13">SUM(D49:G49)</f>
        <v>0</v>
      </c>
      <c r="S49" s="66">
        <f t="shared" ref="S49:S77" ca="1" si="14">SUMIF(C49:G49,"Repos IHTS",D49:G49)</f>
        <v>0</v>
      </c>
      <c r="T49" s="28">
        <f t="shared" ca="1" si="2"/>
        <v>80</v>
      </c>
    </row>
    <row r="50" spans="1:20">
      <c r="A50" s="20" t="s">
        <v>100</v>
      </c>
      <c r="C50" s="4"/>
      <c r="D50" s="13" t="str">
        <f t="shared" si="3"/>
        <v/>
      </c>
      <c r="E50" s="13"/>
      <c r="H50" s="4"/>
      <c r="I50" s="13" t="str">
        <f t="shared" si="4"/>
        <v/>
      </c>
      <c r="J50" s="13"/>
      <c r="N50" s="14">
        <f t="shared" si="10"/>
        <v>0</v>
      </c>
      <c r="O50" s="13">
        <f t="shared" si="11"/>
        <v>0</v>
      </c>
      <c r="P50" s="27">
        <f t="shared" si="12"/>
        <v>0</v>
      </c>
      <c r="Q50" s="61">
        <f>COUNTA(C50,#REF!,#REF!,#REF!,#REF!,#REF!,#REF!,#REF!,#REF!,#REF!)</f>
        <v>9</v>
      </c>
      <c r="R50" s="61">
        <f t="shared" si="13"/>
        <v>0</v>
      </c>
      <c r="S50" s="66">
        <f t="shared" ca="1" si="14"/>
        <v>0</v>
      </c>
      <c r="T50" s="28">
        <f t="shared" ca="1" si="2"/>
        <v>80</v>
      </c>
    </row>
    <row r="51" spans="1:20">
      <c r="A51" s="18" t="s">
        <v>101</v>
      </c>
      <c r="C51" s="4"/>
      <c r="D51" s="13" t="str">
        <f t="shared" si="3"/>
        <v/>
      </c>
      <c r="E51" s="13"/>
      <c r="H51" s="4"/>
      <c r="I51" s="13" t="str">
        <f t="shared" si="4"/>
        <v/>
      </c>
      <c r="J51" s="13"/>
      <c r="N51" s="14">
        <f t="shared" si="10"/>
        <v>0</v>
      </c>
      <c r="O51" s="13">
        <f t="shared" si="11"/>
        <v>0</v>
      </c>
      <c r="P51" s="27">
        <f t="shared" si="12"/>
        <v>0</v>
      </c>
      <c r="Q51" s="61">
        <f>COUNTA(C51,#REF!,#REF!,#REF!,#REF!,#REF!,#REF!,#REF!,#REF!,#REF!)</f>
        <v>9</v>
      </c>
      <c r="R51" s="61">
        <f t="shared" si="13"/>
        <v>0</v>
      </c>
      <c r="S51" s="66">
        <f t="shared" ca="1" si="14"/>
        <v>0</v>
      </c>
      <c r="T51" s="28">
        <f t="shared" ca="1" si="2"/>
        <v>80</v>
      </c>
    </row>
    <row r="52" spans="1:20">
      <c r="A52" s="18" t="s">
        <v>102</v>
      </c>
      <c r="C52" s="4"/>
      <c r="D52" s="13" t="str">
        <f t="shared" si="3"/>
        <v/>
      </c>
      <c r="E52" s="13"/>
      <c r="H52" s="4"/>
      <c r="I52" s="13" t="str">
        <f t="shared" si="4"/>
        <v/>
      </c>
      <c r="J52" s="13"/>
      <c r="N52" s="14">
        <f t="shared" si="10"/>
        <v>0</v>
      </c>
      <c r="O52" s="13">
        <f t="shared" si="11"/>
        <v>0</v>
      </c>
      <c r="P52" s="27">
        <f t="shared" si="12"/>
        <v>0</v>
      </c>
      <c r="Q52" s="61">
        <f>COUNTA(C52,#REF!,#REF!,#REF!,#REF!,#REF!,#REF!,#REF!,#REF!,#REF!)</f>
        <v>9</v>
      </c>
      <c r="R52" s="61">
        <f t="shared" si="13"/>
        <v>0</v>
      </c>
      <c r="S52" s="66">
        <f t="shared" ca="1" si="14"/>
        <v>0</v>
      </c>
      <c r="T52" s="28">
        <f t="shared" ca="1" si="2"/>
        <v>80</v>
      </c>
    </row>
    <row r="53" spans="1:20">
      <c r="A53" s="18" t="s">
        <v>103</v>
      </c>
      <c r="C53" s="4"/>
      <c r="D53" s="13" t="str">
        <f t="shared" si="3"/>
        <v/>
      </c>
      <c r="E53" s="13"/>
      <c r="H53" s="4"/>
      <c r="I53" s="13" t="str">
        <f t="shared" si="4"/>
        <v/>
      </c>
      <c r="J53" s="13"/>
      <c r="N53" s="14">
        <f t="shared" si="10"/>
        <v>0</v>
      </c>
      <c r="O53" s="13">
        <f t="shared" si="11"/>
        <v>0</v>
      </c>
      <c r="P53" s="27">
        <f t="shared" si="12"/>
        <v>0</v>
      </c>
      <c r="Q53" s="61">
        <f>COUNTA(C53,#REF!,#REF!,#REF!,#REF!,#REF!,#REF!,#REF!,#REF!,#REF!)</f>
        <v>9</v>
      </c>
      <c r="R53" s="61">
        <f t="shared" si="13"/>
        <v>0</v>
      </c>
      <c r="S53" s="66">
        <f t="shared" ca="1" si="14"/>
        <v>0</v>
      </c>
      <c r="T53" s="28">
        <f t="shared" ca="1" si="2"/>
        <v>80</v>
      </c>
    </row>
    <row r="54" spans="1:20">
      <c r="A54" s="18" t="s">
        <v>104</v>
      </c>
      <c r="C54" s="4"/>
      <c r="D54" s="13" t="str">
        <f t="shared" si="3"/>
        <v/>
      </c>
      <c r="E54" s="13"/>
      <c r="H54" s="4"/>
      <c r="I54" s="13" t="str">
        <f t="shared" si="4"/>
        <v/>
      </c>
      <c r="J54" s="13"/>
      <c r="N54" s="14">
        <f t="shared" si="10"/>
        <v>0</v>
      </c>
      <c r="O54" s="13">
        <f t="shared" si="11"/>
        <v>0</v>
      </c>
      <c r="P54" s="27">
        <f t="shared" si="12"/>
        <v>0</v>
      </c>
      <c r="Q54" s="61">
        <f>COUNTA(C54,#REF!,#REF!,#REF!,#REF!,#REF!,#REF!,#REF!,#REF!,#REF!)</f>
        <v>9</v>
      </c>
      <c r="R54" s="61">
        <f t="shared" si="13"/>
        <v>0</v>
      </c>
      <c r="S54" s="66">
        <f t="shared" ca="1" si="14"/>
        <v>0</v>
      </c>
      <c r="T54" s="28">
        <f t="shared" ca="1" si="2"/>
        <v>80</v>
      </c>
    </row>
    <row r="55" spans="1:20">
      <c r="A55" s="18" t="s">
        <v>105</v>
      </c>
      <c r="C55" s="4"/>
      <c r="D55" s="13" t="str">
        <f t="shared" si="3"/>
        <v/>
      </c>
      <c r="E55" s="13"/>
      <c r="H55" s="4"/>
      <c r="I55" s="13" t="str">
        <f t="shared" si="4"/>
        <v/>
      </c>
      <c r="J55" s="13"/>
      <c r="N55" s="14">
        <f t="shared" si="10"/>
        <v>0</v>
      </c>
      <c r="O55" s="13">
        <f t="shared" si="11"/>
        <v>0</v>
      </c>
      <c r="P55" s="27">
        <f t="shared" si="12"/>
        <v>0</v>
      </c>
      <c r="Q55" s="61">
        <f>COUNTA(C55,#REF!,#REF!,#REF!,#REF!,#REF!,#REF!,#REF!,#REF!,#REF!)</f>
        <v>9</v>
      </c>
      <c r="R55" s="61">
        <f t="shared" si="13"/>
        <v>0</v>
      </c>
      <c r="S55" s="66">
        <f t="shared" ca="1" si="14"/>
        <v>0</v>
      </c>
      <c r="T55" s="28">
        <f t="shared" ca="1" si="2"/>
        <v>80</v>
      </c>
    </row>
    <row r="56" spans="1:20">
      <c r="A56" s="18" t="s">
        <v>106</v>
      </c>
      <c r="C56" s="4"/>
      <c r="D56" s="13" t="str">
        <f t="shared" si="3"/>
        <v/>
      </c>
      <c r="E56" s="13"/>
      <c r="H56" s="4"/>
      <c r="I56" s="13" t="str">
        <f t="shared" si="4"/>
        <v/>
      </c>
      <c r="J56" s="13"/>
      <c r="N56" s="14">
        <f t="shared" si="10"/>
        <v>0</v>
      </c>
      <c r="O56" s="13">
        <f t="shared" si="11"/>
        <v>0</v>
      </c>
      <c r="P56" s="27">
        <f t="shared" si="12"/>
        <v>0</v>
      </c>
      <c r="Q56" s="61">
        <f>COUNTA(C56,#REF!,#REF!,#REF!,#REF!,#REF!,#REF!,#REF!,#REF!,#REF!)</f>
        <v>9</v>
      </c>
      <c r="R56" s="61">
        <f t="shared" si="13"/>
        <v>0</v>
      </c>
      <c r="S56" s="66">
        <f t="shared" ca="1" si="14"/>
        <v>0</v>
      </c>
      <c r="T56" s="28">
        <f t="shared" ca="1" si="2"/>
        <v>80</v>
      </c>
    </row>
    <row r="57" spans="1:20">
      <c r="A57" s="18" t="s">
        <v>107</v>
      </c>
      <c r="C57" s="4"/>
      <c r="D57" s="13" t="str">
        <f t="shared" si="3"/>
        <v/>
      </c>
      <c r="E57" s="13"/>
      <c r="H57" s="4"/>
      <c r="I57" s="13" t="str">
        <f t="shared" si="4"/>
        <v/>
      </c>
      <c r="J57" s="13"/>
      <c r="N57" s="14">
        <f t="shared" si="10"/>
        <v>0</v>
      </c>
      <c r="O57" s="13">
        <f t="shared" si="11"/>
        <v>0</v>
      </c>
      <c r="P57" s="27">
        <f t="shared" si="12"/>
        <v>0</v>
      </c>
      <c r="Q57" s="61">
        <f>COUNTA(C57,#REF!,#REF!,#REF!,#REF!,#REF!,#REF!,#REF!,#REF!,#REF!)</f>
        <v>9</v>
      </c>
      <c r="R57" s="61">
        <f t="shared" si="13"/>
        <v>0</v>
      </c>
      <c r="S57" s="66">
        <f t="shared" ca="1" si="14"/>
        <v>0</v>
      </c>
      <c r="T57" s="28">
        <f t="shared" ca="1" si="2"/>
        <v>80</v>
      </c>
    </row>
    <row r="58" spans="1:20">
      <c r="A58" s="21" t="s">
        <v>108</v>
      </c>
      <c r="C58" s="4"/>
      <c r="D58" s="13" t="str">
        <f t="shared" si="3"/>
        <v/>
      </c>
      <c r="E58" s="13"/>
      <c r="H58" s="4"/>
      <c r="I58" s="13" t="str">
        <f t="shared" si="4"/>
        <v/>
      </c>
      <c r="J58" s="13"/>
      <c r="N58" s="14">
        <f t="shared" si="10"/>
        <v>0</v>
      </c>
      <c r="O58" s="13">
        <f t="shared" si="11"/>
        <v>0</v>
      </c>
      <c r="P58" s="27">
        <f t="shared" si="12"/>
        <v>0</v>
      </c>
      <c r="Q58" s="61">
        <f>COUNTA(C58,#REF!,#REF!,#REF!,#REF!,#REF!,#REF!,#REF!,#REF!,#REF!)</f>
        <v>9</v>
      </c>
      <c r="R58" s="61">
        <f t="shared" si="13"/>
        <v>0</v>
      </c>
      <c r="S58" s="66">
        <f t="shared" ca="1" si="14"/>
        <v>0</v>
      </c>
      <c r="T58" s="28">
        <f t="shared" ca="1" si="2"/>
        <v>80</v>
      </c>
    </row>
    <row r="59" spans="1:20">
      <c r="A59" s="22" t="s">
        <v>109</v>
      </c>
      <c r="C59" s="4"/>
      <c r="D59" s="13" t="str">
        <f t="shared" si="3"/>
        <v/>
      </c>
      <c r="E59" s="13"/>
      <c r="H59" s="4"/>
      <c r="I59" s="13" t="str">
        <f t="shared" si="4"/>
        <v/>
      </c>
      <c r="J59" s="13"/>
      <c r="N59" s="14">
        <f t="shared" si="10"/>
        <v>0</v>
      </c>
      <c r="O59" s="13">
        <f t="shared" si="11"/>
        <v>0</v>
      </c>
      <c r="P59" s="27">
        <f t="shared" si="12"/>
        <v>0</v>
      </c>
      <c r="Q59" s="61">
        <f>COUNTA(C59,#REF!,#REF!,#REF!,#REF!,#REF!,#REF!,#REF!,#REF!,#REF!)</f>
        <v>9</v>
      </c>
      <c r="R59" s="61">
        <f t="shared" si="13"/>
        <v>0</v>
      </c>
      <c r="S59" s="66">
        <f t="shared" ca="1" si="14"/>
        <v>0</v>
      </c>
      <c r="T59" s="28">
        <f t="shared" ca="1" si="2"/>
        <v>80</v>
      </c>
    </row>
    <row r="60" spans="1:20">
      <c r="A60" s="22" t="s">
        <v>110</v>
      </c>
      <c r="C60" s="4"/>
      <c r="D60" s="13" t="str">
        <f t="shared" si="3"/>
        <v/>
      </c>
      <c r="E60" s="13"/>
      <c r="H60" s="4"/>
      <c r="I60" s="13" t="str">
        <f t="shared" si="4"/>
        <v/>
      </c>
      <c r="J60" s="13"/>
      <c r="N60" s="14">
        <f t="shared" si="10"/>
        <v>0</v>
      </c>
      <c r="O60" s="13">
        <f t="shared" si="11"/>
        <v>0</v>
      </c>
      <c r="P60" s="27">
        <f t="shared" si="12"/>
        <v>0</v>
      </c>
      <c r="Q60" s="61">
        <f>COUNTA(C60,#REF!,#REF!,#REF!,#REF!,#REF!,#REF!,#REF!,#REF!,#REF!)</f>
        <v>9</v>
      </c>
      <c r="R60" s="61">
        <f t="shared" si="13"/>
        <v>0</v>
      </c>
      <c r="S60" s="66">
        <f t="shared" ca="1" si="14"/>
        <v>0</v>
      </c>
      <c r="T60" s="28">
        <f t="shared" ca="1" si="2"/>
        <v>80</v>
      </c>
    </row>
    <row r="61" spans="1:20">
      <c r="A61" s="22" t="s">
        <v>111</v>
      </c>
      <c r="C61" s="4"/>
      <c r="D61" s="13" t="str">
        <f t="shared" si="3"/>
        <v/>
      </c>
      <c r="E61" s="13"/>
      <c r="H61" s="4"/>
      <c r="I61" s="13" t="str">
        <f t="shared" si="4"/>
        <v/>
      </c>
      <c r="J61" s="13"/>
      <c r="N61" s="14">
        <f t="shared" si="10"/>
        <v>0</v>
      </c>
      <c r="O61" s="13">
        <f t="shared" si="11"/>
        <v>0</v>
      </c>
      <c r="P61" s="27">
        <f t="shared" si="12"/>
        <v>0</v>
      </c>
      <c r="Q61" s="61">
        <f>COUNTA(C61,#REF!,#REF!,#REF!,#REF!,#REF!,#REF!,#REF!,#REF!,#REF!)</f>
        <v>9</v>
      </c>
      <c r="R61" s="61">
        <f t="shared" si="13"/>
        <v>0</v>
      </c>
      <c r="S61" s="66">
        <f t="shared" ca="1" si="14"/>
        <v>0</v>
      </c>
      <c r="T61" s="28">
        <f t="shared" ca="1" si="2"/>
        <v>80</v>
      </c>
    </row>
    <row r="62" spans="1:20">
      <c r="A62" s="22" t="s">
        <v>112</v>
      </c>
      <c r="C62" s="4"/>
      <c r="D62" s="13" t="str">
        <f t="shared" si="3"/>
        <v/>
      </c>
      <c r="E62" s="13"/>
      <c r="H62" s="4"/>
      <c r="I62" s="13" t="str">
        <f t="shared" si="4"/>
        <v/>
      </c>
      <c r="J62" s="13"/>
      <c r="N62" s="14">
        <f t="shared" si="10"/>
        <v>0</v>
      </c>
      <c r="O62" s="13">
        <f t="shared" si="11"/>
        <v>0</v>
      </c>
      <c r="P62" s="27">
        <f t="shared" si="12"/>
        <v>0</v>
      </c>
      <c r="Q62" s="61">
        <f>COUNTA(C62,#REF!,#REF!,#REF!,#REF!,#REF!,#REF!,#REF!,#REF!,#REF!)</f>
        <v>9</v>
      </c>
      <c r="R62" s="61">
        <f t="shared" si="13"/>
        <v>0</v>
      </c>
      <c r="S62" s="66">
        <f t="shared" ca="1" si="14"/>
        <v>0</v>
      </c>
      <c r="T62" s="28">
        <f t="shared" ca="1" si="2"/>
        <v>80</v>
      </c>
    </row>
    <row r="63" spans="1:20">
      <c r="A63" s="22" t="s">
        <v>113</v>
      </c>
      <c r="C63" s="4"/>
      <c r="D63" s="13" t="str">
        <f t="shared" si="3"/>
        <v/>
      </c>
      <c r="E63" s="13"/>
      <c r="H63" s="4"/>
      <c r="I63" s="13" t="str">
        <f t="shared" si="4"/>
        <v/>
      </c>
      <c r="J63" s="13"/>
      <c r="N63" s="14">
        <f t="shared" si="10"/>
        <v>0</v>
      </c>
      <c r="O63" s="13">
        <f t="shared" si="11"/>
        <v>0</v>
      </c>
      <c r="P63" s="27">
        <f t="shared" si="12"/>
        <v>0</v>
      </c>
      <c r="Q63" s="61">
        <f>COUNTA(C63,#REF!,#REF!,#REF!,#REF!,#REF!,#REF!,#REF!,#REF!,#REF!)</f>
        <v>9</v>
      </c>
      <c r="R63" s="61">
        <f t="shared" si="13"/>
        <v>0</v>
      </c>
      <c r="S63" s="66">
        <f t="shared" ca="1" si="14"/>
        <v>0</v>
      </c>
      <c r="T63" s="28">
        <f t="shared" ca="1" si="2"/>
        <v>80</v>
      </c>
    </row>
    <row r="64" spans="1:20">
      <c r="A64" s="22" t="s">
        <v>114</v>
      </c>
      <c r="C64" s="4"/>
      <c r="D64" s="13" t="str">
        <f t="shared" si="3"/>
        <v/>
      </c>
      <c r="E64" s="13"/>
      <c r="H64" s="4"/>
      <c r="I64" s="13" t="str">
        <f t="shared" si="4"/>
        <v/>
      </c>
      <c r="J64" s="13"/>
      <c r="N64" s="14">
        <f t="shared" si="10"/>
        <v>0</v>
      </c>
      <c r="O64" s="13">
        <f t="shared" si="11"/>
        <v>0</v>
      </c>
      <c r="P64" s="27">
        <f t="shared" si="12"/>
        <v>0</v>
      </c>
      <c r="Q64" s="61">
        <f>COUNTA(C64,#REF!,#REF!,#REF!,#REF!,#REF!,#REF!,#REF!,#REF!,#REF!)</f>
        <v>9</v>
      </c>
      <c r="R64" s="61">
        <f t="shared" si="13"/>
        <v>0</v>
      </c>
      <c r="S64" s="66">
        <f t="shared" ca="1" si="14"/>
        <v>0</v>
      </c>
      <c r="T64" s="28">
        <f t="shared" ca="1" si="2"/>
        <v>80</v>
      </c>
    </row>
    <row r="65" spans="1:20">
      <c r="A65" s="22" t="s">
        <v>115</v>
      </c>
      <c r="C65" s="4"/>
      <c r="D65" s="13" t="str">
        <f t="shared" si="3"/>
        <v/>
      </c>
      <c r="E65" s="13"/>
      <c r="H65" s="4"/>
      <c r="I65" s="13" t="str">
        <f t="shared" si="4"/>
        <v/>
      </c>
      <c r="J65" s="13"/>
      <c r="N65" s="14">
        <f t="shared" si="10"/>
        <v>0</v>
      </c>
      <c r="O65" s="13">
        <f t="shared" si="11"/>
        <v>0</v>
      </c>
      <c r="P65" s="27">
        <f t="shared" si="12"/>
        <v>0</v>
      </c>
      <c r="Q65" s="61">
        <f>COUNTA(C65,#REF!,#REF!,#REF!,#REF!,#REF!,#REF!,#REF!,#REF!,#REF!)</f>
        <v>9</v>
      </c>
      <c r="R65" s="61">
        <f t="shared" si="13"/>
        <v>0</v>
      </c>
      <c r="S65" s="66">
        <f t="shared" ca="1" si="14"/>
        <v>0</v>
      </c>
      <c r="T65" s="28">
        <f t="shared" ca="1" si="2"/>
        <v>80</v>
      </c>
    </row>
    <row r="66" spans="1:20">
      <c r="A66" s="22" t="s">
        <v>116</v>
      </c>
      <c r="C66" s="4"/>
      <c r="D66" s="13" t="str">
        <f t="shared" si="3"/>
        <v/>
      </c>
      <c r="E66" s="13"/>
      <c r="H66" s="4"/>
      <c r="I66" s="13" t="str">
        <f t="shared" si="4"/>
        <v/>
      </c>
      <c r="J66" s="13"/>
      <c r="N66" s="14">
        <f t="shared" si="10"/>
        <v>0</v>
      </c>
      <c r="O66" s="13">
        <f t="shared" si="11"/>
        <v>0</v>
      </c>
      <c r="P66" s="27">
        <f t="shared" si="12"/>
        <v>0</v>
      </c>
      <c r="Q66" s="61">
        <f>COUNTA(C66,#REF!,#REF!,#REF!,#REF!,#REF!,#REF!,#REF!,#REF!,#REF!)</f>
        <v>9</v>
      </c>
      <c r="R66" s="61">
        <f t="shared" si="13"/>
        <v>0</v>
      </c>
      <c r="S66" s="66">
        <f t="shared" ca="1" si="14"/>
        <v>0</v>
      </c>
      <c r="T66" s="28">
        <f t="shared" ca="1" si="2"/>
        <v>80</v>
      </c>
    </row>
    <row r="67" spans="1:20">
      <c r="A67" s="22" t="s">
        <v>117</v>
      </c>
      <c r="C67" s="4"/>
      <c r="D67" s="13" t="str">
        <f t="shared" si="3"/>
        <v/>
      </c>
      <c r="E67" s="13"/>
      <c r="H67" s="4"/>
      <c r="I67" s="13" t="str">
        <f t="shared" si="4"/>
        <v/>
      </c>
      <c r="J67" s="13"/>
      <c r="N67" s="14">
        <f t="shared" si="10"/>
        <v>0</v>
      </c>
      <c r="O67" s="13">
        <f t="shared" si="11"/>
        <v>0</v>
      </c>
      <c r="P67" s="27">
        <f t="shared" si="12"/>
        <v>0</v>
      </c>
      <c r="Q67" s="61">
        <f>COUNTA(C67,#REF!,#REF!,#REF!,#REF!,#REF!,#REF!,#REF!,#REF!,#REF!)</f>
        <v>9</v>
      </c>
      <c r="R67" s="61">
        <f t="shared" si="13"/>
        <v>0</v>
      </c>
      <c r="S67" s="66">
        <f t="shared" ca="1" si="14"/>
        <v>0</v>
      </c>
      <c r="T67" s="28">
        <f t="shared" ca="1" si="2"/>
        <v>80</v>
      </c>
    </row>
    <row r="68" spans="1:20">
      <c r="A68" s="22" t="s">
        <v>118</v>
      </c>
      <c r="C68" s="4"/>
      <c r="D68" s="13" t="str">
        <f t="shared" si="3"/>
        <v/>
      </c>
      <c r="E68" s="13"/>
      <c r="H68" s="4"/>
      <c r="I68" s="13" t="str">
        <f t="shared" si="4"/>
        <v/>
      </c>
      <c r="J68" s="13"/>
      <c r="N68" s="14">
        <f t="shared" si="10"/>
        <v>0</v>
      </c>
      <c r="O68" s="13">
        <f t="shared" si="11"/>
        <v>0</v>
      </c>
      <c r="P68" s="27">
        <f t="shared" si="12"/>
        <v>0</v>
      </c>
      <c r="Q68" s="61">
        <f>COUNTA(C68,#REF!,#REF!,#REF!,#REF!,#REF!,#REF!,#REF!,#REF!,#REF!)</f>
        <v>9</v>
      </c>
      <c r="R68" s="61">
        <f t="shared" si="13"/>
        <v>0</v>
      </c>
      <c r="S68" s="66">
        <f t="shared" ca="1" si="14"/>
        <v>0</v>
      </c>
      <c r="T68" s="28">
        <f t="shared" ca="1" si="2"/>
        <v>80</v>
      </c>
    </row>
    <row r="69" spans="1:20">
      <c r="A69" s="22" t="s">
        <v>119</v>
      </c>
      <c r="C69" s="4"/>
      <c r="D69" s="13" t="str">
        <f t="shared" si="3"/>
        <v/>
      </c>
      <c r="E69" s="13"/>
      <c r="H69" s="4"/>
      <c r="I69" s="13" t="str">
        <f t="shared" si="4"/>
        <v/>
      </c>
      <c r="J69" s="13"/>
      <c r="N69" s="14">
        <f t="shared" si="10"/>
        <v>0</v>
      </c>
      <c r="O69" s="13">
        <f t="shared" si="11"/>
        <v>0</v>
      </c>
      <c r="P69" s="27">
        <f t="shared" si="12"/>
        <v>0</v>
      </c>
      <c r="Q69" s="61">
        <f>COUNTA(C69,#REF!,#REF!,#REF!,#REF!,#REF!,#REF!,#REF!,#REF!,#REF!)</f>
        <v>9</v>
      </c>
      <c r="R69" s="61">
        <f t="shared" si="13"/>
        <v>0</v>
      </c>
      <c r="S69" s="66">
        <f t="shared" ca="1" si="14"/>
        <v>0</v>
      </c>
      <c r="T69" s="28">
        <f t="shared" ca="1" si="2"/>
        <v>80</v>
      </c>
    </row>
    <row r="70" spans="1:20">
      <c r="A70" s="22" t="s">
        <v>120</v>
      </c>
      <c r="C70" s="4"/>
      <c r="D70" s="13" t="str">
        <f t="shared" si="3"/>
        <v/>
      </c>
      <c r="E70" s="13"/>
      <c r="H70" s="4"/>
      <c r="I70" s="13" t="str">
        <f t="shared" si="4"/>
        <v/>
      </c>
      <c r="J70" s="13"/>
      <c r="N70" s="14">
        <f t="shared" si="10"/>
        <v>0</v>
      </c>
      <c r="O70" s="13">
        <f t="shared" si="11"/>
        <v>0</v>
      </c>
      <c r="P70" s="27">
        <f t="shared" si="12"/>
        <v>0</v>
      </c>
      <c r="Q70" s="61">
        <f>COUNTA(C70,#REF!,#REF!,#REF!,#REF!,#REF!,#REF!,#REF!,#REF!,#REF!)</f>
        <v>9</v>
      </c>
      <c r="R70" s="61">
        <f t="shared" si="13"/>
        <v>0</v>
      </c>
      <c r="S70" s="66">
        <f t="shared" ca="1" si="14"/>
        <v>0</v>
      </c>
      <c r="T70" s="28">
        <f t="shared" ca="1" si="2"/>
        <v>80</v>
      </c>
    </row>
    <row r="71" spans="1:20">
      <c r="A71" s="21" t="s">
        <v>121</v>
      </c>
      <c r="C71" s="4"/>
      <c r="D71" s="13" t="str">
        <f t="shared" si="3"/>
        <v/>
      </c>
      <c r="E71" s="13"/>
      <c r="H71" s="4"/>
      <c r="I71" s="13" t="str">
        <f t="shared" si="4"/>
        <v/>
      </c>
      <c r="J71" s="13"/>
      <c r="N71" s="14">
        <f t="shared" si="10"/>
        <v>0</v>
      </c>
      <c r="O71" s="13">
        <f t="shared" si="11"/>
        <v>0</v>
      </c>
      <c r="P71" s="27">
        <f t="shared" si="12"/>
        <v>0</v>
      </c>
      <c r="Q71" s="61">
        <f>COUNTA(C71,#REF!,#REF!,#REF!,#REF!,#REF!,#REF!,#REF!,#REF!,#REF!)</f>
        <v>9</v>
      </c>
      <c r="R71" s="61">
        <f t="shared" si="13"/>
        <v>0</v>
      </c>
      <c r="S71" s="66">
        <f t="shared" ca="1" si="14"/>
        <v>0</v>
      </c>
      <c r="T71" s="28">
        <f t="shared" ca="1" si="2"/>
        <v>80</v>
      </c>
    </row>
    <row r="72" spans="1:20">
      <c r="A72" s="21" t="s">
        <v>122</v>
      </c>
      <c r="C72" s="4"/>
      <c r="D72" s="13" t="str">
        <f t="shared" si="3"/>
        <v/>
      </c>
      <c r="E72" s="13"/>
      <c r="H72" s="4"/>
      <c r="I72" s="13" t="str">
        <f t="shared" si="4"/>
        <v/>
      </c>
      <c r="J72" s="13"/>
      <c r="N72" s="14">
        <f t="shared" si="10"/>
        <v>0</v>
      </c>
      <c r="O72" s="13">
        <f t="shared" si="11"/>
        <v>0</v>
      </c>
      <c r="P72" s="27">
        <f t="shared" si="12"/>
        <v>0</v>
      </c>
      <c r="Q72" s="61">
        <f>COUNTA(C72,#REF!,#REF!,#REF!,#REF!,#REF!,#REF!,#REF!,#REF!,#REF!)</f>
        <v>9</v>
      </c>
      <c r="R72" s="61">
        <f t="shared" si="13"/>
        <v>0</v>
      </c>
      <c r="S72" s="66">
        <f t="shared" ca="1" si="14"/>
        <v>0</v>
      </c>
      <c r="T72" s="28">
        <f t="shared" ca="1" si="2"/>
        <v>80</v>
      </c>
    </row>
    <row r="73" spans="1:20">
      <c r="A73" s="23" t="s">
        <v>123</v>
      </c>
      <c r="C73" s="4"/>
      <c r="D73" s="13" t="str">
        <f t="shared" si="3"/>
        <v/>
      </c>
      <c r="E73" s="13"/>
      <c r="H73" s="4"/>
      <c r="I73" s="13" t="str">
        <f t="shared" si="4"/>
        <v/>
      </c>
      <c r="J73" s="13"/>
      <c r="N73" s="14">
        <f t="shared" si="10"/>
        <v>0</v>
      </c>
      <c r="O73" s="13">
        <f t="shared" si="11"/>
        <v>0</v>
      </c>
      <c r="P73" s="27">
        <f t="shared" si="12"/>
        <v>0</v>
      </c>
      <c r="Q73" s="61">
        <f>COUNTA(C73,#REF!,#REF!,#REF!,#REF!,#REF!,#REF!,#REF!,#REF!,#REF!)</f>
        <v>9</v>
      </c>
      <c r="R73" s="61">
        <f t="shared" si="13"/>
        <v>0</v>
      </c>
      <c r="S73" s="66">
        <f t="shared" ca="1" si="14"/>
        <v>0</v>
      </c>
      <c r="T73" s="28">
        <f t="shared" ca="1" si="2"/>
        <v>80</v>
      </c>
    </row>
    <row r="74" spans="1:20">
      <c r="A74" s="23" t="s">
        <v>124</v>
      </c>
      <c r="C74" s="4"/>
      <c r="D74" s="13" t="str">
        <f t="shared" si="3"/>
        <v/>
      </c>
      <c r="E74" s="13"/>
      <c r="H74" s="4"/>
      <c r="I74" s="13" t="str">
        <f t="shared" si="4"/>
        <v/>
      </c>
      <c r="J74" s="13"/>
      <c r="N74" s="14">
        <f t="shared" si="10"/>
        <v>0</v>
      </c>
      <c r="O74" s="13">
        <f t="shared" si="11"/>
        <v>0</v>
      </c>
      <c r="P74" s="27">
        <f t="shared" si="12"/>
        <v>0</v>
      </c>
      <c r="Q74" s="61">
        <f>COUNTA(C74,#REF!,#REF!,#REF!,#REF!,#REF!,#REF!,#REF!,#REF!,#REF!)</f>
        <v>9</v>
      </c>
      <c r="R74" s="61">
        <f t="shared" si="13"/>
        <v>0</v>
      </c>
      <c r="S74" s="66">
        <f t="shared" ca="1" si="14"/>
        <v>0</v>
      </c>
      <c r="T74" s="28">
        <f t="shared" ca="1" si="2"/>
        <v>80</v>
      </c>
    </row>
    <row r="75" spans="1:20">
      <c r="A75" s="23" t="s">
        <v>125</v>
      </c>
      <c r="C75" s="4"/>
      <c r="D75" s="13" t="str">
        <f t="shared" si="3"/>
        <v/>
      </c>
      <c r="E75" s="13"/>
      <c r="H75" s="4"/>
      <c r="I75" s="13" t="str">
        <f t="shared" si="4"/>
        <v/>
      </c>
      <c r="J75" s="13"/>
      <c r="N75" s="14">
        <f t="shared" si="10"/>
        <v>0</v>
      </c>
      <c r="O75" s="13">
        <f t="shared" si="11"/>
        <v>0</v>
      </c>
      <c r="P75" s="27">
        <f t="shared" si="12"/>
        <v>0</v>
      </c>
      <c r="Q75" s="61">
        <f>COUNTA(C75,#REF!,#REF!,#REF!,#REF!,#REF!,#REF!,#REF!,#REF!,#REF!)</f>
        <v>9</v>
      </c>
      <c r="R75" s="61">
        <f t="shared" si="13"/>
        <v>0</v>
      </c>
      <c r="S75" s="66">
        <f t="shared" ca="1" si="14"/>
        <v>0</v>
      </c>
      <c r="T75" s="28">
        <f t="shared" ca="1" si="2"/>
        <v>80</v>
      </c>
    </row>
    <row r="76" spans="1:20">
      <c r="A76" s="23" t="s">
        <v>126</v>
      </c>
      <c r="C76" s="4"/>
      <c r="D76" s="13" t="str">
        <f t="shared" si="3"/>
        <v/>
      </c>
      <c r="E76" s="13"/>
      <c r="H76" s="4"/>
      <c r="I76" s="13" t="str">
        <f t="shared" si="4"/>
        <v/>
      </c>
      <c r="J76" s="13"/>
      <c r="N76" s="14">
        <f t="shared" si="10"/>
        <v>0</v>
      </c>
      <c r="O76" s="13">
        <f t="shared" si="11"/>
        <v>0</v>
      </c>
      <c r="P76" s="27">
        <f t="shared" si="12"/>
        <v>0</v>
      </c>
      <c r="Q76" s="61">
        <f>COUNTA(C76,#REF!,#REF!,#REF!,#REF!,#REF!,#REF!,#REF!,#REF!,#REF!)</f>
        <v>9</v>
      </c>
      <c r="R76" s="61">
        <f t="shared" si="13"/>
        <v>0</v>
      </c>
      <c r="S76" s="66">
        <f t="shared" ca="1" si="14"/>
        <v>0</v>
      </c>
      <c r="T76" s="28">
        <f t="shared" ca="1" si="2"/>
        <v>80</v>
      </c>
    </row>
    <row r="77" spans="1:20" ht="15" thickBot="1">
      <c r="A77" s="24" t="s">
        <v>127</v>
      </c>
      <c r="C77" s="4"/>
      <c r="D77" s="13" t="str">
        <f t="shared" si="3"/>
        <v/>
      </c>
      <c r="E77" s="13"/>
      <c r="H77" s="4"/>
      <c r="I77" s="13" t="str">
        <f t="shared" si="4"/>
        <v/>
      </c>
      <c r="J77" s="13"/>
      <c r="N77" s="25">
        <f t="shared" si="10"/>
        <v>0</v>
      </c>
      <c r="O77" s="26">
        <f t="shared" si="11"/>
        <v>0</v>
      </c>
      <c r="P77" s="59">
        <f t="shared" si="12"/>
        <v>0</v>
      </c>
      <c r="Q77" s="62">
        <f>COUNTA(C77,#REF!,#REF!,#REF!,#REF!,#REF!,#REF!,#REF!,#REF!,#REF!)</f>
        <v>9</v>
      </c>
      <c r="R77" s="62">
        <f t="shared" si="13"/>
        <v>0</v>
      </c>
      <c r="S77" s="67">
        <f t="shared" ca="1" si="14"/>
        <v>0</v>
      </c>
      <c r="T77" s="65">
        <f t="shared" ca="1" si="2"/>
        <v>80</v>
      </c>
    </row>
    <row r="78" spans="1:20">
      <c r="A78" s="11"/>
      <c r="D78" s="13" t="str">
        <f t="shared" ref="D78" si="15">IF(OR(C78="Garde/SHR",C78="Repos IHTS",C78="EDIS",C78="Repos HV"),$D$10,"")</f>
        <v/>
      </c>
      <c r="E78" s="42"/>
      <c r="I78" s="13" t="str">
        <f t="shared" ref="I78" si="16">IF(OR(H78="Garde/SHR",H78="Repos IHTS",H78="EDIS",H78="Repos HV"),$D$10,"")</f>
        <v/>
      </c>
      <c r="J78" s="42"/>
    </row>
  </sheetData>
  <sheetProtection selectLockedCells="1"/>
  <mergeCells count="32">
    <mergeCell ref="N8:T8"/>
    <mergeCell ref="D7:F7"/>
    <mergeCell ref="D6:F6"/>
    <mergeCell ref="D5:F5"/>
    <mergeCell ref="D4:F4"/>
    <mergeCell ref="D1:F1"/>
    <mergeCell ref="D3:F3"/>
    <mergeCell ref="D2:F2"/>
    <mergeCell ref="C12:C13"/>
    <mergeCell ref="D12:D13"/>
    <mergeCell ref="E12:E13"/>
    <mergeCell ref="D9:F9"/>
    <mergeCell ref="D8:F8"/>
    <mergeCell ref="R9:R12"/>
    <mergeCell ref="S9:S12"/>
    <mergeCell ref="T9:T12"/>
    <mergeCell ref="N9:N12"/>
    <mergeCell ref="P9:P12"/>
    <mergeCell ref="O9:O12"/>
    <mergeCell ref="Q9:Q13"/>
    <mergeCell ref="H12:H13"/>
    <mergeCell ref="I12:I13"/>
    <mergeCell ref="J12:J13"/>
    <mergeCell ref="I1:K1"/>
    <mergeCell ref="I2:K2"/>
    <mergeCell ref="I3:K3"/>
    <mergeCell ref="I4:K4"/>
    <mergeCell ref="I5:K5"/>
    <mergeCell ref="I6:K6"/>
    <mergeCell ref="I7:K7"/>
    <mergeCell ref="I8:K8"/>
    <mergeCell ref="I9:K9"/>
  </mergeCells>
  <conditionalFormatting sqref="S14:S77">
    <cfRule type="cellIs" dxfId="15" priority="239" operator="greaterThan">
      <formula>0</formula>
    </cfRule>
  </conditionalFormatting>
  <conditionalFormatting sqref="T14:T77">
    <cfRule type="cellIs" priority="238" operator="lessThan">
      <formula>0</formula>
    </cfRule>
  </conditionalFormatting>
  <conditionalFormatting sqref="T14:T77">
    <cfRule type="cellIs" dxfId="14" priority="236" operator="lessThanOrEqual">
      <formula>0</formula>
    </cfRule>
    <cfRule type="cellIs" priority="237" operator="lessThanOrEqual">
      <formula>0</formula>
    </cfRule>
  </conditionalFormatting>
  <conditionalFormatting sqref="C14">
    <cfRule type="containsText" dxfId="13" priority="76" operator="containsText" text="EDIS">
      <formula>NOT(ISERROR(SEARCH("EDIS",C14)))</formula>
    </cfRule>
    <cfRule type="containsText" dxfId="12" priority="90" operator="containsText" text="Repos IHTS">
      <formula>NOT(ISERROR(SEARCH("Repos IHTS",C14)))</formula>
    </cfRule>
  </conditionalFormatting>
  <conditionalFormatting sqref="C15:C77">
    <cfRule type="containsText" dxfId="11" priority="74" operator="containsText" text="EDIS">
      <formula>NOT(ISERROR(SEARCH("EDIS",C15)))</formula>
    </cfRule>
    <cfRule type="containsText" dxfId="10" priority="75" operator="containsText" text="Repos IHTS">
      <formula>NOT(ISERROR(SEARCH("Repos IHTS",C15)))</formula>
    </cfRule>
  </conditionalFormatting>
  <conditionalFormatting sqref="D14:E77">
    <cfRule type="expression" dxfId="9" priority="240">
      <formula>#REF!&lt;&gt;""</formula>
    </cfRule>
    <cfRule type="expression" dxfId="8" priority="241">
      <formula>FIND("EDIS",C14)</formula>
    </cfRule>
    <cfRule type="expression" dxfId="7" priority="242">
      <formula>FIND("Repos IHTS",C14)</formula>
    </cfRule>
  </conditionalFormatting>
  <conditionalFormatting sqref="H14">
    <cfRule type="containsText" dxfId="6" priority="3" operator="containsText" text="EDIS">
      <formula>NOT(ISERROR(SEARCH("EDIS",H14)))</formula>
    </cfRule>
    <cfRule type="containsText" dxfId="5" priority="4" operator="containsText" text="Repos IHTS">
      <formula>NOT(ISERROR(SEARCH("Repos IHTS",H14)))</formula>
    </cfRule>
  </conditionalFormatting>
  <conditionalFormatting sqref="H15:H77">
    <cfRule type="containsText" dxfId="4" priority="1" operator="containsText" text="EDIS">
      <formula>NOT(ISERROR(SEARCH("EDIS",H15)))</formula>
    </cfRule>
    <cfRule type="containsText" dxfId="3" priority="2" operator="containsText" text="Repos IHTS">
      <formula>NOT(ISERROR(SEARCH("Repos IHTS",H15)))</formula>
    </cfRule>
  </conditionalFormatting>
  <conditionalFormatting sqref="I14:J77">
    <cfRule type="expression" dxfId="2" priority="5">
      <formula>#REF!&lt;&gt;""</formula>
    </cfRule>
    <cfRule type="expression" dxfId="1" priority="6">
      <formula>FIND("EDIS",H14)</formula>
    </cfRule>
    <cfRule type="expression" dxfId="0" priority="7">
      <formula>FIND("Repos IHTS",H14)</formula>
    </cfRule>
  </conditionalFormatting>
  <dataValidations count="2">
    <dataValidation type="list" allowBlank="1" showInputMessage="1" showErrorMessage="1" sqref="M4:M8" xr:uid="{00000000-0002-0000-0000-000000000000}">
      <formula1>THEMES</formula1>
    </dataValidation>
    <dataValidation type="list" allowBlank="1" showInputMessage="1" showErrorMessage="1" sqref="M3" xr:uid="{00000000-0002-0000-0000-000001000000}">
      <formula1>LISTE_IMP3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2000000}">
          <x14:formula1>
            <xm:f>DONNEES!$C$2:$C$5</xm:f>
          </x14:formula1>
          <xm:sqref>C14:C77 H14:H77</xm:sqref>
        </x14:dataValidation>
        <x14:dataValidation type="list" allowBlank="1" showInputMessage="1" showErrorMessage="1" xr:uid="{00000000-0002-0000-0000-000003000000}">
          <x14:formula1>
            <xm:f>DONNEES!$A$36:$A$53</xm:f>
          </x14:formula1>
          <xm:sqref>D3:G3 I3:L3</xm:sqref>
        </x14:dataValidation>
        <x14:dataValidation type="list" allowBlank="1" showInputMessage="1" showErrorMessage="1" xr:uid="{00000000-0002-0000-0000-000004000000}">
          <x14:formula1>
            <xm:f>DONNEES!$A$64:$A$100</xm:f>
          </x14:formula1>
          <xm:sqref>D4:G8 I4:L8</xm:sqref>
        </x14:dataValidation>
        <x14:dataValidation type="list" allowBlank="1" showInputMessage="1" showErrorMessage="1" xr:uid="{00000000-0002-0000-0000-000005000000}">
          <x14:formula1>
            <xm:f>DONNEES!$A$9:$A$16</xm:f>
          </x14:formula1>
          <xm:sqref>E14:E77 J14:J77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"/>
  <sheetViews>
    <sheetView workbookViewId="0">
      <selection activeCell="E23" sqref="E23"/>
    </sheetView>
  </sheetViews>
  <sheetFormatPr baseColWidth="10" defaultRowHeight="14.5"/>
  <cols>
    <col min="1" max="1" width="26.81640625" bestFit="1" customWidth="1"/>
    <col min="5" max="5" width="33" bestFit="1" customWidth="1"/>
  </cols>
  <sheetData>
    <row r="1" spans="1:3">
      <c r="C1" s="6" t="s">
        <v>30</v>
      </c>
    </row>
    <row r="2" spans="1:3">
      <c r="C2" s="7" t="s">
        <v>19</v>
      </c>
    </row>
    <row r="3" spans="1:3">
      <c r="C3" s="7" t="s">
        <v>32</v>
      </c>
    </row>
    <row r="4" spans="1:3">
      <c r="C4" s="7" t="s">
        <v>20</v>
      </c>
    </row>
    <row r="5" spans="1:3">
      <c r="C5" s="7" t="s">
        <v>35</v>
      </c>
    </row>
    <row r="8" spans="1:3" ht="15" thickBot="1"/>
    <row r="9" spans="1:3">
      <c r="A9" s="45"/>
    </row>
    <row r="10" spans="1:3">
      <c r="A10" s="46">
        <v>4</v>
      </c>
    </row>
    <row r="11" spans="1:3">
      <c r="A11" s="46">
        <v>5</v>
      </c>
    </row>
    <row r="12" spans="1:3">
      <c r="A12" s="46">
        <v>6</v>
      </c>
    </row>
    <row r="13" spans="1:3">
      <c r="A13" s="46">
        <v>7</v>
      </c>
    </row>
    <row r="14" spans="1:3">
      <c r="A14" s="46">
        <v>8</v>
      </c>
    </row>
    <row r="15" spans="1:3">
      <c r="A15" s="46">
        <v>10</v>
      </c>
    </row>
    <row r="16" spans="1:3" ht="15" thickBot="1">
      <c r="A16" s="47">
        <v>12</v>
      </c>
    </row>
    <row r="26" spans="1:1">
      <c r="A26" t="s">
        <v>44</v>
      </c>
    </row>
    <row r="27" spans="1:1">
      <c r="A27" t="s">
        <v>45</v>
      </c>
    </row>
    <row r="34" spans="1:1" ht="15" thickBot="1"/>
    <row r="35" spans="1:1">
      <c r="A35" s="5" t="s">
        <v>29</v>
      </c>
    </row>
    <row r="36" spans="1:1">
      <c r="A36" s="74">
        <v>1</v>
      </c>
    </row>
    <row r="37" spans="1:1">
      <c r="A37" s="74">
        <v>2</v>
      </c>
    </row>
    <row r="38" spans="1:1">
      <c r="A38" s="74">
        <v>3</v>
      </c>
    </row>
    <row r="39" spans="1:1">
      <c r="A39" s="74">
        <v>4</v>
      </c>
    </row>
    <row r="40" spans="1:1">
      <c r="A40" s="74">
        <v>5</v>
      </c>
    </row>
    <row r="41" spans="1:1">
      <c r="A41" s="74">
        <v>6</v>
      </c>
    </row>
    <row r="42" spans="1:1">
      <c r="A42" s="74">
        <v>7</v>
      </c>
    </row>
    <row r="43" spans="1:1">
      <c r="A43" s="74">
        <v>8</v>
      </c>
    </row>
    <row r="44" spans="1:1">
      <c r="A44" s="74">
        <v>9</v>
      </c>
    </row>
    <row r="45" spans="1:1">
      <c r="A45" s="74">
        <v>10</v>
      </c>
    </row>
    <row r="46" spans="1:1">
      <c r="A46" s="74">
        <v>11</v>
      </c>
    </row>
    <row r="47" spans="1:1">
      <c r="A47" s="74">
        <v>12</v>
      </c>
    </row>
    <row r="48" spans="1:1">
      <c r="A48" s="74">
        <v>13</v>
      </c>
    </row>
    <row r="49" spans="1:1">
      <c r="A49" s="74">
        <v>14</v>
      </c>
    </row>
    <row r="50" spans="1:1">
      <c r="A50" s="74">
        <v>15</v>
      </c>
    </row>
    <row r="51" spans="1:1">
      <c r="A51" s="74">
        <v>16</v>
      </c>
    </row>
    <row r="52" spans="1:1">
      <c r="A52" s="74">
        <v>17</v>
      </c>
    </row>
    <row r="53" spans="1:1">
      <c r="A53" s="74">
        <v>18</v>
      </c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2" spans="1:1" ht="15" thickBot="1"/>
    <row r="63" spans="1:1">
      <c r="A63" s="5" t="s">
        <v>31</v>
      </c>
    </row>
    <row r="64" spans="1:1">
      <c r="A64" s="8" t="s">
        <v>25</v>
      </c>
    </row>
    <row r="65" spans="1:1">
      <c r="A65" s="8" t="s">
        <v>33</v>
      </c>
    </row>
    <row r="66" spans="1:1">
      <c r="A66" s="8" t="s">
        <v>34</v>
      </c>
    </row>
    <row r="67" spans="1:1">
      <c r="A67" s="8" t="s">
        <v>36</v>
      </c>
    </row>
    <row r="68" spans="1:1">
      <c r="A68" s="8" t="s">
        <v>13</v>
      </c>
    </row>
    <row r="69" spans="1:1">
      <c r="A69" s="8" t="s">
        <v>37</v>
      </c>
    </row>
    <row r="70" spans="1:1">
      <c r="A70" s="8" t="s">
        <v>59</v>
      </c>
    </row>
    <row r="71" spans="1:1">
      <c r="A71" s="8" t="s">
        <v>38</v>
      </c>
    </row>
    <row r="72" spans="1:1">
      <c r="A72" s="8" t="s">
        <v>21</v>
      </c>
    </row>
    <row r="73" spans="1:1">
      <c r="A73" s="8" t="s">
        <v>26</v>
      </c>
    </row>
    <row r="74" spans="1:1">
      <c r="A74" s="8" t="s">
        <v>16</v>
      </c>
    </row>
    <row r="75" spans="1:1">
      <c r="A75" s="8" t="s">
        <v>52</v>
      </c>
    </row>
    <row r="76" spans="1:1">
      <c r="A76" s="8" t="s">
        <v>39</v>
      </c>
    </row>
    <row r="77" spans="1:1">
      <c r="A77" s="8" t="s">
        <v>14</v>
      </c>
    </row>
    <row r="78" spans="1:1">
      <c r="A78" s="8" t="s">
        <v>24</v>
      </c>
    </row>
    <row r="79" spans="1:1">
      <c r="A79" s="8" t="s">
        <v>27</v>
      </c>
    </row>
    <row r="80" spans="1:1">
      <c r="A80" s="8" t="s">
        <v>55</v>
      </c>
    </row>
    <row r="81" spans="1:1">
      <c r="A81" s="8" t="s">
        <v>51</v>
      </c>
    </row>
    <row r="82" spans="1:1">
      <c r="A82" s="8" t="s">
        <v>22</v>
      </c>
    </row>
    <row r="83" spans="1:1">
      <c r="A83" s="8" t="s">
        <v>40</v>
      </c>
    </row>
    <row r="84" spans="1:1">
      <c r="A84" s="8" t="s">
        <v>41</v>
      </c>
    </row>
    <row r="85" spans="1:1">
      <c r="A85" s="8" t="s">
        <v>28</v>
      </c>
    </row>
    <row r="86" spans="1:1">
      <c r="A86" s="8" t="s">
        <v>17</v>
      </c>
    </row>
    <row r="87" spans="1:1">
      <c r="A87" s="8" t="s">
        <v>42</v>
      </c>
    </row>
    <row r="88" spans="1:1">
      <c r="A88" s="8" t="s">
        <v>43</v>
      </c>
    </row>
    <row r="89" spans="1:1">
      <c r="A89" s="8" t="s">
        <v>53</v>
      </c>
    </row>
    <row r="90" spans="1:1">
      <c r="A90" s="8" t="s">
        <v>15</v>
      </c>
    </row>
    <row r="91" spans="1:1">
      <c r="A91" s="8" t="s">
        <v>18</v>
      </c>
    </row>
    <row r="92" spans="1:1">
      <c r="A92" s="8" t="s">
        <v>46</v>
      </c>
    </row>
    <row r="93" spans="1:1">
      <c r="A93" s="8" t="s">
        <v>54</v>
      </c>
    </row>
    <row r="94" spans="1:1">
      <c r="A94" s="8" t="s">
        <v>47</v>
      </c>
    </row>
    <row r="95" spans="1:1">
      <c r="A95" s="8" t="s">
        <v>57</v>
      </c>
    </row>
    <row r="96" spans="1:1">
      <c r="A96" s="8" t="s">
        <v>58</v>
      </c>
    </row>
    <row r="97" spans="1:1">
      <c r="A97" s="8" t="s">
        <v>48</v>
      </c>
    </row>
    <row r="98" spans="1:1">
      <c r="A98" s="10" t="s">
        <v>23</v>
      </c>
    </row>
    <row r="99" spans="1:1">
      <c r="A99" s="10" t="s">
        <v>56</v>
      </c>
    </row>
    <row r="100" spans="1:1" ht="15" thickBot="1">
      <c r="A100" s="9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Nathanael Enault</cp:lastModifiedBy>
  <dcterms:created xsi:type="dcterms:W3CDTF">2020-02-21T06:08:16Z</dcterms:created>
  <dcterms:modified xsi:type="dcterms:W3CDTF">2020-03-10T10:10:52Z</dcterms:modified>
</cp:coreProperties>
</file>