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9980" windowHeight="7815"/>
  </bookViews>
  <sheets>
    <sheet name="service2014" sheetId="1" r:id="rId1"/>
    <sheet name="recapitulatif_donnees" sheetId="2" state="hidden" r:id="rId2"/>
    <sheet name="BILAN" sheetId="3" r:id="rId3"/>
  </sheets>
  <definedNames>
    <definedName name="essai">service2014!$O$13:$U$13</definedName>
    <definedName name="essai_bis">service2014!$AD$13:$AK$13</definedName>
    <definedName name="liste_bateau">service2014!$A$18:$A$31</definedName>
    <definedName name="liste_cometoc">service2014!$A$14:$A$60</definedName>
    <definedName name="plage">service2014!$C$13:$CQ$16</definedName>
  </definedNames>
  <calcPr calcId="125725"/>
</workbook>
</file>

<file path=xl/calcChain.xml><?xml version="1.0" encoding="utf-8"?>
<calcChain xmlns="http://schemas.openxmlformats.org/spreadsheetml/2006/main">
  <c r="AX3" i="2"/>
  <c r="Q4" i="3" s="1"/>
  <c r="AX4" i="2"/>
  <c r="Q5" i="3" s="1"/>
  <c r="AX2" i="2"/>
  <c r="Q3" i="3" s="1"/>
  <c r="B3" i="2"/>
  <c r="R4" i="3" s="1"/>
  <c r="F13" s="1"/>
  <c r="C3" i="2"/>
  <c r="S4" i="3" s="1"/>
  <c r="G13" s="1"/>
  <c r="D3" i="2"/>
  <c r="T4" i="3" s="1"/>
  <c r="E3" i="2"/>
  <c r="U4" i="3" s="1"/>
  <c r="F3" i="2"/>
  <c r="V4" i="3" s="1"/>
  <c r="G3" i="2"/>
  <c r="H3"/>
  <c r="I3"/>
  <c r="J3"/>
  <c r="K3"/>
  <c r="L3"/>
  <c r="M3"/>
  <c r="N3"/>
  <c r="O3"/>
  <c r="P3"/>
  <c r="Q3"/>
  <c r="R3"/>
  <c r="S3"/>
  <c r="T3"/>
  <c r="F4" i="3" s="1"/>
  <c r="U3" i="2"/>
  <c r="V3"/>
  <c r="W3"/>
  <c r="X3"/>
  <c r="Y3"/>
  <c r="Z3"/>
  <c r="AA3"/>
  <c r="AB3"/>
  <c r="AC3"/>
  <c r="AD3"/>
  <c r="AE3"/>
  <c r="AF3"/>
  <c r="AG3"/>
  <c r="AH3"/>
  <c r="AI3"/>
  <c r="AJ3"/>
  <c r="J4" i="3" s="1"/>
  <c r="AK3" i="2"/>
  <c r="AL3"/>
  <c r="AM3"/>
  <c r="AN3"/>
  <c r="AO3"/>
  <c r="AP3"/>
  <c r="AQ3"/>
  <c r="AR3"/>
  <c r="N4" i="3" s="1"/>
  <c r="AS3" i="2"/>
  <c r="AT3"/>
  <c r="AU3"/>
  <c r="AV3"/>
  <c r="AW3"/>
  <c r="B4"/>
  <c r="R5" i="3" s="1"/>
  <c r="F14" s="1"/>
  <c r="C4" i="2"/>
  <c r="S5" i="3" s="1"/>
  <c r="G14" s="1"/>
  <c r="D4" i="2"/>
  <c r="T5" i="3" s="1"/>
  <c r="E4" i="2"/>
  <c r="U5" i="3" s="1"/>
  <c r="F4" i="2"/>
  <c r="V5" i="3" s="1"/>
  <c r="G4" i="2"/>
  <c r="H4"/>
  <c r="I4"/>
  <c r="J4"/>
  <c r="K4"/>
  <c r="L4"/>
  <c r="M4"/>
  <c r="N4"/>
  <c r="O4"/>
  <c r="P4"/>
  <c r="Q4"/>
  <c r="R4"/>
  <c r="S4"/>
  <c r="T4"/>
  <c r="F5" i="3" s="1"/>
  <c r="U4" i="2"/>
  <c r="V4"/>
  <c r="W4"/>
  <c r="X4"/>
  <c r="Y4"/>
  <c r="Z4"/>
  <c r="AA4"/>
  <c r="AB4"/>
  <c r="AC4"/>
  <c r="AD4"/>
  <c r="AE4"/>
  <c r="AF4"/>
  <c r="AG4"/>
  <c r="AH4"/>
  <c r="AI4"/>
  <c r="AJ4"/>
  <c r="J5" i="3" s="1"/>
  <c r="AK4" i="2"/>
  <c r="AL4"/>
  <c r="AM4"/>
  <c r="AN4"/>
  <c r="AO4"/>
  <c r="AP4"/>
  <c r="AQ4"/>
  <c r="AR4"/>
  <c r="N5" i="3" s="1"/>
  <c r="AS4" i="2"/>
  <c r="AT4"/>
  <c r="AU4"/>
  <c r="AV4"/>
  <c r="AW4"/>
  <c r="AW2"/>
  <c r="AV2"/>
  <c r="AU2"/>
  <c r="AT2"/>
  <c r="AS2"/>
  <c r="AR2"/>
  <c r="N3" i="3" s="1"/>
  <c r="AQ2" i="2"/>
  <c r="AP2"/>
  <c r="AO2"/>
  <c r="AN2"/>
  <c r="AM2"/>
  <c r="AL2"/>
  <c r="AK2"/>
  <c r="AJ2"/>
  <c r="J3" i="3" s="1"/>
  <c r="AI2" i="2"/>
  <c r="AH2"/>
  <c r="AG2"/>
  <c r="AF2"/>
  <c r="AE2"/>
  <c r="AD2"/>
  <c r="AC2"/>
  <c r="AB2"/>
  <c r="AA2"/>
  <c r="Z2"/>
  <c r="Y2"/>
  <c r="X2"/>
  <c r="W2"/>
  <c r="V2"/>
  <c r="U2"/>
  <c r="T2"/>
  <c r="F3" i="3" s="1"/>
  <c r="S2" i="2"/>
  <c r="R2"/>
  <c r="Q2"/>
  <c r="P2"/>
  <c r="O2"/>
  <c r="N2"/>
  <c r="M2"/>
  <c r="L2"/>
  <c r="K2"/>
  <c r="J2"/>
  <c r="I2"/>
  <c r="G2"/>
  <c r="H2"/>
  <c r="F2"/>
  <c r="V3" i="3" s="1"/>
  <c r="E2" i="2"/>
  <c r="U3" i="3" s="1"/>
  <c r="D2" i="2"/>
  <c r="T3" i="3" s="1"/>
  <c r="C2" i="2"/>
  <c r="S3" i="3" s="1"/>
  <c r="G12" s="1"/>
  <c r="B2" i="2"/>
  <c r="R3" i="3" s="1"/>
  <c r="F12" s="1"/>
  <c r="BE12" i="1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EC12"/>
  <c r="ED12"/>
  <c r="EE12"/>
  <c r="EF12"/>
  <c r="EG12"/>
  <c r="EH12"/>
  <c r="BB12"/>
  <c r="BC12"/>
  <c r="BD12"/>
  <c r="EI12"/>
  <c r="EJ12"/>
  <c r="EK12"/>
  <c r="EL12"/>
  <c r="EM12"/>
  <c r="EN12"/>
  <c r="EO12"/>
  <c r="EP12"/>
  <c r="EQ12"/>
  <c r="ER12"/>
  <c r="ES12"/>
  <c r="ET12"/>
  <c r="EU12"/>
  <c r="EV12"/>
  <c r="EW12"/>
  <c r="EX12"/>
  <c r="EY12"/>
  <c r="EZ12"/>
  <c r="FA12"/>
  <c r="FB12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EL11"/>
  <c r="EM11"/>
  <c r="EN11"/>
  <c r="EO11"/>
  <c r="EP11"/>
  <c r="EQ11"/>
  <c r="ER11"/>
  <c r="ES11"/>
  <c r="ET11"/>
  <c r="EU11"/>
  <c r="EV11"/>
  <c r="EW11"/>
  <c r="EX11"/>
  <c r="EY11"/>
  <c r="EZ11"/>
  <c r="FA11"/>
  <c r="FB11"/>
  <c r="FC11"/>
  <c r="FD11"/>
  <c r="FE11"/>
  <c r="FF11"/>
  <c r="FG11"/>
  <c r="FH11"/>
  <c r="FI11"/>
  <c r="FJ11"/>
  <c r="FK11"/>
  <c r="FL11"/>
  <c r="FM11"/>
  <c r="FN11"/>
  <c r="FO11"/>
  <c r="FP11"/>
  <c r="FQ11"/>
  <c r="FR11"/>
  <c r="FS11"/>
  <c r="FT11"/>
  <c r="FU11"/>
  <c r="FV11"/>
  <c r="FW11"/>
  <c r="FX11"/>
  <c r="FY11"/>
  <c r="FZ11"/>
  <c r="GA11"/>
  <c r="GB11"/>
  <c r="GC11"/>
  <c r="GD11"/>
  <c r="GE11"/>
  <c r="GF11"/>
  <c r="GG11"/>
  <c r="GH11"/>
  <c r="GI11"/>
  <c r="GJ11"/>
  <c r="GK11"/>
  <c r="GL11"/>
  <c r="GM11"/>
  <c r="GN11"/>
  <c r="GO11"/>
  <c r="GP11"/>
  <c r="GQ11"/>
  <c r="GR11"/>
  <c r="GS11"/>
  <c r="GT11"/>
  <c r="GU11"/>
  <c r="GV11"/>
  <c r="GW11"/>
  <c r="GX11"/>
  <c r="GY11"/>
  <c r="GZ11"/>
  <c r="HA11"/>
  <c r="HB11"/>
  <c r="HC11"/>
  <c r="HD11"/>
  <c r="HE11"/>
  <c r="HF11"/>
  <c r="HG11"/>
  <c r="HH11"/>
  <c r="HI11"/>
  <c r="HJ11"/>
  <c r="HK11"/>
  <c r="HL11"/>
  <c r="HM11"/>
  <c r="HN11"/>
  <c r="HO11"/>
  <c r="HP11"/>
  <c r="HQ11"/>
  <c r="HR11"/>
  <c r="HS11"/>
  <c r="HT11"/>
  <c r="HU11"/>
  <c r="HV11"/>
  <c r="HW11"/>
  <c r="HX11"/>
  <c r="HY11"/>
  <c r="HZ11"/>
  <c r="IA11"/>
  <c r="IB11"/>
  <c r="IC11"/>
  <c r="ID11"/>
  <c r="IE11"/>
  <c r="IF11"/>
  <c r="IG11"/>
  <c r="IH11"/>
  <c r="II11"/>
  <c r="IJ11"/>
  <c r="IK11"/>
  <c r="IL11"/>
  <c r="IM11"/>
  <c r="IN11"/>
  <c r="IO11"/>
  <c r="IP11"/>
  <c r="IQ11"/>
  <c r="IR11"/>
  <c r="IS11"/>
  <c r="IT11"/>
  <c r="IU11"/>
  <c r="IV11"/>
  <c r="IW11"/>
  <c r="IX11"/>
  <c r="IY11"/>
  <c r="IZ11"/>
  <c r="JA11"/>
  <c r="JB11"/>
  <c r="JC11"/>
  <c r="JD11"/>
  <c r="JE11"/>
  <c r="JF11"/>
  <c r="JG11"/>
  <c r="JH11"/>
  <c r="JI11"/>
  <c r="JJ11"/>
  <c r="JK11"/>
  <c r="JL11"/>
  <c r="JM11"/>
  <c r="JN11"/>
  <c r="JO11"/>
  <c r="JP11"/>
  <c r="JQ11"/>
  <c r="JR11"/>
  <c r="JS11"/>
  <c r="JT11"/>
  <c r="JU11"/>
  <c r="JV11"/>
  <c r="JW11"/>
  <c r="JX11"/>
  <c r="JY11"/>
  <c r="JZ11"/>
  <c r="KA11"/>
  <c r="KB11"/>
  <c r="KC11"/>
  <c r="KD11"/>
  <c r="KE11"/>
  <c r="KF11"/>
  <c r="KG11"/>
  <c r="KH11"/>
  <c r="KI11"/>
  <c r="KJ11"/>
  <c r="KK11"/>
  <c r="KL11"/>
  <c r="KM11"/>
  <c r="KN11"/>
  <c r="KO11"/>
  <c r="KP11"/>
  <c r="KQ11"/>
  <c r="KR11"/>
  <c r="KS11"/>
  <c r="KT11"/>
  <c r="KU11"/>
  <c r="KV11"/>
  <c r="KW11"/>
  <c r="KX11"/>
  <c r="KY11"/>
  <c r="KZ11"/>
  <c r="LA11"/>
  <c r="LB11"/>
  <c r="LC11"/>
  <c r="LD11"/>
  <c r="LE11"/>
  <c r="LF11"/>
  <c r="LG11"/>
  <c r="LH11"/>
  <c r="LI11"/>
  <c r="LJ11"/>
  <c r="LK11"/>
  <c r="LL11"/>
  <c r="LM11"/>
  <c r="LN11"/>
  <c r="LO11"/>
  <c r="LP11"/>
  <c r="LQ11"/>
  <c r="LR11"/>
  <c r="LS11"/>
  <c r="LT11"/>
  <c r="LU11"/>
  <c r="LV11"/>
  <c r="LW11"/>
  <c r="LX11"/>
  <c r="LY11"/>
  <c r="LZ11"/>
  <c r="MA11"/>
  <c r="MB11"/>
  <c r="MC11"/>
  <c r="MD11"/>
  <c r="ME11"/>
  <c r="MF11"/>
  <c r="MG11"/>
  <c r="MH11"/>
  <c r="MI11"/>
  <c r="MJ11"/>
  <c r="MK11"/>
  <c r="ML11"/>
  <c r="MM11"/>
  <c r="MN11"/>
  <c r="MO11"/>
  <c r="MP11"/>
  <c r="MQ11"/>
  <c r="MR11"/>
  <c r="MS11"/>
  <c r="MT11"/>
  <c r="MU11"/>
  <c r="MV11"/>
  <c r="MW11"/>
  <c r="MX11"/>
  <c r="MY11"/>
  <c r="MZ11"/>
  <c r="NA11"/>
  <c r="NB11"/>
  <c r="NC11"/>
  <c r="ND11"/>
  <c r="D11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FC12"/>
  <c r="FD12"/>
  <c r="FE12"/>
  <c r="FF12"/>
  <c r="FG12"/>
  <c r="FH12"/>
  <c r="FI12"/>
  <c r="FJ12"/>
  <c r="FK12"/>
  <c r="FL12"/>
  <c r="FM12"/>
  <c r="FN12"/>
  <c r="FO12"/>
  <c r="FP12"/>
  <c r="FQ12"/>
  <c r="FR12"/>
  <c r="FS12"/>
  <c r="FT12"/>
  <c r="FU12"/>
  <c r="FV12"/>
  <c r="FW12"/>
  <c r="FX12"/>
  <c r="FY12"/>
  <c r="FZ12"/>
  <c r="GA12"/>
  <c r="GB12"/>
  <c r="GC12"/>
  <c r="GD12"/>
  <c r="GE12"/>
  <c r="GF12"/>
  <c r="GG12"/>
  <c r="GH12"/>
  <c r="GI12"/>
  <c r="GJ12"/>
  <c r="GK12"/>
  <c r="GL12"/>
  <c r="GM12"/>
  <c r="GN12"/>
  <c r="GO12"/>
  <c r="GP12"/>
  <c r="GQ12"/>
  <c r="GR12"/>
  <c r="GS12"/>
  <c r="GT12"/>
  <c r="GU12"/>
  <c r="GV12"/>
  <c r="GW12"/>
  <c r="GX12"/>
  <c r="GY12"/>
  <c r="GZ12"/>
  <c r="HA12"/>
  <c r="HB12"/>
  <c r="HC12"/>
  <c r="HD12"/>
  <c r="HE12"/>
  <c r="HF12"/>
  <c r="HG12"/>
  <c r="HH12"/>
  <c r="HI12"/>
  <c r="HJ12"/>
  <c r="HK12"/>
  <c r="HL12"/>
  <c r="HM12"/>
  <c r="HN12"/>
  <c r="HO12"/>
  <c r="HP12"/>
  <c r="HQ12"/>
  <c r="HR12"/>
  <c r="HS12"/>
  <c r="HT12"/>
  <c r="HU12"/>
  <c r="HV12"/>
  <c r="HW12"/>
  <c r="HX12"/>
  <c r="HY12"/>
  <c r="HZ12"/>
  <c r="IA12"/>
  <c r="IB12"/>
  <c r="IC12"/>
  <c r="ID12"/>
  <c r="IE12"/>
  <c r="IF12"/>
  <c r="IG12"/>
  <c r="IH12"/>
  <c r="II12"/>
  <c r="IJ12"/>
  <c r="IK12"/>
  <c r="IL12"/>
  <c r="IM12"/>
  <c r="IN12"/>
  <c r="IO12"/>
  <c r="IP12"/>
  <c r="IQ12"/>
  <c r="IR12"/>
  <c r="IS12"/>
  <c r="IT12"/>
  <c r="IU12"/>
  <c r="IV12"/>
  <c r="IW12"/>
  <c r="IX12"/>
  <c r="IY12"/>
  <c r="IZ12"/>
  <c r="JA12"/>
  <c r="JB12"/>
  <c r="JC12"/>
  <c r="JD12"/>
  <c r="JE12"/>
  <c r="JF12"/>
  <c r="JG12"/>
  <c r="JH12"/>
  <c r="JI12"/>
  <c r="JJ12"/>
  <c r="JK12"/>
  <c r="JL12"/>
  <c r="JM12"/>
  <c r="JN12"/>
  <c r="JO12"/>
  <c r="JP12"/>
  <c r="JQ12"/>
  <c r="JR12"/>
  <c r="JS12"/>
  <c r="JT12"/>
  <c r="JU12"/>
  <c r="JV12"/>
  <c r="JW12"/>
  <c r="JX12"/>
  <c r="JY12"/>
  <c r="JZ12"/>
  <c r="KA12"/>
  <c r="KB12"/>
  <c r="KC12"/>
  <c r="KD12"/>
  <c r="KE12"/>
  <c r="KF12"/>
  <c r="KG12"/>
  <c r="KH12"/>
  <c r="KI12"/>
  <c r="KJ12"/>
  <c r="KK12"/>
  <c r="KL12"/>
  <c r="KM12"/>
  <c r="KN12"/>
  <c r="KO12"/>
  <c r="KP12"/>
  <c r="KQ12"/>
  <c r="KR12"/>
  <c r="KS12"/>
  <c r="KT12"/>
  <c r="KU12"/>
  <c r="KV12"/>
  <c r="KW12"/>
  <c r="KX12"/>
  <c r="KY12"/>
  <c r="KZ12"/>
  <c r="LA12"/>
  <c r="LB12"/>
  <c r="LC12"/>
  <c r="LD12"/>
  <c r="LE12"/>
  <c r="LF12"/>
  <c r="LG12"/>
  <c r="LH12"/>
  <c r="LI12"/>
  <c r="LJ12"/>
  <c r="LK12"/>
  <c r="LL12"/>
  <c r="LM12"/>
  <c r="LN12"/>
  <c r="LO12"/>
  <c r="LP12"/>
  <c r="LQ12"/>
  <c r="LR12"/>
  <c r="LS12"/>
  <c r="LT12"/>
  <c r="LU12"/>
  <c r="LV12"/>
  <c r="LW12"/>
  <c r="LX12"/>
  <c r="LY12"/>
  <c r="LZ12"/>
  <c r="MA12"/>
  <c r="MB12"/>
  <c r="MC12"/>
  <c r="MD12"/>
  <c r="ME12"/>
  <c r="MF12"/>
  <c r="MG12"/>
  <c r="MH12"/>
  <c r="MI12"/>
  <c r="MJ12"/>
  <c r="MK12"/>
  <c r="ML12"/>
  <c r="MM12"/>
  <c r="MN12"/>
  <c r="MO12"/>
  <c r="MP12"/>
  <c r="MQ12"/>
  <c r="MR12"/>
  <c r="MS12"/>
  <c r="MT12"/>
  <c r="MU12"/>
  <c r="MV12"/>
  <c r="MW12"/>
  <c r="MX12"/>
  <c r="MY12"/>
  <c r="MZ12"/>
  <c r="NA12"/>
  <c r="NB12"/>
  <c r="NC12"/>
  <c r="ND12"/>
  <c r="E12"/>
  <c r="F12"/>
  <c r="G12"/>
  <c r="H12"/>
  <c r="I12"/>
  <c r="J12"/>
  <c r="K12"/>
  <c r="L12"/>
  <c r="M12"/>
  <c r="N12"/>
  <c r="O12"/>
  <c r="P12"/>
  <c r="Q12"/>
  <c r="R12"/>
  <c r="S12"/>
  <c r="D12"/>
  <c r="H5" i="3" l="1"/>
  <c r="H13"/>
  <c r="H3"/>
  <c r="O5"/>
  <c r="D14" s="1"/>
  <c r="G5"/>
  <c r="H14"/>
  <c r="P5"/>
  <c r="E14" s="1"/>
  <c r="K5"/>
  <c r="L5"/>
  <c r="M5"/>
  <c r="C14" s="1"/>
  <c r="I5"/>
  <c r="E5"/>
  <c r="D5"/>
  <c r="B5"/>
  <c r="C5"/>
  <c r="C4"/>
  <c r="E4"/>
  <c r="G4"/>
  <c r="B4"/>
  <c r="O4"/>
  <c r="D13" s="1"/>
  <c r="D4"/>
  <c r="K4"/>
  <c r="P4"/>
  <c r="E13" s="1"/>
  <c r="M4"/>
  <c r="C13" s="1"/>
  <c r="L4"/>
  <c r="I4"/>
  <c r="H4"/>
  <c r="C3"/>
  <c r="D3"/>
  <c r="L3"/>
  <c r="P3"/>
  <c r="E12" s="1"/>
  <c r="I3"/>
  <c r="M3"/>
  <c r="C12" s="1"/>
  <c r="B3"/>
  <c r="G3"/>
  <c r="O3"/>
  <c r="D12" s="1"/>
  <c r="E3"/>
  <c r="K3"/>
  <c r="H12"/>
  <c r="B14" l="1"/>
  <c r="B13"/>
  <c r="B12"/>
</calcChain>
</file>

<file path=xl/sharedStrings.xml><?xml version="1.0" encoding="utf-8"?>
<sst xmlns="http://schemas.openxmlformats.org/spreadsheetml/2006/main" count="173" uniqueCount="142">
  <si>
    <t>EMB</t>
  </si>
  <si>
    <t>PERM</t>
  </si>
  <si>
    <t>FREMM</t>
  </si>
  <si>
    <t>AQUITAINE</t>
  </si>
  <si>
    <t>AQT</t>
  </si>
  <si>
    <t>BPC</t>
  </si>
  <si>
    <t>TNR</t>
  </si>
  <si>
    <t>S</t>
  </si>
  <si>
    <t>SERVICE SEMAINE</t>
  </si>
  <si>
    <t>SERVICE VENDREDI</t>
  </si>
  <si>
    <t>SERVICE WEEK END</t>
  </si>
  <si>
    <t>NORMANDIE</t>
  </si>
  <si>
    <t>PROVENCE</t>
  </si>
  <si>
    <t>TONNERRE</t>
  </si>
  <si>
    <t>MISTRAL</t>
  </si>
  <si>
    <t>DIXMUDE</t>
  </si>
  <si>
    <t>LATOUCHE TREVILLE</t>
  </si>
  <si>
    <t>PRIMAUGUET</t>
  </si>
  <si>
    <t>LAMOTTE PICQUET</t>
  </si>
  <si>
    <t>JEAN DE VIENNE</t>
  </si>
  <si>
    <t>MONTCALM</t>
  </si>
  <si>
    <t>FORBIN</t>
  </si>
  <si>
    <t>CHEVALIER PAUL</t>
  </si>
  <si>
    <t>NIVOSE</t>
  </si>
  <si>
    <t>VENTOSE</t>
  </si>
  <si>
    <t>GERMINAL</t>
  </si>
  <si>
    <t>CASSARD</t>
  </si>
  <si>
    <t>JEAN BART</t>
  </si>
  <si>
    <t>COURBET</t>
  </si>
  <si>
    <t>ACONIT</t>
  </si>
  <si>
    <t>SURCOUF</t>
  </si>
  <si>
    <t>LAFAYETTE</t>
  </si>
  <si>
    <t>FLOREAL</t>
  </si>
  <si>
    <t>VENDEMIAIRE</t>
  </si>
  <si>
    <t>PRAIRIAL</t>
  </si>
  <si>
    <t>OUVRABLE</t>
  </si>
  <si>
    <t>CHARLES DE GAULLE</t>
  </si>
  <si>
    <t>VAR</t>
  </si>
  <si>
    <t>MARNE</t>
  </si>
  <si>
    <t>MEUSE</t>
  </si>
  <si>
    <t>SIROCO</t>
  </si>
  <si>
    <t>BEAUTEMPS BEAUPRE</t>
  </si>
  <si>
    <t>ETOILE</t>
  </si>
  <si>
    <t>BELLE POULE</t>
  </si>
  <si>
    <t>LAPLACE</t>
  </si>
  <si>
    <t>LANDIVISIAU</t>
  </si>
  <si>
    <t>LANVEOC</t>
  </si>
  <si>
    <t>LANN BIHOUE</t>
  </si>
  <si>
    <t>HYERES</t>
  </si>
  <si>
    <t>CHERBOURG</t>
  </si>
  <si>
    <t>BARKHANE</t>
  </si>
  <si>
    <t>ALINDIEN</t>
  </si>
  <si>
    <t>CPCO</t>
  </si>
  <si>
    <t>P</t>
  </si>
  <si>
    <t>O</t>
  </si>
  <si>
    <t>MT PENSEC</t>
  </si>
  <si>
    <t>MT ADSUAR</t>
  </si>
  <si>
    <t>MT RABOUILLE</t>
  </si>
  <si>
    <t>NMD</t>
  </si>
  <si>
    <t>PVC</t>
  </si>
  <si>
    <t>LTT</t>
  </si>
  <si>
    <t>LMP</t>
  </si>
  <si>
    <t>PMG</t>
  </si>
  <si>
    <t>MCL</t>
  </si>
  <si>
    <t>JDV</t>
  </si>
  <si>
    <t>MNG</t>
  </si>
  <si>
    <t>DXM</t>
  </si>
  <si>
    <t>MTL</t>
  </si>
  <si>
    <t>CBT</t>
  </si>
  <si>
    <t>SCF</t>
  </si>
  <si>
    <t>LFY</t>
  </si>
  <si>
    <t>ACT</t>
  </si>
  <si>
    <t>NVS</t>
  </si>
  <si>
    <t>VNS</t>
  </si>
  <si>
    <t>GML</t>
  </si>
  <si>
    <t>FLR</t>
  </si>
  <si>
    <t>PRL</t>
  </si>
  <si>
    <t>VDM</t>
  </si>
  <si>
    <t>CDG</t>
  </si>
  <si>
    <t>CSD</t>
  </si>
  <si>
    <t>JBT</t>
  </si>
  <si>
    <t>FRB</t>
  </si>
  <si>
    <t>CHP</t>
  </si>
  <si>
    <t>MSE</t>
  </si>
  <si>
    <t>MRN</t>
  </si>
  <si>
    <t>SCO</t>
  </si>
  <si>
    <t>BBP</t>
  </si>
  <si>
    <t>LPC</t>
  </si>
  <si>
    <t>ETL</t>
  </si>
  <si>
    <t>LVC</t>
  </si>
  <si>
    <t>LDV</t>
  </si>
  <si>
    <t>LBH</t>
  </si>
  <si>
    <t>HYE</t>
  </si>
  <si>
    <t>CBG</t>
  </si>
  <si>
    <t>ALD</t>
  </si>
  <si>
    <t>BKH</t>
  </si>
  <si>
    <t>LBP</t>
  </si>
  <si>
    <t>MLD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</si>
  <si>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</si>
  <si>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</si>
  <si>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</si>
  <si>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</si>
  <si>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</si>
  <si>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</si>
  <si>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</si>
  <si>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</si>
  <si>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MONGE</t>
  </si>
  <si>
    <t>EM/OPEX</t>
  </si>
  <si>
    <t>FLF</t>
  </si>
  <si>
    <t>SERVICE WK</t>
  </si>
  <si>
    <t>FS</t>
  </si>
  <si>
    <t>PA</t>
  </si>
  <si>
    <t>FDA</t>
  </si>
  <si>
    <t>FAA</t>
  </si>
  <si>
    <t>PR</t>
  </si>
  <si>
    <t>TCD</t>
  </si>
  <si>
    <t>FASM</t>
  </si>
  <si>
    <t>AUTRE EMB</t>
  </si>
  <si>
    <t>AERO BRET</t>
  </si>
  <si>
    <t>EM/METROPOLE</t>
  </si>
  <si>
    <t>AERO TOULON</t>
  </si>
  <si>
    <t>EM/FDF</t>
  </si>
  <si>
    <t>FDF</t>
  </si>
  <si>
    <t>AERO</t>
  </si>
  <si>
    <t>OPEX</t>
  </si>
  <si>
    <t xml:space="preserve">EM </t>
  </si>
  <si>
    <t>PERMS</t>
  </si>
  <si>
    <t>SERVICE VEN</t>
  </si>
  <si>
    <t>SERVICE</t>
  </si>
  <si>
    <t>Roger</t>
  </si>
  <si>
    <t>Robert</t>
  </si>
  <si>
    <t>Thierry</t>
  </si>
  <si>
    <t>Nom</t>
  </si>
  <si>
    <t>Date début</t>
  </si>
  <si>
    <t>Date fin</t>
  </si>
  <si>
    <t>AAA</t>
  </si>
  <si>
    <t>BBB</t>
  </si>
  <si>
    <t>CCC</t>
  </si>
  <si>
    <t>DDD</t>
  </si>
  <si>
    <t>EEE</t>
  </si>
  <si>
    <t>FFF</t>
  </si>
  <si>
    <t>Nom salle</t>
  </si>
</sst>
</file>

<file path=xl/styles.xml><?xml version="1.0" encoding="utf-8"?>
<styleSheet xmlns="http://schemas.openxmlformats.org/spreadsheetml/2006/main">
  <numFmts count="1">
    <numFmt numFmtId="164" formatCode="d/m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Font="1"/>
    <xf numFmtId="0" fontId="0" fillId="0" borderId="0" xfId="0" applyFill="1"/>
    <xf numFmtId="0" fontId="2" fillId="0" borderId="0" xfId="0" applyFont="1"/>
    <xf numFmtId="0" fontId="0" fillId="0" borderId="1" xfId="0" applyBorder="1"/>
    <xf numFmtId="0" fontId="2" fillId="2" borderId="0" xfId="0" applyFont="1" applyFill="1"/>
    <xf numFmtId="0" fontId="2" fillId="2" borderId="1" xfId="0" applyFont="1" applyFill="1" applyBorder="1"/>
    <xf numFmtId="0" fontId="3" fillId="0" borderId="1" xfId="0" applyFont="1" applyBorder="1"/>
    <xf numFmtId="0" fontId="2" fillId="0" borderId="1" xfId="0" applyFont="1" applyBorder="1"/>
    <xf numFmtId="0" fontId="2" fillId="7" borderId="1" xfId="0" applyFont="1" applyFill="1" applyBorder="1"/>
    <xf numFmtId="0" fontId="2" fillId="7" borderId="2" xfId="0" applyFont="1" applyFill="1" applyBorder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8" borderId="0" xfId="0" applyFont="1" applyFill="1"/>
    <xf numFmtId="0" fontId="2" fillId="0" borderId="2" xfId="0" applyFont="1" applyBorder="1"/>
    <xf numFmtId="0" fontId="0" fillId="7" borderId="0" xfId="0" applyFont="1" applyFill="1"/>
    <xf numFmtId="164" fontId="0" fillId="0" borderId="0" xfId="0" applyNumberFormat="1" applyFont="1"/>
    <xf numFmtId="164" fontId="0" fillId="0" borderId="1" xfId="0" applyNumberFormat="1" applyFont="1" applyBorder="1"/>
    <xf numFmtId="164" fontId="0" fillId="0" borderId="3" xfId="0" applyNumberFormat="1" applyFont="1" applyBorder="1"/>
    <xf numFmtId="0" fontId="2" fillId="0" borderId="0" xfId="0" applyFont="1" applyBorder="1"/>
    <xf numFmtId="0" fontId="0" fillId="0" borderId="0" xfId="0" applyFont="1" applyBorder="1"/>
    <xf numFmtId="0" fontId="3" fillId="0" borderId="7" xfId="0" applyFont="1" applyBorder="1"/>
    <xf numFmtId="164" fontId="0" fillId="0" borderId="8" xfId="0" applyNumberFormat="1" applyFont="1" applyBorder="1"/>
    <xf numFmtId="0" fontId="2" fillId="7" borderId="3" xfId="0" applyFont="1" applyFill="1" applyBorder="1"/>
    <xf numFmtId="0" fontId="2" fillId="0" borderId="3" xfId="0" applyFont="1" applyBorder="1"/>
    <xf numFmtId="0" fontId="3" fillId="0" borderId="9" xfId="0" applyFont="1" applyBorder="1"/>
    <xf numFmtId="0" fontId="3" fillId="0" borderId="10" xfId="0" applyFont="1" applyBorder="1"/>
    <xf numFmtId="164" fontId="0" fillId="0" borderId="13" xfId="0" applyNumberFormat="1" applyFont="1" applyBorder="1"/>
    <xf numFmtId="164" fontId="0" fillId="0" borderId="14" xfId="0" applyNumberFormat="1" applyFont="1" applyBorder="1"/>
    <xf numFmtId="164" fontId="0" fillId="0" borderId="15" xfId="0" applyNumberFormat="1" applyFont="1" applyBorder="1"/>
    <xf numFmtId="164" fontId="0" fillId="0" borderId="16" xfId="0" applyNumberFormat="1" applyFont="1" applyBorder="1"/>
    <xf numFmtId="164" fontId="0" fillId="0" borderId="17" xfId="0" applyNumberFormat="1" applyFont="1" applyBorder="1"/>
    <xf numFmtId="164" fontId="0" fillId="0" borderId="18" xfId="0" applyNumberFormat="1" applyFont="1" applyBorder="1"/>
    <xf numFmtId="0" fontId="2" fillId="7" borderId="12" xfId="0" applyFont="1" applyFill="1" applyBorder="1"/>
    <xf numFmtId="164" fontId="0" fillId="0" borderId="7" xfId="0" applyNumberFormat="1" applyFont="1" applyBorder="1"/>
    <xf numFmtId="164" fontId="0" fillId="0" borderId="19" xfId="0" applyNumberFormat="1" applyFont="1" applyBorder="1"/>
    <xf numFmtId="164" fontId="0" fillId="0" borderId="0" xfId="0" applyNumberFormat="1" applyFont="1" applyBorder="1"/>
    <xf numFmtId="164" fontId="0" fillId="0" borderId="20" xfId="0" applyNumberFormat="1" applyFont="1" applyBorder="1"/>
    <xf numFmtId="0" fontId="2" fillId="3" borderId="1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3" fillId="3" borderId="7" xfId="0" applyFont="1" applyFill="1" applyBorder="1"/>
    <xf numFmtId="0" fontId="3" fillId="3" borderId="9" xfId="0" applyFont="1" applyFill="1" applyBorder="1"/>
    <xf numFmtId="0" fontId="3" fillId="3" borderId="1" xfId="0" applyFont="1" applyFill="1" applyBorder="1"/>
    <xf numFmtId="0" fontId="2" fillId="0" borderId="0" xfId="0" applyFont="1" applyFill="1"/>
    <xf numFmtId="0" fontId="2" fillId="0" borderId="0" xfId="0" applyFont="1" applyAlignment="1"/>
    <xf numFmtId="0" fontId="4" fillId="0" borderId="0" xfId="0" applyFont="1"/>
    <xf numFmtId="0" fontId="4" fillId="2" borderId="0" xfId="0" applyFont="1" applyFill="1"/>
    <xf numFmtId="0" fontId="4" fillId="10" borderId="0" xfId="0" applyFont="1" applyFill="1"/>
    <xf numFmtId="0" fontId="4" fillId="11" borderId="0" xfId="0" applyFont="1" applyFill="1"/>
    <xf numFmtId="0" fontId="4" fillId="12" borderId="0" xfId="0" applyFont="1" applyFill="1"/>
    <xf numFmtId="0" fontId="4" fillId="5" borderId="0" xfId="0" applyFont="1" applyFill="1"/>
    <xf numFmtId="0" fontId="4" fillId="13" borderId="0" xfId="0" applyFont="1" applyFill="1"/>
    <xf numFmtId="0" fontId="0" fillId="0" borderId="5" xfId="0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9" borderId="10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9" borderId="22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/>
    </xf>
    <xf numFmtId="14" fontId="5" fillId="9" borderId="1" xfId="0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lor auto="1"/>
      </font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0000CC"/>
      <color rgb="FFFF3399"/>
      <color rgb="FF00FF00"/>
      <color rgb="FFCC00CC"/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BILAN ACTIVITE PERSONNEL 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BILAN!$B$11</c:f>
              <c:strCache>
                <c:ptCount val="1"/>
                <c:pt idx="0">
                  <c:v>EMB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BILAN!$A$12:$A$14</c:f>
              <c:strCache>
                <c:ptCount val="3"/>
                <c:pt idx="0">
                  <c:v>MT PENSEC</c:v>
                </c:pt>
                <c:pt idx="1">
                  <c:v>MT ADSUAR</c:v>
                </c:pt>
                <c:pt idx="2">
                  <c:v>MT RABOUILLE</c:v>
                </c:pt>
              </c:strCache>
            </c:strRef>
          </c:cat>
          <c:val>
            <c:numRef>
              <c:f>BILAN!$B$12:$B$14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BILAN!$C$11</c:f>
              <c:strCache>
                <c:ptCount val="1"/>
                <c:pt idx="0">
                  <c:v>AERO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BILAN!$A$12:$A$14</c:f>
              <c:strCache>
                <c:ptCount val="3"/>
                <c:pt idx="0">
                  <c:v>MT PENSEC</c:v>
                </c:pt>
                <c:pt idx="1">
                  <c:v>MT ADSUAR</c:v>
                </c:pt>
                <c:pt idx="2">
                  <c:v>MT RABOUILLE</c:v>
                </c:pt>
              </c:strCache>
            </c:strRef>
          </c:cat>
          <c:val>
            <c:numRef>
              <c:f>BILAN!$C$12:$C$14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BILAN!$D$11</c:f>
              <c:strCache>
                <c:ptCount val="1"/>
                <c:pt idx="0">
                  <c:v>OPEX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BILAN!$A$12:$A$14</c:f>
              <c:strCache>
                <c:ptCount val="3"/>
                <c:pt idx="0">
                  <c:v>MT PENSEC</c:v>
                </c:pt>
                <c:pt idx="1">
                  <c:v>MT ADSUAR</c:v>
                </c:pt>
                <c:pt idx="2">
                  <c:v>MT RABOUILLE</c:v>
                </c:pt>
              </c:strCache>
            </c:strRef>
          </c:cat>
          <c:val>
            <c:numRef>
              <c:f>BILAN!$D$12:$D$14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BILAN!$E$11</c:f>
              <c:strCache>
                <c:ptCount val="1"/>
                <c:pt idx="0">
                  <c:v>EM </c:v>
                </c:pt>
              </c:strCache>
            </c:strRef>
          </c:tx>
          <c:spPr>
            <a:solidFill>
              <a:srgbClr val="FF3399"/>
            </a:solidFill>
          </c:spPr>
          <c:cat>
            <c:strRef>
              <c:f>BILAN!$A$12:$A$14</c:f>
              <c:strCache>
                <c:ptCount val="3"/>
                <c:pt idx="0">
                  <c:v>MT PENSEC</c:v>
                </c:pt>
                <c:pt idx="1">
                  <c:v>MT ADSUAR</c:v>
                </c:pt>
                <c:pt idx="2">
                  <c:v>MT RABOUILLE</c:v>
                </c:pt>
              </c:strCache>
            </c:strRef>
          </c:cat>
          <c:val>
            <c:numRef>
              <c:f>BILAN!$E$12:$E$14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"/>
          <c:order val="4"/>
          <c:tx>
            <c:strRef>
              <c:f>BILAN!$F$11</c:f>
              <c:strCache>
                <c:ptCount val="1"/>
                <c:pt idx="0">
                  <c:v>PERMS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cat>
            <c:strRef>
              <c:f>BILAN!$A$12:$A$14</c:f>
              <c:strCache>
                <c:ptCount val="3"/>
                <c:pt idx="0">
                  <c:v>MT PENSEC</c:v>
                </c:pt>
                <c:pt idx="1">
                  <c:v>MT ADSUAR</c:v>
                </c:pt>
                <c:pt idx="2">
                  <c:v>MT RABOUILLE</c:v>
                </c:pt>
              </c:strCache>
            </c:strRef>
          </c:cat>
          <c:val>
            <c:numRef>
              <c:f>BILAN!$F$12:$F$14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BILAN!$G$11</c:f>
              <c:strCache>
                <c:ptCount val="1"/>
                <c:pt idx="0">
                  <c:v>OUVRABLE</c:v>
                </c:pt>
              </c:strCache>
            </c:strRef>
          </c:tx>
          <c:spPr>
            <a:solidFill>
              <a:srgbClr val="00FF00"/>
            </a:solidFill>
          </c:spPr>
          <c:cat>
            <c:strRef>
              <c:f>BILAN!$A$12:$A$14</c:f>
              <c:strCache>
                <c:ptCount val="3"/>
                <c:pt idx="0">
                  <c:v>MT PENSEC</c:v>
                </c:pt>
                <c:pt idx="1">
                  <c:v>MT ADSUAR</c:v>
                </c:pt>
                <c:pt idx="2">
                  <c:v>MT RABOUILLE</c:v>
                </c:pt>
              </c:strCache>
            </c:strRef>
          </c:cat>
          <c:val>
            <c:numRef>
              <c:f>BILAN!$G$12:$G$14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6"/>
          <c:order val="6"/>
          <c:tx>
            <c:strRef>
              <c:f>BILAN!$H$11</c:f>
              <c:strCache>
                <c:ptCount val="1"/>
                <c:pt idx="0">
                  <c:v>SERVICE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BILAN!$A$12:$A$14</c:f>
              <c:strCache>
                <c:ptCount val="3"/>
                <c:pt idx="0">
                  <c:v>MT PENSEC</c:v>
                </c:pt>
                <c:pt idx="1">
                  <c:v>MT ADSUAR</c:v>
                </c:pt>
                <c:pt idx="2">
                  <c:v>MT RABOUILLE</c:v>
                </c:pt>
              </c:strCache>
            </c:strRef>
          </c:cat>
          <c:val>
            <c:numRef>
              <c:f>BILAN!$H$12:$H$14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gapWidth val="55"/>
        <c:overlap val="100"/>
        <c:axId val="64309888"/>
        <c:axId val="64323968"/>
      </c:barChart>
      <c:catAx>
        <c:axId val="64309888"/>
        <c:scaling>
          <c:orientation val="minMax"/>
        </c:scaling>
        <c:axPos val="b"/>
        <c:majorTickMark val="none"/>
        <c:tickLblPos val="nextTo"/>
        <c:crossAx val="64323968"/>
        <c:crosses val="autoZero"/>
        <c:auto val="1"/>
        <c:lblAlgn val="ctr"/>
        <c:lblOffset val="100"/>
      </c:catAx>
      <c:valAx>
        <c:axId val="6432396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430988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</xdr:colOff>
      <xdr:row>4</xdr:row>
      <xdr:rowOff>85725</xdr:rowOff>
    </xdr:from>
    <xdr:to>
      <xdr:col>15</xdr:col>
      <xdr:colOff>57150</xdr:colOff>
      <xdr:row>5</xdr:row>
      <xdr:rowOff>57150</xdr:rowOff>
    </xdr:to>
    <xdr:cxnSp macro="">
      <xdr:nvCxnSpPr>
        <xdr:cNvPr id="3" name="Connecteur droit avec flèche 2"/>
        <xdr:cNvCxnSpPr/>
      </xdr:nvCxnSpPr>
      <xdr:spPr>
        <a:xfrm flipH="1" flipV="1">
          <a:off x="4352925" y="885825"/>
          <a:ext cx="238125" cy="1714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209550</xdr:colOff>
      <xdr:row>6</xdr:row>
      <xdr:rowOff>180975</xdr:rowOff>
    </xdr:from>
    <xdr:to>
      <xdr:col>21</xdr:col>
      <xdr:colOff>228600</xdr:colOff>
      <xdr:row>11</xdr:row>
      <xdr:rowOff>180975</xdr:rowOff>
    </xdr:to>
    <xdr:cxnSp macro="">
      <xdr:nvCxnSpPr>
        <xdr:cNvPr id="5" name="Connecteur droit avec flèche 4"/>
        <xdr:cNvCxnSpPr/>
      </xdr:nvCxnSpPr>
      <xdr:spPr>
        <a:xfrm>
          <a:off x="6172200" y="1381125"/>
          <a:ext cx="19050" cy="10096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276224</xdr:colOff>
      <xdr:row>7</xdr:row>
      <xdr:rowOff>180974</xdr:rowOff>
    </xdr:from>
    <xdr:to>
      <xdr:col>9</xdr:col>
      <xdr:colOff>495299</xdr:colOff>
      <xdr:row>31</xdr:row>
      <xdr:rowOff>114299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E423"/>
  <sheetViews>
    <sheetView tabSelected="1" topLeftCell="B1" workbookViewId="0">
      <selection activeCell="AN4" sqref="AN4"/>
    </sheetView>
  </sheetViews>
  <sheetFormatPr baseColWidth="10" defaultRowHeight="15.95" customHeight="1"/>
  <cols>
    <col min="1" max="1" width="0" style="3" hidden="1" customWidth="1"/>
    <col min="2" max="2" width="11.42578125" style="3"/>
    <col min="3" max="3" width="13.7109375" style="1" bestFit="1" customWidth="1"/>
    <col min="4" max="95" width="3.5703125" style="3" customWidth="1"/>
    <col min="96" max="368" width="3.5703125" style="8" customWidth="1"/>
    <col min="369" max="16384" width="11.42578125" style="3"/>
  </cols>
  <sheetData>
    <row r="1" spans="1:369" ht="15.95" customHeight="1">
      <c r="B1" s="47" t="s">
        <v>141</v>
      </c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20"/>
      <c r="JC1" s="20"/>
      <c r="JD1" s="20"/>
      <c r="JE1" s="20"/>
      <c r="JF1" s="20"/>
      <c r="JG1" s="20"/>
      <c r="JH1" s="20"/>
      <c r="JI1" s="20"/>
      <c r="JJ1" s="20"/>
      <c r="JK1" s="20"/>
      <c r="JL1" s="20"/>
      <c r="JM1" s="20"/>
      <c r="JN1" s="20"/>
      <c r="JO1" s="20"/>
      <c r="JP1" s="20"/>
      <c r="JQ1" s="20"/>
      <c r="JR1" s="20"/>
      <c r="JS1" s="20"/>
      <c r="JT1" s="20"/>
      <c r="JU1" s="20"/>
      <c r="JV1" s="20"/>
      <c r="JW1" s="20"/>
      <c r="JX1" s="20"/>
      <c r="JY1" s="20"/>
      <c r="JZ1" s="20"/>
      <c r="KA1" s="20"/>
      <c r="KB1" s="20"/>
      <c r="KC1" s="20"/>
      <c r="KD1" s="20"/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  <c r="KU1" s="20"/>
      <c r="KV1" s="20"/>
      <c r="KW1" s="20"/>
      <c r="KX1" s="20"/>
      <c r="KY1" s="20"/>
      <c r="KZ1" s="20"/>
      <c r="LA1" s="20"/>
      <c r="LB1" s="20"/>
      <c r="LC1" s="20"/>
      <c r="LD1" s="20"/>
      <c r="LE1" s="20"/>
      <c r="LF1" s="20"/>
      <c r="LG1" s="20"/>
      <c r="LH1" s="20"/>
      <c r="LI1" s="20"/>
      <c r="LJ1" s="20"/>
      <c r="LK1" s="20"/>
      <c r="LL1" s="20"/>
      <c r="LM1" s="20"/>
      <c r="LN1" s="20"/>
      <c r="LO1" s="20"/>
      <c r="LP1" s="20"/>
      <c r="LQ1" s="20"/>
      <c r="LR1" s="20"/>
      <c r="LS1" s="20"/>
      <c r="LT1" s="20"/>
      <c r="LU1" s="20"/>
      <c r="LV1" s="20"/>
      <c r="LW1" s="20"/>
      <c r="LX1" s="20"/>
      <c r="LY1" s="20"/>
      <c r="LZ1" s="20"/>
      <c r="MA1" s="20"/>
      <c r="MB1" s="20"/>
      <c r="MC1" s="20"/>
      <c r="MD1" s="20"/>
      <c r="ME1" s="20"/>
      <c r="MF1" s="20"/>
      <c r="MG1" s="20"/>
      <c r="MH1" s="20"/>
      <c r="MI1" s="20"/>
      <c r="MJ1" s="20"/>
      <c r="MK1" s="20"/>
      <c r="ML1" s="20"/>
      <c r="MM1" s="20"/>
      <c r="MN1" s="20"/>
      <c r="MO1" s="20"/>
      <c r="MP1" s="20"/>
      <c r="MQ1" s="20"/>
      <c r="MR1" s="20"/>
      <c r="MS1" s="20"/>
      <c r="MT1" s="20"/>
      <c r="MU1" s="20"/>
      <c r="MV1" s="20"/>
      <c r="MW1" s="20"/>
      <c r="MX1" s="20"/>
      <c r="MY1" s="20"/>
      <c r="MZ1" s="20"/>
      <c r="NA1" s="20"/>
      <c r="NB1" s="20"/>
      <c r="NC1" s="20"/>
      <c r="ND1" s="20"/>
      <c r="NE1" s="20"/>
    </row>
    <row r="2" spans="1:369" ht="15.95" customHeight="1" thickBot="1">
      <c r="B2" s="48" t="s">
        <v>135</v>
      </c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  <c r="FK2" s="20"/>
      <c r="FL2" s="20"/>
      <c r="FM2" s="20"/>
      <c r="FN2" s="20"/>
      <c r="FO2" s="20"/>
      <c r="FP2" s="20"/>
      <c r="FQ2" s="20"/>
      <c r="FR2" s="20"/>
      <c r="FS2" s="20"/>
      <c r="FT2" s="20"/>
      <c r="FU2" s="20"/>
      <c r="FV2" s="20"/>
      <c r="FW2" s="20"/>
      <c r="FX2" s="20"/>
      <c r="FY2" s="20"/>
      <c r="FZ2" s="20"/>
      <c r="GA2" s="20"/>
      <c r="GB2" s="20"/>
      <c r="GC2" s="20"/>
      <c r="GD2" s="20"/>
      <c r="GE2" s="20"/>
      <c r="GF2" s="20"/>
      <c r="GG2" s="20"/>
      <c r="GH2" s="20"/>
      <c r="GI2" s="20"/>
      <c r="GJ2" s="20"/>
      <c r="GK2" s="20"/>
      <c r="GL2" s="20"/>
      <c r="GM2" s="20"/>
      <c r="GN2" s="20"/>
      <c r="GO2" s="20"/>
      <c r="GP2" s="20"/>
      <c r="GQ2" s="20"/>
      <c r="GR2" s="20"/>
      <c r="GS2" s="20"/>
      <c r="GT2" s="20"/>
      <c r="GU2" s="20"/>
      <c r="GV2" s="20"/>
      <c r="GW2" s="20"/>
      <c r="GX2" s="20"/>
      <c r="GY2" s="20"/>
      <c r="GZ2" s="20"/>
      <c r="HA2" s="20"/>
      <c r="HB2" s="20"/>
      <c r="HC2" s="20"/>
      <c r="HD2" s="20"/>
      <c r="HE2" s="20"/>
      <c r="HF2" s="20"/>
      <c r="HG2" s="20"/>
      <c r="HH2" s="20"/>
      <c r="HI2" s="20"/>
      <c r="HJ2" s="20"/>
      <c r="HK2" s="20"/>
      <c r="HL2" s="20"/>
      <c r="HM2" s="20"/>
      <c r="HN2" s="20"/>
      <c r="HO2" s="20"/>
      <c r="HP2" s="20"/>
      <c r="HQ2" s="20"/>
      <c r="HR2" s="20"/>
      <c r="HS2" s="20"/>
      <c r="HT2" s="20"/>
      <c r="HU2" s="20"/>
      <c r="HV2" s="20"/>
      <c r="HW2" s="20"/>
      <c r="HX2" s="20"/>
      <c r="HY2" s="20"/>
      <c r="HZ2" s="20"/>
      <c r="IA2" s="20"/>
      <c r="IB2" s="20"/>
      <c r="IC2" s="20"/>
      <c r="ID2" s="20"/>
      <c r="IE2" s="20"/>
      <c r="IF2" s="20"/>
      <c r="IG2" s="20"/>
      <c r="IH2" s="20"/>
      <c r="II2" s="20"/>
      <c r="IJ2" s="20"/>
      <c r="IK2" s="20"/>
      <c r="IL2" s="20"/>
      <c r="IM2" s="20"/>
      <c r="IN2" s="20"/>
      <c r="IO2" s="20"/>
      <c r="IP2" s="20"/>
      <c r="IQ2" s="20"/>
      <c r="IR2" s="20"/>
      <c r="IS2" s="20"/>
      <c r="IT2" s="20"/>
      <c r="IU2" s="20"/>
      <c r="IV2" s="20"/>
      <c r="IW2" s="20"/>
      <c r="IX2" s="20"/>
      <c r="IY2" s="20"/>
      <c r="IZ2" s="20"/>
      <c r="JA2" s="20"/>
      <c r="JB2" s="20"/>
      <c r="JC2" s="20"/>
      <c r="JD2" s="20"/>
      <c r="JE2" s="20"/>
      <c r="JF2" s="20"/>
      <c r="JG2" s="20"/>
      <c r="JH2" s="20"/>
      <c r="JI2" s="20"/>
      <c r="JJ2" s="20"/>
      <c r="JK2" s="20"/>
      <c r="JL2" s="20"/>
      <c r="JM2" s="20"/>
      <c r="JN2" s="20"/>
      <c r="JO2" s="20"/>
      <c r="JP2" s="20"/>
      <c r="JQ2" s="20"/>
      <c r="JR2" s="20"/>
      <c r="JS2" s="20"/>
      <c r="JT2" s="20"/>
      <c r="JU2" s="20"/>
      <c r="JV2" s="20"/>
      <c r="JW2" s="20"/>
      <c r="JX2" s="20"/>
      <c r="JY2" s="20"/>
      <c r="JZ2" s="20"/>
      <c r="KA2" s="20"/>
      <c r="KB2" s="20"/>
      <c r="KC2" s="20"/>
      <c r="KD2" s="20"/>
      <c r="KE2" s="20"/>
      <c r="KF2" s="20"/>
      <c r="KG2" s="20"/>
      <c r="KH2" s="20"/>
      <c r="KI2" s="20"/>
      <c r="KJ2" s="20"/>
      <c r="KK2" s="20"/>
      <c r="KL2" s="20"/>
      <c r="KM2" s="20"/>
      <c r="KN2" s="20"/>
      <c r="KO2" s="20"/>
      <c r="KP2" s="20"/>
      <c r="KQ2" s="20"/>
      <c r="KR2" s="20"/>
      <c r="KS2" s="20"/>
      <c r="KT2" s="20"/>
      <c r="KU2" s="20"/>
      <c r="KV2" s="20"/>
      <c r="KW2" s="20"/>
      <c r="KX2" s="20"/>
      <c r="KY2" s="20"/>
      <c r="KZ2" s="20"/>
      <c r="LA2" s="20"/>
      <c r="LB2" s="20"/>
      <c r="LC2" s="20"/>
      <c r="LD2" s="20"/>
      <c r="LE2" s="20"/>
      <c r="LF2" s="20"/>
      <c r="LG2" s="20"/>
      <c r="LH2" s="20"/>
      <c r="LI2" s="20"/>
      <c r="LJ2" s="20"/>
      <c r="LK2" s="20"/>
      <c r="LL2" s="20"/>
      <c r="LM2" s="20"/>
      <c r="LN2" s="20"/>
      <c r="LO2" s="20"/>
      <c r="LP2" s="20"/>
      <c r="LQ2" s="20"/>
      <c r="LR2" s="20"/>
      <c r="LS2" s="20"/>
      <c r="LT2" s="20"/>
      <c r="LU2" s="20"/>
      <c r="LV2" s="20"/>
      <c r="LW2" s="20"/>
      <c r="LX2" s="20"/>
      <c r="LY2" s="20"/>
      <c r="LZ2" s="20"/>
      <c r="MA2" s="20"/>
      <c r="MB2" s="20"/>
      <c r="MC2" s="20"/>
      <c r="MD2" s="20"/>
      <c r="ME2" s="20"/>
      <c r="MF2" s="20"/>
      <c r="MG2" s="20"/>
      <c r="MH2" s="20"/>
      <c r="MI2" s="20"/>
      <c r="MJ2" s="20"/>
      <c r="MK2" s="20"/>
      <c r="ML2" s="20"/>
      <c r="MM2" s="20"/>
      <c r="MN2" s="20"/>
      <c r="MO2" s="20"/>
      <c r="MP2" s="20"/>
      <c r="MQ2" s="20"/>
      <c r="MR2" s="20"/>
      <c r="MS2" s="20"/>
      <c r="MT2" s="20"/>
      <c r="MU2" s="20"/>
      <c r="MV2" s="20"/>
      <c r="MW2" s="20"/>
      <c r="MX2" s="20"/>
      <c r="MY2" s="20"/>
      <c r="MZ2" s="20"/>
      <c r="NA2" s="20"/>
      <c r="NB2" s="20"/>
      <c r="NC2" s="20"/>
      <c r="ND2" s="20"/>
      <c r="NE2" s="20"/>
    </row>
    <row r="3" spans="1:369" ht="15.95" customHeight="1">
      <c r="B3" s="50" t="s">
        <v>136</v>
      </c>
      <c r="D3" s="63" t="s">
        <v>132</v>
      </c>
      <c r="E3" s="64"/>
      <c r="F3" s="64"/>
      <c r="G3" s="64"/>
      <c r="H3" s="64"/>
      <c r="I3" s="69" t="s">
        <v>130</v>
      </c>
      <c r="J3" s="69"/>
      <c r="K3" s="69"/>
      <c r="L3" s="69"/>
      <c r="M3" s="69"/>
      <c r="N3" s="70"/>
      <c r="O3" s="46"/>
      <c r="P3" s="46"/>
      <c r="Q3" s="46"/>
      <c r="R3" s="46"/>
      <c r="S3" s="46"/>
      <c r="T3" s="46"/>
      <c r="U3" s="46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20"/>
      <c r="JM3" s="20"/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/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/>
      <c r="KL3" s="20"/>
      <c r="KM3" s="20"/>
      <c r="KN3" s="20"/>
      <c r="KO3" s="20"/>
      <c r="KP3" s="20"/>
      <c r="KQ3" s="20"/>
      <c r="KR3" s="20"/>
      <c r="KS3" s="20"/>
      <c r="KT3" s="20"/>
      <c r="KU3" s="20"/>
      <c r="KV3" s="20"/>
      <c r="KW3" s="20"/>
      <c r="KX3" s="20"/>
      <c r="KY3" s="20"/>
      <c r="KZ3" s="20"/>
      <c r="LA3" s="20"/>
      <c r="LB3" s="20"/>
      <c r="LC3" s="20"/>
      <c r="LD3" s="20"/>
      <c r="LE3" s="20"/>
      <c r="LF3" s="20"/>
      <c r="LG3" s="20"/>
      <c r="LH3" s="20"/>
      <c r="LI3" s="20"/>
      <c r="LJ3" s="20"/>
      <c r="LK3" s="20"/>
      <c r="LL3" s="20"/>
      <c r="LM3" s="20"/>
      <c r="LN3" s="20"/>
      <c r="LO3" s="20"/>
      <c r="LP3" s="20"/>
      <c r="LQ3" s="20"/>
      <c r="LR3" s="20"/>
      <c r="LS3" s="20"/>
      <c r="LT3" s="20"/>
      <c r="LU3" s="20"/>
      <c r="LV3" s="20"/>
      <c r="LW3" s="20"/>
      <c r="LX3" s="20"/>
      <c r="LY3" s="20"/>
      <c r="LZ3" s="20"/>
      <c r="MA3" s="20"/>
      <c r="MB3" s="20"/>
      <c r="MC3" s="20"/>
      <c r="MD3" s="20"/>
      <c r="ME3" s="20"/>
      <c r="MF3" s="20"/>
      <c r="MG3" s="20"/>
      <c r="MH3" s="20"/>
      <c r="MI3" s="20"/>
      <c r="MJ3" s="20"/>
      <c r="MK3" s="20"/>
      <c r="ML3" s="20"/>
      <c r="MM3" s="20"/>
      <c r="MN3" s="20"/>
      <c r="MO3" s="20"/>
      <c r="MP3" s="20"/>
      <c r="MQ3" s="20"/>
      <c r="MR3" s="20"/>
      <c r="MS3" s="20"/>
      <c r="MT3" s="20"/>
      <c r="MU3" s="20"/>
      <c r="MV3" s="20"/>
      <c r="MW3" s="20"/>
      <c r="MX3" s="20"/>
      <c r="MY3" s="20"/>
      <c r="MZ3" s="20"/>
      <c r="NA3" s="20"/>
      <c r="NB3" s="20"/>
      <c r="NC3" s="20"/>
      <c r="ND3" s="20"/>
      <c r="NE3" s="20"/>
    </row>
    <row r="4" spans="1:369" ht="15.95" customHeight="1">
      <c r="B4" s="49" t="s">
        <v>137</v>
      </c>
      <c r="D4" s="65" t="s">
        <v>133</v>
      </c>
      <c r="E4" s="66"/>
      <c r="F4" s="66"/>
      <c r="G4" s="66"/>
      <c r="H4" s="66"/>
      <c r="I4" s="71">
        <v>42019</v>
      </c>
      <c r="J4" s="72"/>
      <c r="K4" s="72"/>
      <c r="L4" s="72"/>
      <c r="M4" s="72"/>
      <c r="N4" s="73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</row>
    <row r="5" spans="1:369" ht="15.95" customHeight="1">
      <c r="B5" s="51" t="s">
        <v>138</v>
      </c>
      <c r="D5" s="65" t="s">
        <v>134</v>
      </c>
      <c r="E5" s="66"/>
      <c r="F5" s="66"/>
      <c r="G5" s="66"/>
      <c r="H5" s="66"/>
      <c r="I5" s="71">
        <v>42034</v>
      </c>
      <c r="J5" s="72"/>
      <c r="K5" s="72"/>
      <c r="L5" s="72"/>
      <c r="M5" s="72"/>
      <c r="N5" s="73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</row>
    <row r="6" spans="1:369" ht="15.95" customHeight="1" thickBot="1">
      <c r="B6" s="52" t="s">
        <v>139</v>
      </c>
      <c r="D6" s="67" t="s">
        <v>141</v>
      </c>
      <c r="E6" s="68"/>
      <c r="F6" s="68"/>
      <c r="G6" s="68"/>
      <c r="H6" s="68"/>
      <c r="I6" s="61" t="s">
        <v>135</v>
      </c>
      <c r="J6" s="61"/>
      <c r="K6" s="61"/>
      <c r="L6" s="61"/>
      <c r="M6" s="61"/>
      <c r="N6" s="62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</row>
    <row r="7" spans="1:369" ht="15.95" customHeight="1">
      <c r="B7" s="53" t="s">
        <v>140</v>
      </c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</row>
    <row r="8" spans="1:369" ht="15.95" customHeight="1" thickBot="1">
      <c r="B8" s="47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</row>
    <row r="9" spans="1:369" s="1" customFormat="1" ht="16.5" thickBot="1">
      <c r="B9" s="47"/>
      <c r="D9" s="58" t="s">
        <v>98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60"/>
      <c r="AI9" s="58" t="s">
        <v>99</v>
      </c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60"/>
      <c r="BK9" s="59" t="s">
        <v>100</v>
      </c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60"/>
      <c r="CP9" s="57" t="s">
        <v>101</v>
      </c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6"/>
      <c r="DT9" s="57" t="s">
        <v>102</v>
      </c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7" t="s">
        <v>103</v>
      </c>
      <c r="EZ9" s="55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6"/>
      <c r="GC9" s="54" t="s">
        <v>104</v>
      </c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5"/>
      <c r="GT9" s="55"/>
      <c r="GU9" s="55"/>
      <c r="GV9" s="55"/>
      <c r="GW9" s="55"/>
      <c r="GX9" s="55"/>
      <c r="GY9" s="55"/>
      <c r="GZ9" s="55"/>
      <c r="HA9" s="55"/>
      <c r="HB9" s="55"/>
      <c r="HC9" s="55"/>
      <c r="HD9" s="55"/>
      <c r="HE9" s="55"/>
      <c r="HF9" s="55"/>
      <c r="HG9" s="56"/>
      <c r="HH9" s="57" t="s">
        <v>105</v>
      </c>
      <c r="HI9" s="55"/>
      <c r="HJ9" s="55"/>
      <c r="HK9" s="55"/>
      <c r="HL9" s="55"/>
      <c r="HM9" s="55"/>
      <c r="HN9" s="55"/>
      <c r="HO9" s="55"/>
      <c r="HP9" s="55"/>
      <c r="HQ9" s="55"/>
      <c r="HR9" s="55"/>
      <c r="HS9" s="55"/>
      <c r="HT9" s="55"/>
      <c r="HU9" s="55"/>
      <c r="HV9" s="55"/>
      <c r="HW9" s="55"/>
      <c r="HX9" s="55"/>
      <c r="HY9" s="55"/>
      <c r="HZ9" s="55"/>
      <c r="IA9" s="55"/>
      <c r="IB9" s="55"/>
      <c r="IC9" s="55"/>
      <c r="ID9" s="55"/>
      <c r="IE9" s="55"/>
      <c r="IF9" s="55"/>
      <c r="IG9" s="55"/>
      <c r="IH9" s="55"/>
      <c r="II9" s="55"/>
      <c r="IJ9" s="55"/>
      <c r="IK9" s="55"/>
      <c r="IL9" s="56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</row>
    <row r="10" spans="1:369" s="1" customFormat="1" ht="15.75">
      <c r="B10" s="47"/>
      <c r="D10" s="36">
        <v>42005</v>
      </c>
      <c r="E10" s="37">
        <v>42006</v>
      </c>
      <c r="F10" s="37">
        <v>42007</v>
      </c>
      <c r="G10" s="37">
        <v>42008</v>
      </c>
      <c r="H10" s="37">
        <v>42009</v>
      </c>
      <c r="I10" s="37">
        <v>42010</v>
      </c>
      <c r="J10" s="37">
        <v>42011</v>
      </c>
      <c r="K10" s="37">
        <v>42012</v>
      </c>
      <c r="L10" s="37">
        <v>42013</v>
      </c>
      <c r="M10" s="37">
        <v>42014</v>
      </c>
      <c r="N10" s="37">
        <v>42015</v>
      </c>
      <c r="O10" s="37">
        <v>42016</v>
      </c>
      <c r="P10" s="37">
        <v>42017</v>
      </c>
      <c r="Q10" s="37">
        <v>42018</v>
      </c>
      <c r="R10" s="37">
        <v>42019</v>
      </c>
      <c r="S10" s="37">
        <v>42020</v>
      </c>
      <c r="T10" s="37">
        <v>42021</v>
      </c>
      <c r="U10" s="37">
        <v>42022</v>
      </c>
      <c r="V10" s="37">
        <v>42023</v>
      </c>
      <c r="W10" s="37">
        <v>42024</v>
      </c>
      <c r="X10" s="37">
        <v>42025</v>
      </c>
      <c r="Y10" s="37">
        <v>42026</v>
      </c>
      <c r="Z10" s="37">
        <v>42027</v>
      </c>
      <c r="AA10" s="37">
        <v>42028</v>
      </c>
      <c r="AB10" s="37">
        <v>42029</v>
      </c>
      <c r="AC10" s="37">
        <v>42030</v>
      </c>
      <c r="AD10" s="37">
        <v>42031</v>
      </c>
      <c r="AE10" s="37">
        <v>42032</v>
      </c>
      <c r="AF10" s="37">
        <v>42033</v>
      </c>
      <c r="AG10" s="37">
        <v>42034</v>
      </c>
      <c r="AH10" s="38">
        <v>42035</v>
      </c>
      <c r="AI10" s="36">
        <v>42036</v>
      </c>
      <c r="AJ10" s="37">
        <v>42037</v>
      </c>
      <c r="AK10" s="37">
        <v>42038</v>
      </c>
      <c r="AL10" s="37">
        <v>42039</v>
      </c>
      <c r="AM10" s="37">
        <v>42040</v>
      </c>
      <c r="AN10" s="37">
        <v>42041</v>
      </c>
      <c r="AO10" s="37">
        <v>42042</v>
      </c>
      <c r="AP10" s="37">
        <v>42043</v>
      </c>
      <c r="AQ10" s="37">
        <v>42044</v>
      </c>
      <c r="AR10" s="37">
        <v>42045</v>
      </c>
      <c r="AS10" s="37">
        <v>42046</v>
      </c>
      <c r="AT10" s="37">
        <v>42047</v>
      </c>
      <c r="AU10" s="37">
        <v>42048</v>
      </c>
      <c r="AV10" s="37">
        <v>42049</v>
      </c>
      <c r="AW10" s="37">
        <v>42050</v>
      </c>
      <c r="AX10" s="37">
        <v>42051</v>
      </c>
      <c r="AY10" s="37">
        <v>42052</v>
      </c>
      <c r="AZ10" s="37">
        <v>42053</v>
      </c>
      <c r="BA10" s="37">
        <v>42054</v>
      </c>
      <c r="BB10" s="37">
        <v>42055</v>
      </c>
      <c r="BC10" s="37">
        <v>42056</v>
      </c>
      <c r="BD10" s="37">
        <v>42057</v>
      </c>
      <c r="BE10" s="37">
        <v>42058</v>
      </c>
      <c r="BF10" s="37">
        <v>42059</v>
      </c>
      <c r="BG10" s="37">
        <v>42060</v>
      </c>
      <c r="BH10" s="37">
        <v>42061</v>
      </c>
      <c r="BI10" s="37">
        <v>42062</v>
      </c>
      <c r="BJ10" s="38">
        <v>42063</v>
      </c>
      <c r="BK10" s="17">
        <v>42064</v>
      </c>
      <c r="BL10" s="17">
        <v>42065</v>
      </c>
      <c r="BM10" s="17">
        <v>42066</v>
      </c>
      <c r="BN10" s="17">
        <v>42067</v>
      </c>
      <c r="BO10" s="17">
        <v>42068</v>
      </c>
      <c r="BP10" s="17">
        <v>42069</v>
      </c>
      <c r="BQ10" s="17">
        <v>42070</v>
      </c>
      <c r="BR10" s="17">
        <v>42071</v>
      </c>
      <c r="BS10" s="17">
        <v>42072</v>
      </c>
      <c r="BT10" s="17">
        <v>42073</v>
      </c>
      <c r="BU10" s="17">
        <v>42074</v>
      </c>
      <c r="BV10" s="17">
        <v>42075</v>
      </c>
      <c r="BW10" s="17">
        <v>42076</v>
      </c>
      <c r="BX10" s="17">
        <v>42077</v>
      </c>
      <c r="BY10" s="17">
        <v>42078</v>
      </c>
      <c r="BZ10" s="17">
        <v>42079</v>
      </c>
      <c r="CA10" s="17">
        <v>42080</v>
      </c>
      <c r="CB10" s="17">
        <v>42081</v>
      </c>
      <c r="CC10" s="17">
        <v>42082</v>
      </c>
      <c r="CD10" s="17">
        <v>42083</v>
      </c>
      <c r="CE10" s="17">
        <v>42084</v>
      </c>
      <c r="CF10" s="17">
        <v>42085</v>
      </c>
      <c r="CG10" s="17">
        <v>42086</v>
      </c>
      <c r="CH10" s="17">
        <v>42087</v>
      </c>
      <c r="CI10" s="17">
        <v>42088</v>
      </c>
      <c r="CJ10" s="17">
        <v>42089</v>
      </c>
      <c r="CK10" s="17">
        <v>42090</v>
      </c>
      <c r="CL10" s="17">
        <v>42091</v>
      </c>
      <c r="CM10" s="17">
        <v>42092</v>
      </c>
      <c r="CN10" s="17">
        <v>42093</v>
      </c>
      <c r="CO10" s="17">
        <v>42094</v>
      </c>
      <c r="CP10" s="17">
        <v>42095</v>
      </c>
      <c r="CQ10" s="17">
        <v>42096</v>
      </c>
      <c r="CR10" s="23">
        <v>42097</v>
      </c>
      <c r="CS10" s="23">
        <v>42098</v>
      </c>
      <c r="CT10" s="23">
        <v>42099</v>
      </c>
      <c r="CU10" s="23">
        <v>42100</v>
      </c>
      <c r="CV10" s="23">
        <v>42101</v>
      </c>
      <c r="CW10" s="23">
        <v>42102</v>
      </c>
      <c r="CX10" s="23">
        <v>42103</v>
      </c>
      <c r="CY10" s="23">
        <v>42104</v>
      </c>
      <c r="CZ10" s="23">
        <v>42105</v>
      </c>
      <c r="DA10" s="23">
        <v>42106</v>
      </c>
      <c r="DB10" s="23">
        <v>42107</v>
      </c>
      <c r="DC10" s="23">
        <v>42108</v>
      </c>
      <c r="DD10" s="23">
        <v>42109</v>
      </c>
      <c r="DE10" s="23">
        <v>42110</v>
      </c>
      <c r="DF10" s="23">
        <v>42111</v>
      </c>
      <c r="DG10" s="23">
        <v>42112</v>
      </c>
      <c r="DH10" s="23">
        <v>42113</v>
      </c>
      <c r="DI10" s="23">
        <v>42114</v>
      </c>
      <c r="DJ10" s="23">
        <v>42115</v>
      </c>
      <c r="DK10" s="23">
        <v>42116</v>
      </c>
      <c r="DL10" s="23">
        <v>42117</v>
      </c>
      <c r="DM10" s="23">
        <v>42118</v>
      </c>
      <c r="DN10" s="23">
        <v>42119</v>
      </c>
      <c r="DO10" s="23">
        <v>42120</v>
      </c>
      <c r="DP10" s="23">
        <v>42121</v>
      </c>
      <c r="DQ10" s="23">
        <v>42122</v>
      </c>
      <c r="DR10" s="23">
        <v>42123</v>
      </c>
      <c r="DS10" s="23">
        <v>42124</v>
      </c>
      <c r="DT10" s="23">
        <v>42125</v>
      </c>
      <c r="DU10" s="23">
        <v>42126</v>
      </c>
      <c r="DV10" s="23">
        <v>42127</v>
      </c>
      <c r="DW10" s="23">
        <v>42128</v>
      </c>
      <c r="DX10" s="23">
        <v>42129</v>
      </c>
      <c r="DY10" s="23">
        <v>42130</v>
      </c>
      <c r="DZ10" s="23">
        <v>42131</v>
      </c>
      <c r="EA10" s="23">
        <v>42132</v>
      </c>
      <c r="EB10" s="23">
        <v>42133</v>
      </c>
      <c r="EC10" s="23">
        <v>42134</v>
      </c>
      <c r="ED10" s="23">
        <v>42135</v>
      </c>
      <c r="EE10" s="23">
        <v>42136</v>
      </c>
      <c r="EF10" s="23">
        <v>42137</v>
      </c>
      <c r="EG10" s="23">
        <v>42138</v>
      </c>
      <c r="EH10" s="23">
        <v>42139</v>
      </c>
      <c r="EI10" s="23">
        <v>42140</v>
      </c>
      <c r="EJ10" s="23">
        <v>42141</v>
      </c>
      <c r="EK10" s="23">
        <v>42142</v>
      </c>
      <c r="EL10" s="23">
        <v>42143</v>
      </c>
      <c r="EM10" s="23">
        <v>42144</v>
      </c>
      <c r="EN10" s="23">
        <v>42145</v>
      </c>
      <c r="EO10" s="23">
        <v>42146</v>
      </c>
      <c r="EP10" s="23">
        <v>42147</v>
      </c>
      <c r="EQ10" s="23">
        <v>42148</v>
      </c>
      <c r="ER10" s="23">
        <v>42149</v>
      </c>
      <c r="ES10" s="23">
        <v>42150</v>
      </c>
      <c r="ET10" s="23">
        <v>42151</v>
      </c>
      <c r="EU10" s="23">
        <v>42152</v>
      </c>
      <c r="EV10" s="23">
        <v>42153</v>
      </c>
      <c r="EW10" s="23">
        <v>42154</v>
      </c>
      <c r="EX10" s="32">
        <v>42155</v>
      </c>
      <c r="EY10" s="28">
        <v>42156</v>
      </c>
      <c r="EZ10" s="23">
        <v>42157</v>
      </c>
      <c r="FA10" s="23">
        <v>42158</v>
      </c>
      <c r="FB10" s="23">
        <v>42159</v>
      </c>
      <c r="FC10" s="23">
        <v>42160</v>
      </c>
      <c r="FD10" s="23">
        <v>42161</v>
      </c>
      <c r="FE10" s="23">
        <v>42162</v>
      </c>
      <c r="FF10" s="23">
        <v>42163</v>
      </c>
      <c r="FG10" s="23">
        <v>42164</v>
      </c>
      <c r="FH10" s="23">
        <v>42165</v>
      </c>
      <c r="FI10" s="23">
        <v>42166</v>
      </c>
      <c r="FJ10" s="23">
        <v>42167</v>
      </c>
      <c r="FK10" s="23">
        <v>42168</v>
      </c>
      <c r="FL10" s="23">
        <v>42169</v>
      </c>
      <c r="FM10" s="23">
        <v>42170</v>
      </c>
      <c r="FN10" s="23">
        <v>42171</v>
      </c>
      <c r="FO10" s="23">
        <v>42172</v>
      </c>
      <c r="FP10" s="23">
        <v>42173</v>
      </c>
      <c r="FQ10" s="23">
        <v>42174</v>
      </c>
      <c r="FR10" s="23">
        <v>42175</v>
      </c>
      <c r="FS10" s="23">
        <v>42176</v>
      </c>
      <c r="FT10" s="23">
        <v>42177</v>
      </c>
      <c r="FU10" s="23">
        <v>42178</v>
      </c>
      <c r="FV10" s="23">
        <v>42179</v>
      </c>
      <c r="FW10" s="23">
        <v>42180</v>
      </c>
      <c r="FX10" s="23">
        <v>42181</v>
      </c>
      <c r="FY10" s="23">
        <v>42182</v>
      </c>
      <c r="FZ10" s="23">
        <v>42183</v>
      </c>
      <c r="GA10" s="23">
        <v>42184</v>
      </c>
      <c r="GB10" s="29">
        <v>42185</v>
      </c>
      <c r="GC10" s="33">
        <v>42186</v>
      </c>
      <c r="GD10" s="23">
        <v>42187</v>
      </c>
      <c r="GE10" s="23">
        <v>42188</v>
      </c>
      <c r="GF10" s="23">
        <v>42189</v>
      </c>
      <c r="GG10" s="23">
        <v>42190</v>
      </c>
      <c r="GH10" s="23">
        <v>42191</v>
      </c>
      <c r="GI10" s="23">
        <v>42192</v>
      </c>
      <c r="GJ10" s="23">
        <v>42193</v>
      </c>
      <c r="GK10" s="23">
        <v>42194</v>
      </c>
      <c r="GL10" s="23">
        <v>42195</v>
      </c>
      <c r="GM10" s="23">
        <v>42196</v>
      </c>
      <c r="GN10" s="23">
        <v>42197</v>
      </c>
      <c r="GO10" s="23">
        <v>42198</v>
      </c>
      <c r="GP10" s="23">
        <v>42199</v>
      </c>
      <c r="GQ10" s="23">
        <v>42200</v>
      </c>
      <c r="GR10" s="23">
        <v>42201</v>
      </c>
      <c r="GS10" s="23">
        <v>42202</v>
      </c>
      <c r="GT10" s="23">
        <v>42203</v>
      </c>
      <c r="GU10" s="23">
        <v>42204</v>
      </c>
      <c r="GV10" s="23">
        <v>42205</v>
      </c>
      <c r="GW10" s="23">
        <v>42206</v>
      </c>
      <c r="GX10" s="23">
        <v>42207</v>
      </c>
      <c r="GY10" s="23">
        <v>42208</v>
      </c>
      <c r="GZ10" s="23">
        <v>42209</v>
      </c>
      <c r="HA10" s="23">
        <v>42210</v>
      </c>
      <c r="HB10" s="23">
        <v>42211</v>
      </c>
      <c r="HC10" s="23">
        <v>42212</v>
      </c>
      <c r="HD10" s="23">
        <v>42213</v>
      </c>
      <c r="HE10" s="23">
        <v>42214</v>
      </c>
      <c r="HF10" s="23">
        <v>42215</v>
      </c>
      <c r="HG10" s="23">
        <v>42216</v>
      </c>
      <c r="HH10" s="23">
        <v>42217</v>
      </c>
      <c r="HI10" s="23">
        <v>42218</v>
      </c>
      <c r="HJ10" s="23">
        <v>42219</v>
      </c>
      <c r="HK10" s="23">
        <v>42220</v>
      </c>
      <c r="HL10" s="23">
        <v>42221</v>
      </c>
      <c r="HM10" s="23">
        <v>42222</v>
      </c>
      <c r="HN10" s="23">
        <v>42223</v>
      </c>
      <c r="HO10" s="23">
        <v>42224</v>
      </c>
      <c r="HP10" s="23">
        <v>42225</v>
      </c>
      <c r="HQ10" s="23">
        <v>42226</v>
      </c>
      <c r="HR10" s="23">
        <v>42227</v>
      </c>
      <c r="HS10" s="23">
        <v>42228</v>
      </c>
      <c r="HT10" s="23">
        <v>42229</v>
      </c>
      <c r="HU10" s="23">
        <v>42230</v>
      </c>
      <c r="HV10" s="23">
        <v>42231</v>
      </c>
      <c r="HW10" s="23">
        <v>42232</v>
      </c>
      <c r="HX10" s="23">
        <v>42233</v>
      </c>
      <c r="HY10" s="23">
        <v>42234</v>
      </c>
      <c r="HZ10" s="23">
        <v>42235</v>
      </c>
      <c r="IA10" s="23">
        <v>42236</v>
      </c>
      <c r="IB10" s="23">
        <v>42237</v>
      </c>
      <c r="IC10" s="23">
        <v>42238</v>
      </c>
      <c r="ID10" s="23">
        <v>42239</v>
      </c>
      <c r="IE10" s="23">
        <v>42240</v>
      </c>
      <c r="IF10" s="23">
        <v>42241</v>
      </c>
      <c r="IG10" s="23">
        <v>42242</v>
      </c>
      <c r="IH10" s="23">
        <v>42243</v>
      </c>
      <c r="II10" s="23">
        <v>42244</v>
      </c>
      <c r="IJ10" s="23">
        <v>42245</v>
      </c>
      <c r="IK10" s="23">
        <v>42246</v>
      </c>
      <c r="IL10" s="23">
        <v>42247</v>
      </c>
      <c r="IM10" s="19">
        <v>42248</v>
      </c>
      <c r="IN10" s="19">
        <v>42249</v>
      </c>
      <c r="IO10" s="19">
        <v>42250</v>
      </c>
      <c r="IP10" s="19">
        <v>42251</v>
      </c>
      <c r="IQ10" s="19">
        <v>42252</v>
      </c>
      <c r="IR10" s="19">
        <v>42253</v>
      </c>
      <c r="IS10" s="19">
        <v>42254</v>
      </c>
      <c r="IT10" s="19">
        <v>42255</v>
      </c>
      <c r="IU10" s="19">
        <v>42256</v>
      </c>
      <c r="IV10" s="19">
        <v>42257</v>
      </c>
      <c r="IW10" s="19">
        <v>42258</v>
      </c>
      <c r="IX10" s="19">
        <v>42259</v>
      </c>
      <c r="IY10" s="19">
        <v>42260</v>
      </c>
      <c r="IZ10" s="19">
        <v>42261</v>
      </c>
      <c r="JA10" s="19">
        <v>42262</v>
      </c>
      <c r="JB10" s="19">
        <v>42263</v>
      </c>
      <c r="JC10" s="19">
        <v>42264</v>
      </c>
      <c r="JD10" s="19">
        <v>42265</v>
      </c>
      <c r="JE10" s="19">
        <v>42266</v>
      </c>
      <c r="JF10" s="19">
        <v>42267</v>
      </c>
      <c r="JG10" s="19">
        <v>42268</v>
      </c>
      <c r="JH10" s="19">
        <v>42269</v>
      </c>
      <c r="JI10" s="19">
        <v>42270</v>
      </c>
      <c r="JJ10" s="19">
        <v>42271</v>
      </c>
      <c r="JK10" s="19">
        <v>42272</v>
      </c>
      <c r="JL10" s="19">
        <v>42273</v>
      </c>
      <c r="JM10" s="19">
        <v>42274</v>
      </c>
      <c r="JN10" s="19">
        <v>42275</v>
      </c>
      <c r="JO10" s="19">
        <v>42276</v>
      </c>
      <c r="JP10" s="19">
        <v>42277</v>
      </c>
      <c r="JQ10" s="19">
        <v>42278</v>
      </c>
      <c r="JR10" s="19">
        <v>42279</v>
      </c>
      <c r="JS10" s="19">
        <v>42280</v>
      </c>
      <c r="JT10" s="19">
        <v>42281</v>
      </c>
      <c r="JU10" s="19">
        <v>42282</v>
      </c>
      <c r="JV10" s="19">
        <v>42283</v>
      </c>
      <c r="JW10" s="19">
        <v>42284</v>
      </c>
      <c r="JX10" s="19">
        <v>42285</v>
      </c>
      <c r="JY10" s="19">
        <v>42286</v>
      </c>
      <c r="JZ10" s="19">
        <v>42287</v>
      </c>
      <c r="KA10" s="19">
        <v>42288</v>
      </c>
      <c r="KB10" s="19">
        <v>42289</v>
      </c>
      <c r="KC10" s="19">
        <v>42290</v>
      </c>
      <c r="KD10" s="19">
        <v>42291</v>
      </c>
      <c r="KE10" s="19">
        <v>42292</v>
      </c>
      <c r="KF10" s="19">
        <v>42293</v>
      </c>
      <c r="KG10" s="19">
        <v>42294</v>
      </c>
      <c r="KH10" s="19">
        <v>42295</v>
      </c>
      <c r="KI10" s="19">
        <v>42296</v>
      </c>
      <c r="KJ10" s="19">
        <v>42297</v>
      </c>
      <c r="KK10" s="19">
        <v>42298</v>
      </c>
      <c r="KL10" s="19">
        <v>42299</v>
      </c>
      <c r="KM10" s="19">
        <v>42300</v>
      </c>
      <c r="KN10" s="19">
        <v>42301</v>
      </c>
      <c r="KO10" s="19">
        <v>42302</v>
      </c>
      <c r="KP10" s="19">
        <v>42303</v>
      </c>
      <c r="KQ10" s="19">
        <v>42304</v>
      </c>
      <c r="KR10" s="19">
        <v>42305</v>
      </c>
      <c r="KS10" s="19">
        <v>42306</v>
      </c>
      <c r="KT10" s="19">
        <v>42307</v>
      </c>
      <c r="KU10" s="19">
        <v>42308</v>
      </c>
      <c r="KV10" s="19">
        <v>42309</v>
      </c>
      <c r="KW10" s="19">
        <v>42310</v>
      </c>
      <c r="KX10" s="19">
        <v>42311</v>
      </c>
      <c r="KY10" s="19">
        <v>42312</v>
      </c>
      <c r="KZ10" s="19">
        <v>42313</v>
      </c>
      <c r="LA10" s="19">
        <v>42314</v>
      </c>
      <c r="LB10" s="19">
        <v>42315</v>
      </c>
      <c r="LC10" s="19">
        <v>42316</v>
      </c>
      <c r="LD10" s="19">
        <v>42317</v>
      </c>
      <c r="LE10" s="19">
        <v>42318</v>
      </c>
      <c r="LF10" s="19">
        <v>42319</v>
      </c>
      <c r="LG10" s="19">
        <v>42320</v>
      </c>
      <c r="LH10" s="19">
        <v>42321</v>
      </c>
      <c r="LI10" s="19">
        <v>42322</v>
      </c>
      <c r="LJ10" s="19">
        <v>42323</v>
      </c>
      <c r="LK10" s="19">
        <v>42324</v>
      </c>
      <c r="LL10" s="19">
        <v>42325</v>
      </c>
      <c r="LM10" s="19">
        <v>42326</v>
      </c>
      <c r="LN10" s="19">
        <v>42327</v>
      </c>
      <c r="LO10" s="19">
        <v>42328</v>
      </c>
      <c r="LP10" s="19">
        <v>42329</v>
      </c>
      <c r="LQ10" s="19">
        <v>42330</v>
      </c>
      <c r="LR10" s="19">
        <v>42331</v>
      </c>
      <c r="LS10" s="19">
        <v>42332</v>
      </c>
      <c r="LT10" s="19">
        <v>42333</v>
      </c>
      <c r="LU10" s="19">
        <v>42334</v>
      </c>
      <c r="LV10" s="19">
        <v>42335</v>
      </c>
      <c r="LW10" s="19">
        <v>42336</v>
      </c>
      <c r="LX10" s="19">
        <v>42337</v>
      </c>
      <c r="LY10" s="19">
        <v>42338</v>
      </c>
      <c r="LZ10" s="19">
        <v>42339</v>
      </c>
      <c r="MA10" s="19">
        <v>42340</v>
      </c>
      <c r="MB10" s="19">
        <v>42341</v>
      </c>
      <c r="MC10" s="19">
        <v>42342</v>
      </c>
      <c r="MD10" s="19">
        <v>42343</v>
      </c>
      <c r="ME10" s="19">
        <v>42344</v>
      </c>
      <c r="MF10" s="19">
        <v>42345</v>
      </c>
      <c r="MG10" s="19">
        <v>42346</v>
      </c>
      <c r="MH10" s="19">
        <v>42347</v>
      </c>
      <c r="MI10" s="19">
        <v>42348</v>
      </c>
      <c r="MJ10" s="19">
        <v>42349</v>
      </c>
      <c r="MK10" s="19">
        <v>42350</v>
      </c>
      <c r="ML10" s="19">
        <v>42351</v>
      </c>
      <c r="MM10" s="19">
        <v>42352</v>
      </c>
      <c r="MN10" s="19">
        <v>42353</v>
      </c>
      <c r="MO10" s="19">
        <v>42354</v>
      </c>
      <c r="MP10" s="19">
        <v>42355</v>
      </c>
      <c r="MQ10" s="19">
        <v>42356</v>
      </c>
      <c r="MR10" s="19">
        <v>42357</v>
      </c>
      <c r="MS10" s="19">
        <v>42358</v>
      </c>
      <c r="MT10" s="19">
        <v>42359</v>
      </c>
      <c r="MU10" s="19">
        <v>42360</v>
      </c>
      <c r="MV10" s="19">
        <v>42361</v>
      </c>
      <c r="MW10" s="19">
        <v>42362</v>
      </c>
      <c r="MX10" s="19">
        <v>42363</v>
      </c>
      <c r="MY10" s="19">
        <v>42364</v>
      </c>
      <c r="MZ10" s="19">
        <v>42365</v>
      </c>
      <c r="NA10" s="19">
        <v>42366</v>
      </c>
      <c r="NB10" s="19">
        <v>42367</v>
      </c>
      <c r="NC10" s="19">
        <v>42368</v>
      </c>
      <c r="ND10" s="19">
        <v>42369</v>
      </c>
    </row>
    <row r="11" spans="1:369" s="1" customFormat="1" ht="15.95" customHeight="1">
      <c r="B11" s="47"/>
      <c r="D11" s="30" t="str">
        <f>TEXT(D10,"jj")</f>
        <v>01</v>
      </c>
      <c r="E11" s="18" t="str">
        <f t="shared" ref="E11:BP11" si="0">TEXT(E10,"jj")</f>
        <v>02</v>
      </c>
      <c r="F11" s="18" t="str">
        <f t="shared" si="0"/>
        <v>03</v>
      </c>
      <c r="G11" s="18" t="str">
        <f t="shared" si="0"/>
        <v>04</v>
      </c>
      <c r="H11" s="18" t="str">
        <f t="shared" si="0"/>
        <v>05</v>
      </c>
      <c r="I11" s="18" t="str">
        <f t="shared" si="0"/>
        <v>06</v>
      </c>
      <c r="J11" s="18" t="str">
        <f t="shared" si="0"/>
        <v>07</v>
      </c>
      <c r="K11" s="18" t="str">
        <f t="shared" si="0"/>
        <v>08</v>
      </c>
      <c r="L11" s="18" t="str">
        <f t="shared" si="0"/>
        <v>09</v>
      </c>
      <c r="M11" s="18" t="str">
        <f t="shared" si="0"/>
        <v>10</v>
      </c>
      <c r="N11" s="18" t="str">
        <f t="shared" si="0"/>
        <v>11</v>
      </c>
      <c r="O11" s="18" t="str">
        <f t="shared" si="0"/>
        <v>12</v>
      </c>
      <c r="P11" s="18" t="str">
        <f t="shared" si="0"/>
        <v>13</v>
      </c>
      <c r="Q11" s="18" t="str">
        <f t="shared" si="0"/>
        <v>14</v>
      </c>
      <c r="R11" s="18" t="str">
        <f t="shared" si="0"/>
        <v>15</v>
      </c>
      <c r="S11" s="18" t="str">
        <f t="shared" si="0"/>
        <v>16</v>
      </c>
      <c r="T11" s="18" t="str">
        <f t="shared" si="0"/>
        <v>17</v>
      </c>
      <c r="U11" s="18" t="str">
        <f t="shared" si="0"/>
        <v>18</v>
      </c>
      <c r="V11" s="18" t="str">
        <f t="shared" si="0"/>
        <v>19</v>
      </c>
      <c r="W11" s="18" t="str">
        <f t="shared" si="0"/>
        <v>20</v>
      </c>
      <c r="X11" s="18" t="str">
        <f t="shared" si="0"/>
        <v>21</v>
      </c>
      <c r="Y11" s="18" t="str">
        <f t="shared" si="0"/>
        <v>22</v>
      </c>
      <c r="Z11" s="18" t="str">
        <f t="shared" si="0"/>
        <v>23</v>
      </c>
      <c r="AA11" s="18" t="str">
        <f t="shared" si="0"/>
        <v>24</v>
      </c>
      <c r="AB11" s="18" t="str">
        <f t="shared" si="0"/>
        <v>25</v>
      </c>
      <c r="AC11" s="18" t="str">
        <f t="shared" si="0"/>
        <v>26</v>
      </c>
      <c r="AD11" s="18" t="str">
        <f t="shared" si="0"/>
        <v>27</v>
      </c>
      <c r="AE11" s="18" t="str">
        <f t="shared" si="0"/>
        <v>28</v>
      </c>
      <c r="AF11" s="18" t="str">
        <f t="shared" si="0"/>
        <v>29</v>
      </c>
      <c r="AG11" s="18" t="str">
        <f t="shared" si="0"/>
        <v>30</v>
      </c>
      <c r="AH11" s="31" t="str">
        <f t="shared" si="0"/>
        <v>31</v>
      </c>
      <c r="AI11" s="30" t="str">
        <f t="shared" si="0"/>
        <v>01</v>
      </c>
      <c r="AJ11" s="18" t="str">
        <f t="shared" si="0"/>
        <v>02</v>
      </c>
      <c r="AK11" s="18" t="str">
        <f t="shared" si="0"/>
        <v>03</v>
      </c>
      <c r="AL11" s="18" t="str">
        <f t="shared" si="0"/>
        <v>04</v>
      </c>
      <c r="AM11" s="18" t="str">
        <f t="shared" si="0"/>
        <v>05</v>
      </c>
      <c r="AN11" s="18" t="str">
        <f t="shared" si="0"/>
        <v>06</v>
      </c>
      <c r="AO11" s="18" t="str">
        <f t="shared" si="0"/>
        <v>07</v>
      </c>
      <c r="AP11" s="18" t="str">
        <f t="shared" si="0"/>
        <v>08</v>
      </c>
      <c r="AQ11" s="18" t="str">
        <f t="shared" si="0"/>
        <v>09</v>
      </c>
      <c r="AR11" s="18" t="str">
        <f t="shared" si="0"/>
        <v>10</v>
      </c>
      <c r="AS11" s="18" t="str">
        <f t="shared" si="0"/>
        <v>11</v>
      </c>
      <c r="AT11" s="18" t="str">
        <f t="shared" si="0"/>
        <v>12</v>
      </c>
      <c r="AU11" s="18" t="str">
        <f t="shared" si="0"/>
        <v>13</v>
      </c>
      <c r="AV11" s="18" t="str">
        <f t="shared" si="0"/>
        <v>14</v>
      </c>
      <c r="AW11" s="18" t="str">
        <f t="shared" si="0"/>
        <v>15</v>
      </c>
      <c r="AX11" s="18" t="str">
        <f t="shared" si="0"/>
        <v>16</v>
      </c>
      <c r="AY11" s="18" t="str">
        <f t="shared" si="0"/>
        <v>17</v>
      </c>
      <c r="AZ11" s="18" t="str">
        <f t="shared" si="0"/>
        <v>18</v>
      </c>
      <c r="BA11" s="18" t="str">
        <f t="shared" si="0"/>
        <v>19</v>
      </c>
      <c r="BB11" s="18" t="str">
        <f t="shared" si="0"/>
        <v>20</v>
      </c>
      <c r="BC11" s="18" t="str">
        <f t="shared" si="0"/>
        <v>21</v>
      </c>
      <c r="BD11" s="18" t="str">
        <f t="shared" si="0"/>
        <v>22</v>
      </c>
      <c r="BE11" s="18" t="str">
        <f t="shared" si="0"/>
        <v>23</v>
      </c>
      <c r="BF11" s="18" t="str">
        <f t="shared" si="0"/>
        <v>24</v>
      </c>
      <c r="BG11" s="18" t="str">
        <f t="shared" si="0"/>
        <v>25</v>
      </c>
      <c r="BH11" s="18" t="str">
        <f t="shared" si="0"/>
        <v>26</v>
      </c>
      <c r="BI11" s="18" t="str">
        <f t="shared" si="0"/>
        <v>27</v>
      </c>
      <c r="BJ11" s="31" t="str">
        <f t="shared" si="0"/>
        <v>28</v>
      </c>
      <c r="BK11" s="35" t="str">
        <f t="shared" si="0"/>
        <v>01</v>
      </c>
      <c r="BL11" s="18" t="str">
        <f t="shared" si="0"/>
        <v>02</v>
      </c>
      <c r="BM11" s="18" t="str">
        <f t="shared" si="0"/>
        <v>03</v>
      </c>
      <c r="BN11" s="18" t="str">
        <f t="shared" si="0"/>
        <v>04</v>
      </c>
      <c r="BO11" s="18" t="str">
        <f t="shared" si="0"/>
        <v>05</v>
      </c>
      <c r="BP11" s="18" t="str">
        <f t="shared" si="0"/>
        <v>06</v>
      </c>
      <c r="BQ11" s="18" t="str">
        <f t="shared" ref="BQ11:EB11" si="1">TEXT(BQ10,"jj")</f>
        <v>07</v>
      </c>
      <c r="BR11" s="18" t="str">
        <f t="shared" si="1"/>
        <v>08</v>
      </c>
      <c r="BS11" s="18" t="str">
        <f t="shared" si="1"/>
        <v>09</v>
      </c>
      <c r="BT11" s="18" t="str">
        <f t="shared" si="1"/>
        <v>10</v>
      </c>
      <c r="BU11" s="18" t="str">
        <f t="shared" si="1"/>
        <v>11</v>
      </c>
      <c r="BV11" s="18" t="str">
        <f t="shared" si="1"/>
        <v>12</v>
      </c>
      <c r="BW11" s="18" t="str">
        <f t="shared" si="1"/>
        <v>13</v>
      </c>
      <c r="BX11" s="18" t="str">
        <f t="shared" si="1"/>
        <v>14</v>
      </c>
      <c r="BY11" s="18" t="str">
        <f t="shared" si="1"/>
        <v>15</v>
      </c>
      <c r="BZ11" s="18" t="str">
        <f t="shared" si="1"/>
        <v>16</v>
      </c>
      <c r="CA11" s="18" t="str">
        <f t="shared" si="1"/>
        <v>17</v>
      </c>
      <c r="CB11" s="18" t="str">
        <f t="shared" si="1"/>
        <v>18</v>
      </c>
      <c r="CC11" s="18" t="str">
        <f t="shared" si="1"/>
        <v>19</v>
      </c>
      <c r="CD11" s="18" t="str">
        <f t="shared" si="1"/>
        <v>20</v>
      </c>
      <c r="CE11" s="18" t="str">
        <f t="shared" si="1"/>
        <v>21</v>
      </c>
      <c r="CF11" s="18" t="str">
        <f t="shared" si="1"/>
        <v>22</v>
      </c>
      <c r="CG11" s="18" t="str">
        <f t="shared" si="1"/>
        <v>23</v>
      </c>
      <c r="CH11" s="18" t="str">
        <f t="shared" si="1"/>
        <v>24</v>
      </c>
      <c r="CI11" s="18" t="str">
        <f t="shared" si="1"/>
        <v>25</v>
      </c>
      <c r="CJ11" s="18" t="str">
        <f t="shared" si="1"/>
        <v>26</v>
      </c>
      <c r="CK11" s="18" t="str">
        <f t="shared" si="1"/>
        <v>27</v>
      </c>
      <c r="CL11" s="18" t="str">
        <f t="shared" si="1"/>
        <v>28</v>
      </c>
      <c r="CM11" s="18" t="str">
        <f t="shared" si="1"/>
        <v>29</v>
      </c>
      <c r="CN11" s="18" t="str">
        <f t="shared" si="1"/>
        <v>30</v>
      </c>
      <c r="CO11" s="18" t="str">
        <f t="shared" si="1"/>
        <v>31</v>
      </c>
      <c r="CP11" s="18" t="str">
        <f t="shared" si="1"/>
        <v>01</v>
      </c>
      <c r="CQ11" s="18" t="str">
        <f t="shared" si="1"/>
        <v>02</v>
      </c>
      <c r="CR11" s="18" t="str">
        <f t="shared" si="1"/>
        <v>03</v>
      </c>
      <c r="CS11" s="18" t="str">
        <f t="shared" si="1"/>
        <v>04</v>
      </c>
      <c r="CT11" s="18" t="str">
        <f t="shared" si="1"/>
        <v>05</v>
      </c>
      <c r="CU11" s="18" t="str">
        <f t="shared" si="1"/>
        <v>06</v>
      </c>
      <c r="CV11" s="18" t="str">
        <f t="shared" si="1"/>
        <v>07</v>
      </c>
      <c r="CW11" s="18" t="str">
        <f t="shared" si="1"/>
        <v>08</v>
      </c>
      <c r="CX11" s="18" t="str">
        <f t="shared" si="1"/>
        <v>09</v>
      </c>
      <c r="CY11" s="18" t="str">
        <f t="shared" si="1"/>
        <v>10</v>
      </c>
      <c r="CZ11" s="18" t="str">
        <f t="shared" si="1"/>
        <v>11</v>
      </c>
      <c r="DA11" s="18" t="str">
        <f t="shared" si="1"/>
        <v>12</v>
      </c>
      <c r="DB11" s="18" t="str">
        <f t="shared" si="1"/>
        <v>13</v>
      </c>
      <c r="DC11" s="18" t="str">
        <f t="shared" si="1"/>
        <v>14</v>
      </c>
      <c r="DD11" s="18" t="str">
        <f t="shared" si="1"/>
        <v>15</v>
      </c>
      <c r="DE11" s="18" t="str">
        <f t="shared" si="1"/>
        <v>16</v>
      </c>
      <c r="DF11" s="18" t="str">
        <f t="shared" si="1"/>
        <v>17</v>
      </c>
      <c r="DG11" s="18" t="str">
        <f t="shared" si="1"/>
        <v>18</v>
      </c>
      <c r="DH11" s="18" t="str">
        <f t="shared" si="1"/>
        <v>19</v>
      </c>
      <c r="DI11" s="18" t="str">
        <f t="shared" si="1"/>
        <v>20</v>
      </c>
      <c r="DJ11" s="18" t="str">
        <f t="shared" si="1"/>
        <v>21</v>
      </c>
      <c r="DK11" s="18" t="str">
        <f t="shared" si="1"/>
        <v>22</v>
      </c>
      <c r="DL11" s="18" t="str">
        <f t="shared" si="1"/>
        <v>23</v>
      </c>
      <c r="DM11" s="18" t="str">
        <f t="shared" si="1"/>
        <v>24</v>
      </c>
      <c r="DN11" s="18" t="str">
        <f t="shared" si="1"/>
        <v>25</v>
      </c>
      <c r="DO11" s="18" t="str">
        <f t="shared" si="1"/>
        <v>26</v>
      </c>
      <c r="DP11" s="18" t="str">
        <f t="shared" si="1"/>
        <v>27</v>
      </c>
      <c r="DQ11" s="18" t="str">
        <f t="shared" si="1"/>
        <v>28</v>
      </c>
      <c r="DR11" s="18" t="str">
        <f t="shared" si="1"/>
        <v>29</v>
      </c>
      <c r="DS11" s="18" t="str">
        <f t="shared" si="1"/>
        <v>30</v>
      </c>
      <c r="DT11" s="18" t="str">
        <f t="shared" si="1"/>
        <v>01</v>
      </c>
      <c r="DU11" s="18" t="str">
        <f t="shared" si="1"/>
        <v>02</v>
      </c>
      <c r="DV11" s="18" t="str">
        <f t="shared" si="1"/>
        <v>03</v>
      </c>
      <c r="DW11" s="18" t="str">
        <f t="shared" si="1"/>
        <v>04</v>
      </c>
      <c r="DX11" s="18" t="str">
        <f t="shared" si="1"/>
        <v>05</v>
      </c>
      <c r="DY11" s="18" t="str">
        <f t="shared" si="1"/>
        <v>06</v>
      </c>
      <c r="DZ11" s="18" t="str">
        <f t="shared" si="1"/>
        <v>07</v>
      </c>
      <c r="EA11" s="18" t="str">
        <f t="shared" si="1"/>
        <v>08</v>
      </c>
      <c r="EB11" s="18" t="str">
        <f t="shared" si="1"/>
        <v>09</v>
      </c>
      <c r="EC11" s="18" t="str">
        <f t="shared" ref="EC11:GN11" si="2">TEXT(EC10,"jj")</f>
        <v>10</v>
      </c>
      <c r="ED11" s="18" t="str">
        <f t="shared" si="2"/>
        <v>11</v>
      </c>
      <c r="EE11" s="18" t="str">
        <f t="shared" si="2"/>
        <v>12</v>
      </c>
      <c r="EF11" s="18" t="str">
        <f t="shared" si="2"/>
        <v>13</v>
      </c>
      <c r="EG11" s="18" t="str">
        <f t="shared" si="2"/>
        <v>14</v>
      </c>
      <c r="EH11" s="18" t="str">
        <f t="shared" si="2"/>
        <v>15</v>
      </c>
      <c r="EI11" s="18" t="str">
        <f t="shared" si="2"/>
        <v>16</v>
      </c>
      <c r="EJ11" s="18" t="str">
        <f t="shared" si="2"/>
        <v>17</v>
      </c>
      <c r="EK11" s="18" t="str">
        <f t="shared" si="2"/>
        <v>18</v>
      </c>
      <c r="EL11" s="18" t="str">
        <f t="shared" si="2"/>
        <v>19</v>
      </c>
      <c r="EM11" s="18" t="str">
        <f t="shared" si="2"/>
        <v>20</v>
      </c>
      <c r="EN11" s="18" t="str">
        <f t="shared" si="2"/>
        <v>21</v>
      </c>
      <c r="EO11" s="18" t="str">
        <f t="shared" si="2"/>
        <v>22</v>
      </c>
      <c r="EP11" s="18" t="str">
        <f t="shared" si="2"/>
        <v>23</v>
      </c>
      <c r="EQ11" s="18" t="str">
        <f t="shared" si="2"/>
        <v>24</v>
      </c>
      <c r="ER11" s="18" t="str">
        <f t="shared" si="2"/>
        <v>25</v>
      </c>
      <c r="ES11" s="18" t="str">
        <f t="shared" si="2"/>
        <v>26</v>
      </c>
      <c r="ET11" s="18" t="str">
        <f t="shared" si="2"/>
        <v>27</v>
      </c>
      <c r="EU11" s="18" t="str">
        <f t="shared" si="2"/>
        <v>28</v>
      </c>
      <c r="EV11" s="18" t="str">
        <f t="shared" si="2"/>
        <v>29</v>
      </c>
      <c r="EW11" s="18" t="str">
        <f t="shared" si="2"/>
        <v>30</v>
      </c>
      <c r="EX11" s="18" t="str">
        <f t="shared" si="2"/>
        <v>31</v>
      </c>
      <c r="EY11" s="18" t="str">
        <f t="shared" si="2"/>
        <v>01</v>
      </c>
      <c r="EZ11" s="18" t="str">
        <f t="shared" si="2"/>
        <v>02</v>
      </c>
      <c r="FA11" s="18" t="str">
        <f t="shared" si="2"/>
        <v>03</v>
      </c>
      <c r="FB11" s="18" t="str">
        <f t="shared" si="2"/>
        <v>04</v>
      </c>
      <c r="FC11" s="18" t="str">
        <f t="shared" si="2"/>
        <v>05</v>
      </c>
      <c r="FD11" s="18" t="str">
        <f t="shared" si="2"/>
        <v>06</v>
      </c>
      <c r="FE11" s="18" t="str">
        <f t="shared" si="2"/>
        <v>07</v>
      </c>
      <c r="FF11" s="18" t="str">
        <f t="shared" si="2"/>
        <v>08</v>
      </c>
      <c r="FG11" s="18" t="str">
        <f t="shared" si="2"/>
        <v>09</v>
      </c>
      <c r="FH11" s="18" t="str">
        <f t="shared" si="2"/>
        <v>10</v>
      </c>
      <c r="FI11" s="18" t="str">
        <f t="shared" si="2"/>
        <v>11</v>
      </c>
      <c r="FJ11" s="18" t="str">
        <f t="shared" si="2"/>
        <v>12</v>
      </c>
      <c r="FK11" s="18" t="str">
        <f t="shared" si="2"/>
        <v>13</v>
      </c>
      <c r="FL11" s="18" t="str">
        <f t="shared" si="2"/>
        <v>14</v>
      </c>
      <c r="FM11" s="18" t="str">
        <f t="shared" si="2"/>
        <v>15</v>
      </c>
      <c r="FN11" s="18" t="str">
        <f t="shared" si="2"/>
        <v>16</v>
      </c>
      <c r="FO11" s="18" t="str">
        <f t="shared" si="2"/>
        <v>17</v>
      </c>
      <c r="FP11" s="18" t="str">
        <f t="shared" si="2"/>
        <v>18</v>
      </c>
      <c r="FQ11" s="18" t="str">
        <f t="shared" si="2"/>
        <v>19</v>
      </c>
      <c r="FR11" s="18" t="str">
        <f t="shared" si="2"/>
        <v>20</v>
      </c>
      <c r="FS11" s="18" t="str">
        <f t="shared" si="2"/>
        <v>21</v>
      </c>
      <c r="FT11" s="18" t="str">
        <f t="shared" si="2"/>
        <v>22</v>
      </c>
      <c r="FU11" s="18" t="str">
        <f t="shared" si="2"/>
        <v>23</v>
      </c>
      <c r="FV11" s="18" t="str">
        <f t="shared" si="2"/>
        <v>24</v>
      </c>
      <c r="FW11" s="18" t="str">
        <f t="shared" si="2"/>
        <v>25</v>
      </c>
      <c r="FX11" s="18" t="str">
        <f t="shared" si="2"/>
        <v>26</v>
      </c>
      <c r="FY11" s="18" t="str">
        <f t="shared" si="2"/>
        <v>27</v>
      </c>
      <c r="FZ11" s="18" t="str">
        <f t="shared" si="2"/>
        <v>28</v>
      </c>
      <c r="GA11" s="18" t="str">
        <f t="shared" si="2"/>
        <v>29</v>
      </c>
      <c r="GB11" s="18" t="str">
        <f t="shared" si="2"/>
        <v>30</v>
      </c>
      <c r="GC11" s="18" t="str">
        <f t="shared" si="2"/>
        <v>01</v>
      </c>
      <c r="GD11" s="18" t="str">
        <f t="shared" si="2"/>
        <v>02</v>
      </c>
      <c r="GE11" s="18" t="str">
        <f t="shared" si="2"/>
        <v>03</v>
      </c>
      <c r="GF11" s="18" t="str">
        <f t="shared" si="2"/>
        <v>04</v>
      </c>
      <c r="GG11" s="18" t="str">
        <f t="shared" si="2"/>
        <v>05</v>
      </c>
      <c r="GH11" s="18" t="str">
        <f t="shared" si="2"/>
        <v>06</v>
      </c>
      <c r="GI11" s="18" t="str">
        <f t="shared" si="2"/>
        <v>07</v>
      </c>
      <c r="GJ11" s="18" t="str">
        <f t="shared" si="2"/>
        <v>08</v>
      </c>
      <c r="GK11" s="18" t="str">
        <f t="shared" si="2"/>
        <v>09</v>
      </c>
      <c r="GL11" s="18" t="str">
        <f t="shared" si="2"/>
        <v>10</v>
      </c>
      <c r="GM11" s="18" t="str">
        <f t="shared" si="2"/>
        <v>11</v>
      </c>
      <c r="GN11" s="18" t="str">
        <f t="shared" si="2"/>
        <v>12</v>
      </c>
      <c r="GO11" s="18" t="str">
        <f t="shared" ref="GO11:IZ11" si="3">TEXT(GO10,"jj")</f>
        <v>13</v>
      </c>
      <c r="GP11" s="18" t="str">
        <f t="shared" si="3"/>
        <v>14</v>
      </c>
      <c r="GQ11" s="18" t="str">
        <f t="shared" si="3"/>
        <v>15</v>
      </c>
      <c r="GR11" s="18" t="str">
        <f t="shared" si="3"/>
        <v>16</v>
      </c>
      <c r="GS11" s="18" t="str">
        <f t="shared" si="3"/>
        <v>17</v>
      </c>
      <c r="GT11" s="18" t="str">
        <f t="shared" si="3"/>
        <v>18</v>
      </c>
      <c r="GU11" s="18" t="str">
        <f t="shared" si="3"/>
        <v>19</v>
      </c>
      <c r="GV11" s="18" t="str">
        <f t="shared" si="3"/>
        <v>20</v>
      </c>
      <c r="GW11" s="18" t="str">
        <f t="shared" si="3"/>
        <v>21</v>
      </c>
      <c r="GX11" s="18" t="str">
        <f t="shared" si="3"/>
        <v>22</v>
      </c>
      <c r="GY11" s="18" t="str">
        <f t="shared" si="3"/>
        <v>23</v>
      </c>
      <c r="GZ11" s="18" t="str">
        <f t="shared" si="3"/>
        <v>24</v>
      </c>
      <c r="HA11" s="18" t="str">
        <f t="shared" si="3"/>
        <v>25</v>
      </c>
      <c r="HB11" s="18" t="str">
        <f t="shared" si="3"/>
        <v>26</v>
      </c>
      <c r="HC11" s="18" t="str">
        <f t="shared" si="3"/>
        <v>27</v>
      </c>
      <c r="HD11" s="18" t="str">
        <f t="shared" si="3"/>
        <v>28</v>
      </c>
      <c r="HE11" s="18" t="str">
        <f t="shared" si="3"/>
        <v>29</v>
      </c>
      <c r="HF11" s="18" t="str">
        <f t="shared" si="3"/>
        <v>30</v>
      </c>
      <c r="HG11" s="18" t="str">
        <f t="shared" si="3"/>
        <v>31</v>
      </c>
      <c r="HH11" s="18" t="str">
        <f t="shared" si="3"/>
        <v>01</v>
      </c>
      <c r="HI11" s="18" t="str">
        <f t="shared" si="3"/>
        <v>02</v>
      </c>
      <c r="HJ11" s="18" t="str">
        <f t="shared" si="3"/>
        <v>03</v>
      </c>
      <c r="HK11" s="18" t="str">
        <f t="shared" si="3"/>
        <v>04</v>
      </c>
      <c r="HL11" s="18" t="str">
        <f t="shared" si="3"/>
        <v>05</v>
      </c>
      <c r="HM11" s="18" t="str">
        <f t="shared" si="3"/>
        <v>06</v>
      </c>
      <c r="HN11" s="18" t="str">
        <f t="shared" si="3"/>
        <v>07</v>
      </c>
      <c r="HO11" s="18" t="str">
        <f t="shared" si="3"/>
        <v>08</v>
      </c>
      <c r="HP11" s="18" t="str">
        <f t="shared" si="3"/>
        <v>09</v>
      </c>
      <c r="HQ11" s="18" t="str">
        <f t="shared" si="3"/>
        <v>10</v>
      </c>
      <c r="HR11" s="18" t="str">
        <f t="shared" si="3"/>
        <v>11</v>
      </c>
      <c r="HS11" s="18" t="str">
        <f t="shared" si="3"/>
        <v>12</v>
      </c>
      <c r="HT11" s="18" t="str">
        <f t="shared" si="3"/>
        <v>13</v>
      </c>
      <c r="HU11" s="18" t="str">
        <f t="shared" si="3"/>
        <v>14</v>
      </c>
      <c r="HV11" s="18" t="str">
        <f t="shared" si="3"/>
        <v>15</v>
      </c>
      <c r="HW11" s="18" t="str">
        <f t="shared" si="3"/>
        <v>16</v>
      </c>
      <c r="HX11" s="18" t="str">
        <f t="shared" si="3"/>
        <v>17</v>
      </c>
      <c r="HY11" s="18" t="str">
        <f t="shared" si="3"/>
        <v>18</v>
      </c>
      <c r="HZ11" s="18" t="str">
        <f t="shared" si="3"/>
        <v>19</v>
      </c>
      <c r="IA11" s="18" t="str">
        <f t="shared" si="3"/>
        <v>20</v>
      </c>
      <c r="IB11" s="18" t="str">
        <f t="shared" si="3"/>
        <v>21</v>
      </c>
      <c r="IC11" s="18" t="str">
        <f t="shared" si="3"/>
        <v>22</v>
      </c>
      <c r="ID11" s="18" t="str">
        <f t="shared" si="3"/>
        <v>23</v>
      </c>
      <c r="IE11" s="18" t="str">
        <f t="shared" si="3"/>
        <v>24</v>
      </c>
      <c r="IF11" s="18" t="str">
        <f t="shared" si="3"/>
        <v>25</v>
      </c>
      <c r="IG11" s="18" t="str">
        <f t="shared" si="3"/>
        <v>26</v>
      </c>
      <c r="IH11" s="18" t="str">
        <f t="shared" si="3"/>
        <v>27</v>
      </c>
      <c r="II11" s="18" t="str">
        <f t="shared" si="3"/>
        <v>28</v>
      </c>
      <c r="IJ11" s="18" t="str">
        <f t="shared" si="3"/>
        <v>29</v>
      </c>
      <c r="IK11" s="18" t="str">
        <f t="shared" si="3"/>
        <v>30</v>
      </c>
      <c r="IL11" s="18" t="str">
        <f t="shared" si="3"/>
        <v>31</v>
      </c>
      <c r="IM11" s="17" t="str">
        <f t="shared" si="3"/>
        <v>01</v>
      </c>
      <c r="IN11" s="17" t="str">
        <f t="shared" si="3"/>
        <v>02</v>
      </c>
      <c r="IO11" s="17" t="str">
        <f t="shared" si="3"/>
        <v>03</v>
      </c>
      <c r="IP11" s="17" t="str">
        <f t="shared" si="3"/>
        <v>04</v>
      </c>
      <c r="IQ11" s="17" t="str">
        <f t="shared" si="3"/>
        <v>05</v>
      </c>
      <c r="IR11" s="17" t="str">
        <f t="shared" si="3"/>
        <v>06</v>
      </c>
      <c r="IS11" s="17" t="str">
        <f t="shared" si="3"/>
        <v>07</v>
      </c>
      <c r="IT11" s="17" t="str">
        <f t="shared" si="3"/>
        <v>08</v>
      </c>
      <c r="IU11" s="17" t="str">
        <f t="shared" si="3"/>
        <v>09</v>
      </c>
      <c r="IV11" s="17" t="str">
        <f t="shared" si="3"/>
        <v>10</v>
      </c>
      <c r="IW11" s="17" t="str">
        <f t="shared" si="3"/>
        <v>11</v>
      </c>
      <c r="IX11" s="17" t="str">
        <f t="shared" si="3"/>
        <v>12</v>
      </c>
      <c r="IY11" s="17" t="str">
        <f t="shared" si="3"/>
        <v>13</v>
      </c>
      <c r="IZ11" s="17" t="str">
        <f t="shared" si="3"/>
        <v>14</v>
      </c>
      <c r="JA11" s="17" t="str">
        <f t="shared" ref="JA11:LL11" si="4">TEXT(JA10,"jj")</f>
        <v>15</v>
      </c>
      <c r="JB11" s="17" t="str">
        <f t="shared" si="4"/>
        <v>16</v>
      </c>
      <c r="JC11" s="17" t="str">
        <f t="shared" si="4"/>
        <v>17</v>
      </c>
      <c r="JD11" s="17" t="str">
        <f t="shared" si="4"/>
        <v>18</v>
      </c>
      <c r="JE11" s="17" t="str">
        <f t="shared" si="4"/>
        <v>19</v>
      </c>
      <c r="JF11" s="17" t="str">
        <f t="shared" si="4"/>
        <v>20</v>
      </c>
      <c r="JG11" s="17" t="str">
        <f t="shared" si="4"/>
        <v>21</v>
      </c>
      <c r="JH11" s="17" t="str">
        <f t="shared" si="4"/>
        <v>22</v>
      </c>
      <c r="JI11" s="17" t="str">
        <f t="shared" si="4"/>
        <v>23</v>
      </c>
      <c r="JJ11" s="17" t="str">
        <f t="shared" si="4"/>
        <v>24</v>
      </c>
      <c r="JK11" s="17" t="str">
        <f t="shared" si="4"/>
        <v>25</v>
      </c>
      <c r="JL11" s="17" t="str">
        <f t="shared" si="4"/>
        <v>26</v>
      </c>
      <c r="JM11" s="17" t="str">
        <f t="shared" si="4"/>
        <v>27</v>
      </c>
      <c r="JN11" s="17" t="str">
        <f t="shared" si="4"/>
        <v>28</v>
      </c>
      <c r="JO11" s="17" t="str">
        <f t="shared" si="4"/>
        <v>29</v>
      </c>
      <c r="JP11" s="17" t="str">
        <f t="shared" si="4"/>
        <v>30</v>
      </c>
      <c r="JQ11" s="17" t="str">
        <f t="shared" si="4"/>
        <v>01</v>
      </c>
      <c r="JR11" s="17" t="str">
        <f t="shared" si="4"/>
        <v>02</v>
      </c>
      <c r="JS11" s="17" t="str">
        <f t="shared" si="4"/>
        <v>03</v>
      </c>
      <c r="JT11" s="17" t="str">
        <f t="shared" si="4"/>
        <v>04</v>
      </c>
      <c r="JU11" s="17" t="str">
        <f t="shared" si="4"/>
        <v>05</v>
      </c>
      <c r="JV11" s="17" t="str">
        <f t="shared" si="4"/>
        <v>06</v>
      </c>
      <c r="JW11" s="17" t="str">
        <f t="shared" si="4"/>
        <v>07</v>
      </c>
      <c r="JX11" s="17" t="str">
        <f t="shared" si="4"/>
        <v>08</v>
      </c>
      <c r="JY11" s="17" t="str">
        <f t="shared" si="4"/>
        <v>09</v>
      </c>
      <c r="JZ11" s="17" t="str">
        <f t="shared" si="4"/>
        <v>10</v>
      </c>
      <c r="KA11" s="17" t="str">
        <f t="shared" si="4"/>
        <v>11</v>
      </c>
      <c r="KB11" s="17" t="str">
        <f t="shared" si="4"/>
        <v>12</v>
      </c>
      <c r="KC11" s="17" t="str">
        <f t="shared" si="4"/>
        <v>13</v>
      </c>
      <c r="KD11" s="17" t="str">
        <f t="shared" si="4"/>
        <v>14</v>
      </c>
      <c r="KE11" s="17" t="str">
        <f t="shared" si="4"/>
        <v>15</v>
      </c>
      <c r="KF11" s="17" t="str">
        <f t="shared" si="4"/>
        <v>16</v>
      </c>
      <c r="KG11" s="17" t="str">
        <f t="shared" si="4"/>
        <v>17</v>
      </c>
      <c r="KH11" s="17" t="str">
        <f t="shared" si="4"/>
        <v>18</v>
      </c>
      <c r="KI11" s="17" t="str">
        <f t="shared" si="4"/>
        <v>19</v>
      </c>
      <c r="KJ11" s="17" t="str">
        <f t="shared" si="4"/>
        <v>20</v>
      </c>
      <c r="KK11" s="17" t="str">
        <f t="shared" si="4"/>
        <v>21</v>
      </c>
      <c r="KL11" s="17" t="str">
        <f t="shared" si="4"/>
        <v>22</v>
      </c>
      <c r="KM11" s="17" t="str">
        <f t="shared" si="4"/>
        <v>23</v>
      </c>
      <c r="KN11" s="17" t="str">
        <f t="shared" si="4"/>
        <v>24</v>
      </c>
      <c r="KO11" s="17" t="str">
        <f t="shared" si="4"/>
        <v>25</v>
      </c>
      <c r="KP11" s="17" t="str">
        <f t="shared" si="4"/>
        <v>26</v>
      </c>
      <c r="KQ11" s="17" t="str">
        <f t="shared" si="4"/>
        <v>27</v>
      </c>
      <c r="KR11" s="17" t="str">
        <f t="shared" si="4"/>
        <v>28</v>
      </c>
      <c r="KS11" s="17" t="str">
        <f t="shared" si="4"/>
        <v>29</v>
      </c>
      <c r="KT11" s="17" t="str">
        <f t="shared" si="4"/>
        <v>30</v>
      </c>
      <c r="KU11" s="17" t="str">
        <f t="shared" si="4"/>
        <v>31</v>
      </c>
      <c r="KV11" s="17" t="str">
        <f t="shared" si="4"/>
        <v>01</v>
      </c>
      <c r="KW11" s="17" t="str">
        <f t="shared" si="4"/>
        <v>02</v>
      </c>
      <c r="KX11" s="17" t="str">
        <f t="shared" si="4"/>
        <v>03</v>
      </c>
      <c r="KY11" s="17" t="str">
        <f t="shared" si="4"/>
        <v>04</v>
      </c>
      <c r="KZ11" s="17" t="str">
        <f t="shared" si="4"/>
        <v>05</v>
      </c>
      <c r="LA11" s="17" t="str">
        <f t="shared" si="4"/>
        <v>06</v>
      </c>
      <c r="LB11" s="17" t="str">
        <f t="shared" si="4"/>
        <v>07</v>
      </c>
      <c r="LC11" s="17" t="str">
        <f t="shared" si="4"/>
        <v>08</v>
      </c>
      <c r="LD11" s="17" t="str">
        <f t="shared" si="4"/>
        <v>09</v>
      </c>
      <c r="LE11" s="17" t="str">
        <f t="shared" si="4"/>
        <v>10</v>
      </c>
      <c r="LF11" s="17" t="str">
        <f t="shared" si="4"/>
        <v>11</v>
      </c>
      <c r="LG11" s="17" t="str">
        <f t="shared" si="4"/>
        <v>12</v>
      </c>
      <c r="LH11" s="17" t="str">
        <f t="shared" si="4"/>
        <v>13</v>
      </c>
      <c r="LI11" s="17" t="str">
        <f t="shared" si="4"/>
        <v>14</v>
      </c>
      <c r="LJ11" s="17" t="str">
        <f t="shared" si="4"/>
        <v>15</v>
      </c>
      <c r="LK11" s="17" t="str">
        <f t="shared" si="4"/>
        <v>16</v>
      </c>
      <c r="LL11" s="17" t="str">
        <f t="shared" si="4"/>
        <v>17</v>
      </c>
      <c r="LM11" s="17" t="str">
        <f t="shared" ref="LM11:ND11" si="5">TEXT(LM10,"jj")</f>
        <v>18</v>
      </c>
      <c r="LN11" s="17" t="str">
        <f t="shared" si="5"/>
        <v>19</v>
      </c>
      <c r="LO11" s="17" t="str">
        <f t="shared" si="5"/>
        <v>20</v>
      </c>
      <c r="LP11" s="17" t="str">
        <f t="shared" si="5"/>
        <v>21</v>
      </c>
      <c r="LQ11" s="17" t="str">
        <f t="shared" si="5"/>
        <v>22</v>
      </c>
      <c r="LR11" s="17" t="str">
        <f t="shared" si="5"/>
        <v>23</v>
      </c>
      <c r="LS11" s="17" t="str">
        <f t="shared" si="5"/>
        <v>24</v>
      </c>
      <c r="LT11" s="17" t="str">
        <f t="shared" si="5"/>
        <v>25</v>
      </c>
      <c r="LU11" s="17" t="str">
        <f t="shared" si="5"/>
        <v>26</v>
      </c>
      <c r="LV11" s="17" t="str">
        <f t="shared" si="5"/>
        <v>27</v>
      </c>
      <c r="LW11" s="17" t="str">
        <f t="shared" si="5"/>
        <v>28</v>
      </c>
      <c r="LX11" s="17" t="str">
        <f t="shared" si="5"/>
        <v>29</v>
      </c>
      <c r="LY11" s="17" t="str">
        <f t="shared" si="5"/>
        <v>30</v>
      </c>
      <c r="LZ11" s="17" t="str">
        <f t="shared" si="5"/>
        <v>01</v>
      </c>
      <c r="MA11" s="17" t="str">
        <f t="shared" si="5"/>
        <v>02</v>
      </c>
      <c r="MB11" s="17" t="str">
        <f t="shared" si="5"/>
        <v>03</v>
      </c>
      <c r="MC11" s="17" t="str">
        <f t="shared" si="5"/>
        <v>04</v>
      </c>
      <c r="MD11" s="17" t="str">
        <f t="shared" si="5"/>
        <v>05</v>
      </c>
      <c r="ME11" s="17" t="str">
        <f t="shared" si="5"/>
        <v>06</v>
      </c>
      <c r="MF11" s="17" t="str">
        <f t="shared" si="5"/>
        <v>07</v>
      </c>
      <c r="MG11" s="17" t="str">
        <f t="shared" si="5"/>
        <v>08</v>
      </c>
      <c r="MH11" s="17" t="str">
        <f t="shared" si="5"/>
        <v>09</v>
      </c>
      <c r="MI11" s="17" t="str">
        <f t="shared" si="5"/>
        <v>10</v>
      </c>
      <c r="MJ11" s="17" t="str">
        <f t="shared" si="5"/>
        <v>11</v>
      </c>
      <c r="MK11" s="17" t="str">
        <f t="shared" si="5"/>
        <v>12</v>
      </c>
      <c r="ML11" s="17" t="str">
        <f t="shared" si="5"/>
        <v>13</v>
      </c>
      <c r="MM11" s="17" t="str">
        <f t="shared" si="5"/>
        <v>14</v>
      </c>
      <c r="MN11" s="17" t="str">
        <f t="shared" si="5"/>
        <v>15</v>
      </c>
      <c r="MO11" s="17" t="str">
        <f t="shared" si="5"/>
        <v>16</v>
      </c>
      <c r="MP11" s="17" t="str">
        <f t="shared" si="5"/>
        <v>17</v>
      </c>
      <c r="MQ11" s="17" t="str">
        <f t="shared" si="5"/>
        <v>18</v>
      </c>
      <c r="MR11" s="17" t="str">
        <f t="shared" si="5"/>
        <v>19</v>
      </c>
      <c r="MS11" s="17" t="str">
        <f t="shared" si="5"/>
        <v>20</v>
      </c>
      <c r="MT11" s="17" t="str">
        <f t="shared" si="5"/>
        <v>21</v>
      </c>
      <c r="MU11" s="17" t="str">
        <f t="shared" si="5"/>
        <v>22</v>
      </c>
      <c r="MV11" s="17" t="str">
        <f t="shared" si="5"/>
        <v>23</v>
      </c>
      <c r="MW11" s="17" t="str">
        <f t="shared" si="5"/>
        <v>24</v>
      </c>
      <c r="MX11" s="17" t="str">
        <f t="shared" si="5"/>
        <v>25</v>
      </c>
      <c r="MY11" s="17" t="str">
        <f t="shared" si="5"/>
        <v>26</v>
      </c>
      <c r="MZ11" s="17" t="str">
        <f t="shared" si="5"/>
        <v>27</v>
      </c>
      <c r="NA11" s="17" t="str">
        <f t="shared" si="5"/>
        <v>28</v>
      </c>
      <c r="NB11" s="17" t="str">
        <f t="shared" si="5"/>
        <v>29</v>
      </c>
      <c r="NC11" s="17" t="str">
        <f t="shared" si="5"/>
        <v>30</v>
      </c>
      <c r="ND11" s="17" t="str">
        <f t="shared" si="5"/>
        <v>31</v>
      </c>
    </row>
    <row r="12" spans="1:369" ht="15.95" customHeight="1" thickBot="1">
      <c r="B12" s="47"/>
      <c r="D12" s="26" t="str">
        <f>UPPER((TEXT(D10,"jjj")))</f>
        <v>JEU</v>
      </c>
      <c r="E12" s="27" t="str">
        <f t="shared" ref="E12:T12" si="6">UPPER((TEXT(E10,"jjj")))</f>
        <v>VEN</v>
      </c>
      <c r="F12" s="40" t="str">
        <f t="shared" si="6"/>
        <v>SAM</v>
      </c>
      <c r="G12" s="40" t="str">
        <f t="shared" si="6"/>
        <v>DIM</v>
      </c>
      <c r="H12" s="27" t="str">
        <f t="shared" si="6"/>
        <v>LUN</v>
      </c>
      <c r="I12" s="27" t="str">
        <f t="shared" si="6"/>
        <v>MAR</v>
      </c>
      <c r="J12" s="27" t="str">
        <f t="shared" si="6"/>
        <v>MER</v>
      </c>
      <c r="K12" s="27" t="str">
        <f t="shared" si="6"/>
        <v>JEU</v>
      </c>
      <c r="L12" s="27" t="str">
        <f t="shared" si="6"/>
        <v>VEN</v>
      </c>
      <c r="M12" s="40" t="str">
        <f t="shared" si="6"/>
        <v>SAM</v>
      </c>
      <c r="N12" s="40" t="str">
        <f t="shared" si="6"/>
        <v>DIM</v>
      </c>
      <c r="O12" s="27" t="str">
        <f t="shared" si="6"/>
        <v>LUN</v>
      </c>
      <c r="P12" s="27" t="str">
        <f t="shared" si="6"/>
        <v>MAR</v>
      </c>
      <c r="Q12" s="27" t="str">
        <f t="shared" si="6"/>
        <v>MER</v>
      </c>
      <c r="R12" s="27" t="str">
        <f t="shared" si="6"/>
        <v>JEU</v>
      </c>
      <c r="S12" s="27" t="str">
        <f t="shared" si="6"/>
        <v>VEN</v>
      </c>
      <c r="T12" s="40" t="str">
        <f t="shared" si="6"/>
        <v>SAM</v>
      </c>
      <c r="U12" s="40" t="str">
        <f t="shared" ref="U12" si="7">UPPER((TEXT(U10,"jjj")))</f>
        <v>DIM</v>
      </c>
      <c r="V12" s="27" t="str">
        <f t="shared" ref="V12" si="8">UPPER((TEXT(V10,"jjj")))</f>
        <v>LUN</v>
      </c>
      <c r="W12" s="27" t="str">
        <f t="shared" ref="W12" si="9">UPPER((TEXT(W10,"jjj")))</f>
        <v>MAR</v>
      </c>
      <c r="X12" s="27" t="str">
        <f t="shared" ref="X12" si="10">UPPER((TEXT(X10,"jjj")))</f>
        <v>MER</v>
      </c>
      <c r="Y12" s="27" t="str">
        <f t="shared" ref="Y12" si="11">UPPER((TEXT(Y10,"jjj")))</f>
        <v>JEU</v>
      </c>
      <c r="Z12" s="27" t="str">
        <f t="shared" ref="Z12" si="12">UPPER((TEXT(Z10,"jjj")))</f>
        <v>VEN</v>
      </c>
      <c r="AA12" s="40" t="str">
        <f t="shared" ref="AA12" si="13">UPPER((TEXT(AA10,"jjj")))</f>
        <v>SAM</v>
      </c>
      <c r="AB12" s="40" t="str">
        <f t="shared" ref="AB12" si="14">UPPER((TEXT(AB10,"jjj")))</f>
        <v>DIM</v>
      </c>
      <c r="AC12" s="27" t="str">
        <f t="shared" ref="AC12" si="15">UPPER((TEXT(AC10,"jjj")))</f>
        <v>LUN</v>
      </c>
      <c r="AD12" s="27" t="str">
        <f t="shared" ref="AD12" si="16">UPPER((TEXT(AD10,"jjj")))</f>
        <v>MAR</v>
      </c>
      <c r="AE12" s="27" t="str">
        <f t="shared" ref="AE12" si="17">UPPER((TEXT(AE10,"jjj")))</f>
        <v>MER</v>
      </c>
      <c r="AF12" s="27" t="str">
        <f t="shared" ref="AF12" si="18">UPPER((TEXT(AF10,"jjj")))</f>
        <v>JEU</v>
      </c>
      <c r="AG12" s="27" t="str">
        <f t="shared" ref="AG12" si="19">UPPER((TEXT(AG10,"jjj")))</f>
        <v>VEN</v>
      </c>
      <c r="AH12" s="41" t="str">
        <f t="shared" ref="AH12" si="20">UPPER((TEXT(AH10,"jjj")))</f>
        <v>SAM</v>
      </c>
      <c r="AI12" s="43" t="str">
        <f t="shared" ref="AI12:AJ12" si="21">UPPER((TEXT(AI10,"jjj")))</f>
        <v>DIM</v>
      </c>
      <c r="AJ12" s="27" t="str">
        <f t="shared" si="21"/>
        <v>LUN</v>
      </c>
      <c r="AK12" s="27" t="str">
        <f t="shared" ref="AK12" si="22">UPPER((TEXT(AK10,"jjj")))</f>
        <v>MAR</v>
      </c>
      <c r="AL12" s="27" t="str">
        <f t="shared" ref="AL12" si="23">UPPER((TEXT(AL10,"jjj")))</f>
        <v>MER</v>
      </c>
      <c r="AM12" s="27" t="str">
        <f t="shared" ref="AM12" si="24">UPPER((TEXT(AM10,"jjj")))</f>
        <v>JEU</v>
      </c>
      <c r="AN12" s="27" t="str">
        <f t="shared" ref="AN12" si="25">UPPER((TEXT(AN10,"jjj")))</f>
        <v>VEN</v>
      </c>
      <c r="AO12" s="40" t="str">
        <f t="shared" ref="AO12" si="26">UPPER((TEXT(AO10,"jjj")))</f>
        <v>SAM</v>
      </c>
      <c r="AP12" s="40" t="str">
        <f t="shared" ref="AP12" si="27">UPPER((TEXT(AP10,"jjj")))</f>
        <v>DIM</v>
      </c>
      <c r="AQ12" s="27" t="str">
        <f t="shared" ref="AQ12" si="28">UPPER((TEXT(AQ10,"jjj")))</f>
        <v>LUN</v>
      </c>
      <c r="AR12" s="27" t="str">
        <f t="shared" ref="AR12" si="29">UPPER((TEXT(AR10,"jjj")))</f>
        <v>MAR</v>
      </c>
      <c r="AS12" s="27" t="str">
        <f t="shared" ref="AS12" si="30">UPPER((TEXT(AS10,"jjj")))</f>
        <v>MER</v>
      </c>
      <c r="AT12" s="27" t="str">
        <f t="shared" ref="AT12" si="31">UPPER((TEXT(AT10,"jjj")))</f>
        <v>JEU</v>
      </c>
      <c r="AU12" s="27" t="str">
        <f t="shared" ref="AU12" si="32">UPPER((TEXT(AU10,"jjj")))</f>
        <v>VEN</v>
      </c>
      <c r="AV12" s="40" t="str">
        <f t="shared" ref="AV12" si="33">UPPER((TEXT(AV10,"jjj")))</f>
        <v>SAM</v>
      </c>
      <c r="AW12" s="40" t="str">
        <f t="shared" ref="AW12" si="34">UPPER((TEXT(AW10,"jjj")))</f>
        <v>DIM</v>
      </c>
      <c r="AX12" s="27" t="str">
        <f t="shared" ref="AX12" si="35">UPPER((TEXT(AX10,"jjj")))</f>
        <v>LUN</v>
      </c>
      <c r="AY12" s="27" t="str">
        <f t="shared" ref="AY12:AZ12" si="36">UPPER((TEXT(AY10,"jjj")))</f>
        <v>MAR</v>
      </c>
      <c r="AZ12" s="27" t="str">
        <f t="shared" si="36"/>
        <v>MER</v>
      </c>
      <c r="BA12" s="27" t="str">
        <f t="shared" ref="BA12" si="37">UPPER((TEXT(BA10,"jjj")))</f>
        <v>JEU</v>
      </c>
      <c r="BB12" s="27" t="str">
        <f t="shared" ref="BB12" si="38">UPPER((TEXT(BB10,"jjj")))</f>
        <v>VEN</v>
      </c>
      <c r="BC12" s="40" t="str">
        <f t="shared" ref="BC12" si="39">UPPER((TEXT(BC10,"jjj")))</f>
        <v>SAM</v>
      </c>
      <c r="BD12" s="40" t="str">
        <f t="shared" ref="BD12" si="40">UPPER((TEXT(BD10,"jjj")))</f>
        <v>DIM</v>
      </c>
      <c r="BE12" s="27" t="str">
        <f t="shared" ref="BE12" si="41">UPPER((TEXT(BE10,"jjj")))</f>
        <v>LUN</v>
      </c>
      <c r="BF12" s="27" t="str">
        <f t="shared" ref="BF12" si="42">UPPER((TEXT(BF10,"jjj")))</f>
        <v>MAR</v>
      </c>
      <c r="BG12" s="27" t="str">
        <f t="shared" ref="BG12" si="43">UPPER((TEXT(BG10,"jjj")))</f>
        <v>MER</v>
      </c>
      <c r="BH12" s="27" t="str">
        <f t="shared" ref="BH12" si="44">UPPER((TEXT(BH10,"jjj")))</f>
        <v>JEU</v>
      </c>
      <c r="BI12" s="27" t="str">
        <f t="shared" ref="BI12" si="45">UPPER((TEXT(BI10,"jjj")))</f>
        <v>VEN</v>
      </c>
      <c r="BJ12" s="41" t="str">
        <f t="shared" ref="BJ12" si="46">UPPER((TEXT(BJ10,"jjj")))</f>
        <v>SAM</v>
      </c>
      <c r="BK12" s="42" t="str">
        <f t="shared" ref="BK12" si="47">UPPER((TEXT(BK10,"jjj")))</f>
        <v>DIM</v>
      </c>
      <c r="BL12" s="7" t="str">
        <f t="shared" ref="BL12" si="48">UPPER((TEXT(BL10,"jjj")))</f>
        <v>LUN</v>
      </c>
      <c r="BM12" s="7" t="str">
        <f t="shared" ref="BM12" si="49">UPPER((TEXT(BM10,"jjj")))</f>
        <v>MAR</v>
      </c>
      <c r="BN12" s="7" t="str">
        <f t="shared" ref="BN12" si="50">UPPER((TEXT(BN10,"jjj")))</f>
        <v>MER</v>
      </c>
      <c r="BO12" s="7" t="str">
        <f t="shared" ref="BO12:BP12" si="51">UPPER((TEXT(BO10,"jjj")))</f>
        <v>JEU</v>
      </c>
      <c r="BP12" s="7" t="str">
        <f t="shared" si="51"/>
        <v>VEN</v>
      </c>
      <c r="BQ12" s="44" t="str">
        <f t="shared" ref="BQ12" si="52">UPPER((TEXT(BQ10,"jjj")))</f>
        <v>SAM</v>
      </c>
      <c r="BR12" s="44" t="str">
        <f t="shared" ref="BR12" si="53">UPPER((TEXT(BR10,"jjj")))</f>
        <v>DIM</v>
      </c>
      <c r="BS12" s="7" t="str">
        <f t="shared" ref="BS12" si="54">UPPER((TEXT(BS10,"jjj")))</f>
        <v>LUN</v>
      </c>
      <c r="BT12" s="7" t="str">
        <f t="shared" ref="BT12" si="55">UPPER((TEXT(BT10,"jjj")))</f>
        <v>MAR</v>
      </c>
      <c r="BU12" s="7" t="str">
        <f t="shared" ref="BU12" si="56">UPPER((TEXT(BU10,"jjj")))</f>
        <v>MER</v>
      </c>
      <c r="BV12" s="7" t="str">
        <f t="shared" ref="BV12" si="57">UPPER((TEXT(BV10,"jjj")))</f>
        <v>JEU</v>
      </c>
      <c r="BW12" s="7" t="str">
        <f t="shared" ref="BW12" si="58">UPPER((TEXT(BW10,"jjj")))</f>
        <v>VEN</v>
      </c>
      <c r="BX12" s="44" t="str">
        <f t="shared" ref="BX12" si="59">UPPER((TEXT(BX10,"jjj")))</f>
        <v>SAM</v>
      </c>
      <c r="BY12" s="44" t="str">
        <f t="shared" ref="BY12" si="60">UPPER((TEXT(BY10,"jjj")))</f>
        <v>DIM</v>
      </c>
      <c r="BZ12" s="7" t="str">
        <f t="shared" ref="BZ12" si="61">UPPER((TEXT(BZ10,"jjj")))</f>
        <v>LUN</v>
      </c>
      <c r="CA12" s="7" t="str">
        <f t="shared" ref="CA12" si="62">UPPER((TEXT(CA10,"jjj")))</f>
        <v>MAR</v>
      </c>
      <c r="CB12" s="7" t="str">
        <f t="shared" ref="CB12" si="63">UPPER((TEXT(CB10,"jjj")))</f>
        <v>MER</v>
      </c>
      <c r="CC12" s="7" t="str">
        <f t="shared" ref="CC12" si="64">UPPER((TEXT(CC10,"jjj")))</f>
        <v>JEU</v>
      </c>
      <c r="CD12" s="7" t="str">
        <f t="shared" ref="CD12" si="65">UPPER((TEXT(CD10,"jjj")))</f>
        <v>VEN</v>
      </c>
      <c r="CE12" s="44" t="str">
        <f t="shared" ref="CE12:CF12" si="66">UPPER((TEXT(CE10,"jjj")))</f>
        <v>SAM</v>
      </c>
      <c r="CF12" s="44" t="str">
        <f t="shared" si="66"/>
        <v>DIM</v>
      </c>
      <c r="CG12" s="7" t="str">
        <f t="shared" ref="CG12" si="67">UPPER((TEXT(CG10,"jjj")))</f>
        <v>LUN</v>
      </c>
      <c r="CH12" s="7" t="str">
        <f t="shared" ref="CH12" si="68">UPPER((TEXT(CH10,"jjj")))</f>
        <v>MAR</v>
      </c>
      <c r="CI12" s="7" t="str">
        <f t="shared" ref="CI12" si="69">UPPER((TEXT(CI10,"jjj")))</f>
        <v>MER</v>
      </c>
      <c r="CJ12" s="7" t="str">
        <f t="shared" ref="CJ12" si="70">UPPER((TEXT(CJ10,"jjj")))</f>
        <v>JEU</v>
      </c>
      <c r="CK12" s="7" t="str">
        <f t="shared" ref="CK12" si="71">UPPER((TEXT(CK10,"jjj")))</f>
        <v>VEN</v>
      </c>
      <c r="CL12" s="44" t="str">
        <f t="shared" ref="CL12" si="72">UPPER((TEXT(CL10,"jjj")))</f>
        <v>SAM</v>
      </c>
      <c r="CM12" s="44" t="str">
        <f t="shared" ref="CM12" si="73">UPPER((TEXT(CM10,"jjj")))</f>
        <v>DIM</v>
      </c>
      <c r="CN12" s="7" t="str">
        <f t="shared" ref="CN12" si="74">UPPER((TEXT(CN10,"jjj")))</f>
        <v>LUN</v>
      </c>
      <c r="CO12" s="7" t="str">
        <f t="shared" ref="CO12" si="75">UPPER((TEXT(CO10,"jjj")))</f>
        <v>MAR</v>
      </c>
      <c r="CP12" s="7" t="str">
        <f t="shared" ref="CP12" si="76">UPPER((TEXT(CP10,"jjj")))</f>
        <v>MER</v>
      </c>
      <c r="CQ12" s="7" t="str">
        <f t="shared" ref="CQ12" si="77">UPPER((TEXT(CQ10,"jjj")))</f>
        <v>JEU</v>
      </c>
      <c r="CR12" s="7" t="str">
        <f t="shared" ref="CR12" si="78">UPPER((TEXT(CR10,"jjj")))</f>
        <v>VEN</v>
      </c>
      <c r="CS12" s="7" t="str">
        <f t="shared" ref="CS12" si="79">UPPER((TEXT(CS10,"jjj")))</f>
        <v>SAM</v>
      </c>
      <c r="CT12" s="7" t="str">
        <f t="shared" ref="CT12" si="80">UPPER((TEXT(CT10,"jjj")))</f>
        <v>DIM</v>
      </c>
      <c r="CU12" s="7" t="str">
        <f t="shared" ref="CU12:CV12" si="81">UPPER((TEXT(CU10,"jjj")))</f>
        <v>LUN</v>
      </c>
      <c r="CV12" s="7" t="str">
        <f t="shared" si="81"/>
        <v>MAR</v>
      </c>
      <c r="CW12" s="7" t="str">
        <f t="shared" ref="CW12" si="82">UPPER((TEXT(CW10,"jjj")))</f>
        <v>MER</v>
      </c>
      <c r="CX12" s="7" t="str">
        <f t="shared" ref="CX12" si="83">UPPER((TEXT(CX10,"jjj")))</f>
        <v>JEU</v>
      </c>
      <c r="CY12" s="7" t="str">
        <f t="shared" ref="CY12" si="84">UPPER((TEXT(CY10,"jjj")))</f>
        <v>VEN</v>
      </c>
      <c r="CZ12" s="7" t="str">
        <f t="shared" ref="CZ12" si="85">UPPER((TEXT(CZ10,"jjj")))</f>
        <v>SAM</v>
      </c>
      <c r="DA12" s="7" t="str">
        <f t="shared" ref="DA12" si="86">UPPER((TEXT(DA10,"jjj")))</f>
        <v>DIM</v>
      </c>
      <c r="DB12" s="7" t="str">
        <f t="shared" ref="DB12" si="87">UPPER((TEXT(DB10,"jjj")))</f>
        <v>LUN</v>
      </c>
      <c r="DC12" s="7" t="str">
        <f t="shared" ref="DC12" si="88">UPPER((TEXT(DC10,"jjj")))</f>
        <v>MAR</v>
      </c>
      <c r="DD12" s="7" t="str">
        <f t="shared" ref="DD12" si="89">UPPER((TEXT(DD10,"jjj")))</f>
        <v>MER</v>
      </c>
      <c r="DE12" s="7" t="str">
        <f t="shared" ref="DE12" si="90">UPPER((TEXT(DE10,"jjj")))</f>
        <v>JEU</v>
      </c>
      <c r="DF12" s="7" t="str">
        <f t="shared" ref="DF12" si="91">UPPER((TEXT(DF10,"jjj")))</f>
        <v>VEN</v>
      </c>
      <c r="DG12" s="7" t="str">
        <f t="shared" ref="DG12" si="92">UPPER((TEXT(DG10,"jjj")))</f>
        <v>SAM</v>
      </c>
      <c r="DH12" s="7" t="str">
        <f t="shared" ref="DH12" si="93">UPPER((TEXT(DH10,"jjj")))</f>
        <v>DIM</v>
      </c>
      <c r="DI12" s="7" t="str">
        <f t="shared" ref="DI12" si="94">UPPER((TEXT(DI10,"jjj")))</f>
        <v>LUN</v>
      </c>
      <c r="DJ12" s="7" t="str">
        <f t="shared" ref="DJ12" si="95">UPPER((TEXT(DJ10,"jjj")))</f>
        <v>MAR</v>
      </c>
      <c r="DK12" s="7" t="str">
        <f t="shared" ref="DK12:DL12" si="96">UPPER((TEXT(DK10,"jjj")))</f>
        <v>MER</v>
      </c>
      <c r="DL12" s="7" t="str">
        <f t="shared" si="96"/>
        <v>JEU</v>
      </c>
      <c r="DM12" s="7" t="str">
        <f t="shared" ref="DM12" si="97">UPPER((TEXT(DM10,"jjj")))</f>
        <v>VEN</v>
      </c>
      <c r="DN12" s="7" t="str">
        <f t="shared" ref="DN12" si="98">UPPER((TEXT(DN10,"jjj")))</f>
        <v>SAM</v>
      </c>
      <c r="DO12" s="7" t="str">
        <f t="shared" ref="DO12" si="99">UPPER((TEXT(DO10,"jjj")))</f>
        <v>DIM</v>
      </c>
      <c r="DP12" s="7" t="str">
        <f t="shared" ref="DP12" si="100">UPPER((TEXT(DP10,"jjj")))</f>
        <v>LUN</v>
      </c>
      <c r="DQ12" s="7" t="str">
        <f t="shared" ref="DQ12" si="101">UPPER((TEXT(DQ10,"jjj")))</f>
        <v>MAR</v>
      </c>
      <c r="DR12" s="7" t="str">
        <f t="shared" ref="DR12" si="102">UPPER((TEXT(DR10,"jjj")))</f>
        <v>MER</v>
      </c>
      <c r="DS12" s="7" t="str">
        <f t="shared" ref="DS12" si="103">UPPER((TEXT(DS10,"jjj")))</f>
        <v>JEU</v>
      </c>
      <c r="DT12" s="7" t="str">
        <f t="shared" ref="DT12" si="104">UPPER((TEXT(DT10,"jjj")))</f>
        <v>VEN</v>
      </c>
      <c r="DU12" s="7" t="str">
        <f t="shared" ref="DU12" si="105">UPPER((TEXT(DU10,"jjj")))</f>
        <v>SAM</v>
      </c>
      <c r="DV12" s="7" t="str">
        <f t="shared" ref="DV12" si="106">UPPER((TEXT(DV10,"jjj")))</f>
        <v>DIM</v>
      </c>
      <c r="DW12" s="7" t="str">
        <f t="shared" ref="DW12" si="107">UPPER((TEXT(DW10,"jjj")))</f>
        <v>LUN</v>
      </c>
      <c r="DX12" s="7" t="str">
        <f t="shared" ref="DX12" si="108">UPPER((TEXT(DX10,"jjj")))</f>
        <v>MAR</v>
      </c>
      <c r="DY12" s="7" t="str">
        <f t="shared" ref="DY12" si="109">UPPER((TEXT(DY10,"jjj")))</f>
        <v>MER</v>
      </c>
      <c r="DZ12" s="7" t="str">
        <f t="shared" ref="DZ12" si="110">UPPER((TEXT(DZ10,"jjj")))</f>
        <v>JEU</v>
      </c>
      <c r="EA12" s="7" t="str">
        <f t="shared" ref="EA12:EB12" si="111">UPPER((TEXT(EA10,"jjj")))</f>
        <v>VEN</v>
      </c>
      <c r="EB12" s="7" t="str">
        <f t="shared" si="111"/>
        <v>SAM</v>
      </c>
      <c r="EC12" s="7" t="str">
        <f t="shared" ref="EC12" si="112">UPPER((TEXT(EC10,"jjj")))</f>
        <v>DIM</v>
      </c>
      <c r="ED12" s="7" t="str">
        <f t="shared" ref="ED12" si="113">UPPER((TEXT(ED10,"jjj")))</f>
        <v>LUN</v>
      </c>
      <c r="EE12" s="7" t="str">
        <f t="shared" ref="EE12" si="114">UPPER((TEXT(EE10,"jjj")))</f>
        <v>MAR</v>
      </c>
      <c r="EF12" s="7" t="str">
        <f t="shared" ref="EF12" si="115">UPPER((TEXT(EF10,"jjj")))</f>
        <v>MER</v>
      </c>
      <c r="EG12" s="7" t="str">
        <f t="shared" ref="EG12" si="116">UPPER((TEXT(EG10,"jjj")))</f>
        <v>JEU</v>
      </c>
      <c r="EH12" s="7" t="str">
        <f t="shared" ref="EH12" si="117">UPPER((TEXT(EH10,"jjj")))</f>
        <v>VEN</v>
      </c>
      <c r="EI12" s="7" t="str">
        <f t="shared" ref="EI12" si="118">UPPER((TEXT(EI10,"jjj")))</f>
        <v>SAM</v>
      </c>
      <c r="EJ12" s="7" t="str">
        <f t="shared" ref="EJ12" si="119">UPPER((TEXT(EJ10,"jjj")))</f>
        <v>DIM</v>
      </c>
      <c r="EK12" s="7" t="str">
        <f t="shared" ref="EK12" si="120">UPPER((TEXT(EK10,"jjj")))</f>
        <v>LUN</v>
      </c>
      <c r="EL12" s="7" t="str">
        <f t="shared" ref="EL12" si="121">UPPER((TEXT(EL10,"jjj")))</f>
        <v>MAR</v>
      </c>
      <c r="EM12" s="7" t="str">
        <f t="shared" ref="EM12" si="122">UPPER((TEXT(EM10,"jjj")))</f>
        <v>MER</v>
      </c>
      <c r="EN12" s="7" t="str">
        <f t="shared" ref="EN12" si="123">UPPER((TEXT(EN10,"jjj")))</f>
        <v>JEU</v>
      </c>
      <c r="EO12" s="7" t="str">
        <f t="shared" ref="EO12" si="124">UPPER((TEXT(EO10,"jjj")))</f>
        <v>VEN</v>
      </c>
      <c r="EP12" s="7" t="str">
        <f t="shared" ref="EP12" si="125">UPPER((TEXT(EP10,"jjj")))</f>
        <v>SAM</v>
      </c>
      <c r="EQ12" s="7" t="str">
        <f t="shared" ref="EQ12:ER12" si="126">UPPER((TEXT(EQ10,"jjj")))</f>
        <v>DIM</v>
      </c>
      <c r="ER12" s="7" t="str">
        <f t="shared" si="126"/>
        <v>LUN</v>
      </c>
      <c r="ES12" s="7" t="str">
        <f t="shared" ref="ES12" si="127">UPPER((TEXT(ES10,"jjj")))</f>
        <v>MAR</v>
      </c>
      <c r="ET12" s="7" t="str">
        <f t="shared" ref="ET12" si="128">UPPER((TEXT(ET10,"jjj")))</f>
        <v>MER</v>
      </c>
      <c r="EU12" s="7" t="str">
        <f t="shared" ref="EU12" si="129">UPPER((TEXT(EU10,"jjj")))</f>
        <v>JEU</v>
      </c>
      <c r="EV12" s="7" t="str">
        <f t="shared" ref="EV12" si="130">UPPER((TEXT(EV10,"jjj")))</f>
        <v>VEN</v>
      </c>
      <c r="EW12" s="7" t="str">
        <f t="shared" ref="EW12" si="131">UPPER((TEXT(EW10,"jjj")))</f>
        <v>SAM</v>
      </c>
      <c r="EX12" s="7" t="str">
        <f t="shared" ref="EX12" si="132">UPPER((TEXT(EX10,"jjj")))</f>
        <v>DIM</v>
      </c>
      <c r="EY12" s="7" t="str">
        <f t="shared" ref="EY12" si="133">UPPER((TEXT(EY10,"jjj")))</f>
        <v>LUN</v>
      </c>
      <c r="EZ12" s="7" t="str">
        <f t="shared" ref="EZ12" si="134">UPPER((TEXT(EZ10,"jjj")))</f>
        <v>MAR</v>
      </c>
      <c r="FA12" s="7" t="str">
        <f t="shared" ref="FA12" si="135">UPPER((TEXT(FA10,"jjj")))</f>
        <v>MER</v>
      </c>
      <c r="FB12" s="7" t="str">
        <f t="shared" ref="FB12" si="136">UPPER((TEXT(FB10,"jjj")))</f>
        <v>JEU</v>
      </c>
      <c r="FC12" s="7" t="str">
        <f t="shared" ref="FC12" si="137">UPPER((TEXT(FC10,"jjj")))</f>
        <v>VEN</v>
      </c>
      <c r="FD12" s="7" t="str">
        <f t="shared" ref="FD12" si="138">UPPER((TEXT(FD10,"jjj")))</f>
        <v>SAM</v>
      </c>
      <c r="FE12" s="7" t="str">
        <f t="shared" ref="FE12" si="139">UPPER((TEXT(FE10,"jjj")))</f>
        <v>DIM</v>
      </c>
      <c r="FF12" s="7" t="str">
        <f t="shared" ref="FF12" si="140">UPPER((TEXT(FF10,"jjj")))</f>
        <v>LUN</v>
      </c>
      <c r="FG12" s="7" t="str">
        <f t="shared" ref="FG12:FH12" si="141">UPPER((TEXT(FG10,"jjj")))</f>
        <v>MAR</v>
      </c>
      <c r="FH12" s="7" t="str">
        <f t="shared" si="141"/>
        <v>MER</v>
      </c>
      <c r="FI12" s="7" t="str">
        <f t="shared" ref="FI12" si="142">UPPER((TEXT(FI10,"jjj")))</f>
        <v>JEU</v>
      </c>
      <c r="FJ12" s="7" t="str">
        <f t="shared" ref="FJ12" si="143">UPPER((TEXT(FJ10,"jjj")))</f>
        <v>VEN</v>
      </c>
      <c r="FK12" s="7" t="str">
        <f t="shared" ref="FK12" si="144">UPPER((TEXT(FK10,"jjj")))</f>
        <v>SAM</v>
      </c>
      <c r="FL12" s="7" t="str">
        <f t="shared" ref="FL12" si="145">UPPER((TEXT(FL10,"jjj")))</f>
        <v>DIM</v>
      </c>
      <c r="FM12" s="7" t="str">
        <f t="shared" ref="FM12" si="146">UPPER((TEXT(FM10,"jjj")))</f>
        <v>LUN</v>
      </c>
      <c r="FN12" s="7" t="str">
        <f t="shared" ref="FN12" si="147">UPPER((TEXT(FN10,"jjj")))</f>
        <v>MAR</v>
      </c>
      <c r="FO12" s="7" t="str">
        <f t="shared" ref="FO12" si="148">UPPER((TEXT(FO10,"jjj")))</f>
        <v>MER</v>
      </c>
      <c r="FP12" s="7" t="str">
        <f t="shared" ref="FP12" si="149">UPPER((TEXT(FP10,"jjj")))</f>
        <v>JEU</v>
      </c>
      <c r="FQ12" s="7" t="str">
        <f t="shared" ref="FQ12" si="150">UPPER((TEXT(FQ10,"jjj")))</f>
        <v>VEN</v>
      </c>
      <c r="FR12" s="7" t="str">
        <f t="shared" ref="FR12" si="151">UPPER((TEXT(FR10,"jjj")))</f>
        <v>SAM</v>
      </c>
      <c r="FS12" s="7" t="str">
        <f t="shared" ref="FS12" si="152">UPPER((TEXT(FS10,"jjj")))</f>
        <v>DIM</v>
      </c>
      <c r="FT12" s="7" t="str">
        <f t="shared" ref="FT12" si="153">UPPER((TEXT(FT10,"jjj")))</f>
        <v>LUN</v>
      </c>
      <c r="FU12" s="7" t="str">
        <f t="shared" ref="FU12" si="154">UPPER((TEXT(FU10,"jjj")))</f>
        <v>MAR</v>
      </c>
      <c r="FV12" s="7" t="str">
        <f t="shared" ref="FV12" si="155">UPPER((TEXT(FV10,"jjj")))</f>
        <v>MER</v>
      </c>
      <c r="FW12" s="7" t="str">
        <f t="shared" ref="FW12:FX12" si="156">UPPER((TEXT(FW10,"jjj")))</f>
        <v>JEU</v>
      </c>
      <c r="FX12" s="7" t="str">
        <f t="shared" si="156"/>
        <v>VEN</v>
      </c>
      <c r="FY12" s="7" t="str">
        <f t="shared" ref="FY12" si="157">UPPER((TEXT(FY10,"jjj")))</f>
        <v>SAM</v>
      </c>
      <c r="FZ12" s="7" t="str">
        <f t="shared" ref="FZ12" si="158">UPPER((TEXT(FZ10,"jjj")))</f>
        <v>DIM</v>
      </c>
      <c r="GA12" s="7" t="str">
        <f t="shared" ref="GA12" si="159">UPPER((TEXT(GA10,"jjj")))</f>
        <v>LUN</v>
      </c>
      <c r="GB12" s="7" t="str">
        <f t="shared" ref="GB12" si="160">UPPER((TEXT(GB10,"jjj")))</f>
        <v>MAR</v>
      </c>
      <c r="GC12" s="7" t="str">
        <f t="shared" ref="GC12" si="161">UPPER((TEXT(GC10,"jjj")))</f>
        <v>MER</v>
      </c>
      <c r="GD12" s="7" t="str">
        <f t="shared" ref="GD12" si="162">UPPER((TEXT(GD10,"jjj")))</f>
        <v>JEU</v>
      </c>
      <c r="GE12" s="7" t="str">
        <f t="shared" ref="GE12" si="163">UPPER((TEXT(GE10,"jjj")))</f>
        <v>VEN</v>
      </c>
      <c r="GF12" s="7" t="str">
        <f t="shared" ref="GF12" si="164">UPPER((TEXT(GF10,"jjj")))</f>
        <v>SAM</v>
      </c>
      <c r="GG12" s="7" t="str">
        <f t="shared" ref="GG12" si="165">UPPER((TEXT(GG10,"jjj")))</f>
        <v>DIM</v>
      </c>
      <c r="GH12" s="7" t="str">
        <f t="shared" ref="GH12" si="166">UPPER((TEXT(GH10,"jjj")))</f>
        <v>LUN</v>
      </c>
      <c r="GI12" s="7" t="str">
        <f t="shared" ref="GI12" si="167">UPPER((TEXT(GI10,"jjj")))</f>
        <v>MAR</v>
      </c>
      <c r="GJ12" s="7" t="str">
        <f t="shared" ref="GJ12" si="168">UPPER((TEXT(GJ10,"jjj")))</f>
        <v>MER</v>
      </c>
      <c r="GK12" s="7" t="str">
        <f t="shared" ref="GK12" si="169">UPPER((TEXT(GK10,"jjj")))</f>
        <v>JEU</v>
      </c>
      <c r="GL12" s="7" t="str">
        <f t="shared" ref="GL12" si="170">UPPER((TEXT(GL10,"jjj")))</f>
        <v>VEN</v>
      </c>
      <c r="GM12" s="7" t="str">
        <f t="shared" ref="GM12:GN12" si="171">UPPER((TEXT(GM10,"jjj")))</f>
        <v>SAM</v>
      </c>
      <c r="GN12" s="7" t="str">
        <f t="shared" si="171"/>
        <v>DIM</v>
      </c>
      <c r="GO12" s="7" t="str">
        <f t="shared" ref="GO12" si="172">UPPER((TEXT(GO10,"jjj")))</f>
        <v>LUN</v>
      </c>
      <c r="GP12" s="7" t="str">
        <f t="shared" ref="GP12" si="173">UPPER((TEXT(GP10,"jjj")))</f>
        <v>MAR</v>
      </c>
      <c r="GQ12" s="7" t="str">
        <f t="shared" ref="GQ12" si="174">UPPER((TEXT(GQ10,"jjj")))</f>
        <v>MER</v>
      </c>
      <c r="GR12" s="7" t="str">
        <f t="shared" ref="GR12" si="175">UPPER((TEXT(GR10,"jjj")))</f>
        <v>JEU</v>
      </c>
      <c r="GS12" s="7" t="str">
        <f t="shared" ref="GS12" si="176">UPPER((TEXT(GS10,"jjj")))</f>
        <v>VEN</v>
      </c>
      <c r="GT12" s="7" t="str">
        <f t="shared" ref="GT12" si="177">UPPER((TEXT(GT10,"jjj")))</f>
        <v>SAM</v>
      </c>
      <c r="GU12" s="7" t="str">
        <f t="shared" ref="GU12" si="178">UPPER((TEXT(GU10,"jjj")))</f>
        <v>DIM</v>
      </c>
      <c r="GV12" s="7" t="str">
        <f t="shared" ref="GV12" si="179">UPPER((TEXT(GV10,"jjj")))</f>
        <v>LUN</v>
      </c>
      <c r="GW12" s="7" t="str">
        <f t="shared" ref="GW12" si="180">UPPER((TEXT(GW10,"jjj")))</f>
        <v>MAR</v>
      </c>
      <c r="GX12" s="7" t="str">
        <f t="shared" ref="GX12" si="181">UPPER((TEXT(GX10,"jjj")))</f>
        <v>MER</v>
      </c>
      <c r="GY12" s="7" t="str">
        <f t="shared" ref="GY12" si="182">UPPER((TEXT(GY10,"jjj")))</f>
        <v>JEU</v>
      </c>
      <c r="GZ12" s="7" t="str">
        <f t="shared" ref="GZ12" si="183">UPPER((TEXT(GZ10,"jjj")))</f>
        <v>VEN</v>
      </c>
      <c r="HA12" s="7" t="str">
        <f t="shared" ref="HA12" si="184">UPPER((TEXT(HA10,"jjj")))</f>
        <v>SAM</v>
      </c>
      <c r="HB12" s="7" t="str">
        <f t="shared" ref="HB12" si="185">UPPER((TEXT(HB10,"jjj")))</f>
        <v>DIM</v>
      </c>
      <c r="HC12" s="7" t="str">
        <f t="shared" ref="HC12:HD12" si="186">UPPER((TEXT(HC10,"jjj")))</f>
        <v>LUN</v>
      </c>
      <c r="HD12" s="7" t="str">
        <f t="shared" si="186"/>
        <v>MAR</v>
      </c>
      <c r="HE12" s="7" t="str">
        <f t="shared" ref="HE12" si="187">UPPER((TEXT(HE10,"jjj")))</f>
        <v>MER</v>
      </c>
      <c r="HF12" s="7" t="str">
        <f t="shared" ref="HF12" si="188">UPPER((TEXT(HF10,"jjj")))</f>
        <v>JEU</v>
      </c>
      <c r="HG12" s="7" t="str">
        <f t="shared" ref="HG12" si="189">UPPER((TEXT(HG10,"jjj")))</f>
        <v>VEN</v>
      </c>
      <c r="HH12" s="7" t="str">
        <f t="shared" ref="HH12" si="190">UPPER((TEXT(HH10,"jjj")))</f>
        <v>SAM</v>
      </c>
      <c r="HI12" s="7" t="str">
        <f t="shared" ref="HI12" si="191">UPPER((TEXT(HI10,"jjj")))</f>
        <v>DIM</v>
      </c>
      <c r="HJ12" s="7" t="str">
        <f t="shared" ref="HJ12" si="192">UPPER((TEXT(HJ10,"jjj")))</f>
        <v>LUN</v>
      </c>
      <c r="HK12" s="7" t="str">
        <f t="shared" ref="HK12" si="193">UPPER((TEXT(HK10,"jjj")))</f>
        <v>MAR</v>
      </c>
      <c r="HL12" s="7" t="str">
        <f t="shared" ref="HL12" si="194">UPPER((TEXT(HL10,"jjj")))</f>
        <v>MER</v>
      </c>
      <c r="HM12" s="7" t="str">
        <f t="shared" ref="HM12" si="195">UPPER((TEXT(HM10,"jjj")))</f>
        <v>JEU</v>
      </c>
      <c r="HN12" s="7" t="str">
        <f t="shared" ref="HN12" si="196">UPPER((TEXT(HN10,"jjj")))</f>
        <v>VEN</v>
      </c>
      <c r="HO12" s="7" t="str">
        <f t="shared" ref="HO12" si="197">UPPER((TEXT(HO10,"jjj")))</f>
        <v>SAM</v>
      </c>
      <c r="HP12" s="7" t="str">
        <f t="shared" ref="HP12" si="198">UPPER((TEXT(HP10,"jjj")))</f>
        <v>DIM</v>
      </c>
      <c r="HQ12" s="7" t="str">
        <f t="shared" ref="HQ12" si="199">UPPER((TEXT(HQ10,"jjj")))</f>
        <v>LUN</v>
      </c>
      <c r="HR12" s="7" t="str">
        <f t="shared" ref="HR12" si="200">UPPER((TEXT(HR10,"jjj")))</f>
        <v>MAR</v>
      </c>
      <c r="HS12" s="7" t="str">
        <f t="shared" ref="HS12:HT12" si="201">UPPER((TEXT(HS10,"jjj")))</f>
        <v>MER</v>
      </c>
      <c r="HT12" s="7" t="str">
        <f t="shared" si="201"/>
        <v>JEU</v>
      </c>
      <c r="HU12" s="7" t="str">
        <f t="shared" ref="HU12" si="202">UPPER((TEXT(HU10,"jjj")))</f>
        <v>VEN</v>
      </c>
      <c r="HV12" s="7" t="str">
        <f t="shared" ref="HV12" si="203">UPPER((TEXT(HV10,"jjj")))</f>
        <v>SAM</v>
      </c>
      <c r="HW12" s="7" t="str">
        <f t="shared" ref="HW12" si="204">UPPER((TEXT(HW10,"jjj")))</f>
        <v>DIM</v>
      </c>
      <c r="HX12" s="7" t="str">
        <f t="shared" ref="HX12" si="205">UPPER((TEXT(HX10,"jjj")))</f>
        <v>LUN</v>
      </c>
      <c r="HY12" s="7" t="str">
        <f t="shared" ref="HY12" si="206">UPPER((TEXT(HY10,"jjj")))</f>
        <v>MAR</v>
      </c>
      <c r="HZ12" s="7" t="str">
        <f t="shared" ref="HZ12" si="207">UPPER((TEXT(HZ10,"jjj")))</f>
        <v>MER</v>
      </c>
      <c r="IA12" s="7" t="str">
        <f t="shared" ref="IA12" si="208">UPPER((TEXT(IA10,"jjj")))</f>
        <v>JEU</v>
      </c>
      <c r="IB12" s="7" t="str">
        <f t="shared" ref="IB12" si="209">UPPER((TEXT(IB10,"jjj")))</f>
        <v>VEN</v>
      </c>
      <c r="IC12" s="7" t="str">
        <f t="shared" ref="IC12" si="210">UPPER((TEXT(IC10,"jjj")))</f>
        <v>SAM</v>
      </c>
      <c r="ID12" s="7" t="str">
        <f t="shared" ref="ID12" si="211">UPPER((TEXT(ID10,"jjj")))</f>
        <v>DIM</v>
      </c>
      <c r="IE12" s="7" t="str">
        <f t="shared" ref="IE12" si="212">UPPER((TEXT(IE10,"jjj")))</f>
        <v>LUN</v>
      </c>
      <c r="IF12" s="7" t="str">
        <f t="shared" ref="IF12" si="213">UPPER((TEXT(IF10,"jjj")))</f>
        <v>MAR</v>
      </c>
      <c r="IG12" s="7" t="str">
        <f t="shared" ref="IG12" si="214">UPPER((TEXT(IG10,"jjj")))</f>
        <v>MER</v>
      </c>
      <c r="IH12" s="7" t="str">
        <f t="shared" ref="IH12" si="215">UPPER((TEXT(IH10,"jjj")))</f>
        <v>JEU</v>
      </c>
      <c r="II12" s="7" t="str">
        <f t="shared" ref="II12:IJ12" si="216">UPPER((TEXT(II10,"jjj")))</f>
        <v>VEN</v>
      </c>
      <c r="IJ12" s="7" t="str">
        <f t="shared" si="216"/>
        <v>SAM</v>
      </c>
      <c r="IK12" s="7" t="str">
        <f t="shared" ref="IK12" si="217">UPPER((TEXT(IK10,"jjj")))</f>
        <v>DIM</v>
      </c>
      <c r="IL12" s="7" t="str">
        <f t="shared" ref="IL12" si="218">UPPER((TEXT(IL10,"jjj")))</f>
        <v>LUN</v>
      </c>
      <c r="IM12" s="22" t="str">
        <f t="shared" ref="IM12" si="219">UPPER((TEXT(IM10,"jjj")))</f>
        <v>MAR</v>
      </c>
      <c r="IN12" s="7" t="str">
        <f t="shared" ref="IN12" si="220">UPPER((TEXT(IN10,"jjj")))</f>
        <v>MER</v>
      </c>
      <c r="IO12" s="7" t="str">
        <f t="shared" ref="IO12" si="221">UPPER((TEXT(IO10,"jjj")))</f>
        <v>JEU</v>
      </c>
      <c r="IP12" s="7" t="str">
        <f t="shared" ref="IP12" si="222">UPPER((TEXT(IP10,"jjj")))</f>
        <v>VEN</v>
      </c>
      <c r="IQ12" s="7" t="str">
        <f t="shared" ref="IQ12" si="223">UPPER((TEXT(IQ10,"jjj")))</f>
        <v>SAM</v>
      </c>
      <c r="IR12" s="7" t="str">
        <f t="shared" ref="IR12" si="224">UPPER((TEXT(IR10,"jjj")))</f>
        <v>DIM</v>
      </c>
      <c r="IS12" s="7" t="str">
        <f t="shared" ref="IS12" si="225">UPPER((TEXT(IS10,"jjj")))</f>
        <v>LUN</v>
      </c>
      <c r="IT12" s="7" t="str">
        <f t="shared" ref="IT12" si="226">UPPER((TEXT(IT10,"jjj")))</f>
        <v>MAR</v>
      </c>
      <c r="IU12" s="7" t="str">
        <f t="shared" ref="IU12" si="227">UPPER((TEXT(IU10,"jjj")))</f>
        <v>MER</v>
      </c>
      <c r="IV12" s="7" t="str">
        <f t="shared" ref="IV12" si="228">UPPER((TEXT(IV10,"jjj")))</f>
        <v>JEU</v>
      </c>
      <c r="IW12" s="7" t="str">
        <f t="shared" ref="IW12" si="229">UPPER((TEXT(IW10,"jjj")))</f>
        <v>VEN</v>
      </c>
      <c r="IX12" s="7" t="str">
        <f t="shared" ref="IX12" si="230">UPPER((TEXT(IX10,"jjj")))</f>
        <v>SAM</v>
      </c>
      <c r="IY12" s="7" t="str">
        <f t="shared" ref="IY12:IZ12" si="231">UPPER((TEXT(IY10,"jjj")))</f>
        <v>DIM</v>
      </c>
      <c r="IZ12" s="7" t="str">
        <f t="shared" si="231"/>
        <v>LUN</v>
      </c>
      <c r="JA12" s="7" t="str">
        <f t="shared" ref="JA12" si="232">UPPER((TEXT(JA10,"jjj")))</f>
        <v>MAR</v>
      </c>
      <c r="JB12" s="7" t="str">
        <f t="shared" ref="JB12" si="233">UPPER((TEXT(JB10,"jjj")))</f>
        <v>MER</v>
      </c>
      <c r="JC12" s="7" t="str">
        <f t="shared" ref="JC12" si="234">UPPER((TEXT(JC10,"jjj")))</f>
        <v>JEU</v>
      </c>
      <c r="JD12" s="7" t="str">
        <f t="shared" ref="JD12" si="235">UPPER((TEXT(JD10,"jjj")))</f>
        <v>VEN</v>
      </c>
      <c r="JE12" s="7" t="str">
        <f t="shared" ref="JE12" si="236">UPPER((TEXT(JE10,"jjj")))</f>
        <v>SAM</v>
      </c>
      <c r="JF12" s="7" t="str">
        <f t="shared" ref="JF12" si="237">UPPER((TEXT(JF10,"jjj")))</f>
        <v>DIM</v>
      </c>
      <c r="JG12" s="7" t="str">
        <f t="shared" ref="JG12" si="238">UPPER((TEXT(JG10,"jjj")))</f>
        <v>LUN</v>
      </c>
      <c r="JH12" s="7" t="str">
        <f t="shared" ref="JH12" si="239">UPPER((TEXT(JH10,"jjj")))</f>
        <v>MAR</v>
      </c>
      <c r="JI12" s="7" t="str">
        <f t="shared" ref="JI12" si="240">UPPER((TEXT(JI10,"jjj")))</f>
        <v>MER</v>
      </c>
      <c r="JJ12" s="7" t="str">
        <f t="shared" ref="JJ12" si="241">UPPER((TEXT(JJ10,"jjj")))</f>
        <v>JEU</v>
      </c>
      <c r="JK12" s="7" t="str">
        <f t="shared" ref="JK12" si="242">UPPER((TEXT(JK10,"jjj")))</f>
        <v>VEN</v>
      </c>
      <c r="JL12" s="7" t="str">
        <f t="shared" ref="JL12" si="243">UPPER((TEXT(JL10,"jjj")))</f>
        <v>SAM</v>
      </c>
      <c r="JM12" s="7" t="str">
        <f t="shared" ref="JM12" si="244">UPPER((TEXT(JM10,"jjj")))</f>
        <v>DIM</v>
      </c>
      <c r="JN12" s="7" t="str">
        <f t="shared" ref="JN12" si="245">UPPER((TEXT(JN10,"jjj")))</f>
        <v>LUN</v>
      </c>
      <c r="JO12" s="7" t="str">
        <f t="shared" ref="JO12:JP12" si="246">UPPER((TEXT(JO10,"jjj")))</f>
        <v>MAR</v>
      </c>
      <c r="JP12" s="7" t="str">
        <f t="shared" si="246"/>
        <v>MER</v>
      </c>
      <c r="JQ12" s="7" t="str">
        <f t="shared" ref="JQ12" si="247">UPPER((TEXT(JQ10,"jjj")))</f>
        <v>JEU</v>
      </c>
      <c r="JR12" s="7" t="str">
        <f t="shared" ref="JR12" si="248">UPPER((TEXT(JR10,"jjj")))</f>
        <v>VEN</v>
      </c>
      <c r="JS12" s="7" t="str">
        <f t="shared" ref="JS12" si="249">UPPER((TEXT(JS10,"jjj")))</f>
        <v>SAM</v>
      </c>
      <c r="JT12" s="7" t="str">
        <f t="shared" ref="JT12" si="250">UPPER((TEXT(JT10,"jjj")))</f>
        <v>DIM</v>
      </c>
      <c r="JU12" s="7" t="str">
        <f t="shared" ref="JU12" si="251">UPPER((TEXT(JU10,"jjj")))</f>
        <v>LUN</v>
      </c>
      <c r="JV12" s="7" t="str">
        <f t="shared" ref="JV12" si="252">UPPER((TEXT(JV10,"jjj")))</f>
        <v>MAR</v>
      </c>
      <c r="JW12" s="7" t="str">
        <f t="shared" ref="JW12" si="253">UPPER((TEXT(JW10,"jjj")))</f>
        <v>MER</v>
      </c>
      <c r="JX12" s="7" t="str">
        <f t="shared" ref="JX12" si="254">UPPER((TEXT(JX10,"jjj")))</f>
        <v>JEU</v>
      </c>
      <c r="JY12" s="7" t="str">
        <f t="shared" ref="JY12" si="255">UPPER((TEXT(JY10,"jjj")))</f>
        <v>VEN</v>
      </c>
      <c r="JZ12" s="7" t="str">
        <f t="shared" ref="JZ12" si="256">UPPER((TEXT(JZ10,"jjj")))</f>
        <v>SAM</v>
      </c>
      <c r="KA12" s="7" t="str">
        <f t="shared" ref="KA12" si="257">UPPER((TEXT(KA10,"jjj")))</f>
        <v>DIM</v>
      </c>
      <c r="KB12" s="7" t="str">
        <f t="shared" ref="KB12" si="258">UPPER((TEXT(KB10,"jjj")))</f>
        <v>LUN</v>
      </c>
      <c r="KC12" s="7" t="str">
        <f t="shared" ref="KC12" si="259">UPPER((TEXT(KC10,"jjj")))</f>
        <v>MAR</v>
      </c>
      <c r="KD12" s="7" t="str">
        <f t="shared" ref="KD12" si="260">UPPER((TEXT(KD10,"jjj")))</f>
        <v>MER</v>
      </c>
      <c r="KE12" s="7" t="str">
        <f t="shared" ref="KE12:KF12" si="261">UPPER((TEXT(KE10,"jjj")))</f>
        <v>JEU</v>
      </c>
      <c r="KF12" s="7" t="str">
        <f t="shared" si="261"/>
        <v>VEN</v>
      </c>
      <c r="KG12" s="7" t="str">
        <f t="shared" ref="KG12" si="262">UPPER((TEXT(KG10,"jjj")))</f>
        <v>SAM</v>
      </c>
      <c r="KH12" s="7" t="str">
        <f t="shared" ref="KH12" si="263">UPPER((TEXT(KH10,"jjj")))</f>
        <v>DIM</v>
      </c>
      <c r="KI12" s="7" t="str">
        <f t="shared" ref="KI12" si="264">UPPER((TEXT(KI10,"jjj")))</f>
        <v>LUN</v>
      </c>
      <c r="KJ12" s="7" t="str">
        <f t="shared" ref="KJ12" si="265">UPPER((TEXT(KJ10,"jjj")))</f>
        <v>MAR</v>
      </c>
      <c r="KK12" s="7" t="str">
        <f t="shared" ref="KK12" si="266">UPPER((TEXT(KK10,"jjj")))</f>
        <v>MER</v>
      </c>
      <c r="KL12" s="7" t="str">
        <f t="shared" ref="KL12" si="267">UPPER((TEXT(KL10,"jjj")))</f>
        <v>JEU</v>
      </c>
      <c r="KM12" s="7" t="str">
        <f t="shared" ref="KM12" si="268">UPPER((TEXT(KM10,"jjj")))</f>
        <v>VEN</v>
      </c>
      <c r="KN12" s="7" t="str">
        <f t="shared" ref="KN12" si="269">UPPER((TEXT(KN10,"jjj")))</f>
        <v>SAM</v>
      </c>
      <c r="KO12" s="7" t="str">
        <f t="shared" ref="KO12" si="270">UPPER((TEXT(KO10,"jjj")))</f>
        <v>DIM</v>
      </c>
      <c r="KP12" s="7" t="str">
        <f t="shared" ref="KP12" si="271">UPPER((TEXT(KP10,"jjj")))</f>
        <v>LUN</v>
      </c>
      <c r="KQ12" s="7" t="str">
        <f t="shared" ref="KQ12" si="272">UPPER((TEXT(KQ10,"jjj")))</f>
        <v>MAR</v>
      </c>
      <c r="KR12" s="7" t="str">
        <f t="shared" ref="KR12" si="273">UPPER((TEXT(KR10,"jjj")))</f>
        <v>MER</v>
      </c>
      <c r="KS12" s="7" t="str">
        <f t="shared" ref="KS12" si="274">UPPER((TEXT(KS10,"jjj")))</f>
        <v>JEU</v>
      </c>
      <c r="KT12" s="7" t="str">
        <f t="shared" ref="KT12" si="275">UPPER((TEXT(KT10,"jjj")))</f>
        <v>VEN</v>
      </c>
      <c r="KU12" s="7" t="str">
        <f t="shared" ref="KU12:KV12" si="276">UPPER((TEXT(KU10,"jjj")))</f>
        <v>SAM</v>
      </c>
      <c r="KV12" s="7" t="str">
        <f t="shared" si="276"/>
        <v>DIM</v>
      </c>
      <c r="KW12" s="7" t="str">
        <f t="shared" ref="KW12" si="277">UPPER((TEXT(KW10,"jjj")))</f>
        <v>LUN</v>
      </c>
      <c r="KX12" s="7" t="str">
        <f t="shared" ref="KX12" si="278">UPPER((TEXT(KX10,"jjj")))</f>
        <v>MAR</v>
      </c>
      <c r="KY12" s="7" t="str">
        <f t="shared" ref="KY12" si="279">UPPER((TEXT(KY10,"jjj")))</f>
        <v>MER</v>
      </c>
      <c r="KZ12" s="7" t="str">
        <f t="shared" ref="KZ12" si="280">UPPER((TEXT(KZ10,"jjj")))</f>
        <v>JEU</v>
      </c>
      <c r="LA12" s="7" t="str">
        <f t="shared" ref="LA12" si="281">UPPER((TEXT(LA10,"jjj")))</f>
        <v>VEN</v>
      </c>
      <c r="LB12" s="7" t="str">
        <f t="shared" ref="LB12" si="282">UPPER((TEXT(LB10,"jjj")))</f>
        <v>SAM</v>
      </c>
      <c r="LC12" s="7" t="str">
        <f t="shared" ref="LC12" si="283">UPPER((TEXT(LC10,"jjj")))</f>
        <v>DIM</v>
      </c>
      <c r="LD12" s="7" t="str">
        <f t="shared" ref="LD12" si="284">UPPER((TEXT(LD10,"jjj")))</f>
        <v>LUN</v>
      </c>
      <c r="LE12" s="7" t="str">
        <f t="shared" ref="LE12" si="285">UPPER((TEXT(LE10,"jjj")))</f>
        <v>MAR</v>
      </c>
      <c r="LF12" s="7" t="str">
        <f t="shared" ref="LF12" si="286">UPPER((TEXT(LF10,"jjj")))</f>
        <v>MER</v>
      </c>
      <c r="LG12" s="7" t="str">
        <f t="shared" ref="LG12" si="287">UPPER((TEXT(LG10,"jjj")))</f>
        <v>JEU</v>
      </c>
      <c r="LH12" s="7" t="str">
        <f t="shared" ref="LH12" si="288">UPPER((TEXT(LH10,"jjj")))</f>
        <v>VEN</v>
      </c>
      <c r="LI12" s="7" t="str">
        <f t="shared" ref="LI12" si="289">UPPER((TEXT(LI10,"jjj")))</f>
        <v>SAM</v>
      </c>
      <c r="LJ12" s="7" t="str">
        <f t="shared" ref="LJ12" si="290">UPPER((TEXT(LJ10,"jjj")))</f>
        <v>DIM</v>
      </c>
      <c r="LK12" s="7" t="str">
        <f t="shared" ref="LK12:LL12" si="291">UPPER((TEXT(LK10,"jjj")))</f>
        <v>LUN</v>
      </c>
      <c r="LL12" s="7" t="str">
        <f t="shared" si="291"/>
        <v>MAR</v>
      </c>
      <c r="LM12" s="7" t="str">
        <f t="shared" ref="LM12" si="292">UPPER((TEXT(LM10,"jjj")))</f>
        <v>MER</v>
      </c>
      <c r="LN12" s="7" t="str">
        <f t="shared" ref="LN12" si="293">UPPER((TEXT(LN10,"jjj")))</f>
        <v>JEU</v>
      </c>
      <c r="LO12" s="7" t="str">
        <f t="shared" ref="LO12" si="294">UPPER((TEXT(LO10,"jjj")))</f>
        <v>VEN</v>
      </c>
      <c r="LP12" s="7" t="str">
        <f t="shared" ref="LP12" si="295">UPPER((TEXT(LP10,"jjj")))</f>
        <v>SAM</v>
      </c>
      <c r="LQ12" s="7" t="str">
        <f t="shared" ref="LQ12" si="296">UPPER((TEXT(LQ10,"jjj")))</f>
        <v>DIM</v>
      </c>
      <c r="LR12" s="7" t="str">
        <f t="shared" ref="LR12" si="297">UPPER((TEXT(LR10,"jjj")))</f>
        <v>LUN</v>
      </c>
      <c r="LS12" s="7" t="str">
        <f t="shared" ref="LS12" si="298">UPPER((TEXT(LS10,"jjj")))</f>
        <v>MAR</v>
      </c>
      <c r="LT12" s="7" t="str">
        <f t="shared" ref="LT12" si="299">UPPER((TEXT(LT10,"jjj")))</f>
        <v>MER</v>
      </c>
      <c r="LU12" s="7" t="str">
        <f t="shared" ref="LU12" si="300">UPPER((TEXT(LU10,"jjj")))</f>
        <v>JEU</v>
      </c>
      <c r="LV12" s="7" t="str">
        <f t="shared" ref="LV12" si="301">UPPER((TEXT(LV10,"jjj")))</f>
        <v>VEN</v>
      </c>
      <c r="LW12" s="7" t="str">
        <f t="shared" ref="LW12" si="302">UPPER((TEXT(LW10,"jjj")))</f>
        <v>SAM</v>
      </c>
      <c r="LX12" s="7" t="str">
        <f t="shared" ref="LX12" si="303">UPPER((TEXT(LX10,"jjj")))</f>
        <v>DIM</v>
      </c>
      <c r="LY12" s="7" t="str">
        <f t="shared" ref="LY12" si="304">UPPER((TEXT(LY10,"jjj")))</f>
        <v>LUN</v>
      </c>
      <c r="LZ12" s="7" t="str">
        <f t="shared" ref="LZ12" si="305">UPPER((TEXT(LZ10,"jjj")))</f>
        <v>MAR</v>
      </c>
      <c r="MA12" s="7" t="str">
        <f t="shared" ref="MA12:MB12" si="306">UPPER((TEXT(MA10,"jjj")))</f>
        <v>MER</v>
      </c>
      <c r="MB12" s="7" t="str">
        <f t="shared" si="306"/>
        <v>JEU</v>
      </c>
      <c r="MC12" s="7" t="str">
        <f t="shared" ref="MC12" si="307">UPPER((TEXT(MC10,"jjj")))</f>
        <v>VEN</v>
      </c>
      <c r="MD12" s="7" t="str">
        <f t="shared" ref="MD12" si="308">UPPER((TEXT(MD10,"jjj")))</f>
        <v>SAM</v>
      </c>
      <c r="ME12" s="7" t="str">
        <f t="shared" ref="ME12" si="309">UPPER((TEXT(ME10,"jjj")))</f>
        <v>DIM</v>
      </c>
      <c r="MF12" s="7" t="str">
        <f t="shared" ref="MF12" si="310">UPPER((TEXT(MF10,"jjj")))</f>
        <v>LUN</v>
      </c>
      <c r="MG12" s="7" t="str">
        <f t="shared" ref="MG12" si="311">UPPER((TEXT(MG10,"jjj")))</f>
        <v>MAR</v>
      </c>
      <c r="MH12" s="7" t="str">
        <f t="shared" ref="MH12" si="312">UPPER((TEXT(MH10,"jjj")))</f>
        <v>MER</v>
      </c>
      <c r="MI12" s="7" t="str">
        <f t="shared" ref="MI12" si="313">UPPER((TEXT(MI10,"jjj")))</f>
        <v>JEU</v>
      </c>
      <c r="MJ12" s="7" t="str">
        <f t="shared" ref="MJ12" si="314">UPPER((TEXT(MJ10,"jjj")))</f>
        <v>VEN</v>
      </c>
      <c r="MK12" s="7" t="str">
        <f t="shared" ref="MK12" si="315">UPPER((TEXT(MK10,"jjj")))</f>
        <v>SAM</v>
      </c>
      <c r="ML12" s="7" t="str">
        <f t="shared" ref="ML12" si="316">UPPER((TEXT(ML10,"jjj")))</f>
        <v>DIM</v>
      </c>
      <c r="MM12" s="7" t="str">
        <f t="shared" ref="MM12" si="317">UPPER((TEXT(MM10,"jjj")))</f>
        <v>LUN</v>
      </c>
      <c r="MN12" s="7" t="str">
        <f t="shared" ref="MN12" si="318">UPPER((TEXT(MN10,"jjj")))</f>
        <v>MAR</v>
      </c>
      <c r="MO12" s="7" t="str">
        <f t="shared" ref="MO12" si="319">UPPER((TEXT(MO10,"jjj")))</f>
        <v>MER</v>
      </c>
      <c r="MP12" s="7" t="str">
        <f t="shared" ref="MP12" si="320">UPPER((TEXT(MP10,"jjj")))</f>
        <v>JEU</v>
      </c>
      <c r="MQ12" s="7" t="str">
        <f t="shared" ref="MQ12:MR12" si="321">UPPER((TEXT(MQ10,"jjj")))</f>
        <v>VEN</v>
      </c>
      <c r="MR12" s="7" t="str">
        <f t="shared" si="321"/>
        <v>SAM</v>
      </c>
      <c r="MS12" s="7" t="str">
        <f t="shared" ref="MS12" si="322">UPPER((TEXT(MS10,"jjj")))</f>
        <v>DIM</v>
      </c>
      <c r="MT12" s="7" t="str">
        <f t="shared" ref="MT12" si="323">UPPER((TEXT(MT10,"jjj")))</f>
        <v>LUN</v>
      </c>
      <c r="MU12" s="7" t="str">
        <f t="shared" ref="MU12" si="324">UPPER((TEXT(MU10,"jjj")))</f>
        <v>MAR</v>
      </c>
      <c r="MV12" s="7" t="str">
        <f t="shared" ref="MV12" si="325">UPPER((TEXT(MV10,"jjj")))</f>
        <v>MER</v>
      </c>
      <c r="MW12" s="7" t="str">
        <f t="shared" ref="MW12" si="326">UPPER((TEXT(MW10,"jjj")))</f>
        <v>JEU</v>
      </c>
      <c r="MX12" s="7" t="str">
        <f t="shared" ref="MX12" si="327">UPPER((TEXT(MX10,"jjj")))</f>
        <v>VEN</v>
      </c>
      <c r="MY12" s="7" t="str">
        <f t="shared" ref="MY12" si="328">UPPER((TEXT(MY10,"jjj")))</f>
        <v>SAM</v>
      </c>
      <c r="MZ12" s="7" t="str">
        <f t="shared" ref="MZ12" si="329">UPPER((TEXT(MZ10,"jjj")))</f>
        <v>DIM</v>
      </c>
      <c r="NA12" s="7" t="str">
        <f t="shared" ref="NA12" si="330">UPPER((TEXT(NA10,"jjj")))</f>
        <v>LUN</v>
      </c>
      <c r="NB12" s="7" t="str">
        <f t="shared" ref="NB12" si="331">UPPER((TEXT(NB10,"jjj")))</f>
        <v>MAR</v>
      </c>
      <c r="NC12" s="7" t="str">
        <f t="shared" ref="NC12" si="332">UPPER((TEXT(NC10,"jjj")))</f>
        <v>MER</v>
      </c>
      <c r="ND12" s="7" t="str">
        <f t="shared" ref="ND12" si="333">UPPER((TEXT(ND10,"jjj")))</f>
        <v>JEU</v>
      </c>
    </row>
    <row r="13" spans="1:369" ht="15.95" customHeight="1">
      <c r="B13" s="47"/>
      <c r="C13" s="4" t="s">
        <v>129</v>
      </c>
      <c r="D13" s="9"/>
      <c r="E13" s="9"/>
      <c r="F13" s="39"/>
      <c r="G13" s="39"/>
      <c r="H13" s="9"/>
      <c r="I13" s="9"/>
      <c r="J13" s="9"/>
      <c r="K13" s="9"/>
      <c r="L13" s="9"/>
      <c r="M13" s="39"/>
      <c r="N13" s="39"/>
      <c r="O13" s="9"/>
      <c r="P13" s="9"/>
      <c r="Q13" s="9"/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6" t="s">
        <v>135</v>
      </c>
      <c r="AD13" s="6" t="s">
        <v>135</v>
      </c>
      <c r="AE13" s="6" t="s">
        <v>135</v>
      </c>
      <c r="AF13" s="6" t="s">
        <v>135</v>
      </c>
      <c r="AG13" s="6" t="s">
        <v>135</v>
      </c>
      <c r="AH13" s="39"/>
      <c r="AI13" s="39"/>
      <c r="AJ13" s="9"/>
      <c r="AK13" s="9"/>
      <c r="AL13" s="9"/>
      <c r="AM13" s="9"/>
      <c r="AN13" s="9"/>
      <c r="AO13" s="39"/>
      <c r="AP13" s="39"/>
      <c r="AQ13" s="9"/>
      <c r="AR13" s="9"/>
      <c r="AS13" s="9"/>
      <c r="AT13" s="9"/>
      <c r="AU13" s="9"/>
      <c r="AV13" s="39"/>
      <c r="AW13" s="39"/>
      <c r="AX13" s="9"/>
      <c r="AY13" s="9"/>
      <c r="AZ13" s="9"/>
      <c r="BA13" s="9"/>
      <c r="BB13" s="9"/>
      <c r="BC13" s="39"/>
      <c r="BD13" s="39"/>
      <c r="BE13" s="9"/>
      <c r="BF13" s="9"/>
      <c r="BG13" s="9"/>
      <c r="BH13" s="9"/>
      <c r="BI13" s="9"/>
      <c r="BJ13" s="39"/>
      <c r="BK13" s="39"/>
      <c r="BL13" s="9"/>
      <c r="BM13" s="9"/>
      <c r="BN13" s="9"/>
      <c r="BO13" s="9"/>
      <c r="BP13" s="9"/>
      <c r="BQ13" s="39"/>
      <c r="BR13" s="39"/>
      <c r="BS13" s="9"/>
      <c r="BT13" s="9"/>
      <c r="BU13" s="9"/>
      <c r="BV13" s="9"/>
      <c r="BW13" s="9"/>
      <c r="BX13" s="39"/>
      <c r="BY13" s="39"/>
      <c r="BZ13" s="9"/>
      <c r="CA13" s="9"/>
      <c r="CB13" s="9"/>
      <c r="CC13" s="9"/>
      <c r="CD13" s="9"/>
      <c r="CE13" s="39"/>
      <c r="CF13" s="39"/>
      <c r="CG13" s="9"/>
      <c r="CH13" s="9"/>
      <c r="CI13" s="9"/>
      <c r="CJ13" s="9"/>
      <c r="CK13" s="9"/>
      <c r="CL13" s="39"/>
      <c r="CM13" s="39"/>
      <c r="CN13" s="9"/>
      <c r="CO13" s="9"/>
      <c r="CP13" s="9"/>
      <c r="CQ13" s="3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</row>
    <row r="14" spans="1:369" ht="15.95" customHeight="1">
      <c r="A14" s="11" t="s">
        <v>54</v>
      </c>
      <c r="C14" s="4" t="s">
        <v>130</v>
      </c>
      <c r="D14" s="9"/>
      <c r="E14" s="9"/>
      <c r="F14" s="39"/>
      <c r="G14" s="39"/>
      <c r="H14" s="9"/>
      <c r="I14" s="9"/>
      <c r="J14" s="9"/>
      <c r="K14" s="9"/>
      <c r="L14" s="9"/>
      <c r="M14" s="39"/>
      <c r="N14" s="39"/>
      <c r="O14" s="9"/>
      <c r="P14" s="9"/>
      <c r="Q14" s="9"/>
      <c r="R14" s="9"/>
      <c r="S14" s="9"/>
      <c r="T14" s="39"/>
      <c r="U14" s="39"/>
      <c r="V14" s="9"/>
      <c r="W14" s="9"/>
      <c r="X14" s="9"/>
      <c r="Y14" s="9"/>
      <c r="Z14" s="9"/>
      <c r="AA14" s="39"/>
      <c r="AB14" s="39"/>
      <c r="AC14" s="9"/>
      <c r="AD14" s="9"/>
      <c r="AE14" s="9"/>
      <c r="AF14" s="9"/>
      <c r="AG14" s="9"/>
      <c r="AH14" s="39"/>
      <c r="AI14" s="39"/>
      <c r="AJ14" s="9"/>
      <c r="AK14" s="9"/>
      <c r="AL14" s="9"/>
      <c r="AM14" s="9"/>
      <c r="AN14" s="9"/>
      <c r="AO14" s="39"/>
      <c r="AP14" s="39"/>
      <c r="AQ14" s="9"/>
      <c r="AR14" s="9"/>
      <c r="AS14" s="9"/>
      <c r="AT14" s="9"/>
      <c r="AU14" s="9"/>
      <c r="AV14" s="39"/>
      <c r="AW14" s="39"/>
      <c r="AX14" s="9"/>
      <c r="AY14" s="9"/>
      <c r="AZ14" s="9"/>
      <c r="BA14" s="9"/>
      <c r="BB14" s="9"/>
      <c r="BC14" s="39"/>
      <c r="BD14" s="39"/>
      <c r="BE14" s="9"/>
      <c r="BF14" s="9"/>
      <c r="BG14" s="9"/>
      <c r="BH14" s="9"/>
      <c r="BI14" s="9"/>
      <c r="BJ14" s="39"/>
      <c r="BK14" s="39"/>
      <c r="BL14" s="9"/>
      <c r="BM14" s="9"/>
      <c r="BN14" s="9"/>
      <c r="BO14" s="9"/>
      <c r="BP14" s="9"/>
      <c r="BQ14" s="39"/>
      <c r="BR14" s="39"/>
      <c r="BS14" s="9"/>
      <c r="BT14" s="9"/>
      <c r="BU14" s="9"/>
      <c r="BV14" s="9"/>
      <c r="BW14" s="9"/>
      <c r="BX14" s="39"/>
      <c r="BY14" s="39"/>
      <c r="BZ14" s="9"/>
      <c r="CA14" s="9"/>
      <c r="CB14" s="9"/>
      <c r="CC14" s="9"/>
      <c r="CD14" s="9"/>
      <c r="CE14" s="39"/>
      <c r="CF14" s="39"/>
      <c r="CG14" s="9"/>
      <c r="CH14" s="9"/>
      <c r="CI14" s="9"/>
      <c r="CJ14" s="9"/>
      <c r="CK14" s="9"/>
      <c r="CL14" s="39"/>
      <c r="CM14" s="39"/>
      <c r="CN14" s="9"/>
      <c r="CO14" s="9"/>
      <c r="CP14" s="9"/>
      <c r="CQ14" s="10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</row>
    <row r="15" spans="1:369" ht="15.95" customHeight="1">
      <c r="A15" s="12" t="s">
        <v>7</v>
      </c>
      <c r="C15" s="4" t="s">
        <v>131</v>
      </c>
      <c r="D15" s="9"/>
      <c r="E15" s="9"/>
      <c r="F15" s="39"/>
      <c r="G15" s="39"/>
      <c r="H15" s="9"/>
      <c r="I15" s="9"/>
      <c r="J15" s="9"/>
      <c r="K15" s="9"/>
      <c r="L15" s="9"/>
      <c r="M15" s="39"/>
      <c r="N15" s="39"/>
      <c r="O15" s="9"/>
      <c r="P15" s="9"/>
      <c r="Q15" s="9"/>
      <c r="R15" s="9"/>
      <c r="S15" s="9"/>
      <c r="T15" s="39"/>
      <c r="U15" s="39"/>
      <c r="V15" s="9"/>
      <c r="W15" s="9"/>
      <c r="X15" s="9"/>
      <c r="Y15" s="9"/>
      <c r="Z15" s="9"/>
      <c r="AA15" s="39"/>
      <c r="AB15" s="39"/>
      <c r="AC15" s="9"/>
      <c r="AD15" s="9"/>
      <c r="AE15" s="9"/>
      <c r="AF15" s="9"/>
      <c r="AG15" s="9"/>
      <c r="AH15" s="39"/>
      <c r="AI15" s="39"/>
      <c r="AJ15" s="9"/>
      <c r="AK15" s="9"/>
      <c r="AL15" s="9"/>
      <c r="AM15" s="9"/>
      <c r="AN15" s="9"/>
      <c r="AO15" s="39"/>
      <c r="AP15" s="39"/>
      <c r="AQ15" s="9"/>
      <c r="AR15" s="9"/>
      <c r="AS15" s="9"/>
      <c r="AT15" s="9"/>
      <c r="AU15" s="9"/>
      <c r="AV15" s="39"/>
      <c r="AW15" s="39"/>
      <c r="AX15" s="9"/>
      <c r="AY15" s="9"/>
      <c r="AZ15" s="9"/>
      <c r="BA15" s="9"/>
      <c r="BB15" s="9"/>
      <c r="BC15" s="39"/>
      <c r="BD15" s="39"/>
      <c r="BE15" s="9"/>
      <c r="BF15" s="9"/>
      <c r="BG15" s="9"/>
      <c r="BH15" s="9"/>
      <c r="BI15" s="9"/>
      <c r="BJ15" s="39"/>
      <c r="BK15" s="39"/>
      <c r="BL15" s="9"/>
      <c r="BM15" s="9"/>
      <c r="BN15" s="9"/>
      <c r="BO15" s="9"/>
      <c r="BP15" s="9"/>
      <c r="BQ15" s="39"/>
      <c r="BR15" s="39"/>
      <c r="BS15" s="9"/>
      <c r="BT15" s="9"/>
      <c r="BU15" s="9"/>
      <c r="BV15" s="9"/>
      <c r="BW15" s="9"/>
      <c r="BX15" s="39"/>
      <c r="BY15" s="39"/>
      <c r="BZ15" s="9"/>
      <c r="CA15" s="9"/>
      <c r="CB15" s="9"/>
      <c r="CC15" s="9"/>
      <c r="CD15" s="9"/>
      <c r="CE15" s="39"/>
      <c r="CF15" s="39"/>
      <c r="CG15" s="9"/>
      <c r="CH15" s="9"/>
      <c r="CI15" s="9"/>
      <c r="CJ15" s="9"/>
      <c r="CK15" s="9"/>
      <c r="CL15" s="39"/>
      <c r="CM15" s="39"/>
      <c r="CN15" s="9"/>
      <c r="CO15" s="9"/>
      <c r="CP15" s="9"/>
      <c r="CQ15" s="10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</row>
    <row r="16" spans="1:369" ht="15.95" customHeight="1">
      <c r="A16" s="13" t="s">
        <v>53</v>
      </c>
      <c r="D16" s="9"/>
      <c r="E16" s="9"/>
      <c r="F16" s="39"/>
      <c r="G16" s="39"/>
      <c r="H16" s="9"/>
      <c r="I16" s="9"/>
      <c r="J16" s="9"/>
      <c r="K16" s="9"/>
      <c r="L16" s="9"/>
      <c r="M16" s="39"/>
      <c r="N16" s="39"/>
      <c r="O16" s="9"/>
      <c r="P16" s="9"/>
      <c r="Q16" s="9"/>
      <c r="R16" s="9"/>
      <c r="S16" s="9"/>
      <c r="T16" s="39"/>
      <c r="U16" s="39"/>
      <c r="V16" s="9"/>
      <c r="W16" s="9"/>
      <c r="X16" s="9"/>
      <c r="Y16" s="9"/>
      <c r="Z16" s="9"/>
      <c r="AA16" s="39"/>
      <c r="AB16" s="39"/>
      <c r="AC16" s="9"/>
      <c r="AD16" s="9"/>
      <c r="AE16" s="9"/>
      <c r="AF16" s="9"/>
      <c r="AG16" s="9"/>
      <c r="AH16" s="39"/>
      <c r="AI16" s="39"/>
      <c r="AJ16" s="9"/>
      <c r="AK16" s="9"/>
      <c r="AL16" s="9"/>
      <c r="AM16" s="9"/>
      <c r="AN16" s="9"/>
      <c r="AO16" s="39"/>
      <c r="AP16" s="39"/>
      <c r="AQ16" s="9"/>
      <c r="AR16" s="9"/>
      <c r="AS16" s="9"/>
      <c r="AT16" s="9"/>
      <c r="AU16" s="9"/>
      <c r="AV16" s="39"/>
      <c r="AW16" s="39"/>
      <c r="AX16" s="9"/>
      <c r="AY16" s="9"/>
      <c r="AZ16" s="9"/>
      <c r="BA16" s="9"/>
      <c r="BB16" s="9"/>
      <c r="BC16" s="39"/>
      <c r="BD16" s="39"/>
      <c r="BE16" s="9"/>
      <c r="BF16" s="9"/>
      <c r="BG16" s="9"/>
      <c r="BH16" s="9"/>
      <c r="BI16" s="9"/>
      <c r="BJ16" s="39"/>
      <c r="BK16" s="39"/>
      <c r="BL16" s="9"/>
      <c r="BM16" s="9"/>
      <c r="BN16" s="9"/>
      <c r="BO16" s="9"/>
      <c r="BP16" s="9"/>
      <c r="BQ16" s="39"/>
      <c r="BR16" s="39"/>
      <c r="BS16" s="9"/>
      <c r="BT16" s="9"/>
      <c r="BU16" s="9"/>
      <c r="BV16" s="9"/>
      <c r="BW16" s="9"/>
      <c r="BX16" s="39"/>
      <c r="BY16" s="39"/>
      <c r="BZ16" s="9"/>
      <c r="CA16" s="9"/>
      <c r="CB16" s="9"/>
      <c r="CC16" s="9"/>
      <c r="CD16" s="9"/>
      <c r="CE16" s="39"/>
      <c r="CF16" s="39"/>
      <c r="CG16" s="9"/>
      <c r="CH16" s="9"/>
      <c r="CI16" s="9"/>
      <c r="CJ16" s="9"/>
      <c r="CK16" s="9"/>
      <c r="CL16" s="39"/>
      <c r="CM16" s="39"/>
      <c r="CN16" s="9"/>
      <c r="CO16" s="9"/>
      <c r="CP16" s="9"/>
      <c r="CQ16" s="10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</row>
    <row r="17" spans="1:174" ht="15.95" customHeight="1">
      <c r="A17" s="14" t="s">
        <v>97</v>
      </c>
      <c r="C17" s="16"/>
      <c r="D17" s="9"/>
      <c r="E17" s="9"/>
      <c r="F17" s="39"/>
      <c r="G17" s="39"/>
      <c r="H17" s="9"/>
      <c r="I17" s="9"/>
      <c r="J17" s="9"/>
      <c r="K17" s="9"/>
      <c r="L17" s="9"/>
      <c r="M17" s="39"/>
      <c r="N17" s="39"/>
      <c r="O17" s="9"/>
      <c r="P17" s="9"/>
      <c r="Q17" s="9"/>
      <c r="R17" s="9"/>
      <c r="S17" s="9"/>
      <c r="T17" s="39"/>
      <c r="U17" s="39"/>
      <c r="V17" s="9"/>
      <c r="W17" s="9"/>
      <c r="X17" s="9"/>
      <c r="Y17" s="9"/>
      <c r="Z17" s="9"/>
      <c r="AA17" s="39"/>
      <c r="AB17" s="39"/>
      <c r="AC17" s="9"/>
      <c r="AD17" s="9"/>
      <c r="AE17" s="9"/>
      <c r="AF17" s="9"/>
      <c r="AG17" s="9"/>
      <c r="AH17" s="39"/>
      <c r="AI17" s="39"/>
      <c r="AJ17" s="9"/>
      <c r="AK17" s="9"/>
      <c r="AL17" s="9"/>
      <c r="AM17" s="9"/>
      <c r="AN17" s="9"/>
      <c r="AO17" s="39"/>
      <c r="AP17" s="39"/>
      <c r="AQ17" s="9"/>
      <c r="AR17" s="9"/>
      <c r="AS17" s="9"/>
      <c r="AT17" s="9"/>
      <c r="AU17" s="9"/>
      <c r="AV17" s="39"/>
      <c r="AW17" s="39"/>
      <c r="AX17" s="9"/>
      <c r="AY17" s="9"/>
      <c r="AZ17" s="9"/>
      <c r="BA17" s="9"/>
      <c r="BB17" s="9"/>
      <c r="BC17" s="39"/>
      <c r="BD17" s="39"/>
      <c r="BE17" s="9"/>
      <c r="BF17" s="9"/>
      <c r="BG17" s="9"/>
      <c r="BH17" s="9"/>
      <c r="BI17" s="9"/>
      <c r="BJ17" s="39"/>
      <c r="BK17" s="39"/>
      <c r="BL17" s="9"/>
      <c r="BM17" s="9"/>
      <c r="BN17" s="9"/>
      <c r="BO17" s="9"/>
      <c r="BP17" s="9"/>
      <c r="BQ17" s="39"/>
      <c r="BR17" s="39"/>
      <c r="BS17" s="9"/>
      <c r="BT17" s="9"/>
      <c r="BU17" s="9"/>
      <c r="BV17" s="9"/>
      <c r="BW17" s="9"/>
      <c r="BX17" s="39"/>
      <c r="BY17" s="39"/>
      <c r="BZ17" s="9"/>
      <c r="CA17" s="9"/>
      <c r="CB17" s="9"/>
      <c r="CC17" s="9"/>
      <c r="CD17" s="9"/>
      <c r="CE17" s="39"/>
      <c r="CF17" s="39"/>
      <c r="CG17" s="9"/>
      <c r="CH17" s="9"/>
      <c r="CI17" s="9"/>
      <c r="CJ17" s="9"/>
      <c r="CK17" s="9"/>
      <c r="CL17" s="39"/>
      <c r="CM17" s="39"/>
      <c r="CN17" s="9"/>
      <c r="CO17" s="9"/>
      <c r="CP17" s="9"/>
      <c r="CQ17" s="10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</row>
    <row r="18" spans="1:174" ht="15.95" customHeight="1">
      <c r="A18" s="5" t="s">
        <v>71</v>
      </c>
      <c r="C18" s="16"/>
      <c r="D18" s="9"/>
      <c r="E18" s="9"/>
      <c r="F18" s="39"/>
      <c r="G18" s="39"/>
      <c r="H18" s="9"/>
      <c r="I18" s="9"/>
      <c r="J18" s="9"/>
      <c r="K18" s="9"/>
      <c r="L18" s="9"/>
      <c r="M18" s="39"/>
      <c r="N18" s="39"/>
      <c r="O18" s="9"/>
      <c r="P18" s="9"/>
      <c r="Q18" s="9"/>
      <c r="R18" s="9"/>
      <c r="S18" s="9"/>
      <c r="T18" s="39"/>
      <c r="U18" s="39"/>
      <c r="V18" s="9"/>
      <c r="W18" s="9"/>
      <c r="X18" s="9"/>
      <c r="Y18" s="9"/>
      <c r="Z18" s="9"/>
      <c r="AA18" s="39"/>
      <c r="AB18" s="39"/>
      <c r="AC18" s="9"/>
      <c r="AD18" s="9"/>
      <c r="AE18" s="9"/>
      <c r="AF18" s="9"/>
      <c r="AG18" s="9"/>
      <c r="AH18" s="39"/>
      <c r="AI18" s="39"/>
      <c r="AJ18" s="9"/>
      <c r="AK18" s="9"/>
      <c r="AL18" s="9"/>
      <c r="AM18" s="9"/>
      <c r="AN18" s="9"/>
      <c r="AO18" s="39"/>
      <c r="AP18" s="39"/>
      <c r="AQ18" s="9"/>
      <c r="AR18" s="9"/>
      <c r="AS18" s="9"/>
      <c r="AT18" s="9"/>
      <c r="AU18" s="9"/>
      <c r="AV18" s="39"/>
      <c r="AW18" s="39"/>
      <c r="AX18" s="9"/>
      <c r="AY18" s="9"/>
      <c r="AZ18" s="9"/>
      <c r="BA18" s="9"/>
      <c r="BB18" s="9"/>
      <c r="BC18" s="39"/>
      <c r="BD18" s="39"/>
      <c r="BE18" s="9"/>
      <c r="BF18" s="9"/>
      <c r="BG18" s="9"/>
      <c r="BH18" s="9"/>
      <c r="BI18" s="9"/>
      <c r="BJ18" s="39"/>
      <c r="BK18" s="39"/>
      <c r="BL18" s="9"/>
      <c r="BM18" s="9"/>
      <c r="BN18" s="9"/>
      <c r="BO18" s="9"/>
      <c r="BP18" s="9"/>
      <c r="BQ18" s="39"/>
      <c r="BR18" s="39"/>
      <c r="BS18" s="9"/>
      <c r="BT18" s="9"/>
      <c r="BU18" s="9"/>
      <c r="BV18" s="9"/>
      <c r="BW18" s="9"/>
      <c r="BX18" s="39"/>
      <c r="BY18" s="39"/>
      <c r="BZ18" s="9"/>
      <c r="CA18" s="9"/>
      <c r="CB18" s="9"/>
      <c r="CC18" s="9"/>
      <c r="CD18" s="9"/>
      <c r="CE18" s="39"/>
      <c r="CF18" s="39"/>
      <c r="CG18" s="9"/>
      <c r="CH18" s="9"/>
      <c r="CI18" s="9"/>
      <c r="CJ18" s="9"/>
      <c r="CK18" s="9"/>
      <c r="CL18" s="39"/>
      <c r="CM18" s="39"/>
      <c r="CN18" s="9"/>
      <c r="CO18" s="9"/>
      <c r="CP18" s="9"/>
      <c r="CQ18" s="10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</row>
    <row r="19" spans="1:174" ht="15.95" customHeight="1">
      <c r="A19" s="5" t="s">
        <v>94</v>
      </c>
      <c r="C19" s="16"/>
      <c r="D19" s="9"/>
      <c r="E19" s="9"/>
      <c r="F19" s="39"/>
      <c r="G19" s="39"/>
      <c r="H19" s="9"/>
      <c r="I19" s="9"/>
      <c r="J19" s="9"/>
      <c r="K19" s="9"/>
      <c r="L19" s="9"/>
      <c r="M19" s="39"/>
      <c r="N19" s="39"/>
      <c r="O19" s="9"/>
      <c r="P19" s="9"/>
      <c r="Q19" s="9"/>
      <c r="R19" s="9"/>
      <c r="S19" s="9"/>
      <c r="T19" s="39"/>
      <c r="U19" s="39"/>
      <c r="V19" s="9"/>
      <c r="W19" s="9"/>
      <c r="X19" s="9"/>
      <c r="Y19" s="9"/>
      <c r="Z19" s="9"/>
      <c r="AA19" s="39"/>
      <c r="AB19" s="39"/>
      <c r="AC19" s="9"/>
      <c r="AD19" s="9"/>
      <c r="AE19" s="9"/>
      <c r="AF19" s="9"/>
      <c r="AG19" s="9"/>
      <c r="AH19" s="39"/>
      <c r="AI19" s="39"/>
      <c r="AJ19" s="9"/>
      <c r="AK19" s="9"/>
      <c r="AL19" s="9"/>
      <c r="AM19" s="9"/>
      <c r="AN19" s="9"/>
      <c r="AO19" s="39"/>
      <c r="AP19" s="39"/>
      <c r="AQ19" s="9"/>
      <c r="AR19" s="9"/>
      <c r="AS19" s="9"/>
      <c r="AT19" s="9"/>
      <c r="AU19" s="9"/>
      <c r="AV19" s="39"/>
      <c r="AW19" s="39"/>
      <c r="AX19" s="9"/>
      <c r="AY19" s="9"/>
      <c r="AZ19" s="9"/>
      <c r="BA19" s="9"/>
      <c r="BB19" s="9"/>
      <c r="BC19" s="39"/>
      <c r="BD19" s="39"/>
      <c r="BE19" s="9"/>
      <c r="BF19" s="9"/>
      <c r="BG19" s="9"/>
      <c r="BH19" s="9"/>
      <c r="BI19" s="9"/>
      <c r="BJ19" s="39"/>
      <c r="BK19" s="39"/>
      <c r="BL19" s="9"/>
      <c r="BM19" s="9"/>
      <c r="BN19" s="9"/>
      <c r="BO19" s="9"/>
      <c r="BP19" s="9"/>
      <c r="BQ19" s="39"/>
      <c r="BR19" s="39"/>
      <c r="BS19" s="9"/>
      <c r="BT19" s="9"/>
      <c r="BU19" s="9"/>
      <c r="BV19" s="9"/>
      <c r="BW19" s="9"/>
      <c r="BX19" s="39"/>
      <c r="BY19" s="39"/>
      <c r="BZ19" s="9"/>
      <c r="CA19" s="9"/>
      <c r="CB19" s="9"/>
      <c r="CC19" s="9"/>
      <c r="CD19" s="9"/>
      <c r="CE19" s="39"/>
      <c r="CF19" s="39"/>
      <c r="CG19" s="9"/>
      <c r="CH19" s="9"/>
      <c r="CI19" s="9"/>
      <c r="CJ19" s="9"/>
      <c r="CK19" s="9"/>
      <c r="CL19" s="39"/>
      <c r="CM19" s="39"/>
      <c r="CN19" s="9"/>
      <c r="CO19" s="9"/>
      <c r="CP19" s="9"/>
      <c r="CQ19" s="10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</row>
    <row r="20" spans="1:174" ht="15.95" customHeight="1">
      <c r="A20" s="5" t="s">
        <v>4</v>
      </c>
      <c r="C20" s="16"/>
      <c r="D20" s="9"/>
      <c r="E20" s="9"/>
      <c r="F20" s="39"/>
      <c r="G20" s="39"/>
      <c r="H20" s="9"/>
      <c r="I20" s="9"/>
      <c r="J20" s="9"/>
      <c r="K20" s="9"/>
      <c r="L20" s="9"/>
      <c r="M20" s="39"/>
      <c r="N20" s="39"/>
      <c r="O20" s="9"/>
      <c r="P20" s="9"/>
      <c r="Q20" s="9"/>
      <c r="R20" s="9"/>
      <c r="S20" s="9"/>
      <c r="T20" s="39"/>
      <c r="U20" s="39"/>
      <c r="V20" s="9"/>
      <c r="W20" s="9"/>
      <c r="X20" s="9"/>
      <c r="Y20" s="9"/>
      <c r="Z20" s="9"/>
      <c r="AA20" s="39"/>
      <c r="AB20" s="39"/>
      <c r="AC20" s="9"/>
      <c r="AD20" s="9"/>
      <c r="AE20" s="9"/>
      <c r="AF20" s="9"/>
      <c r="AG20" s="9"/>
      <c r="AH20" s="39"/>
      <c r="AI20" s="39"/>
      <c r="AJ20" s="9"/>
      <c r="AK20" s="9"/>
      <c r="AL20" s="9"/>
      <c r="AM20" s="9"/>
      <c r="AN20" s="9"/>
      <c r="AO20" s="39"/>
      <c r="AP20" s="39"/>
      <c r="AQ20" s="9"/>
      <c r="AR20" s="9"/>
      <c r="AS20" s="9"/>
      <c r="AT20" s="9"/>
      <c r="AU20" s="9"/>
      <c r="AV20" s="39"/>
      <c r="AW20" s="39"/>
      <c r="AX20" s="9"/>
      <c r="AY20" s="9"/>
      <c r="AZ20" s="9"/>
      <c r="BA20" s="9"/>
      <c r="BB20" s="9"/>
      <c r="BC20" s="39"/>
      <c r="BD20" s="39"/>
      <c r="BE20" s="9"/>
      <c r="BF20" s="9"/>
      <c r="BG20" s="9"/>
      <c r="BH20" s="9"/>
      <c r="BI20" s="9"/>
      <c r="BJ20" s="39"/>
      <c r="BK20" s="39"/>
      <c r="BL20" s="9"/>
      <c r="BM20" s="9"/>
      <c r="BN20" s="9"/>
      <c r="BO20" s="9"/>
      <c r="BP20" s="9"/>
      <c r="BQ20" s="39"/>
      <c r="BR20" s="39"/>
      <c r="BS20" s="9"/>
      <c r="BT20" s="9"/>
      <c r="BU20" s="9"/>
      <c r="BV20" s="9"/>
      <c r="BW20" s="9"/>
      <c r="BX20" s="39"/>
      <c r="BY20" s="39"/>
      <c r="BZ20" s="9"/>
      <c r="CA20" s="9"/>
      <c r="CB20" s="9"/>
      <c r="CC20" s="9"/>
      <c r="CD20" s="9"/>
      <c r="CE20" s="39"/>
      <c r="CF20" s="39"/>
      <c r="CG20" s="9"/>
      <c r="CH20" s="9"/>
      <c r="CI20" s="9"/>
      <c r="CJ20" s="9"/>
      <c r="CK20" s="9"/>
      <c r="CL20" s="39"/>
      <c r="CM20" s="39"/>
      <c r="CN20" s="9"/>
      <c r="CO20" s="9"/>
      <c r="CP20" s="9"/>
      <c r="CQ20" s="10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</row>
    <row r="21" spans="1:174" ht="15.95" customHeight="1">
      <c r="A21" s="5" t="s">
        <v>86</v>
      </c>
      <c r="C21" s="16"/>
      <c r="D21" s="9"/>
      <c r="E21" s="9"/>
      <c r="F21" s="39"/>
      <c r="G21" s="39"/>
      <c r="H21" s="9"/>
      <c r="I21" s="9"/>
      <c r="J21" s="9"/>
      <c r="K21" s="9"/>
      <c r="L21" s="9"/>
      <c r="M21" s="39"/>
      <c r="N21" s="39"/>
      <c r="O21" s="9"/>
      <c r="P21" s="9"/>
      <c r="Q21" s="9"/>
      <c r="R21" s="9"/>
      <c r="S21" s="9"/>
      <c r="T21" s="39"/>
      <c r="U21" s="39"/>
      <c r="V21" s="9"/>
      <c r="W21" s="9"/>
      <c r="X21" s="9"/>
      <c r="Y21" s="9"/>
      <c r="Z21" s="9"/>
      <c r="AA21" s="39"/>
      <c r="AB21" s="39"/>
      <c r="AC21" s="9"/>
      <c r="AD21" s="9"/>
      <c r="AE21" s="9"/>
      <c r="AF21" s="9"/>
      <c r="AG21" s="9"/>
      <c r="AH21" s="39"/>
      <c r="AI21" s="39"/>
      <c r="AJ21" s="9"/>
      <c r="AK21" s="9"/>
      <c r="AL21" s="9"/>
      <c r="AM21" s="9"/>
      <c r="AN21" s="9"/>
      <c r="AO21" s="39"/>
      <c r="AP21" s="39"/>
      <c r="AQ21" s="9"/>
      <c r="AR21" s="9"/>
      <c r="AS21" s="9"/>
      <c r="AT21" s="9"/>
      <c r="AU21" s="9"/>
      <c r="AV21" s="39"/>
      <c r="AW21" s="39"/>
      <c r="AX21" s="9"/>
      <c r="AY21" s="9"/>
      <c r="AZ21" s="9"/>
      <c r="BA21" s="9"/>
      <c r="BB21" s="9"/>
      <c r="BC21" s="39"/>
      <c r="BD21" s="39"/>
      <c r="BE21" s="9"/>
      <c r="BF21" s="9"/>
      <c r="BG21" s="9"/>
      <c r="BH21" s="9"/>
      <c r="BI21" s="9"/>
      <c r="BJ21" s="39"/>
      <c r="BK21" s="39"/>
      <c r="BL21" s="9"/>
      <c r="BM21" s="9"/>
      <c r="BN21" s="9"/>
      <c r="BO21" s="9"/>
      <c r="BP21" s="9"/>
      <c r="BQ21" s="39"/>
      <c r="BR21" s="39"/>
      <c r="BS21" s="9"/>
      <c r="BT21" s="9"/>
      <c r="BU21" s="9"/>
      <c r="BV21" s="9"/>
      <c r="BW21" s="9"/>
      <c r="BX21" s="39"/>
      <c r="BY21" s="39"/>
      <c r="BZ21" s="9"/>
      <c r="CA21" s="9"/>
      <c r="CB21" s="9"/>
      <c r="CC21" s="9"/>
      <c r="CD21" s="9"/>
      <c r="CE21" s="39"/>
      <c r="CF21" s="39"/>
      <c r="CG21" s="9"/>
      <c r="CH21" s="9"/>
      <c r="CI21" s="9"/>
      <c r="CJ21" s="9"/>
      <c r="CK21" s="9"/>
      <c r="CL21" s="39"/>
      <c r="CM21" s="39"/>
      <c r="CN21" s="9"/>
      <c r="CO21" s="9"/>
      <c r="CP21" s="9"/>
      <c r="CQ21" s="10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</row>
    <row r="22" spans="1:174" ht="15.95" customHeight="1">
      <c r="A22" s="5" t="s">
        <v>95</v>
      </c>
      <c r="C22" s="16"/>
      <c r="D22" s="8"/>
      <c r="E22" s="8"/>
      <c r="F22" s="39"/>
      <c r="G22" s="39"/>
      <c r="H22" s="8"/>
      <c r="I22" s="8"/>
      <c r="J22" s="8"/>
      <c r="K22" s="8"/>
      <c r="L22" s="8"/>
      <c r="M22" s="39"/>
      <c r="N22" s="39"/>
      <c r="O22" s="8"/>
      <c r="P22" s="8"/>
      <c r="Q22" s="8"/>
      <c r="R22" s="8"/>
      <c r="S22" s="8"/>
      <c r="T22" s="39"/>
      <c r="U22" s="39"/>
      <c r="V22" s="8"/>
      <c r="W22" s="8"/>
      <c r="X22" s="8"/>
      <c r="Y22" s="8"/>
      <c r="Z22" s="8"/>
      <c r="AA22" s="39"/>
      <c r="AB22" s="39"/>
      <c r="AC22" s="8"/>
      <c r="AD22" s="8"/>
      <c r="AE22" s="8"/>
      <c r="AF22" s="8"/>
      <c r="AG22" s="8"/>
      <c r="AH22" s="39"/>
      <c r="AI22" s="39"/>
      <c r="AJ22" s="8"/>
      <c r="AK22" s="8"/>
      <c r="AL22" s="8"/>
      <c r="AM22" s="9"/>
      <c r="AN22" s="9"/>
      <c r="AO22" s="39"/>
      <c r="AP22" s="39"/>
      <c r="AQ22" s="9"/>
      <c r="AR22" s="9"/>
      <c r="AS22" s="9"/>
      <c r="AT22" s="9"/>
      <c r="AU22" s="9"/>
      <c r="AV22" s="39"/>
      <c r="AW22" s="39"/>
      <c r="AX22" s="9"/>
      <c r="AY22" s="9"/>
      <c r="AZ22" s="9"/>
      <c r="BA22" s="9"/>
      <c r="BB22" s="9"/>
      <c r="BC22" s="39"/>
      <c r="BD22" s="39"/>
      <c r="BE22" s="9"/>
      <c r="BF22" s="9"/>
      <c r="BG22" s="9"/>
      <c r="BH22" s="9"/>
      <c r="BI22" s="9"/>
      <c r="BJ22" s="39"/>
      <c r="BK22" s="39"/>
      <c r="BL22" s="9"/>
      <c r="BM22" s="9"/>
      <c r="BN22" s="9"/>
      <c r="BO22" s="9"/>
      <c r="BP22" s="9"/>
      <c r="BQ22" s="39"/>
      <c r="BR22" s="39"/>
      <c r="BS22" s="9"/>
      <c r="BT22" s="9"/>
      <c r="BU22" s="9"/>
      <c r="BV22" s="9"/>
      <c r="BW22" s="9"/>
      <c r="BX22" s="39"/>
      <c r="BY22" s="39"/>
      <c r="BZ22" s="9"/>
      <c r="CA22" s="9"/>
      <c r="CB22" s="9"/>
      <c r="CC22" s="9"/>
      <c r="CD22" s="9"/>
      <c r="CE22" s="39"/>
      <c r="CF22" s="39"/>
      <c r="CG22" s="9"/>
      <c r="CH22" s="9"/>
      <c r="CI22" s="9"/>
      <c r="CJ22" s="9"/>
      <c r="CK22" s="9"/>
      <c r="CL22" s="39"/>
      <c r="CM22" s="39"/>
      <c r="CN22" s="9"/>
      <c r="CO22" s="9"/>
      <c r="CP22" s="9"/>
      <c r="CQ22" s="10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</row>
    <row r="23" spans="1:174" ht="15.95" customHeight="1">
      <c r="A23" s="5" t="s">
        <v>93</v>
      </c>
      <c r="C23" s="16"/>
      <c r="D23" s="8"/>
      <c r="E23" s="8"/>
      <c r="F23" s="39"/>
      <c r="G23" s="39"/>
      <c r="H23" s="8"/>
      <c r="I23" s="8"/>
      <c r="J23" s="8"/>
      <c r="K23" s="8"/>
      <c r="L23" s="8"/>
      <c r="M23" s="39"/>
      <c r="N23" s="39"/>
      <c r="O23" s="8"/>
      <c r="P23" s="9"/>
      <c r="Q23" s="9"/>
      <c r="R23" s="9"/>
      <c r="S23" s="9"/>
      <c r="T23" s="39"/>
      <c r="U23" s="39"/>
      <c r="V23" s="9"/>
      <c r="W23" s="9"/>
      <c r="X23" s="9"/>
      <c r="Y23" s="9"/>
      <c r="Z23" s="9"/>
      <c r="AA23" s="39"/>
      <c r="AB23" s="39"/>
      <c r="AC23" s="9"/>
      <c r="AD23" s="9"/>
      <c r="AE23" s="9"/>
      <c r="AF23" s="9"/>
      <c r="AG23" s="9"/>
      <c r="AH23" s="39"/>
      <c r="AI23" s="39"/>
      <c r="AJ23" s="9"/>
      <c r="AK23" s="9"/>
      <c r="AL23" s="9"/>
      <c r="AM23" s="9"/>
      <c r="AN23" s="9"/>
      <c r="AO23" s="39"/>
      <c r="AP23" s="39"/>
      <c r="AQ23" s="9"/>
      <c r="AR23" s="9"/>
      <c r="AS23" s="9"/>
      <c r="AT23" s="9"/>
      <c r="AU23" s="9"/>
      <c r="AV23" s="39"/>
      <c r="AW23" s="39"/>
      <c r="AX23" s="9"/>
      <c r="AY23" s="9"/>
      <c r="AZ23" s="9"/>
      <c r="BA23" s="9"/>
      <c r="BB23" s="9"/>
      <c r="BC23" s="39"/>
      <c r="BD23" s="39"/>
      <c r="BE23" s="9"/>
      <c r="BF23" s="9"/>
      <c r="BG23" s="9"/>
      <c r="BH23" s="9"/>
      <c r="BI23" s="9"/>
      <c r="BJ23" s="39"/>
      <c r="BK23" s="39"/>
      <c r="BL23" s="9"/>
      <c r="BM23" s="9"/>
      <c r="BN23" s="9"/>
      <c r="BO23" s="9"/>
      <c r="BP23" s="9"/>
      <c r="BQ23" s="39"/>
      <c r="BR23" s="39"/>
      <c r="BS23" s="9"/>
      <c r="BT23" s="9"/>
      <c r="BU23" s="9"/>
      <c r="BV23" s="9"/>
      <c r="BW23" s="9"/>
      <c r="BX23" s="39"/>
      <c r="BY23" s="39"/>
      <c r="BZ23" s="9"/>
      <c r="CA23" s="9"/>
      <c r="CB23" s="9"/>
      <c r="CC23" s="9"/>
      <c r="CD23" s="9"/>
      <c r="CE23" s="39"/>
      <c r="CF23" s="39"/>
      <c r="CG23" s="9"/>
      <c r="CH23" s="9"/>
      <c r="CI23" s="9"/>
      <c r="CJ23" s="9"/>
      <c r="CK23" s="9"/>
      <c r="CL23" s="39"/>
      <c r="CM23" s="39"/>
      <c r="CN23" s="9"/>
      <c r="CO23" s="9"/>
      <c r="CP23" s="9"/>
      <c r="CQ23" s="10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</row>
    <row r="24" spans="1:174" ht="15.95" customHeight="1">
      <c r="A24" s="5" t="s">
        <v>68</v>
      </c>
      <c r="C24" s="16"/>
      <c r="D24" s="8"/>
      <c r="E24" s="8"/>
      <c r="F24" s="39"/>
      <c r="G24" s="39"/>
      <c r="H24" s="8"/>
      <c r="I24" s="8"/>
      <c r="J24" s="8"/>
      <c r="K24" s="8"/>
      <c r="L24" s="8"/>
      <c r="M24" s="39"/>
      <c r="N24" s="39"/>
      <c r="O24" s="8"/>
      <c r="P24" s="9"/>
      <c r="Q24" s="9"/>
      <c r="R24" s="9"/>
      <c r="S24" s="9"/>
      <c r="T24" s="39"/>
      <c r="U24" s="39"/>
      <c r="V24" s="9"/>
      <c r="W24" s="9"/>
      <c r="X24" s="9"/>
      <c r="Y24" s="9"/>
      <c r="Z24" s="9"/>
      <c r="AA24" s="39"/>
      <c r="AB24" s="39"/>
      <c r="AC24" s="9"/>
      <c r="AD24" s="9"/>
      <c r="AE24" s="9"/>
      <c r="AF24" s="9"/>
      <c r="AG24" s="9"/>
      <c r="AH24" s="39"/>
      <c r="AI24" s="39"/>
      <c r="AJ24" s="9"/>
      <c r="AK24" s="9"/>
      <c r="AL24" s="9"/>
      <c r="AM24" s="9"/>
      <c r="AN24" s="9"/>
      <c r="AO24" s="39"/>
      <c r="AP24" s="39"/>
      <c r="AQ24" s="9"/>
      <c r="AR24" s="9"/>
      <c r="AS24" s="9"/>
      <c r="AT24" s="9"/>
      <c r="AU24" s="9"/>
      <c r="AV24" s="39"/>
      <c r="AW24" s="39"/>
      <c r="AX24" s="9"/>
      <c r="AY24" s="9"/>
      <c r="AZ24" s="9"/>
      <c r="BA24" s="9"/>
      <c r="BB24" s="9"/>
      <c r="BC24" s="39"/>
      <c r="BD24" s="39"/>
      <c r="BE24" s="9"/>
      <c r="BF24" s="9"/>
      <c r="BG24" s="9"/>
      <c r="BH24" s="9"/>
      <c r="BI24" s="9"/>
      <c r="BJ24" s="39"/>
      <c r="BK24" s="39"/>
      <c r="BL24" s="9"/>
      <c r="BM24" s="9"/>
      <c r="BN24" s="9"/>
      <c r="BO24" s="9"/>
      <c r="BP24" s="9"/>
      <c r="BQ24" s="39"/>
      <c r="BR24" s="39"/>
      <c r="BS24" s="9"/>
      <c r="BT24" s="9"/>
      <c r="BU24" s="9"/>
      <c r="BV24" s="9"/>
      <c r="BW24" s="9"/>
      <c r="BX24" s="39"/>
      <c r="BY24" s="39"/>
      <c r="BZ24" s="9"/>
      <c r="CA24" s="9"/>
      <c r="CB24" s="9"/>
      <c r="CC24" s="9"/>
      <c r="CD24" s="9"/>
      <c r="CE24" s="39"/>
      <c r="CF24" s="39"/>
      <c r="CG24" s="9"/>
      <c r="CH24" s="9"/>
      <c r="CI24" s="9"/>
      <c r="CJ24" s="9"/>
      <c r="CK24" s="9"/>
      <c r="CL24" s="39"/>
      <c r="CM24" s="39"/>
      <c r="CN24" s="9"/>
      <c r="CO24" s="9"/>
      <c r="CP24" s="9"/>
      <c r="CQ24" s="10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</row>
    <row r="25" spans="1:174" ht="15.95" customHeight="1">
      <c r="A25" s="5" t="s">
        <v>78</v>
      </c>
      <c r="C25" s="16"/>
      <c r="D25" s="8"/>
      <c r="E25" s="8"/>
      <c r="F25" s="39"/>
      <c r="G25" s="39"/>
      <c r="H25" s="8"/>
      <c r="I25" s="8"/>
      <c r="J25" s="8"/>
      <c r="K25" s="8"/>
      <c r="L25" s="8"/>
      <c r="M25" s="39"/>
      <c r="N25" s="39"/>
      <c r="O25" s="8"/>
      <c r="P25" s="9"/>
      <c r="Q25" s="9"/>
      <c r="R25" s="9"/>
      <c r="S25" s="9"/>
      <c r="T25" s="39"/>
      <c r="U25" s="39"/>
      <c r="V25" s="9"/>
      <c r="W25" s="9"/>
      <c r="X25" s="9"/>
      <c r="Y25" s="9"/>
      <c r="Z25" s="9"/>
      <c r="AA25" s="39"/>
      <c r="AB25" s="39"/>
      <c r="AC25" s="9"/>
      <c r="AD25" s="9"/>
      <c r="AE25" s="9"/>
      <c r="AF25" s="9"/>
      <c r="AG25" s="9"/>
      <c r="AH25" s="39"/>
      <c r="AI25" s="39"/>
      <c r="AJ25" s="9"/>
      <c r="AK25" s="9"/>
      <c r="AL25" s="9"/>
      <c r="AM25" s="9"/>
      <c r="AN25" s="9"/>
      <c r="AO25" s="39"/>
      <c r="AP25" s="39"/>
      <c r="AQ25" s="9"/>
      <c r="AR25" s="9"/>
      <c r="AS25" s="9"/>
      <c r="AT25" s="9"/>
      <c r="AU25" s="9"/>
      <c r="AV25" s="39"/>
      <c r="AW25" s="39"/>
      <c r="AX25" s="9"/>
      <c r="AY25" s="9"/>
      <c r="AZ25" s="9"/>
      <c r="BA25" s="9"/>
      <c r="BB25" s="9"/>
      <c r="BC25" s="39"/>
      <c r="BD25" s="39"/>
      <c r="BE25" s="9"/>
      <c r="BF25" s="9"/>
      <c r="BG25" s="9"/>
      <c r="BH25" s="9"/>
      <c r="BI25" s="9"/>
      <c r="BJ25" s="39"/>
      <c r="BK25" s="39"/>
      <c r="BL25" s="9"/>
      <c r="BM25" s="9"/>
      <c r="BN25" s="9"/>
      <c r="BO25" s="9"/>
      <c r="BP25" s="9"/>
      <c r="BQ25" s="39"/>
      <c r="BR25" s="39"/>
      <c r="BS25" s="9"/>
      <c r="BT25" s="9"/>
      <c r="BU25" s="9"/>
      <c r="BV25" s="9"/>
      <c r="BW25" s="9"/>
      <c r="BX25" s="39"/>
      <c r="BY25" s="39"/>
      <c r="BZ25" s="9"/>
      <c r="CA25" s="9"/>
      <c r="CB25" s="9"/>
      <c r="CC25" s="9"/>
      <c r="CD25" s="9"/>
      <c r="CE25" s="39"/>
      <c r="CF25" s="39"/>
      <c r="CG25" s="9"/>
      <c r="CH25" s="9"/>
      <c r="CI25" s="9"/>
      <c r="CJ25" s="9"/>
      <c r="CK25" s="9"/>
      <c r="CL25" s="39"/>
      <c r="CM25" s="39"/>
      <c r="CN25" s="9"/>
      <c r="CO25" s="9"/>
      <c r="CP25" s="9"/>
      <c r="CQ25" s="10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</row>
    <row r="26" spans="1:174" ht="15.95" customHeight="1">
      <c r="A26" s="5" t="s">
        <v>82</v>
      </c>
      <c r="C26" s="16"/>
      <c r="D26" s="9"/>
      <c r="E26" s="9"/>
      <c r="F26" s="39"/>
      <c r="G26" s="39"/>
      <c r="H26" s="9"/>
      <c r="I26" s="9"/>
      <c r="J26" s="9"/>
      <c r="K26" s="9"/>
      <c r="L26" s="9"/>
      <c r="M26" s="39"/>
      <c r="N26" s="39"/>
      <c r="O26" s="9"/>
      <c r="P26" s="9"/>
      <c r="Q26" s="9"/>
      <c r="R26" s="9"/>
      <c r="S26" s="9"/>
      <c r="T26" s="39"/>
      <c r="U26" s="39"/>
      <c r="V26" s="9"/>
      <c r="W26" s="9"/>
      <c r="X26" s="9"/>
      <c r="Y26" s="9"/>
      <c r="Z26" s="9"/>
      <c r="AA26" s="39"/>
      <c r="AB26" s="39"/>
      <c r="AC26" s="9"/>
      <c r="AD26" s="9"/>
      <c r="AE26" s="9"/>
      <c r="AF26" s="9"/>
      <c r="AG26" s="9"/>
      <c r="AH26" s="39"/>
      <c r="AI26" s="39"/>
      <c r="AJ26" s="9"/>
      <c r="AK26" s="9"/>
      <c r="AL26" s="9"/>
      <c r="AM26" s="9"/>
      <c r="AN26" s="9"/>
      <c r="AO26" s="39"/>
      <c r="AP26" s="39"/>
      <c r="AQ26" s="9"/>
      <c r="AR26" s="9"/>
      <c r="AS26" s="9"/>
      <c r="AT26" s="9"/>
      <c r="AU26" s="9"/>
      <c r="AV26" s="39"/>
      <c r="AW26" s="39"/>
      <c r="AX26" s="9"/>
      <c r="AY26" s="9"/>
      <c r="AZ26" s="9"/>
      <c r="BA26" s="9"/>
      <c r="BB26" s="9"/>
      <c r="BC26" s="39"/>
      <c r="BD26" s="39"/>
      <c r="BE26" s="9"/>
      <c r="BF26" s="9"/>
      <c r="BG26" s="9"/>
      <c r="BH26" s="9"/>
      <c r="BI26" s="9"/>
      <c r="BJ26" s="39"/>
      <c r="BK26" s="39"/>
      <c r="BL26" s="9"/>
      <c r="BM26" s="9"/>
      <c r="BN26" s="9"/>
      <c r="BO26" s="9"/>
      <c r="BP26" s="9"/>
      <c r="BQ26" s="39"/>
      <c r="BR26" s="39"/>
      <c r="BS26" s="9"/>
      <c r="BT26" s="9"/>
      <c r="BU26" s="9"/>
      <c r="BV26" s="9"/>
      <c r="BW26" s="9"/>
      <c r="BX26" s="39"/>
      <c r="BY26" s="39"/>
      <c r="BZ26" s="9"/>
      <c r="CA26" s="9"/>
      <c r="CB26" s="9"/>
      <c r="CC26" s="9"/>
      <c r="CD26" s="9"/>
      <c r="CE26" s="39"/>
      <c r="CF26" s="39"/>
      <c r="CG26" s="9"/>
      <c r="CH26" s="9"/>
      <c r="CI26" s="9"/>
      <c r="CJ26" s="9"/>
      <c r="CK26" s="9"/>
      <c r="CL26" s="39"/>
      <c r="CM26" s="39"/>
      <c r="CN26" s="9"/>
      <c r="CO26" s="9"/>
      <c r="CP26" s="9"/>
      <c r="CQ26" s="10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</row>
    <row r="27" spans="1:174" ht="15.95" customHeight="1">
      <c r="A27" s="5" t="s">
        <v>52</v>
      </c>
      <c r="C27" s="16"/>
      <c r="D27" s="9"/>
      <c r="E27" s="9"/>
      <c r="F27" s="39"/>
      <c r="G27" s="39"/>
      <c r="H27" s="9"/>
      <c r="I27" s="9"/>
      <c r="J27" s="9"/>
      <c r="K27" s="9"/>
      <c r="L27" s="9"/>
      <c r="M27" s="39"/>
      <c r="N27" s="39"/>
      <c r="O27" s="9"/>
      <c r="P27" s="9"/>
      <c r="Q27" s="9"/>
      <c r="R27" s="9"/>
      <c r="S27" s="9"/>
      <c r="T27" s="39"/>
      <c r="U27" s="39"/>
      <c r="V27" s="9"/>
      <c r="W27" s="9"/>
      <c r="X27" s="9"/>
      <c r="Y27" s="9"/>
      <c r="Z27" s="9"/>
      <c r="AA27" s="39"/>
      <c r="AB27" s="39"/>
      <c r="AC27" s="9"/>
      <c r="AD27" s="9"/>
      <c r="AE27" s="9"/>
      <c r="AF27" s="9"/>
      <c r="AG27" s="9"/>
      <c r="AH27" s="39"/>
      <c r="AI27" s="39"/>
      <c r="AJ27" s="9"/>
      <c r="AK27" s="9"/>
      <c r="AL27" s="9"/>
      <c r="AM27" s="9"/>
      <c r="AN27" s="9"/>
      <c r="AO27" s="39"/>
      <c r="AP27" s="39"/>
      <c r="AQ27" s="9"/>
      <c r="AR27" s="9"/>
      <c r="AS27" s="9"/>
      <c r="AT27" s="9"/>
      <c r="AU27" s="9"/>
      <c r="AV27" s="39"/>
      <c r="AW27" s="39"/>
      <c r="AX27" s="9"/>
      <c r="AY27" s="9"/>
      <c r="AZ27" s="9"/>
      <c r="BA27" s="9"/>
      <c r="BB27" s="9"/>
      <c r="BC27" s="39"/>
      <c r="BD27" s="39"/>
      <c r="BE27" s="9"/>
      <c r="BF27" s="9"/>
      <c r="BG27" s="9"/>
      <c r="BH27" s="9"/>
      <c r="BI27" s="9"/>
      <c r="BJ27" s="39"/>
      <c r="BK27" s="39"/>
      <c r="BL27" s="9"/>
      <c r="BM27" s="9"/>
      <c r="BN27" s="9"/>
      <c r="BO27" s="9"/>
      <c r="BP27" s="9"/>
      <c r="BQ27" s="39"/>
      <c r="BR27" s="39"/>
      <c r="BS27" s="9"/>
      <c r="BT27" s="9"/>
      <c r="BU27" s="9"/>
      <c r="BV27" s="9"/>
      <c r="BW27" s="9"/>
      <c r="BX27" s="39"/>
      <c r="BY27" s="39"/>
      <c r="BZ27" s="9"/>
      <c r="CA27" s="9"/>
      <c r="CB27" s="9"/>
      <c r="CC27" s="9"/>
      <c r="CD27" s="9"/>
      <c r="CE27" s="39"/>
      <c r="CF27" s="39"/>
      <c r="CG27" s="9"/>
      <c r="CH27" s="9"/>
      <c r="CI27" s="9"/>
      <c r="CJ27" s="9"/>
      <c r="CK27" s="9"/>
      <c r="CL27" s="39"/>
      <c r="CM27" s="39"/>
      <c r="CN27" s="9"/>
      <c r="CO27" s="9"/>
      <c r="CP27" s="9"/>
      <c r="CQ27" s="10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</row>
    <row r="28" spans="1:174" ht="15.95" customHeight="1">
      <c r="A28" s="5" t="s">
        <v>79</v>
      </c>
      <c r="C28" s="16"/>
      <c r="D28" s="9"/>
      <c r="E28" s="9"/>
      <c r="F28" s="39"/>
      <c r="G28" s="39"/>
      <c r="H28" s="9"/>
      <c r="I28" s="9"/>
      <c r="J28" s="9"/>
      <c r="K28" s="9"/>
      <c r="L28" s="9"/>
      <c r="M28" s="39"/>
      <c r="N28" s="39"/>
      <c r="O28" s="9"/>
      <c r="P28" s="9"/>
      <c r="Q28" s="9"/>
      <c r="R28" s="9"/>
      <c r="S28" s="9"/>
      <c r="T28" s="39"/>
      <c r="U28" s="39"/>
      <c r="V28" s="9"/>
      <c r="W28" s="9"/>
      <c r="X28" s="9"/>
      <c r="Y28" s="9"/>
      <c r="Z28" s="9"/>
      <c r="AA28" s="39"/>
      <c r="AB28" s="39"/>
      <c r="AC28" s="9"/>
      <c r="AD28" s="9"/>
      <c r="AE28" s="9"/>
      <c r="AF28" s="9"/>
      <c r="AG28" s="9"/>
      <c r="AH28" s="39"/>
      <c r="AI28" s="39"/>
      <c r="AJ28" s="9"/>
      <c r="AK28" s="9"/>
      <c r="AL28" s="9"/>
      <c r="AM28" s="9"/>
      <c r="AN28" s="9"/>
      <c r="AO28" s="39"/>
      <c r="AP28" s="39"/>
      <c r="AQ28" s="9"/>
      <c r="AR28" s="9"/>
      <c r="AS28" s="9"/>
      <c r="AT28" s="9"/>
      <c r="AU28" s="9"/>
      <c r="AV28" s="39"/>
      <c r="AW28" s="39"/>
      <c r="AX28" s="9"/>
      <c r="AY28" s="9"/>
      <c r="AZ28" s="9"/>
      <c r="BA28" s="9"/>
      <c r="BB28" s="9"/>
      <c r="BC28" s="39"/>
      <c r="BD28" s="39"/>
      <c r="BE28" s="9"/>
      <c r="BF28" s="9"/>
      <c r="BG28" s="9"/>
      <c r="BH28" s="9"/>
      <c r="BI28" s="9"/>
      <c r="BJ28" s="39"/>
      <c r="BK28" s="39"/>
      <c r="BL28" s="9"/>
      <c r="BM28" s="9"/>
      <c r="BN28" s="9"/>
      <c r="BO28" s="9"/>
      <c r="BP28" s="9"/>
      <c r="BQ28" s="39"/>
      <c r="BR28" s="39"/>
      <c r="BS28" s="9"/>
      <c r="BT28" s="9"/>
      <c r="BU28" s="9"/>
      <c r="BV28" s="9"/>
      <c r="BW28" s="9"/>
      <c r="BX28" s="39"/>
      <c r="BY28" s="39"/>
      <c r="BZ28" s="9"/>
      <c r="CA28" s="9"/>
      <c r="CB28" s="9"/>
      <c r="CC28" s="9"/>
      <c r="CD28" s="9"/>
      <c r="CE28" s="39"/>
      <c r="CF28" s="39"/>
      <c r="CG28" s="9"/>
      <c r="CH28" s="9"/>
      <c r="CI28" s="9"/>
      <c r="CJ28" s="9"/>
      <c r="CK28" s="9"/>
      <c r="CL28" s="39"/>
      <c r="CM28" s="39"/>
      <c r="CN28" s="9"/>
      <c r="CO28" s="9"/>
      <c r="CP28" s="9"/>
      <c r="CQ28" s="10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</row>
    <row r="29" spans="1:174" ht="15.95" customHeight="1">
      <c r="A29" s="5" t="s">
        <v>66</v>
      </c>
      <c r="C29" s="16"/>
      <c r="D29" s="9"/>
      <c r="E29" s="9"/>
      <c r="F29" s="39"/>
      <c r="G29" s="39"/>
      <c r="H29" s="9"/>
      <c r="I29" s="9"/>
      <c r="J29" s="9"/>
      <c r="K29" s="9"/>
      <c r="L29" s="9"/>
      <c r="M29" s="39"/>
      <c r="N29" s="39"/>
      <c r="O29" s="9"/>
      <c r="P29" s="9"/>
      <c r="Q29" s="9"/>
      <c r="R29" s="9"/>
      <c r="S29" s="9"/>
      <c r="T29" s="39"/>
      <c r="U29" s="39"/>
      <c r="V29" s="9"/>
      <c r="W29" s="9"/>
      <c r="X29" s="9"/>
      <c r="Y29" s="9"/>
      <c r="Z29" s="9"/>
      <c r="AA29" s="39"/>
      <c r="AB29" s="39"/>
      <c r="AC29" s="9"/>
      <c r="AD29" s="9"/>
      <c r="AE29" s="9"/>
      <c r="AF29" s="9"/>
      <c r="AG29" s="9"/>
      <c r="AH29" s="39"/>
      <c r="AI29" s="39"/>
      <c r="AJ29" s="9"/>
      <c r="AK29" s="9"/>
      <c r="AL29" s="9"/>
      <c r="AM29" s="9"/>
      <c r="AN29" s="9"/>
      <c r="AO29" s="39"/>
      <c r="AP29" s="39"/>
      <c r="AQ29" s="9"/>
      <c r="AR29" s="9"/>
      <c r="AS29" s="9"/>
      <c r="AT29" s="9"/>
      <c r="AU29" s="9"/>
      <c r="AV29" s="39"/>
      <c r="AW29" s="39"/>
      <c r="AX29" s="9"/>
      <c r="AY29" s="9"/>
      <c r="AZ29" s="9"/>
      <c r="BA29" s="9"/>
      <c r="BB29" s="9"/>
      <c r="BC29" s="39"/>
      <c r="BD29" s="39"/>
      <c r="BE29" s="9"/>
      <c r="BF29" s="9"/>
      <c r="BG29" s="9"/>
      <c r="BH29" s="9"/>
      <c r="BI29" s="9"/>
      <c r="BJ29" s="39"/>
      <c r="BK29" s="39"/>
      <c r="BL29" s="9"/>
      <c r="BM29" s="9"/>
      <c r="BN29" s="9"/>
      <c r="BO29" s="9"/>
      <c r="BP29" s="9"/>
      <c r="BQ29" s="39"/>
      <c r="BR29" s="39"/>
      <c r="BS29" s="9"/>
      <c r="BT29" s="9"/>
      <c r="BU29" s="9"/>
      <c r="BV29" s="9"/>
      <c r="BW29" s="9"/>
      <c r="BX29" s="39"/>
      <c r="BY29" s="39"/>
      <c r="BZ29" s="9"/>
      <c r="CA29" s="9"/>
      <c r="CB29" s="9"/>
      <c r="CC29" s="9"/>
      <c r="CD29" s="9"/>
      <c r="CE29" s="39"/>
      <c r="CF29" s="39"/>
      <c r="CG29" s="9"/>
      <c r="CH29" s="9"/>
      <c r="CI29" s="9"/>
      <c r="CJ29" s="9"/>
      <c r="CK29" s="9"/>
      <c r="CL29" s="39"/>
      <c r="CM29" s="39"/>
      <c r="CN29" s="9"/>
      <c r="CO29" s="9"/>
      <c r="CP29" s="9"/>
      <c r="CQ29" s="10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</row>
    <row r="30" spans="1:174" ht="15.95" customHeight="1">
      <c r="A30" s="5" t="s">
        <v>88</v>
      </c>
      <c r="C30" s="16"/>
      <c r="D30" s="9"/>
      <c r="E30" s="9"/>
      <c r="F30" s="39"/>
      <c r="G30" s="39"/>
      <c r="H30" s="9"/>
      <c r="I30" s="9"/>
      <c r="J30" s="9"/>
      <c r="K30" s="9"/>
      <c r="L30" s="9"/>
      <c r="M30" s="39"/>
      <c r="N30" s="39"/>
      <c r="O30" s="9"/>
      <c r="P30" s="9"/>
      <c r="Q30" s="9"/>
      <c r="R30" s="9"/>
      <c r="S30" s="9"/>
      <c r="T30" s="39"/>
      <c r="U30" s="39"/>
      <c r="V30" s="9"/>
      <c r="W30" s="9"/>
      <c r="X30" s="9"/>
      <c r="Y30" s="9"/>
      <c r="Z30" s="9"/>
      <c r="AA30" s="39"/>
      <c r="AB30" s="39"/>
      <c r="AC30" s="9"/>
      <c r="AD30" s="9"/>
      <c r="AE30" s="9"/>
      <c r="AF30" s="9"/>
      <c r="AG30" s="9"/>
      <c r="AH30" s="39"/>
      <c r="AI30" s="39"/>
      <c r="AJ30" s="9"/>
      <c r="AK30" s="9"/>
      <c r="AL30" s="9"/>
      <c r="AM30" s="9"/>
      <c r="AN30" s="9"/>
      <c r="AO30" s="39"/>
      <c r="AP30" s="39"/>
      <c r="AQ30" s="9"/>
      <c r="AR30" s="9"/>
      <c r="AS30" s="9"/>
      <c r="AT30" s="9"/>
      <c r="AU30" s="9"/>
      <c r="AV30" s="39"/>
      <c r="AW30" s="39"/>
      <c r="AX30" s="9"/>
      <c r="AY30" s="9"/>
      <c r="AZ30" s="9"/>
      <c r="BA30" s="9"/>
      <c r="BB30" s="9"/>
      <c r="BC30" s="39"/>
      <c r="BD30" s="39"/>
      <c r="BE30" s="9"/>
      <c r="BF30" s="9"/>
      <c r="BG30" s="9"/>
      <c r="BH30" s="9"/>
      <c r="BI30" s="9"/>
      <c r="BJ30" s="39"/>
      <c r="BK30" s="39"/>
      <c r="BL30" s="9"/>
      <c r="BM30" s="9"/>
      <c r="BN30" s="9"/>
      <c r="BO30" s="9"/>
      <c r="BP30" s="9"/>
      <c r="BQ30" s="39"/>
      <c r="BR30" s="39"/>
      <c r="BS30" s="9"/>
      <c r="BT30" s="9"/>
      <c r="BU30" s="9"/>
      <c r="BV30" s="9"/>
      <c r="BW30" s="9"/>
      <c r="BX30" s="39"/>
      <c r="BY30" s="39"/>
      <c r="BZ30" s="9"/>
      <c r="CA30" s="9"/>
      <c r="CB30" s="9"/>
      <c r="CC30" s="9"/>
      <c r="CD30" s="9"/>
      <c r="CE30" s="39"/>
      <c r="CF30" s="39"/>
      <c r="CG30" s="9"/>
      <c r="CH30" s="9"/>
      <c r="CI30" s="9"/>
      <c r="CJ30" s="9"/>
      <c r="CK30" s="9"/>
      <c r="CL30" s="39"/>
      <c r="CM30" s="39"/>
      <c r="CN30" s="9"/>
      <c r="CO30" s="9"/>
      <c r="CP30" s="9"/>
      <c r="CQ30" s="10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</row>
    <row r="31" spans="1:174" ht="15.95" customHeight="1">
      <c r="A31" s="5" t="s">
        <v>75</v>
      </c>
      <c r="D31" s="8"/>
      <c r="E31" s="8"/>
      <c r="F31" s="39"/>
      <c r="G31" s="39"/>
      <c r="H31" s="8"/>
      <c r="I31" s="8"/>
      <c r="J31" s="8"/>
      <c r="K31" s="8"/>
      <c r="L31" s="8"/>
      <c r="M31" s="39"/>
      <c r="N31" s="39"/>
      <c r="O31" s="8"/>
      <c r="P31" s="8"/>
      <c r="Q31" s="8"/>
      <c r="R31" s="8"/>
      <c r="S31" s="8"/>
      <c r="T31" s="39"/>
      <c r="U31" s="39"/>
      <c r="V31" s="8"/>
      <c r="W31" s="8"/>
      <c r="X31" s="8"/>
      <c r="Y31" s="8"/>
      <c r="Z31" s="8"/>
      <c r="AA31" s="39"/>
      <c r="AB31" s="39"/>
      <c r="AC31" s="8"/>
      <c r="AD31" s="8"/>
      <c r="AE31" s="8"/>
      <c r="AF31" s="8"/>
      <c r="AG31" s="8"/>
      <c r="AH31" s="39"/>
      <c r="AI31" s="39"/>
      <c r="AJ31" s="8"/>
      <c r="AK31" s="8"/>
      <c r="AL31" s="8"/>
      <c r="AM31" s="8"/>
      <c r="AN31" s="8"/>
      <c r="AO31" s="39"/>
      <c r="AP31" s="39"/>
      <c r="AQ31" s="8"/>
      <c r="AR31" s="8"/>
      <c r="AS31" s="8"/>
      <c r="AT31" s="8"/>
      <c r="AU31" s="8"/>
      <c r="AV31" s="39"/>
      <c r="AW31" s="39"/>
      <c r="AX31" s="8"/>
      <c r="AY31" s="8"/>
      <c r="AZ31" s="8"/>
      <c r="BA31" s="8"/>
      <c r="BB31" s="8"/>
      <c r="BC31" s="39"/>
      <c r="BD31" s="39"/>
      <c r="BE31" s="8"/>
      <c r="BF31" s="8"/>
      <c r="BG31" s="8"/>
      <c r="BH31" s="8"/>
      <c r="BI31" s="8"/>
      <c r="BJ31" s="39"/>
      <c r="BK31" s="39"/>
      <c r="BL31" s="8"/>
      <c r="BM31" s="8"/>
      <c r="BN31" s="8"/>
      <c r="BO31" s="8"/>
      <c r="BP31" s="8"/>
      <c r="BQ31" s="39"/>
      <c r="BR31" s="39"/>
      <c r="BS31" s="8"/>
      <c r="BT31" s="8"/>
      <c r="BU31" s="8"/>
      <c r="BV31" s="8"/>
      <c r="BW31" s="8"/>
      <c r="BX31" s="39"/>
      <c r="BY31" s="39"/>
      <c r="BZ31" s="8"/>
      <c r="CA31" s="8"/>
      <c r="CB31" s="8"/>
      <c r="CC31" s="8"/>
      <c r="CD31" s="8"/>
      <c r="CE31" s="39"/>
      <c r="CF31" s="39"/>
      <c r="CG31" s="8"/>
      <c r="CH31" s="8"/>
      <c r="CI31" s="8"/>
      <c r="CJ31" s="8"/>
      <c r="CK31" s="8"/>
      <c r="CL31" s="39"/>
      <c r="CM31" s="39"/>
      <c r="CN31" s="8"/>
      <c r="CO31" s="8"/>
      <c r="CP31" s="8"/>
      <c r="CQ31" s="15"/>
    </row>
    <row r="32" spans="1:174" ht="15.95" customHeight="1">
      <c r="A32" s="5" t="s">
        <v>81</v>
      </c>
      <c r="D32" s="8"/>
      <c r="E32" s="8"/>
      <c r="F32" s="39"/>
      <c r="G32" s="39"/>
      <c r="H32" s="8"/>
      <c r="I32" s="8"/>
      <c r="J32" s="8"/>
      <c r="K32" s="8"/>
      <c r="L32" s="8"/>
      <c r="M32" s="39"/>
      <c r="N32" s="39"/>
      <c r="O32" s="8"/>
      <c r="P32" s="8"/>
      <c r="Q32" s="8"/>
      <c r="R32" s="8"/>
      <c r="S32" s="8"/>
      <c r="T32" s="39"/>
      <c r="U32" s="39"/>
      <c r="V32" s="8"/>
      <c r="W32" s="8"/>
      <c r="X32" s="8"/>
      <c r="Y32" s="8"/>
      <c r="Z32" s="8"/>
      <c r="AA32" s="39"/>
      <c r="AB32" s="39"/>
      <c r="AC32" s="8"/>
      <c r="AD32" s="8"/>
      <c r="AE32" s="8"/>
      <c r="AF32" s="8"/>
      <c r="AG32" s="8"/>
      <c r="AH32" s="39"/>
      <c r="AI32" s="39"/>
      <c r="AJ32" s="8"/>
      <c r="AK32" s="8"/>
      <c r="AL32" s="8"/>
      <c r="AM32" s="8"/>
      <c r="AN32" s="8"/>
      <c r="AO32" s="39"/>
      <c r="AP32" s="39"/>
      <c r="AQ32" s="8"/>
      <c r="AR32" s="8"/>
      <c r="AS32" s="8"/>
      <c r="AT32" s="8"/>
      <c r="AU32" s="8"/>
      <c r="AV32" s="39"/>
      <c r="AW32" s="39"/>
      <c r="AX32" s="8"/>
      <c r="AY32" s="8"/>
      <c r="AZ32" s="8"/>
      <c r="BA32" s="8"/>
      <c r="BB32" s="8"/>
      <c r="BC32" s="39"/>
      <c r="BD32" s="39"/>
      <c r="BE32" s="8"/>
      <c r="BF32" s="8"/>
      <c r="BG32" s="8"/>
      <c r="BH32" s="8"/>
      <c r="BI32" s="8"/>
      <c r="BJ32" s="39"/>
      <c r="BK32" s="39"/>
      <c r="BL32" s="8"/>
      <c r="BM32" s="8"/>
      <c r="BN32" s="8"/>
      <c r="BO32" s="8"/>
      <c r="BP32" s="8"/>
      <c r="BQ32" s="39"/>
      <c r="BR32" s="39"/>
      <c r="BS32" s="8"/>
      <c r="BT32" s="8"/>
      <c r="BU32" s="8"/>
      <c r="BV32" s="8"/>
      <c r="BW32" s="8"/>
      <c r="BX32" s="39"/>
      <c r="BY32" s="39"/>
      <c r="BZ32" s="8"/>
      <c r="CA32" s="8"/>
      <c r="CB32" s="8"/>
      <c r="CC32" s="8"/>
      <c r="CD32" s="8"/>
      <c r="CE32" s="39"/>
      <c r="CF32" s="39"/>
      <c r="CG32" s="8"/>
      <c r="CH32" s="8"/>
      <c r="CI32" s="8"/>
      <c r="CJ32" s="8"/>
      <c r="CK32" s="8"/>
      <c r="CL32" s="39"/>
      <c r="CM32" s="39"/>
      <c r="CN32" s="8"/>
      <c r="CO32" s="8"/>
      <c r="CP32" s="8"/>
      <c r="CQ32" s="15"/>
    </row>
    <row r="33" spans="1:95" ht="15.95" customHeight="1">
      <c r="A33" s="5" t="s">
        <v>74</v>
      </c>
      <c r="D33" s="8"/>
      <c r="E33" s="8"/>
      <c r="F33" s="39"/>
      <c r="G33" s="39"/>
      <c r="H33" s="8"/>
      <c r="I33" s="8"/>
      <c r="J33" s="8"/>
      <c r="K33" s="8"/>
      <c r="L33" s="8"/>
      <c r="M33" s="39"/>
      <c r="N33" s="39"/>
      <c r="O33" s="8"/>
      <c r="P33" s="8"/>
      <c r="Q33" s="8"/>
      <c r="R33" s="8"/>
      <c r="S33" s="8"/>
      <c r="T33" s="39"/>
      <c r="U33" s="39"/>
      <c r="V33" s="8"/>
      <c r="W33" s="8"/>
      <c r="X33" s="8"/>
      <c r="Y33" s="8"/>
      <c r="Z33" s="8"/>
      <c r="AA33" s="39"/>
      <c r="AB33" s="39"/>
      <c r="AC33" s="8"/>
      <c r="AD33" s="8"/>
      <c r="AE33" s="8"/>
      <c r="AF33" s="8"/>
      <c r="AG33" s="8"/>
      <c r="AH33" s="39"/>
      <c r="AI33" s="39"/>
      <c r="AJ33" s="8"/>
      <c r="AK33" s="8"/>
      <c r="AL33" s="8"/>
      <c r="AM33" s="8"/>
      <c r="AN33" s="8"/>
      <c r="AO33" s="39"/>
      <c r="AP33" s="39"/>
      <c r="AQ33" s="8"/>
      <c r="AR33" s="8"/>
      <c r="AS33" s="8"/>
      <c r="AT33" s="8"/>
      <c r="AU33" s="8"/>
      <c r="AV33" s="39"/>
      <c r="AW33" s="39"/>
      <c r="AX33" s="8"/>
      <c r="AY33" s="8"/>
      <c r="AZ33" s="8"/>
      <c r="BA33" s="8"/>
      <c r="BB33" s="8"/>
      <c r="BC33" s="39"/>
      <c r="BD33" s="39"/>
      <c r="BE33" s="8"/>
      <c r="BF33" s="8"/>
      <c r="BG33" s="8"/>
      <c r="BH33" s="8"/>
      <c r="BI33" s="8"/>
      <c r="BJ33" s="39"/>
      <c r="BK33" s="39"/>
      <c r="BL33" s="8"/>
      <c r="BM33" s="8"/>
      <c r="BN33" s="8"/>
      <c r="BO33" s="8"/>
      <c r="BP33" s="8"/>
      <c r="BQ33" s="39"/>
      <c r="BR33" s="39"/>
      <c r="BS33" s="8"/>
      <c r="BT33" s="8"/>
      <c r="BU33" s="8"/>
      <c r="BV33" s="8"/>
      <c r="BW33" s="8"/>
      <c r="BX33" s="39"/>
      <c r="BY33" s="39"/>
      <c r="BZ33" s="8"/>
      <c r="CA33" s="8"/>
      <c r="CB33" s="8"/>
      <c r="CC33" s="8"/>
      <c r="CD33" s="8"/>
      <c r="CE33" s="39"/>
      <c r="CF33" s="39"/>
      <c r="CG33" s="8"/>
      <c r="CH33" s="8"/>
      <c r="CI33" s="8"/>
      <c r="CJ33" s="8"/>
      <c r="CK33" s="8"/>
      <c r="CL33" s="39"/>
      <c r="CM33" s="39"/>
      <c r="CN33" s="8"/>
      <c r="CO33" s="8"/>
      <c r="CP33" s="8"/>
      <c r="CQ33" s="15"/>
    </row>
    <row r="34" spans="1:95" ht="15.95" customHeight="1">
      <c r="A34" s="5" t="s">
        <v>92</v>
      </c>
      <c r="D34" s="8"/>
      <c r="E34" s="8"/>
      <c r="F34" s="39"/>
      <c r="G34" s="39"/>
      <c r="H34" s="8"/>
      <c r="I34" s="8"/>
      <c r="J34" s="8"/>
      <c r="K34" s="8"/>
      <c r="L34" s="8"/>
      <c r="M34" s="39"/>
      <c r="N34" s="39"/>
      <c r="O34" s="8"/>
      <c r="P34" s="8"/>
      <c r="Q34" s="8"/>
      <c r="R34" s="8"/>
      <c r="S34" s="8"/>
      <c r="T34" s="39"/>
      <c r="U34" s="39"/>
      <c r="V34" s="8"/>
      <c r="W34" s="8"/>
      <c r="X34" s="8"/>
      <c r="Y34" s="8"/>
      <c r="Z34" s="8"/>
      <c r="AA34" s="39"/>
      <c r="AB34" s="39"/>
      <c r="AC34" s="8"/>
      <c r="AD34" s="8"/>
      <c r="AE34" s="8"/>
      <c r="AF34" s="8"/>
      <c r="AG34" s="8"/>
      <c r="AH34" s="39"/>
      <c r="AI34" s="39"/>
      <c r="AJ34" s="8"/>
      <c r="AK34" s="8"/>
      <c r="AL34" s="8"/>
      <c r="AM34" s="8"/>
      <c r="AN34" s="8"/>
      <c r="AO34" s="39"/>
      <c r="AP34" s="39"/>
      <c r="AQ34" s="8"/>
      <c r="AR34" s="8"/>
      <c r="AS34" s="8"/>
      <c r="AT34" s="8"/>
      <c r="AU34" s="8"/>
      <c r="AV34" s="39"/>
      <c r="AW34" s="39"/>
      <c r="AX34" s="8"/>
      <c r="AY34" s="8"/>
      <c r="AZ34" s="8"/>
      <c r="BA34" s="8"/>
      <c r="BB34" s="8"/>
      <c r="BC34" s="39"/>
      <c r="BD34" s="39"/>
      <c r="BE34" s="8"/>
      <c r="BF34" s="8"/>
      <c r="BG34" s="8"/>
      <c r="BH34" s="8"/>
      <c r="BI34" s="8"/>
      <c r="BJ34" s="39"/>
      <c r="BK34" s="39"/>
      <c r="BL34" s="8"/>
      <c r="BM34" s="8"/>
      <c r="BN34" s="8"/>
      <c r="BO34" s="8"/>
      <c r="BP34" s="8"/>
      <c r="BQ34" s="39"/>
      <c r="BR34" s="39"/>
      <c r="BS34" s="8"/>
      <c r="BT34" s="8"/>
      <c r="BU34" s="8"/>
      <c r="BV34" s="8"/>
      <c r="BW34" s="8"/>
      <c r="BX34" s="39"/>
      <c r="BY34" s="39"/>
      <c r="BZ34" s="8"/>
      <c r="CA34" s="8"/>
      <c r="CB34" s="8"/>
      <c r="CC34" s="8"/>
      <c r="CD34" s="8"/>
      <c r="CE34" s="39"/>
      <c r="CF34" s="39"/>
      <c r="CG34" s="8"/>
      <c r="CH34" s="8"/>
      <c r="CI34" s="8"/>
      <c r="CJ34" s="8"/>
      <c r="CK34" s="8"/>
      <c r="CL34" s="39"/>
      <c r="CM34" s="39"/>
      <c r="CN34" s="8"/>
      <c r="CO34" s="8"/>
      <c r="CP34" s="8"/>
      <c r="CQ34" s="15"/>
    </row>
    <row r="35" spans="1:95" ht="15.95" customHeight="1">
      <c r="A35" s="5" t="s">
        <v>80</v>
      </c>
      <c r="D35" s="8"/>
      <c r="E35" s="8"/>
      <c r="F35" s="39"/>
      <c r="G35" s="39"/>
      <c r="H35" s="8"/>
      <c r="I35" s="8"/>
      <c r="J35" s="8"/>
      <c r="K35" s="8"/>
      <c r="L35" s="8"/>
      <c r="M35" s="39"/>
      <c r="N35" s="39"/>
      <c r="O35" s="8"/>
      <c r="P35" s="8"/>
      <c r="Q35" s="8"/>
      <c r="R35" s="8"/>
      <c r="S35" s="8"/>
      <c r="T35" s="39"/>
      <c r="U35" s="39"/>
      <c r="V35" s="8"/>
      <c r="W35" s="8"/>
      <c r="X35" s="8"/>
      <c r="Y35" s="8"/>
      <c r="Z35" s="8"/>
      <c r="AA35" s="39"/>
      <c r="AB35" s="39"/>
      <c r="AC35" s="8"/>
      <c r="AD35" s="8"/>
      <c r="AE35" s="8"/>
      <c r="AF35" s="8"/>
      <c r="AG35" s="8"/>
      <c r="AH35" s="39"/>
      <c r="AI35" s="39"/>
      <c r="AJ35" s="8"/>
      <c r="AK35" s="8"/>
      <c r="AL35" s="8"/>
      <c r="AM35" s="8"/>
      <c r="AN35" s="8"/>
      <c r="AO35" s="39"/>
      <c r="AP35" s="39"/>
      <c r="AQ35" s="8"/>
      <c r="AR35" s="8"/>
      <c r="AS35" s="8"/>
      <c r="AT35" s="8"/>
      <c r="AU35" s="8"/>
      <c r="AV35" s="39"/>
      <c r="AW35" s="39"/>
      <c r="AX35" s="8"/>
      <c r="AY35" s="8"/>
      <c r="AZ35" s="8"/>
      <c r="BA35" s="8"/>
      <c r="BB35" s="8"/>
      <c r="BC35" s="39"/>
      <c r="BD35" s="39"/>
      <c r="BE35" s="8"/>
      <c r="BF35" s="8"/>
      <c r="BG35" s="8"/>
      <c r="BH35" s="8"/>
      <c r="BI35" s="8"/>
      <c r="BJ35" s="39"/>
      <c r="BK35" s="39"/>
      <c r="BL35" s="8"/>
      <c r="BM35" s="8"/>
      <c r="BN35" s="8"/>
      <c r="BO35" s="8"/>
      <c r="BP35" s="8"/>
      <c r="BQ35" s="39"/>
      <c r="BR35" s="39"/>
      <c r="BS35" s="8"/>
      <c r="BT35" s="8"/>
      <c r="BU35" s="8"/>
      <c r="BV35" s="8"/>
      <c r="BW35" s="8"/>
      <c r="BX35" s="39"/>
      <c r="BY35" s="39"/>
      <c r="BZ35" s="8"/>
      <c r="CA35" s="8"/>
      <c r="CB35" s="8"/>
      <c r="CC35" s="8"/>
      <c r="CD35" s="8"/>
      <c r="CE35" s="39"/>
      <c r="CF35" s="39"/>
      <c r="CG35" s="8"/>
      <c r="CH35" s="8"/>
      <c r="CI35" s="8"/>
      <c r="CJ35" s="8"/>
      <c r="CK35" s="8"/>
      <c r="CL35" s="39"/>
      <c r="CM35" s="39"/>
      <c r="CN35" s="8"/>
      <c r="CO35" s="8"/>
      <c r="CP35" s="8"/>
      <c r="CQ35" s="15"/>
    </row>
    <row r="36" spans="1:95" ht="15.95" customHeight="1">
      <c r="A36" s="5" t="s">
        <v>64</v>
      </c>
      <c r="D36" s="8"/>
      <c r="E36" s="8"/>
      <c r="F36" s="39"/>
      <c r="G36" s="39"/>
      <c r="H36" s="8"/>
      <c r="I36" s="8"/>
      <c r="J36" s="8"/>
      <c r="K36" s="8"/>
      <c r="L36" s="8"/>
      <c r="M36" s="39"/>
      <c r="N36" s="39"/>
      <c r="O36" s="8"/>
      <c r="P36" s="8"/>
      <c r="Q36" s="8"/>
      <c r="R36" s="8"/>
      <c r="S36" s="8"/>
      <c r="T36" s="39"/>
      <c r="U36" s="39"/>
      <c r="V36" s="8"/>
      <c r="W36" s="8"/>
      <c r="X36" s="8"/>
      <c r="Y36" s="8"/>
      <c r="Z36" s="8"/>
      <c r="AA36" s="39"/>
      <c r="AB36" s="39"/>
      <c r="AC36" s="8"/>
      <c r="AD36" s="8"/>
      <c r="AE36" s="8"/>
      <c r="AF36" s="8"/>
      <c r="AG36" s="8"/>
      <c r="AH36" s="39"/>
      <c r="AI36" s="39"/>
      <c r="AJ36" s="8"/>
      <c r="AK36" s="8"/>
      <c r="AL36" s="8"/>
      <c r="AM36" s="8"/>
      <c r="AN36" s="8"/>
      <c r="AO36" s="39"/>
      <c r="AP36" s="39"/>
      <c r="AQ36" s="8"/>
      <c r="AR36" s="8"/>
      <c r="AS36" s="8"/>
      <c r="AT36" s="8"/>
      <c r="AU36" s="8"/>
      <c r="AV36" s="39"/>
      <c r="AW36" s="39"/>
      <c r="AX36" s="8"/>
      <c r="AY36" s="8"/>
      <c r="AZ36" s="8"/>
      <c r="BA36" s="8"/>
      <c r="BB36" s="8"/>
      <c r="BC36" s="39"/>
      <c r="BD36" s="39"/>
      <c r="BE36" s="8"/>
      <c r="BF36" s="8"/>
      <c r="BG36" s="8"/>
      <c r="BH36" s="8"/>
      <c r="BI36" s="8"/>
      <c r="BJ36" s="39"/>
      <c r="BK36" s="39"/>
      <c r="BL36" s="8"/>
      <c r="BM36" s="8"/>
      <c r="BN36" s="8"/>
      <c r="BO36" s="8"/>
      <c r="BP36" s="8"/>
      <c r="BQ36" s="39"/>
      <c r="BR36" s="39"/>
      <c r="BS36" s="8"/>
      <c r="BT36" s="8"/>
      <c r="BU36" s="8"/>
      <c r="BV36" s="8"/>
      <c r="BW36" s="8"/>
      <c r="BX36" s="39"/>
      <c r="BY36" s="39"/>
      <c r="BZ36" s="8"/>
      <c r="CA36" s="8"/>
      <c r="CB36" s="8"/>
      <c r="CC36" s="8"/>
      <c r="CD36" s="8"/>
      <c r="CE36" s="39"/>
      <c r="CF36" s="39"/>
      <c r="CG36" s="8"/>
      <c r="CH36" s="8"/>
      <c r="CI36" s="8"/>
      <c r="CJ36" s="8"/>
      <c r="CK36" s="8"/>
      <c r="CL36" s="39"/>
      <c r="CM36" s="39"/>
      <c r="CN36" s="8"/>
      <c r="CO36" s="8"/>
      <c r="CP36" s="8"/>
      <c r="CQ36" s="15"/>
    </row>
    <row r="37" spans="1:95" ht="15.95" customHeight="1">
      <c r="A37" s="5" t="s">
        <v>91</v>
      </c>
      <c r="D37" s="8"/>
      <c r="E37" s="8"/>
      <c r="F37" s="39"/>
      <c r="G37" s="39"/>
      <c r="H37" s="8"/>
      <c r="I37" s="8"/>
      <c r="J37" s="8"/>
      <c r="K37" s="8"/>
      <c r="L37" s="8"/>
      <c r="M37" s="39"/>
      <c r="N37" s="39"/>
      <c r="O37" s="8"/>
      <c r="P37" s="8"/>
      <c r="Q37" s="8"/>
      <c r="R37" s="8"/>
      <c r="S37" s="8"/>
      <c r="T37" s="39"/>
      <c r="U37" s="39"/>
      <c r="V37" s="8"/>
      <c r="W37" s="8"/>
      <c r="X37" s="8"/>
      <c r="Y37" s="8"/>
      <c r="Z37" s="8"/>
      <c r="AA37" s="39"/>
      <c r="AB37" s="39"/>
      <c r="AC37" s="8"/>
      <c r="AD37" s="8"/>
      <c r="AE37" s="8"/>
      <c r="AF37" s="8"/>
      <c r="AG37" s="8"/>
      <c r="AH37" s="39"/>
      <c r="AI37" s="39"/>
      <c r="AJ37" s="8"/>
      <c r="AK37" s="8"/>
      <c r="AL37" s="8"/>
      <c r="AM37" s="8"/>
      <c r="AN37" s="8"/>
      <c r="AO37" s="39"/>
      <c r="AP37" s="39"/>
      <c r="AQ37" s="8"/>
      <c r="AR37" s="8"/>
      <c r="AS37" s="8"/>
      <c r="AT37" s="8"/>
      <c r="AU37" s="8"/>
      <c r="AV37" s="39"/>
      <c r="AW37" s="39"/>
      <c r="AX37" s="8"/>
      <c r="AY37" s="8"/>
      <c r="AZ37" s="8"/>
      <c r="BA37" s="8"/>
      <c r="BB37" s="8"/>
      <c r="BC37" s="39"/>
      <c r="BD37" s="39"/>
      <c r="BE37" s="8"/>
      <c r="BF37" s="8"/>
      <c r="BG37" s="8"/>
      <c r="BH37" s="8"/>
      <c r="BI37" s="8"/>
      <c r="BJ37" s="39"/>
      <c r="BK37" s="39"/>
      <c r="BL37" s="8"/>
      <c r="BM37" s="8"/>
      <c r="BN37" s="8"/>
      <c r="BO37" s="8"/>
      <c r="BP37" s="8"/>
      <c r="BQ37" s="39"/>
      <c r="BR37" s="39"/>
      <c r="BS37" s="8"/>
      <c r="BT37" s="8"/>
      <c r="BU37" s="8"/>
      <c r="BV37" s="8"/>
      <c r="BW37" s="8"/>
      <c r="BX37" s="39"/>
      <c r="BY37" s="39"/>
      <c r="BZ37" s="8"/>
      <c r="CA37" s="8"/>
      <c r="CB37" s="8"/>
      <c r="CC37" s="8"/>
      <c r="CD37" s="8"/>
      <c r="CE37" s="39"/>
      <c r="CF37" s="39"/>
      <c r="CG37" s="8"/>
      <c r="CH37" s="8"/>
      <c r="CI37" s="8"/>
      <c r="CJ37" s="8"/>
      <c r="CK37" s="8"/>
      <c r="CL37" s="39"/>
      <c r="CM37" s="39"/>
      <c r="CN37" s="8"/>
      <c r="CO37" s="8"/>
      <c r="CP37" s="8"/>
      <c r="CQ37" s="15"/>
    </row>
    <row r="38" spans="1:95" ht="15.95" customHeight="1">
      <c r="A38" s="5" t="s">
        <v>96</v>
      </c>
      <c r="D38" s="8"/>
      <c r="E38" s="8"/>
      <c r="F38" s="39"/>
      <c r="G38" s="39"/>
      <c r="H38" s="8"/>
      <c r="I38" s="8"/>
      <c r="J38" s="8"/>
      <c r="K38" s="8"/>
      <c r="L38" s="8"/>
      <c r="M38" s="39"/>
      <c r="N38" s="39"/>
      <c r="O38" s="8"/>
      <c r="P38" s="8"/>
      <c r="Q38" s="8"/>
      <c r="R38" s="8"/>
      <c r="S38" s="8"/>
      <c r="T38" s="39"/>
      <c r="U38" s="39"/>
      <c r="V38" s="8"/>
      <c r="W38" s="8"/>
      <c r="X38" s="8"/>
      <c r="Y38" s="8"/>
      <c r="Z38" s="8"/>
      <c r="AA38" s="39"/>
      <c r="AB38" s="39"/>
      <c r="AC38" s="8"/>
      <c r="AD38" s="8"/>
      <c r="AE38" s="8"/>
      <c r="AF38" s="8"/>
      <c r="AG38" s="8"/>
      <c r="AH38" s="39"/>
      <c r="AI38" s="39"/>
      <c r="AJ38" s="8"/>
      <c r="AK38" s="8"/>
      <c r="AL38" s="8"/>
      <c r="AM38" s="8"/>
      <c r="AN38" s="8"/>
      <c r="AO38" s="39"/>
      <c r="AP38" s="39"/>
      <c r="AQ38" s="8"/>
      <c r="AR38" s="8"/>
      <c r="AS38" s="8"/>
      <c r="AT38" s="8"/>
      <c r="AU38" s="8"/>
      <c r="AV38" s="39"/>
      <c r="AW38" s="39"/>
      <c r="AX38" s="8"/>
      <c r="AY38" s="8"/>
      <c r="AZ38" s="8"/>
      <c r="BA38" s="8"/>
      <c r="BB38" s="8"/>
      <c r="BC38" s="39"/>
      <c r="BD38" s="39"/>
      <c r="BE38" s="8"/>
      <c r="BF38" s="8"/>
      <c r="BG38" s="8"/>
      <c r="BH38" s="8"/>
      <c r="BI38" s="8"/>
      <c r="BJ38" s="39"/>
      <c r="BK38" s="39"/>
      <c r="BL38" s="8"/>
      <c r="BM38" s="8"/>
      <c r="BN38" s="8"/>
      <c r="BO38" s="8"/>
      <c r="BP38" s="8"/>
      <c r="BQ38" s="39"/>
      <c r="BR38" s="39"/>
      <c r="BS38" s="8"/>
      <c r="BT38" s="8"/>
      <c r="BU38" s="8"/>
      <c r="BV38" s="8"/>
      <c r="BW38" s="8"/>
      <c r="BX38" s="39"/>
      <c r="BY38" s="39"/>
      <c r="BZ38" s="8"/>
      <c r="CA38" s="8"/>
      <c r="CB38" s="8"/>
      <c r="CC38" s="8"/>
      <c r="CD38" s="8"/>
      <c r="CE38" s="39"/>
      <c r="CF38" s="39"/>
      <c r="CG38" s="8"/>
      <c r="CH38" s="8"/>
      <c r="CI38" s="8"/>
      <c r="CJ38" s="8"/>
      <c r="CK38" s="8"/>
      <c r="CL38" s="39"/>
      <c r="CM38" s="39"/>
      <c r="CN38" s="8"/>
      <c r="CO38" s="8"/>
      <c r="CP38" s="8"/>
      <c r="CQ38" s="15"/>
    </row>
    <row r="39" spans="1:95" ht="15.95" customHeight="1">
      <c r="A39" s="5" t="s">
        <v>90</v>
      </c>
      <c r="D39" s="8"/>
      <c r="E39" s="8"/>
      <c r="F39" s="39"/>
      <c r="G39" s="39"/>
      <c r="H39" s="8"/>
      <c r="I39" s="8"/>
      <c r="J39" s="8"/>
      <c r="K39" s="8"/>
      <c r="L39" s="8"/>
      <c r="M39" s="39"/>
      <c r="N39" s="39"/>
      <c r="O39" s="8"/>
      <c r="P39" s="8"/>
      <c r="Q39" s="8"/>
      <c r="R39" s="8"/>
      <c r="S39" s="8"/>
      <c r="T39" s="39"/>
      <c r="U39" s="39"/>
      <c r="V39" s="8"/>
      <c r="W39" s="8"/>
      <c r="X39" s="8"/>
      <c r="Y39" s="8"/>
      <c r="Z39" s="8"/>
      <c r="AA39" s="39"/>
      <c r="AB39" s="39"/>
      <c r="AC39" s="8"/>
      <c r="AD39" s="8"/>
      <c r="AE39" s="8"/>
      <c r="AF39" s="8"/>
      <c r="AG39" s="8"/>
      <c r="AH39" s="39"/>
      <c r="AI39" s="39"/>
      <c r="AJ39" s="8"/>
      <c r="AK39" s="8"/>
      <c r="AL39" s="8"/>
      <c r="AM39" s="8"/>
      <c r="AN39" s="8"/>
      <c r="AO39" s="39"/>
      <c r="AP39" s="39"/>
      <c r="AQ39" s="8"/>
      <c r="AR39" s="8"/>
      <c r="AS39" s="8"/>
      <c r="AT39" s="8"/>
      <c r="AU39" s="8"/>
      <c r="AV39" s="39"/>
      <c r="AW39" s="39"/>
      <c r="AX39" s="8"/>
      <c r="AY39" s="8"/>
      <c r="AZ39" s="8"/>
      <c r="BA39" s="8"/>
      <c r="BB39" s="8"/>
      <c r="BC39" s="39"/>
      <c r="BD39" s="39"/>
      <c r="BE39" s="8"/>
      <c r="BF39" s="8"/>
      <c r="BG39" s="8"/>
      <c r="BH39" s="8"/>
      <c r="BI39" s="8"/>
      <c r="BJ39" s="39"/>
      <c r="BK39" s="39"/>
      <c r="BL39" s="8"/>
      <c r="BM39" s="8"/>
      <c r="BN39" s="8"/>
      <c r="BO39" s="8"/>
      <c r="BP39" s="8"/>
      <c r="BQ39" s="39"/>
      <c r="BR39" s="39"/>
      <c r="BS39" s="8"/>
      <c r="BT39" s="8"/>
      <c r="BU39" s="8"/>
      <c r="BV39" s="8"/>
      <c r="BW39" s="8"/>
      <c r="BX39" s="39"/>
      <c r="BY39" s="39"/>
      <c r="BZ39" s="8"/>
      <c r="CA39" s="8"/>
      <c r="CB39" s="8"/>
      <c r="CC39" s="8"/>
      <c r="CD39" s="8"/>
      <c r="CE39" s="39"/>
      <c r="CF39" s="39"/>
      <c r="CG39" s="8"/>
      <c r="CH39" s="8"/>
      <c r="CI39" s="8"/>
      <c r="CJ39" s="8"/>
      <c r="CK39" s="8"/>
      <c r="CL39" s="39"/>
      <c r="CM39" s="39"/>
      <c r="CN39" s="8"/>
      <c r="CO39" s="8"/>
      <c r="CP39" s="8"/>
      <c r="CQ39" s="15"/>
    </row>
    <row r="40" spans="1:95" ht="15.95" customHeight="1">
      <c r="A40" s="5" t="s">
        <v>70</v>
      </c>
      <c r="D40" s="8"/>
      <c r="E40" s="8"/>
      <c r="F40" s="39"/>
      <c r="G40" s="39"/>
      <c r="H40" s="8"/>
      <c r="I40" s="8"/>
      <c r="J40" s="8"/>
      <c r="K40" s="8"/>
      <c r="L40" s="8"/>
      <c r="M40" s="39"/>
      <c r="N40" s="39"/>
      <c r="O40" s="8"/>
      <c r="P40" s="8"/>
      <c r="Q40" s="8"/>
      <c r="R40" s="8"/>
      <c r="S40" s="8"/>
      <c r="T40" s="39"/>
      <c r="U40" s="39"/>
      <c r="V40" s="8"/>
      <c r="W40" s="8"/>
      <c r="X40" s="8"/>
      <c r="Y40" s="8"/>
      <c r="Z40" s="8"/>
      <c r="AA40" s="39"/>
      <c r="AB40" s="39"/>
      <c r="AC40" s="8"/>
      <c r="AD40" s="8"/>
      <c r="AE40" s="8"/>
      <c r="AF40" s="8"/>
      <c r="AG40" s="8"/>
      <c r="AH40" s="39"/>
      <c r="AI40" s="39"/>
      <c r="AJ40" s="8"/>
      <c r="AK40" s="8"/>
      <c r="AL40" s="8"/>
      <c r="AM40" s="8"/>
      <c r="AN40" s="8"/>
      <c r="AO40" s="39"/>
      <c r="AP40" s="39"/>
      <c r="AQ40" s="8"/>
      <c r="AR40" s="8"/>
      <c r="AS40" s="8"/>
      <c r="AT40" s="8"/>
      <c r="AU40" s="8"/>
      <c r="AV40" s="39"/>
      <c r="AW40" s="39"/>
      <c r="AX40" s="8"/>
      <c r="AY40" s="8"/>
      <c r="AZ40" s="8"/>
      <c r="BA40" s="8"/>
      <c r="BB40" s="8"/>
      <c r="BC40" s="39"/>
      <c r="BD40" s="39"/>
      <c r="BE40" s="8"/>
      <c r="BF40" s="8"/>
      <c r="BG40" s="8"/>
      <c r="BH40" s="8"/>
      <c r="BI40" s="8"/>
      <c r="BJ40" s="39"/>
      <c r="BK40" s="39"/>
      <c r="BL40" s="8"/>
      <c r="BM40" s="8"/>
      <c r="BN40" s="8"/>
      <c r="BO40" s="8"/>
      <c r="BP40" s="8"/>
      <c r="BQ40" s="39"/>
      <c r="BR40" s="39"/>
      <c r="BS40" s="8"/>
      <c r="BT40" s="8"/>
      <c r="BU40" s="8"/>
      <c r="BV40" s="8"/>
      <c r="BW40" s="8"/>
      <c r="BX40" s="39"/>
      <c r="BY40" s="39"/>
      <c r="BZ40" s="8"/>
      <c r="CA40" s="8"/>
      <c r="CB40" s="8"/>
      <c r="CC40" s="8"/>
      <c r="CD40" s="8"/>
      <c r="CE40" s="39"/>
      <c r="CF40" s="39"/>
      <c r="CG40" s="8"/>
      <c r="CH40" s="8"/>
      <c r="CI40" s="8"/>
      <c r="CJ40" s="8"/>
      <c r="CK40" s="8"/>
      <c r="CL40" s="39"/>
      <c r="CM40" s="39"/>
      <c r="CN40" s="8"/>
      <c r="CO40" s="8"/>
      <c r="CP40" s="8"/>
      <c r="CQ40" s="15"/>
    </row>
    <row r="41" spans="1:95" ht="15.95" customHeight="1">
      <c r="A41" s="5" t="s">
        <v>61</v>
      </c>
      <c r="D41" s="8"/>
      <c r="E41" s="8"/>
      <c r="F41" s="39"/>
      <c r="G41" s="39"/>
      <c r="H41" s="8"/>
      <c r="I41" s="8"/>
      <c r="J41" s="8"/>
      <c r="K41" s="8"/>
      <c r="L41" s="8"/>
      <c r="M41" s="39"/>
      <c r="N41" s="39"/>
      <c r="O41" s="8"/>
      <c r="P41" s="8"/>
      <c r="Q41" s="8"/>
      <c r="R41" s="8"/>
      <c r="S41" s="8"/>
      <c r="T41" s="39"/>
      <c r="U41" s="39"/>
      <c r="V41" s="8"/>
      <c r="W41" s="8"/>
      <c r="X41" s="8"/>
      <c r="Y41" s="8"/>
      <c r="Z41" s="8"/>
      <c r="AA41" s="39"/>
      <c r="AB41" s="39"/>
      <c r="AC41" s="8"/>
      <c r="AD41" s="8"/>
      <c r="AE41" s="8"/>
      <c r="AF41" s="8"/>
      <c r="AG41" s="8"/>
      <c r="AH41" s="39"/>
      <c r="AI41" s="39"/>
      <c r="AJ41" s="8"/>
      <c r="AK41" s="8"/>
      <c r="AL41" s="8"/>
      <c r="AM41" s="8"/>
      <c r="AN41" s="8"/>
      <c r="AO41" s="39"/>
      <c r="AP41" s="39"/>
      <c r="AQ41" s="8"/>
      <c r="AR41" s="8"/>
      <c r="AS41" s="8"/>
      <c r="AT41" s="8"/>
      <c r="AU41" s="8"/>
      <c r="AV41" s="39"/>
      <c r="AW41" s="39"/>
      <c r="AX41" s="8"/>
      <c r="AY41" s="8"/>
      <c r="AZ41" s="8"/>
      <c r="BA41" s="8"/>
      <c r="BB41" s="8"/>
      <c r="BC41" s="39"/>
      <c r="BD41" s="39"/>
      <c r="BE41" s="8"/>
      <c r="BF41" s="8"/>
      <c r="BG41" s="8"/>
      <c r="BH41" s="8"/>
      <c r="BI41" s="8"/>
      <c r="BJ41" s="39"/>
      <c r="BK41" s="39"/>
      <c r="BL41" s="8"/>
      <c r="BM41" s="8"/>
      <c r="BN41" s="8"/>
      <c r="BO41" s="8"/>
      <c r="BP41" s="8"/>
      <c r="BQ41" s="39"/>
      <c r="BR41" s="39"/>
      <c r="BS41" s="8"/>
      <c r="BT41" s="8"/>
      <c r="BU41" s="8"/>
      <c r="BV41" s="8"/>
      <c r="BW41" s="8"/>
      <c r="BX41" s="39"/>
      <c r="BY41" s="39"/>
      <c r="BZ41" s="8"/>
      <c r="CA41" s="8"/>
      <c r="CB41" s="8"/>
      <c r="CC41" s="8"/>
      <c r="CD41" s="8"/>
      <c r="CE41" s="39"/>
      <c r="CF41" s="39"/>
      <c r="CG41" s="8"/>
      <c r="CH41" s="8"/>
      <c r="CI41" s="8"/>
      <c r="CJ41" s="8"/>
      <c r="CK41" s="8"/>
      <c r="CL41" s="39"/>
      <c r="CM41" s="39"/>
      <c r="CN41" s="8"/>
      <c r="CO41" s="8"/>
      <c r="CP41" s="8"/>
      <c r="CQ41" s="15"/>
    </row>
    <row r="42" spans="1:95" ht="15.95" customHeight="1">
      <c r="A42" s="5" t="s">
        <v>87</v>
      </c>
      <c r="D42" s="8"/>
      <c r="E42" s="8"/>
      <c r="F42" s="39"/>
      <c r="G42" s="39"/>
      <c r="H42" s="8"/>
      <c r="I42" s="8"/>
      <c r="J42" s="8"/>
      <c r="K42" s="8"/>
      <c r="L42" s="8"/>
      <c r="M42" s="39"/>
      <c r="N42" s="39"/>
      <c r="O42" s="8"/>
      <c r="P42" s="8"/>
      <c r="Q42" s="8"/>
      <c r="R42" s="8"/>
      <c r="S42" s="8"/>
      <c r="T42" s="39"/>
      <c r="U42" s="39"/>
      <c r="V42" s="8"/>
      <c r="W42" s="8"/>
      <c r="X42" s="8"/>
      <c r="Y42" s="8"/>
      <c r="Z42" s="8"/>
      <c r="AA42" s="39"/>
      <c r="AB42" s="39"/>
      <c r="AC42" s="8"/>
      <c r="AD42" s="8"/>
      <c r="AE42" s="8"/>
      <c r="AF42" s="8"/>
      <c r="AG42" s="8"/>
      <c r="AH42" s="39"/>
      <c r="AI42" s="39"/>
      <c r="AJ42" s="8"/>
      <c r="AK42" s="8"/>
      <c r="AL42" s="8"/>
      <c r="AM42" s="8"/>
      <c r="AN42" s="8"/>
      <c r="AO42" s="39"/>
      <c r="AP42" s="39"/>
      <c r="AQ42" s="8"/>
      <c r="AR42" s="8"/>
      <c r="AS42" s="8"/>
      <c r="AT42" s="8"/>
      <c r="AU42" s="8"/>
      <c r="AV42" s="39"/>
      <c r="AW42" s="39"/>
      <c r="AX42" s="8"/>
      <c r="AY42" s="8"/>
      <c r="AZ42" s="8"/>
      <c r="BA42" s="8"/>
      <c r="BB42" s="8"/>
      <c r="BC42" s="39"/>
      <c r="BD42" s="39"/>
      <c r="BE42" s="8"/>
      <c r="BF42" s="8"/>
      <c r="BG42" s="8"/>
      <c r="BH42" s="8"/>
      <c r="BI42" s="8"/>
      <c r="BJ42" s="39"/>
      <c r="BK42" s="39"/>
      <c r="BL42" s="8"/>
      <c r="BM42" s="8"/>
      <c r="BN42" s="8"/>
      <c r="BO42" s="8"/>
      <c r="BP42" s="8"/>
      <c r="BQ42" s="39"/>
      <c r="BR42" s="39"/>
      <c r="BS42" s="8"/>
      <c r="BT42" s="8"/>
      <c r="BU42" s="8"/>
      <c r="BV42" s="8"/>
      <c r="BW42" s="8"/>
      <c r="BX42" s="39"/>
      <c r="BY42" s="39"/>
      <c r="BZ42" s="8"/>
      <c r="CA42" s="8"/>
      <c r="CB42" s="8"/>
      <c r="CC42" s="8"/>
      <c r="CD42" s="8"/>
      <c r="CE42" s="39"/>
      <c r="CF42" s="39"/>
      <c r="CG42" s="8"/>
      <c r="CH42" s="8"/>
      <c r="CI42" s="8"/>
      <c r="CJ42" s="8"/>
      <c r="CK42" s="8"/>
      <c r="CL42" s="39"/>
      <c r="CM42" s="39"/>
      <c r="CN42" s="8"/>
      <c r="CO42" s="8"/>
      <c r="CP42" s="8"/>
      <c r="CQ42" s="15"/>
    </row>
    <row r="43" spans="1:95" ht="15.95" customHeight="1">
      <c r="A43" s="5" t="s">
        <v>60</v>
      </c>
      <c r="D43" s="8"/>
      <c r="E43" s="8"/>
      <c r="F43" s="39"/>
      <c r="G43" s="39"/>
      <c r="H43" s="8"/>
      <c r="I43" s="8"/>
      <c r="J43" s="8"/>
      <c r="K43" s="8"/>
      <c r="L43" s="8"/>
      <c r="M43" s="39"/>
      <c r="N43" s="39"/>
      <c r="O43" s="8"/>
      <c r="P43" s="8"/>
      <c r="Q43" s="8"/>
      <c r="R43" s="8"/>
      <c r="S43" s="8"/>
      <c r="T43" s="39"/>
      <c r="U43" s="39"/>
      <c r="V43" s="8"/>
      <c r="W43" s="8"/>
      <c r="X43" s="8"/>
      <c r="Y43" s="8"/>
      <c r="Z43" s="8"/>
      <c r="AA43" s="39"/>
      <c r="AB43" s="39"/>
      <c r="AC43" s="8"/>
      <c r="AD43" s="8"/>
      <c r="AE43" s="8"/>
      <c r="AF43" s="8"/>
      <c r="AG43" s="8"/>
      <c r="AH43" s="39"/>
      <c r="AI43" s="39"/>
      <c r="AJ43" s="8"/>
      <c r="AK43" s="8"/>
      <c r="AL43" s="8"/>
      <c r="AM43" s="8"/>
      <c r="AN43" s="8"/>
      <c r="AO43" s="39"/>
      <c r="AP43" s="39"/>
      <c r="AQ43" s="8"/>
      <c r="AR43" s="8"/>
      <c r="AS43" s="8"/>
      <c r="AT43" s="8"/>
      <c r="AU43" s="8"/>
      <c r="AV43" s="39"/>
      <c r="AW43" s="39"/>
      <c r="AX43" s="8"/>
      <c r="AY43" s="8"/>
      <c r="AZ43" s="8"/>
      <c r="BA43" s="8"/>
      <c r="BB43" s="8"/>
      <c r="BC43" s="39"/>
      <c r="BD43" s="39"/>
      <c r="BE43" s="8"/>
      <c r="BF43" s="8"/>
      <c r="BG43" s="8"/>
      <c r="BH43" s="8"/>
      <c r="BI43" s="8"/>
      <c r="BJ43" s="39"/>
      <c r="BK43" s="39"/>
      <c r="BL43" s="8"/>
      <c r="BM43" s="8"/>
      <c r="BN43" s="8"/>
      <c r="BO43" s="8"/>
      <c r="BP43" s="8"/>
      <c r="BQ43" s="39"/>
      <c r="BR43" s="39"/>
      <c r="BS43" s="8"/>
      <c r="BT43" s="8"/>
      <c r="BU43" s="8"/>
      <c r="BV43" s="8"/>
      <c r="BW43" s="8"/>
      <c r="BX43" s="39"/>
      <c r="BY43" s="39"/>
      <c r="BZ43" s="8"/>
      <c r="CA43" s="8"/>
      <c r="CB43" s="8"/>
      <c r="CC43" s="8"/>
      <c r="CD43" s="8"/>
      <c r="CE43" s="39"/>
      <c r="CF43" s="39"/>
      <c r="CG43" s="8"/>
      <c r="CH43" s="8"/>
      <c r="CI43" s="8"/>
      <c r="CJ43" s="8"/>
      <c r="CK43" s="8"/>
      <c r="CL43" s="39"/>
      <c r="CM43" s="39"/>
      <c r="CN43" s="8"/>
      <c r="CO43" s="8"/>
      <c r="CP43" s="8"/>
      <c r="CQ43" s="15"/>
    </row>
    <row r="44" spans="1:95" ht="15.95" customHeight="1">
      <c r="A44" s="5" t="s">
        <v>89</v>
      </c>
      <c r="D44" s="8"/>
      <c r="E44" s="8"/>
      <c r="F44" s="39"/>
      <c r="G44" s="39"/>
      <c r="H44" s="8"/>
      <c r="I44" s="8"/>
      <c r="J44" s="8"/>
      <c r="K44" s="8"/>
      <c r="L44" s="8"/>
      <c r="M44" s="39"/>
      <c r="N44" s="39"/>
      <c r="O44" s="8"/>
      <c r="P44" s="8"/>
      <c r="Q44" s="8"/>
      <c r="R44" s="8"/>
      <c r="S44" s="8"/>
      <c r="T44" s="39"/>
      <c r="U44" s="39"/>
      <c r="V44" s="8"/>
      <c r="W44" s="8"/>
      <c r="X44" s="8"/>
      <c r="Y44" s="8"/>
      <c r="Z44" s="8"/>
      <c r="AA44" s="39"/>
      <c r="AB44" s="39"/>
      <c r="AC44" s="8"/>
      <c r="AD44" s="8"/>
      <c r="AE44" s="8"/>
      <c r="AF44" s="8"/>
      <c r="AG44" s="8"/>
      <c r="AH44" s="39"/>
      <c r="AI44" s="39"/>
      <c r="AJ44" s="8"/>
      <c r="AK44" s="8"/>
      <c r="AL44" s="8"/>
      <c r="AM44" s="8"/>
      <c r="AN44" s="8"/>
      <c r="AO44" s="39"/>
      <c r="AP44" s="39"/>
      <c r="AQ44" s="8"/>
      <c r="AR44" s="8"/>
      <c r="AS44" s="8"/>
      <c r="AT44" s="8"/>
      <c r="AU44" s="8"/>
      <c r="AV44" s="39"/>
      <c r="AW44" s="39"/>
      <c r="AX44" s="8"/>
      <c r="AY44" s="8"/>
      <c r="AZ44" s="8"/>
      <c r="BA44" s="8"/>
      <c r="BB44" s="8"/>
      <c r="BC44" s="39"/>
      <c r="BD44" s="39"/>
      <c r="BE44" s="8"/>
      <c r="BF44" s="8"/>
      <c r="BG44" s="8"/>
      <c r="BH44" s="8"/>
      <c r="BI44" s="8"/>
      <c r="BJ44" s="39"/>
      <c r="BK44" s="39"/>
      <c r="BL44" s="8"/>
      <c r="BM44" s="8"/>
      <c r="BN44" s="8"/>
      <c r="BO44" s="8"/>
      <c r="BP44" s="8"/>
      <c r="BQ44" s="39"/>
      <c r="BR44" s="39"/>
      <c r="BS44" s="8"/>
      <c r="BT44" s="8"/>
      <c r="BU44" s="8"/>
      <c r="BV44" s="8"/>
      <c r="BW44" s="8"/>
      <c r="BX44" s="39"/>
      <c r="BY44" s="39"/>
      <c r="BZ44" s="8"/>
      <c r="CA44" s="8"/>
      <c r="CB44" s="8"/>
      <c r="CC44" s="8"/>
      <c r="CD44" s="8"/>
      <c r="CE44" s="39"/>
      <c r="CF44" s="39"/>
      <c r="CG44" s="8"/>
      <c r="CH44" s="8"/>
      <c r="CI44" s="8"/>
      <c r="CJ44" s="8"/>
      <c r="CK44" s="8"/>
      <c r="CL44" s="39"/>
      <c r="CM44" s="39"/>
      <c r="CN44" s="8"/>
      <c r="CO44" s="8"/>
      <c r="CP44" s="8"/>
      <c r="CQ44" s="15"/>
    </row>
    <row r="45" spans="1:95" ht="15.95" customHeight="1">
      <c r="A45" s="5" t="s">
        <v>63</v>
      </c>
      <c r="D45" s="8"/>
      <c r="E45" s="8"/>
      <c r="F45" s="39"/>
      <c r="G45" s="39"/>
      <c r="H45" s="8"/>
      <c r="I45" s="8"/>
      <c r="J45" s="8"/>
      <c r="K45" s="8"/>
      <c r="L45" s="8"/>
      <c r="M45" s="39"/>
      <c r="N45" s="39"/>
      <c r="O45" s="8"/>
      <c r="P45" s="8"/>
      <c r="Q45" s="8"/>
      <c r="R45" s="8"/>
      <c r="S45" s="8"/>
      <c r="T45" s="39"/>
      <c r="U45" s="39"/>
      <c r="V45" s="8"/>
      <c r="W45" s="8"/>
      <c r="X45" s="8"/>
      <c r="Y45" s="8"/>
      <c r="Z45" s="8"/>
      <c r="AA45" s="39"/>
      <c r="AB45" s="39"/>
      <c r="AC45" s="8"/>
      <c r="AD45" s="8"/>
      <c r="AE45" s="8"/>
      <c r="AF45" s="8"/>
      <c r="AG45" s="8"/>
      <c r="AH45" s="39"/>
      <c r="AI45" s="39"/>
      <c r="AJ45" s="8"/>
      <c r="AK45" s="8"/>
      <c r="AL45" s="8"/>
      <c r="AM45" s="8"/>
      <c r="AN45" s="8"/>
      <c r="AO45" s="39"/>
      <c r="AP45" s="39"/>
      <c r="AQ45" s="8"/>
      <c r="AR45" s="8"/>
      <c r="AS45" s="8"/>
      <c r="AT45" s="8"/>
      <c r="AU45" s="8"/>
      <c r="AV45" s="39"/>
      <c r="AW45" s="39"/>
      <c r="AX45" s="8"/>
      <c r="AY45" s="8"/>
      <c r="AZ45" s="8"/>
      <c r="BA45" s="8"/>
      <c r="BB45" s="8"/>
      <c r="BC45" s="39"/>
      <c r="BD45" s="39"/>
      <c r="BE45" s="8"/>
      <c r="BF45" s="8"/>
      <c r="BG45" s="8"/>
      <c r="BH45" s="8"/>
      <c r="BI45" s="8"/>
      <c r="BJ45" s="39"/>
      <c r="BK45" s="39"/>
      <c r="BL45" s="8"/>
      <c r="BM45" s="8"/>
      <c r="BN45" s="8"/>
      <c r="BO45" s="8"/>
      <c r="BP45" s="8"/>
      <c r="BQ45" s="39"/>
      <c r="BR45" s="39"/>
      <c r="BS45" s="8"/>
      <c r="BT45" s="8"/>
      <c r="BU45" s="8"/>
      <c r="BV45" s="8"/>
      <c r="BW45" s="8"/>
      <c r="BX45" s="39"/>
      <c r="BY45" s="39"/>
      <c r="BZ45" s="8"/>
      <c r="CA45" s="8"/>
      <c r="CB45" s="8"/>
      <c r="CC45" s="8"/>
      <c r="CD45" s="8"/>
      <c r="CE45" s="39"/>
      <c r="CF45" s="39"/>
      <c r="CG45" s="8"/>
      <c r="CH45" s="8"/>
      <c r="CI45" s="8"/>
      <c r="CJ45" s="8"/>
      <c r="CK45" s="8"/>
      <c r="CL45" s="39"/>
      <c r="CM45" s="39"/>
      <c r="CN45" s="8"/>
      <c r="CO45" s="8"/>
      <c r="CP45" s="8"/>
      <c r="CQ45" s="15"/>
    </row>
    <row r="46" spans="1:95" ht="15.95" customHeight="1">
      <c r="A46" s="5" t="s">
        <v>65</v>
      </c>
      <c r="D46" s="8"/>
      <c r="E46" s="8"/>
      <c r="F46" s="39"/>
      <c r="G46" s="39"/>
      <c r="H46" s="8"/>
      <c r="I46" s="8"/>
      <c r="J46" s="8"/>
      <c r="K46" s="8"/>
      <c r="L46" s="8"/>
      <c r="M46" s="39"/>
      <c r="N46" s="39"/>
      <c r="O46" s="8"/>
      <c r="P46" s="8"/>
      <c r="Q46" s="8"/>
      <c r="R46" s="8"/>
      <c r="S46" s="8"/>
      <c r="T46" s="39"/>
      <c r="U46" s="39"/>
      <c r="V46" s="8"/>
      <c r="W46" s="8"/>
      <c r="X46" s="8"/>
      <c r="Y46" s="8"/>
      <c r="Z46" s="8"/>
      <c r="AA46" s="39"/>
      <c r="AB46" s="39"/>
      <c r="AC46" s="8"/>
      <c r="AD46" s="8"/>
      <c r="AE46" s="8"/>
      <c r="AF46" s="8"/>
      <c r="AG46" s="8"/>
      <c r="AH46" s="39"/>
      <c r="AI46" s="39"/>
      <c r="AJ46" s="8"/>
      <c r="AK46" s="8"/>
      <c r="AL46" s="8"/>
      <c r="AM46" s="8"/>
      <c r="AN46" s="8"/>
      <c r="AO46" s="39"/>
      <c r="AP46" s="39"/>
      <c r="AQ46" s="8"/>
      <c r="AR46" s="8"/>
      <c r="AS46" s="8"/>
      <c r="AT46" s="8"/>
      <c r="AU46" s="8"/>
      <c r="AV46" s="39"/>
      <c r="AW46" s="39"/>
      <c r="AX46" s="8"/>
      <c r="AY46" s="8"/>
      <c r="AZ46" s="8"/>
      <c r="BA46" s="8"/>
      <c r="BB46" s="8"/>
      <c r="BC46" s="39"/>
      <c r="BD46" s="39"/>
      <c r="BE46" s="8"/>
      <c r="BF46" s="8"/>
      <c r="BG46" s="8"/>
      <c r="BH46" s="8"/>
      <c r="BI46" s="8"/>
      <c r="BJ46" s="39"/>
      <c r="BK46" s="39"/>
      <c r="BL46" s="8"/>
      <c r="BM46" s="8"/>
      <c r="BN46" s="8"/>
      <c r="BO46" s="8"/>
      <c r="BP46" s="8"/>
      <c r="BQ46" s="39"/>
      <c r="BR46" s="39"/>
      <c r="BS46" s="8"/>
      <c r="BT46" s="8"/>
      <c r="BU46" s="8"/>
      <c r="BV46" s="8"/>
      <c r="BW46" s="8"/>
      <c r="BX46" s="39"/>
      <c r="BY46" s="39"/>
      <c r="BZ46" s="8"/>
      <c r="CA46" s="8"/>
      <c r="CB46" s="8"/>
      <c r="CC46" s="8"/>
      <c r="CD46" s="8"/>
      <c r="CE46" s="39"/>
      <c r="CF46" s="39"/>
      <c r="CG46" s="8"/>
      <c r="CH46" s="8"/>
      <c r="CI46" s="8"/>
      <c r="CJ46" s="8"/>
      <c r="CK46" s="8"/>
      <c r="CL46" s="39"/>
      <c r="CM46" s="39"/>
      <c r="CN46" s="8"/>
      <c r="CO46" s="8"/>
      <c r="CP46" s="8"/>
      <c r="CQ46" s="15"/>
    </row>
    <row r="47" spans="1:95" ht="15.95" customHeight="1">
      <c r="A47" s="5" t="s">
        <v>84</v>
      </c>
      <c r="D47" s="8"/>
      <c r="E47" s="8"/>
      <c r="F47" s="39"/>
      <c r="G47" s="39"/>
      <c r="H47" s="8"/>
      <c r="I47" s="8"/>
      <c r="J47" s="8"/>
      <c r="K47" s="8"/>
      <c r="L47" s="8"/>
      <c r="M47" s="39"/>
      <c r="N47" s="39"/>
      <c r="O47" s="8"/>
      <c r="P47" s="8"/>
      <c r="Q47" s="8"/>
      <c r="R47" s="8"/>
      <c r="S47" s="8"/>
      <c r="T47" s="39"/>
      <c r="U47" s="39"/>
      <c r="V47" s="8"/>
      <c r="W47" s="8"/>
      <c r="X47" s="8"/>
      <c r="Y47" s="8"/>
      <c r="Z47" s="8"/>
      <c r="AA47" s="39"/>
      <c r="AB47" s="39"/>
      <c r="AC47" s="8"/>
      <c r="AD47" s="8"/>
      <c r="AE47" s="8"/>
      <c r="AF47" s="8"/>
      <c r="AG47" s="8"/>
      <c r="AH47" s="39"/>
      <c r="AI47" s="39"/>
      <c r="AJ47" s="8"/>
      <c r="AK47" s="8"/>
      <c r="AL47" s="8"/>
      <c r="AM47" s="8"/>
      <c r="AN47" s="8"/>
      <c r="AO47" s="39"/>
      <c r="AP47" s="39"/>
      <c r="AQ47" s="8"/>
      <c r="AR47" s="8"/>
      <c r="AS47" s="8"/>
      <c r="AT47" s="8"/>
      <c r="AU47" s="8"/>
      <c r="AV47" s="39"/>
      <c r="AW47" s="39"/>
      <c r="AX47" s="8"/>
      <c r="AY47" s="8"/>
      <c r="AZ47" s="8"/>
      <c r="BA47" s="8"/>
      <c r="BB47" s="8"/>
      <c r="BC47" s="39"/>
      <c r="BD47" s="39"/>
      <c r="BE47" s="8"/>
      <c r="BF47" s="8"/>
      <c r="BG47" s="8"/>
      <c r="BH47" s="8"/>
      <c r="BI47" s="8"/>
      <c r="BJ47" s="39"/>
      <c r="BK47" s="39"/>
      <c r="BL47" s="8"/>
      <c r="BM47" s="8"/>
      <c r="BN47" s="8"/>
      <c r="BO47" s="8"/>
      <c r="BP47" s="8"/>
      <c r="BQ47" s="39"/>
      <c r="BR47" s="39"/>
      <c r="BS47" s="8"/>
      <c r="BT47" s="8"/>
      <c r="BU47" s="8"/>
      <c r="BV47" s="8"/>
      <c r="BW47" s="8"/>
      <c r="BX47" s="39"/>
      <c r="BY47" s="39"/>
      <c r="BZ47" s="8"/>
      <c r="CA47" s="8"/>
      <c r="CB47" s="8"/>
      <c r="CC47" s="8"/>
      <c r="CD47" s="8"/>
      <c r="CE47" s="39"/>
      <c r="CF47" s="39"/>
      <c r="CG47" s="8"/>
      <c r="CH47" s="8"/>
      <c r="CI47" s="8"/>
      <c r="CJ47" s="8"/>
      <c r="CK47" s="8"/>
      <c r="CL47" s="39"/>
      <c r="CM47" s="39"/>
      <c r="CN47" s="8"/>
      <c r="CO47" s="8"/>
      <c r="CP47" s="8"/>
      <c r="CQ47" s="15"/>
    </row>
    <row r="48" spans="1:95" ht="15.95" customHeight="1">
      <c r="A48" s="5" t="s">
        <v>83</v>
      </c>
      <c r="D48" s="8"/>
      <c r="E48" s="8"/>
      <c r="F48" s="39"/>
      <c r="G48" s="39"/>
      <c r="H48" s="8"/>
      <c r="I48" s="8"/>
      <c r="J48" s="8"/>
      <c r="K48" s="8"/>
      <c r="L48" s="8"/>
      <c r="M48" s="39"/>
      <c r="N48" s="39"/>
      <c r="O48" s="8"/>
      <c r="P48" s="8"/>
      <c r="Q48" s="8"/>
      <c r="R48" s="8"/>
      <c r="S48" s="8"/>
      <c r="T48" s="39"/>
      <c r="U48" s="39"/>
      <c r="V48" s="8"/>
      <c r="W48" s="8"/>
      <c r="X48" s="8"/>
      <c r="Y48" s="8"/>
      <c r="Z48" s="8"/>
      <c r="AA48" s="39"/>
      <c r="AB48" s="39"/>
      <c r="AC48" s="8"/>
      <c r="AD48" s="8"/>
      <c r="AE48" s="8"/>
      <c r="AF48" s="8"/>
      <c r="AG48" s="8"/>
      <c r="AH48" s="39"/>
      <c r="AI48" s="39"/>
      <c r="AJ48" s="8"/>
      <c r="AK48" s="8"/>
      <c r="AL48" s="8"/>
      <c r="AM48" s="8"/>
      <c r="AN48" s="8"/>
      <c r="AO48" s="39"/>
      <c r="AP48" s="39"/>
      <c r="AQ48" s="8"/>
      <c r="AR48" s="8"/>
      <c r="AS48" s="8"/>
      <c r="AT48" s="8"/>
      <c r="AU48" s="8"/>
      <c r="AV48" s="39"/>
      <c r="AW48" s="39"/>
      <c r="AX48" s="8"/>
      <c r="AY48" s="8"/>
      <c r="AZ48" s="8"/>
      <c r="BA48" s="8"/>
      <c r="BB48" s="8"/>
      <c r="BC48" s="39"/>
      <c r="BD48" s="39"/>
      <c r="BE48" s="8"/>
      <c r="BF48" s="8"/>
      <c r="BG48" s="8"/>
      <c r="BH48" s="8"/>
      <c r="BI48" s="8"/>
      <c r="BJ48" s="39"/>
      <c r="BK48" s="39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39"/>
      <c r="BY48" s="39"/>
      <c r="BZ48" s="8"/>
      <c r="CA48" s="8"/>
      <c r="CB48" s="8"/>
      <c r="CC48" s="8"/>
      <c r="CD48" s="8"/>
      <c r="CE48" s="39"/>
      <c r="CF48" s="39"/>
      <c r="CG48" s="8"/>
      <c r="CH48" s="8"/>
      <c r="CI48" s="8"/>
      <c r="CJ48" s="8"/>
      <c r="CK48" s="8"/>
      <c r="CL48" s="39"/>
      <c r="CM48" s="39"/>
      <c r="CN48" s="8"/>
      <c r="CO48" s="8"/>
      <c r="CP48" s="8"/>
      <c r="CQ48" s="15"/>
    </row>
    <row r="49" spans="1:95" ht="15.95" customHeight="1">
      <c r="A49" s="5" t="s">
        <v>67</v>
      </c>
      <c r="D49" s="8"/>
      <c r="E49" s="8"/>
      <c r="F49" s="39"/>
      <c r="G49" s="39"/>
      <c r="H49" s="8"/>
      <c r="I49" s="8"/>
      <c r="J49" s="8"/>
      <c r="K49" s="8"/>
      <c r="L49" s="8"/>
      <c r="M49" s="39"/>
      <c r="N49" s="39"/>
      <c r="O49" s="8"/>
      <c r="P49" s="8"/>
      <c r="Q49" s="8"/>
      <c r="R49" s="8"/>
      <c r="S49" s="8"/>
      <c r="T49" s="39"/>
      <c r="U49" s="39"/>
      <c r="V49" s="8"/>
      <c r="W49" s="8"/>
      <c r="X49" s="8"/>
      <c r="Y49" s="8"/>
      <c r="Z49" s="8"/>
      <c r="AA49" s="39"/>
      <c r="AB49" s="39"/>
      <c r="AC49" s="8"/>
      <c r="AD49" s="8"/>
      <c r="AE49" s="8"/>
      <c r="AF49" s="8"/>
      <c r="AG49" s="8"/>
      <c r="AH49" s="39"/>
      <c r="AI49" s="39"/>
      <c r="AJ49" s="8"/>
      <c r="AK49" s="8"/>
      <c r="AL49" s="8"/>
      <c r="AM49" s="8"/>
      <c r="AN49" s="8"/>
      <c r="AO49" s="39"/>
      <c r="AP49" s="39"/>
      <c r="AQ49" s="8"/>
      <c r="AR49" s="8"/>
      <c r="AS49" s="8"/>
      <c r="AT49" s="8"/>
      <c r="AU49" s="8"/>
      <c r="AV49" s="39"/>
      <c r="AW49" s="39"/>
      <c r="AX49" s="8"/>
      <c r="AY49" s="8"/>
      <c r="AZ49" s="8"/>
      <c r="BA49" s="8"/>
      <c r="BB49" s="8"/>
      <c r="BC49" s="39"/>
      <c r="BD49" s="39"/>
      <c r="BE49" s="8"/>
      <c r="BF49" s="8"/>
      <c r="BG49" s="8"/>
      <c r="BH49" s="8"/>
      <c r="BI49" s="8"/>
      <c r="BJ49" s="39"/>
      <c r="BK49" s="39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39"/>
      <c r="BY49" s="39"/>
      <c r="BZ49" s="8"/>
      <c r="CA49" s="8"/>
      <c r="CB49" s="8"/>
      <c r="CC49" s="8"/>
      <c r="CD49" s="8"/>
      <c r="CE49" s="39"/>
      <c r="CF49" s="39"/>
      <c r="CG49" s="8"/>
      <c r="CH49" s="8"/>
      <c r="CI49" s="8"/>
      <c r="CJ49" s="8"/>
      <c r="CK49" s="8"/>
      <c r="CL49" s="39"/>
      <c r="CM49" s="39"/>
      <c r="CN49" s="8"/>
      <c r="CO49" s="8"/>
      <c r="CP49" s="8"/>
      <c r="CQ49" s="15"/>
    </row>
    <row r="50" spans="1:95" ht="15.95" customHeight="1">
      <c r="A50" s="5" t="s">
        <v>58</v>
      </c>
      <c r="D50" s="8"/>
      <c r="E50" s="8"/>
      <c r="F50" s="39"/>
      <c r="G50" s="39"/>
      <c r="H50" s="8"/>
      <c r="I50" s="8"/>
      <c r="J50" s="8"/>
      <c r="K50" s="8"/>
      <c r="L50" s="8"/>
      <c r="M50" s="39"/>
      <c r="N50" s="39"/>
      <c r="O50" s="8"/>
      <c r="P50" s="8"/>
      <c r="Q50" s="8"/>
      <c r="R50" s="8"/>
      <c r="S50" s="8"/>
      <c r="T50" s="39"/>
      <c r="U50" s="39"/>
      <c r="V50" s="8"/>
      <c r="W50" s="8"/>
      <c r="X50" s="8"/>
      <c r="Y50" s="8"/>
      <c r="Z50" s="8"/>
      <c r="AA50" s="39"/>
      <c r="AB50" s="39"/>
      <c r="AC50" s="8"/>
      <c r="AD50" s="8"/>
      <c r="AE50" s="8"/>
      <c r="AF50" s="8"/>
      <c r="AG50" s="8"/>
      <c r="AH50" s="39"/>
      <c r="AI50" s="39"/>
      <c r="AJ50" s="8"/>
      <c r="AK50" s="8"/>
      <c r="AL50" s="8"/>
      <c r="AM50" s="8"/>
      <c r="AN50" s="8"/>
      <c r="AO50" s="39"/>
      <c r="AP50" s="39"/>
      <c r="AQ50" s="8"/>
      <c r="AR50" s="8"/>
      <c r="AS50" s="8"/>
      <c r="AT50" s="8"/>
      <c r="AU50" s="8"/>
      <c r="AV50" s="39"/>
      <c r="AW50" s="39"/>
      <c r="AX50" s="8"/>
      <c r="AY50" s="8"/>
      <c r="AZ50" s="8"/>
      <c r="BA50" s="8"/>
      <c r="BB50" s="8"/>
      <c r="BC50" s="39"/>
      <c r="BD50" s="39"/>
      <c r="BE50" s="8"/>
      <c r="BF50" s="8"/>
      <c r="BG50" s="8"/>
      <c r="BH50" s="8"/>
      <c r="BI50" s="8"/>
      <c r="BJ50" s="39"/>
      <c r="BK50" s="39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39"/>
      <c r="BY50" s="39"/>
      <c r="BZ50" s="8"/>
      <c r="CA50" s="8"/>
      <c r="CB50" s="8"/>
      <c r="CC50" s="8"/>
      <c r="CD50" s="8"/>
      <c r="CE50" s="39"/>
      <c r="CF50" s="39"/>
      <c r="CG50" s="8"/>
      <c r="CH50" s="8"/>
      <c r="CI50" s="8"/>
      <c r="CJ50" s="8"/>
      <c r="CK50" s="8"/>
      <c r="CL50" s="39"/>
      <c r="CM50" s="39"/>
      <c r="CN50" s="8"/>
      <c r="CO50" s="8"/>
      <c r="CP50" s="8"/>
      <c r="CQ50" s="15"/>
    </row>
    <row r="51" spans="1:95" ht="15.95" customHeight="1">
      <c r="A51" s="5" t="s">
        <v>72</v>
      </c>
      <c r="D51" s="8"/>
      <c r="E51" s="8"/>
      <c r="F51" s="39"/>
      <c r="G51" s="39"/>
      <c r="H51" s="8"/>
      <c r="I51" s="8"/>
      <c r="J51" s="8"/>
      <c r="K51" s="8"/>
      <c r="L51" s="8"/>
      <c r="M51" s="39"/>
      <c r="N51" s="39"/>
      <c r="O51" s="8"/>
      <c r="P51" s="8"/>
      <c r="Q51" s="8"/>
      <c r="R51" s="8"/>
      <c r="S51" s="8"/>
      <c r="T51" s="39"/>
      <c r="U51" s="39"/>
      <c r="V51" s="8"/>
      <c r="W51" s="8"/>
      <c r="X51" s="8"/>
      <c r="Y51" s="8"/>
      <c r="Z51" s="8"/>
      <c r="AA51" s="39"/>
      <c r="AB51" s="39"/>
      <c r="AC51" s="8"/>
      <c r="AD51" s="8"/>
      <c r="AE51" s="8"/>
      <c r="AF51" s="8"/>
      <c r="AG51" s="8"/>
      <c r="AH51" s="39"/>
      <c r="AI51" s="39"/>
      <c r="AJ51" s="8"/>
      <c r="AK51" s="8"/>
      <c r="AL51" s="8"/>
      <c r="AM51" s="8"/>
      <c r="AN51" s="8"/>
      <c r="AO51" s="39"/>
      <c r="AP51" s="39"/>
      <c r="AQ51" s="8"/>
      <c r="AR51" s="8"/>
      <c r="AS51" s="8"/>
      <c r="AT51" s="8"/>
      <c r="AU51" s="8"/>
      <c r="AV51" s="39"/>
      <c r="AW51" s="39"/>
      <c r="AX51" s="8"/>
      <c r="AY51" s="8"/>
      <c r="AZ51" s="8"/>
      <c r="BA51" s="8"/>
      <c r="BB51" s="8"/>
      <c r="BC51" s="39"/>
      <c r="BD51" s="39"/>
      <c r="BE51" s="8"/>
      <c r="BF51" s="8"/>
      <c r="BG51" s="8"/>
      <c r="BH51" s="8"/>
      <c r="BI51" s="8"/>
      <c r="BJ51" s="39"/>
      <c r="BK51" s="39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39"/>
      <c r="BY51" s="39"/>
      <c r="BZ51" s="8"/>
      <c r="CA51" s="8"/>
      <c r="CB51" s="8"/>
      <c r="CC51" s="8"/>
      <c r="CD51" s="8"/>
      <c r="CE51" s="39"/>
      <c r="CF51" s="39"/>
      <c r="CG51" s="8"/>
      <c r="CH51" s="8"/>
      <c r="CI51" s="8"/>
      <c r="CJ51" s="8"/>
      <c r="CK51" s="8"/>
      <c r="CL51" s="39"/>
      <c r="CM51" s="39"/>
      <c r="CN51" s="8"/>
      <c r="CO51" s="8"/>
      <c r="CP51" s="8"/>
      <c r="CQ51" s="15"/>
    </row>
    <row r="52" spans="1:95" ht="15.95" customHeight="1">
      <c r="A52" s="5" t="s">
        <v>62</v>
      </c>
      <c r="D52" s="8"/>
      <c r="E52" s="8"/>
      <c r="F52" s="39"/>
      <c r="G52" s="39"/>
      <c r="H52" s="8"/>
      <c r="I52" s="8"/>
      <c r="J52" s="8"/>
      <c r="K52" s="8"/>
      <c r="L52" s="8"/>
      <c r="M52" s="39"/>
      <c r="N52" s="39"/>
      <c r="O52" s="8"/>
      <c r="P52" s="8"/>
      <c r="Q52" s="8"/>
      <c r="R52" s="8"/>
      <c r="S52" s="8"/>
      <c r="T52" s="39"/>
      <c r="U52" s="39"/>
      <c r="V52" s="8"/>
      <c r="W52" s="8"/>
      <c r="X52" s="8"/>
      <c r="Y52" s="8"/>
      <c r="Z52" s="8"/>
      <c r="AA52" s="39"/>
      <c r="AB52" s="39"/>
      <c r="AC52" s="8"/>
      <c r="AD52" s="8"/>
      <c r="AE52" s="8"/>
      <c r="AF52" s="8"/>
      <c r="AG52" s="8"/>
      <c r="AH52" s="39"/>
      <c r="AI52" s="39"/>
      <c r="AJ52" s="8"/>
      <c r="AK52" s="8"/>
      <c r="AL52" s="8"/>
      <c r="AM52" s="8"/>
      <c r="AN52" s="8"/>
      <c r="AO52" s="39"/>
      <c r="AP52" s="39"/>
      <c r="AQ52" s="8"/>
      <c r="AR52" s="8"/>
      <c r="AS52" s="8"/>
      <c r="AT52" s="8"/>
      <c r="AU52" s="8"/>
      <c r="AV52" s="39"/>
      <c r="AW52" s="39"/>
      <c r="AX52" s="8"/>
      <c r="AY52" s="8"/>
      <c r="AZ52" s="8"/>
      <c r="BA52" s="8"/>
      <c r="BB52" s="8"/>
      <c r="BC52" s="39"/>
      <c r="BD52" s="39"/>
      <c r="BE52" s="8"/>
      <c r="BF52" s="8"/>
      <c r="BG52" s="8"/>
      <c r="BH52" s="8"/>
      <c r="BI52" s="8"/>
      <c r="BJ52" s="39"/>
      <c r="BK52" s="39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39"/>
      <c r="BY52" s="39"/>
      <c r="BZ52" s="8"/>
      <c r="CA52" s="8"/>
      <c r="CB52" s="8"/>
      <c r="CC52" s="8"/>
      <c r="CD52" s="8"/>
      <c r="CE52" s="39"/>
      <c r="CF52" s="39"/>
      <c r="CG52" s="8"/>
      <c r="CH52" s="8"/>
      <c r="CI52" s="8"/>
      <c r="CJ52" s="8"/>
      <c r="CK52" s="8"/>
      <c r="CL52" s="39"/>
      <c r="CM52" s="39"/>
      <c r="CN52" s="8"/>
      <c r="CO52" s="8"/>
      <c r="CP52" s="8"/>
      <c r="CQ52" s="15"/>
    </row>
    <row r="53" spans="1:95" ht="15.95" customHeight="1">
      <c r="A53" s="5" t="s">
        <v>76</v>
      </c>
      <c r="D53" s="8"/>
      <c r="E53" s="8"/>
      <c r="F53" s="39"/>
      <c r="G53" s="39"/>
      <c r="H53" s="8"/>
      <c r="I53" s="8"/>
      <c r="J53" s="8"/>
      <c r="K53" s="8"/>
      <c r="L53" s="8"/>
      <c r="M53" s="39"/>
      <c r="N53" s="39"/>
      <c r="O53" s="8"/>
      <c r="P53" s="8"/>
      <c r="Q53" s="8"/>
      <c r="R53" s="8"/>
      <c r="S53" s="8"/>
      <c r="T53" s="39"/>
      <c r="U53" s="39"/>
      <c r="V53" s="8"/>
      <c r="W53" s="8"/>
      <c r="X53" s="8"/>
      <c r="Y53" s="8"/>
      <c r="Z53" s="8"/>
      <c r="AA53" s="39"/>
      <c r="AB53" s="39"/>
      <c r="AC53" s="8"/>
      <c r="AD53" s="8"/>
      <c r="AE53" s="8"/>
      <c r="AF53" s="8"/>
      <c r="AG53" s="8"/>
      <c r="AH53" s="39"/>
      <c r="AI53" s="39"/>
      <c r="AJ53" s="8"/>
      <c r="AK53" s="8"/>
      <c r="AL53" s="8"/>
      <c r="AM53" s="8"/>
      <c r="AN53" s="8"/>
      <c r="AO53" s="39"/>
      <c r="AP53" s="39"/>
      <c r="AQ53" s="8"/>
      <c r="AR53" s="8"/>
      <c r="AS53" s="8"/>
      <c r="AT53" s="8"/>
      <c r="AU53" s="8"/>
      <c r="AV53" s="39"/>
      <c r="AW53" s="39"/>
      <c r="AX53" s="8"/>
      <c r="AY53" s="8"/>
      <c r="AZ53" s="8"/>
      <c r="BA53" s="8"/>
      <c r="BB53" s="8"/>
      <c r="BC53" s="39"/>
      <c r="BD53" s="39"/>
      <c r="BE53" s="8"/>
      <c r="BF53" s="8"/>
      <c r="BG53" s="8"/>
      <c r="BH53" s="8"/>
      <c r="BI53" s="8"/>
      <c r="BJ53" s="39"/>
      <c r="BK53" s="39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39"/>
      <c r="BY53" s="39"/>
      <c r="BZ53" s="8"/>
      <c r="CA53" s="8"/>
      <c r="CB53" s="8"/>
      <c r="CC53" s="8"/>
      <c r="CD53" s="8"/>
      <c r="CE53" s="39"/>
      <c r="CF53" s="39"/>
      <c r="CG53" s="8"/>
      <c r="CH53" s="8"/>
      <c r="CI53" s="8"/>
      <c r="CJ53" s="8"/>
      <c r="CK53" s="8"/>
      <c r="CL53" s="39"/>
      <c r="CM53" s="39"/>
      <c r="CN53" s="8"/>
      <c r="CO53" s="8"/>
      <c r="CP53" s="8"/>
      <c r="CQ53" s="15"/>
    </row>
    <row r="54" spans="1:95" ht="15.95" customHeight="1">
      <c r="A54" s="5" t="s">
        <v>59</v>
      </c>
      <c r="D54" s="8"/>
      <c r="E54" s="8"/>
      <c r="F54" s="39"/>
      <c r="G54" s="39"/>
      <c r="H54" s="8"/>
      <c r="I54" s="8"/>
      <c r="J54" s="8"/>
      <c r="K54" s="8"/>
      <c r="L54" s="8"/>
      <c r="M54" s="39"/>
      <c r="N54" s="39"/>
      <c r="O54" s="8"/>
      <c r="P54" s="8"/>
      <c r="Q54" s="8"/>
      <c r="R54" s="8"/>
      <c r="S54" s="8"/>
      <c r="T54" s="39"/>
      <c r="U54" s="39"/>
      <c r="V54" s="8"/>
      <c r="W54" s="8"/>
      <c r="X54" s="8"/>
      <c r="Y54" s="8"/>
      <c r="Z54" s="8"/>
      <c r="AA54" s="39"/>
      <c r="AB54" s="39"/>
      <c r="AC54" s="8"/>
      <c r="AD54" s="8"/>
      <c r="AE54" s="8"/>
      <c r="AF54" s="8"/>
      <c r="AG54" s="8"/>
      <c r="AH54" s="39"/>
      <c r="AI54" s="39"/>
      <c r="AJ54" s="8"/>
      <c r="AK54" s="8"/>
      <c r="AL54" s="8"/>
      <c r="AM54" s="8"/>
      <c r="AN54" s="8"/>
      <c r="AO54" s="39"/>
      <c r="AP54" s="39"/>
      <c r="AQ54" s="8"/>
      <c r="AR54" s="8"/>
      <c r="AS54" s="8"/>
      <c r="AT54" s="8"/>
      <c r="AU54" s="8"/>
      <c r="AV54" s="39"/>
      <c r="AW54" s="39"/>
      <c r="AX54" s="8"/>
      <c r="AY54" s="8"/>
      <c r="AZ54" s="8"/>
      <c r="BA54" s="8"/>
      <c r="BB54" s="8"/>
      <c r="BC54" s="39"/>
      <c r="BD54" s="39"/>
      <c r="BE54" s="8"/>
      <c r="BF54" s="8"/>
      <c r="BG54" s="8"/>
      <c r="BH54" s="8"/>
      <c r="BI54" s="8"/>
      <c r="BJ54" s="39"/>
      <c r="BK54" s="39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39"/>
      <c r="BY54" s="39"/>
      <c r="BZ54" s="8"/>
      <c r="CA54" s="8"/>
      <c r="CB54" s="8"/>
      <c r="CC54" s="8"/>
      <c r="CD54" s="8"/>
      <c r="CE54" s="39"/>
      <c r="CF54" s="39"/>
      <c r="CG54" s="8"/>
      <c r="CH54" s="8"/>
      <c r="CI54" s="8"/>
      <c r="CJ54" s="8"/>
      <c r="CK54" s="8"/>
      <c r="CL54" s="39"/>
      <c r="CM54" s="39"/>
      <c r="CN54" s="8"/>
      <c r="CO54" s="8"/>
      <c r="CP54" s="8"/>
      <c r="CQ54" s="15"/>
    </row>
    <row r="55" spans="1:95" ht="15.95" customHeight="1">
      <c r="A55" s="5" t="s">
        <v>69</v>
      </c>
      <c r="D55" s="8"/>
      <c r="E55" s="8"/>
      <c r="F55" s="39"/>
      <c r="G55" s="39"/>
      <c r="H55" s="8"/>
      <c r="I55" s="8"/>
      <c r="J55" s="8"/>
      <c r="K55" s="8"/>
      <c r="L55" s="8"/>
      <c r="M55" s="39"/>
      <c r="N55" s="39"/>
      <c r="O55" s="8"/>
      <c r="P55" s="8"/>
      <c r="Q55" s="8"/>
      <c r="R55" s="8"/>
      <c r="S55" s="8"/>
      <c r="T55" s="39"/>
      <c r="U55" s="39"/>
      <c r="V55" s="8"/>
      <c r="W55" s="8"/>
      <c r="X55" s="8"/>
      <c r="Y55" s="8"/>
      <c r="Z55" s="8"/>
      <c r="AA55" s="39"/>
      <c r="AB55" s="39"/>
      <c r="AC55" s="8"/>
      <c r="AD55" s="8"/>
      <c r="AE55" s="8"/>
      <c r="AF55" s="8"/>
      <c r="AG55" s="8"/>
      <c r="AH55" s="39"/>
      <c r="AI55" s="39"/>
      <c r="AJ55" s="8"/>
      <c r="AK55" s="8"/>
      <c r="AL55" s="8"/>
      <c r="AM55" s="8"/>
      <c r="AN55" s="8"/>
      <c r="AO55" s="39"/>
      <c r="AP55" s="39"/>
      <c r="AQ55" s="8"/>
      <c r="AR55" s="8"/>
      <c r="AS55" s="8"/>
      <c r="AT55" s="8"/>
      <c r="AU55" s="8"/>
      <c r="AV55" s="39"/>
      <c r="AW55" s="39"/>
      <c r="AX55" s="8"/>
      <c r="AY55" s="8"/>
      <c r="AZ55" s="8"/>
      <c r="BA55" s="8"/>
      <c r="BB55" s="8"/>
      <c r="BC55" s="39"/>
      <c r="BD55" s="39"/>
      <c r="BE55" s="8"/>
      <c r="BF55" s="8"/>
      <c r="BG55" s="8"/>
      <c r="BH55" s="8"/>
      <c r="BI55" s="8"/>
      <c r="BJ55" s="39"/>
      <c r="BK55" s="39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39"/>
      <c r="BY55" s="39"/>
      <c r="BZ55" s="8"/>
      <c r="CA55" s="8"/>
      <c r="CB55" s="8"/>
      <c r="CC55" s="8"/>
      <c r="CD55" s="8"/>
      <c r="CE55" s="39"/>
      <c r="CF55" s="39"/>
      <c r="CG55" s="8"/>
      <c r="CH55" s="8"/>
      <c r="CI55" s="8"/>
      <c r="CJ55" s="8"/>
      <c r="CK55" s="8"/>
      <c r="CL55" s="39"/>
      <c r="CM55" s="39"/>
      <c r="CN55" s="8"/>
      <c r="CO55" s="8"/>
      <c r="CP55" s="8"/>
      <c r="CQ55" s="15"/>
    </row>
    <row r="56" spans="1:95" ht="15.95" customHeight="1">
      <c r="A56" s="5" t="s">
        <v>85</v>
      </c>
      <c r="D56" s="8"/>
      <c r="E56" s="8"/>
      <c r="F56" s="39"/>
      <c r="G56" s="39"/>
      <c r="H56" s="8"/>
      <c r="I56" s="8"/>
      <c r="J56" s="8"/>
      <c r="K56" s="8"/>
      <c r="L56" s="8"/>
      <c r="M56" s="39"/>
      <c r="N56" s="39"/>
      <c r="O56" s="8"/>
      <c r="P56" s="8"/>
      <c r="Q56" s="8"/>
      <c r="R56" s="8"/>
      <c r="S56" s="8"/>
      <c r="T56" s="39"/>
      <c r="U56" s="39"/>
      <c r="V56" s="8"/>
      <c r="W56" s="8"/>
      <c r="X56" s="8"/>
      <c r="Y56" s="8"/>
      <c r="Z56" s="8"/>
      <c r="AA56" s="39"/>
      <c r="AB56" s="39"/>
      <c r="AC56" s="8"/>
      <c r="AD56" s="8"/>
      <c r="AE56" s="8"/>
      <c r="AF56" s="8"/>
      <c r="AG56" s="8"/>
      <c r="AH56" s="39"/>
      <c r="AI56" s="39"/>
      <c r="AJ56" s="8"/>
      <c r="AK56" s="8"/>
      <c r="AL56" s="8"/>
      <c r="AM56" s="8"/>
      <c r="AN56" s="8"/>
      <c r="AO56" s="39"/>
      <c r="AP56" s="39"/>
      <c r="AQ56" s="8"/>
      <c r="AR56" s="8"/>
      <c r="AS56" s="8"/>
      <c r="AT56" s="8"/>
      <c r="AU56" s="8"/>
      <c r="AV56" s="39"/>
      <c r="AW56" s="39"/>
      <c r="AX56" s="8"/>
      <c r="AY56" s="8"/>
      <c r="AZ56" s="8"/>
      <c r="BA56" s="8"/>
      <c r="BB56" s="8"/>
      <c r="BC56" s="39"/>
      <c r="BD56" s="39"/>
      <c r="BE56" s="8"/>
      <c r="BF56" s="8"/>
      <c r="BG56" s="8"/>
      <c r="BH56" s="8"/>
      <c r="BI56" s="8"/>
      <c r="BJ56" s="39"/>
      <c r="BK56" s="39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39"/>
      <c r="BY56" s="39"/>
      <c r="BZ56" s="8"/>
      <c r="CA56" s="8"/>
      <c r="CB56" s="8"/>
      <c r="CC56" s="8"/>
      <c r="CD56" s="8"/>
      <c r="CE56" s="39"/>
      <c r="CF56" s="39"/>
      <c r="CG56" s="8"/>
      <c r="CH56" s="8"/>
      <c r="CI56" s="8"/>
      <c r="CJ56" s="8"/>
      <c r="CK56" s="8"/>
      <c r="CL56" s="39"/>
      <c r="CM56" s="39"/>
      <c r="CN56" s="8"/>
      <c r="CO56" s="8"/>
      <c r="CP56" s="8"/>
      <c r="CQ56" s="15"/>
    </row>
    <row r="57" spans="1:95" ht="15.95" customHeight="1">
      <c r="A57" s="5" t="s">
        <v>6</v>
      </c>
      <c r="D57" s="8"/>
      <c r="E57" s="8"/>
      <c r="F57" s="39"/>
      <c r="G57" s="39"/>
      <c r="H57" s="8"/>
      <c r="I57" s="8"/>
      <c r="J57" s="8"/>
      <c r="K57" s="8"/>
      <c r="L57" s="8"/>
      <c r="M57" s="39"/>
      <c r="N57" s="39"/>
      <c r="O57" s="8"/>
      <c r="P57" s="8"/>
      <c r="Q57" s="8"/>
      <c r="R57" s="8"/>
      <c r="S57" s="8"/>
      <c r="T57" s="39"/>
      <c r="U57" s="39"/>
      <c r="V57" s="8"/>
      <c r="W57" s="8"/>
      <c r="X57" s="8"/>
      <c r="Y57" s="8"/>
      <c r="Z57" s="8"/>
      <c r="AA57" s="39"/>
      <c r="AB57" s="39"/>
      <c r="AC57" s="8"/>
      <c r="AD57" s="8"/>
      <c r="AE57" s="8"/>
      <c r="AF57" s="8"/>
      <c r="AG57" s="8"/>
      <c r="AH57" s="39"/>
      <c r="AI57" s="39"/>
      <c r="AJ57" s="8"/>
      <c r="AK57" s="8"/>
      <c r="AL57" s="8"/>
      <c r="AM57" s="8"/>
      <c r="AN57" s="8"/>
      <c r="AO57" s="39"/>
      <c r="AP57" s="39"/>
      <c r="AQ57" s="8"/>
      <c r="AR57" s="8"/>
      <c r="AS57" s="8"/>
      <c r="AT57" s="8"/>
      <c r="AU57" s="8"/>
      <c r="AV57" s="39"/>
      <c r="AW57" s="39"/>
      <c r="AX57" s="8"/>
      <c r="AY57" s="8"/>
      <c r="AZ57" s="8"/>
      <c r="BA57" s="8"/>
      <c r="BB57" s="8"/>
      <c r="BC57" s="39"/>
      <c r="BD57" s="39"/>
      <c r="BE57" s="8"/>
      <c r="BF57" s="8"/>
      <c r="BG57" s="8"/>
      <c r="BH57" s="8"/>
      <c r="BI57" s="8"/>
      <c r="BJ57" s="39"/>
      <c r="BK57" s="39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39"/>
      <c r="BY57" s="39"/>
      <c r="BZ57" s="8"/>
      <c r="CA57" s="8"/>
      <c r="CB57" s="8"/>
      <c r="CC57" s="8"/>
      <c r="CD57" s="8"/>
      <c r="CE57" s="39"/>
      <c r="CF57" s="39"/>
      <c r="CG57" s="8"/>
      <c r="CH57" s="8"/>
      <c r="CI57" s="8"/>
      <c r="CJ57" s="8"/>
      <c r="CK57" s="8"/>
      <c r="CL57" s="39"/>
      <c r="CM57" s="39"/>
      <c r="CN57" s="8"/>
      <c r="CO57" s="8"/>
      <c r="CP57" s="8"/>
      <c r="CQ57" s="15"/>
    </row>
    <row r="58" spans="1:95" ht="15.95" customHeight="1">
      <c r="A58" s="5" t="s">
        <v>37</v>
      </c>
      <c r="D58" s="8"/>
      <c r="E58" s="8"/>
      <c r="F58" s="39"/>
      <c r="G58" s="39"/>
      <c r="H58" s="8"/>
      <c r="I58" s="8"/>
      <c r="J58" s="8"/>
      <c r="K58" s="8"/>
      <c r="L58" s="8"/>
      <c r="M58" s="39"/>
      <c r="N58" s="39"/>
      <c r="O58" s="8"/>
      <c r="P58" s="8"/>
      <c r="Q58" s="8"/>
      <c r="R58" s="8"/>
      <c r="S58" s="8"/>
      <c r="T58" s="39"/>
      <c r="U58" s="39"/>
      <c r="V58" s="8"/>
      <c r="W58" s="8"/>
      <c r="X58" s="8"/>
      <c r="Y58" s="8"/>
      <c r="Z58" s="8"/>
      <c r="AA58" s="39"/>
      <c r="AB58" s="39"/>
      <c r="AC58" s="8"/>
      <c r="AD58" s="8"/>
      <c r="AE58" s="8"/>
      <c r="AF58" s="8"/>
      <c r="AG58" s="8"/>
      <c r="AH58" s="39"/>
      <c r="AI58" s="39"/>
      <c r="AJ58" s="8"/>
      <c r="AK58" s="8"/>
      <c r="AL58" s="8"/>
      <c r="AM58" s="8"/>
      <c r="AN58" s="8"/>
      <c r="AO58" s="39"/>
      <c r="AP58" s="39"/>
      <c r="AQ58" s="8"/>
      <c r="AR58" s="8"/>
      <c r="AS58" s="8"/>
      <c r="AT58" s="8"/>
      <c r="AU58" s="8"/>
      <c r="AV58" s="39"/>
      <c r="AW58" s="39"/>
      <c r="AX58" s="8"/>
      <c r="AY58" s="8"/>
      <c r="AZ58" s="8"/>
      <c r="BA58" s="8"/>
      <c r="BB58" s="8"/>
      <c r="BC58" s="39"/>
      <c r="BD58" s="39"/>
      <c r="BE58" s="8"/>
      <c r="BF58" s="8"/>
      <c r="BG58" s="8"/>
      <c r="BH58" s="8"/>
      <c r="BI58" s="8"/>
      <c r="BJ58" s="39"/>
      <c r="BK58" s="39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39"/>
      <c r="BY58" s="39"/>
      <c r="BZ58" s="8"/>
      <c r="CA58" s="8"/>
      <c r="CB58" s="8"/>
      <c r="CC58" s="8"/>
      <c r="CD58" s="8"/>
      <c r="CE58" s="39"/>
      <c r="CF58" s="39"/>
      <c r="CG58" s="8"/>
      <c r="CH58" s="8"/>
      <c r="CI58" s="8"/>
      <c r="CJ58" s="8"/>
      <c r="CK58" s="8"/>
      <c r="CL58" s="39"/>
      <c r="CM58" s="39"/>
      <c r="CN58" s="8"/>
      <c r="CO58" s="8"/>
      <c r="CP58" s="8"/>
      <c r="CQ58" s="15"/>
    </row>
    <row r="59" spans="1:95" ht="15.95" customHeight="1">
      <c r="A59" s="5" t="s">
        <v>77</v>
      </c>
      <c r="D59" s="8"/>
      <c r="E59" s="8"/>
      <c r="F59" s="39"/>
      <c r="G59" s="39"/>
      <c r="H59" s="8"/>
      <c r="I59" s="8"/>
      <c r="J59" s="8"/>
      <c r="K59" s="8"/>
      <c r="L59" s="8"/>
      <c r="M59" s="39"/>
      <c r="N59" s="39"/>
      <c r="O59" s="8"/>
      <c r="P59" s="8"/>
      <c r="Q59" s="8"/>
      <c r="R59" s="8"/>
      <c r="S59" s="8"/>
      <c r="T59" s="39"/>
      <c r="U59" s="39"/>
      <c r="V59" s="8"/>
      <c r="W59" s="8"/>
      <c r="X59" s="8"/>
      <c r="Y59" s="8"/>
      <c r="Z59" s="8"/>
      <c r="AA59" s="39"/>
      <c r="AB59" s="39"/>
      <c r="AC59" s="8"/>
      <c r="AD59" s="8"/>
      <c r="AE59" s="8"/>
      <c r="AF59" s="8"/>
      <c r="AG59" s="8"/>
      <c r="AH59" s="39"/>
      <c r="AI59" s="39"/>
      <c r="AJ59" s="8"/>
      <c r="AK59" s="8"/>
      <c r="AL59" s="8"/>
      <c r="AM59" s="8"/>
      <c r="AN59" s="8"/>
      <c r="AO59" s="39"/>
      <c r="AP59" s="39"/>
      <c r="AQ59" s="8"/>
      <c r="AR59" s="8"/>
      <c r="AS59" s="8"/>
      <c r="AT59" s="8"/>
      <c r="AU59" s="8"/>
      <c r="AV59" s="39"/>
      <c r="AW59" s="39"/>
      <c r="AX59" s="8"/>
      <c r="AY59" s="8"/>
      <c r="AZ59" s="8"/>
      <c r="BA59" s="8"/>
      <c r="BB59" s="8"/>
      <c r="BC59" s="39"/>
      <c r="BD59" s="39"/>
      <c r="BE59" s="8"/>
      <c r="BF59" s="8"/>
      <c r="BG59" s="8"/>
      <c r="BH59" s="8"/>
      <c r="BI59" s="8"/>
      <c r="BJ59" s="39"/>
      <c r="BK59" s="39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39"/>
      <c r="CF59" s="39"/>
      <c r="CG59" s="8"/>
      <c r="CH59" s="8"/>
      <c r="CI59" s="8"/>
      <c r="CJ59" s="8"/>
      <c r="CK59" s="8"/>
      <c r="CL59" s="39"/>
      <c r="CM59" s="39"/>
      <c r="CN59" s="8"/>
      <c r="CO59" s="8"/>
      <c r="CP59" s="8"/>
      <c r="CQ59" s="15"/>
    </row>
    <row r="60" spans="1:95" ht="15.95" customHeight="1">
      <c r="A60" s="5" t="s">
        <v>73</v>
      </c>
      <c r="D60" s="8"/>
      <c r="E60" s="8"/>
      <c r="F60" s="39"/>
      <c r="G60" s="39"/>
      <c r="H60" s="8"/>
      <c r="I60" s="8"/>
      <c r="J60" s="8"/>
      <c r="K60" s="8"/>
      <c r="L60" s="8"/>
      <c r="M60" s="39"/>
      <c r="N60" s="39"/>
      <c r="O60" s="8"/>
      <c r="P60" s="8"/>
      <c r="Q60" s="8"/>
      <c r="R60" s="8"/>
      <c r="S60" s="8"/>
      <c r="T60" s="39"/>
      <c r="U60" s="39"/>
      <c r="V60" s="8"/>
      <c r="W60" s="8"/>
      <c r="X60" s="8"/>
      <c r="Y60" s="8"/>
      <c r="Z60" s="8"/>
      <c r="AA60" s="39"/>
      <c r="AB60" s="39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39"/>
      <c r="AP60" s="39"/>
      <c r="AQ60" s="8"/>
      <c r="AR60" s="8"/>
      <c r="AS60" s="8"/>
      <c r="AT60" s="8"/>
      <c r="AU60" s="8"/>
      <c r="AV60" s="39"/>
      <c r="AW60" s="39"/>
      <c r="AX60" s="8"/>
      <c r="AY60" s="8"/>
      <c r="AZ60" s="8"/>
      <c r="BA60" s="8"/>
      <c r="BB60" s="8"/>
      <c r="BC60" s="39"/>
      <c r="BD60" s="39"/>
      <c r="BE60" s="8"/>
      <c r="BF60" s="8"/>
      <c r="BG60" s="8"/>
      <c r="BH60" s="8"/>
      <c r="BI60" s="8"/>
      <c r="BJ60" s="39"/>
      <c r="BK60" s="39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39"/>
      <c r="CM60" s="39"/>
      <c r="CN60" s="8"/>
      <c r="CO60" s="8"/>
      <c r="CP60" s="8"/>
      <c r="CQ60" s="15"/>
    </row>
    <row r="61" spans="1:95" ht="15.95" customHeight="1">
      <c r="D61" s="8"/>
      <c r="E61" s="8"/>
      <c r="F61" s="39"/>
      <c r="G61" s="39"/>
      <c r="H61" s="8"/>
      <c r="I61" s="8"/>
      <c r="J61" s="8"/>
      <c r="K61" s="8"/>
      <c r="L61" s="8"/>
      <c r="M61" s="39"/>
      <c r="N61" s="39"/>
      <c r="O61" s="8"/>
      <c r="P61" s="8"/>
      <c r="Q61" s="8"/>
      <c r="R61" s="8"/>
      <c r="S61" s="8"/>
      <c r="T61" s="39"/>
      <c r="U61" s="39"/>
      <c r="V61" s="8"/>
      <c r="W61" s="8"/>
      <c r="X61" s="8"/>
      <c r="Y61" s="8"/>
      <c r="Z61" s="8"/>
      <c r="AA61" s="39"/>
      <c r="AB61" s="39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39"/>
      <c r="AP61" s="39"/>
      <c r="AQ61" s="8"/>
      <c r="AR61" s="8"/>
      <c r="AS61" s="8"/>
      <c r="AT61" s="8"/>
      <c r="AU61" s="8"/>
      <c r="AV61" s="39"/>
      <c r="AW61" s="39"/>
      <c r="AX61" s="8"/>
      <c r="AY61" s="8"/>
      <c r="AZ61" s="8"/>
      <c r="BA61" s="8"/>
      <c r="BB61" s="8"/>
      <c r="BC61" s="39"/>
      <c r="BD61" s="39"/>
      <c r="BE61" s="8"/>
      <c r="BF61" s="8"/>
      <c r="BG61" s="8"/>
      <c r="BH61" s="8"/>
      <c r="BI61" s="8"/>
      <c r="BJ61" s="39"/>
      <c r="BK61" s="39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39"/>
      <c r="CM61" s="39"/>
      <c r="CN61" s="8"/>
      <c r="CO61" s="8"/>
      <c r="CP61" s="8"/>
      <c r="CQ61" s="15"/>
    </row>
    <row r="62" spans="1:95" ht="15.95" customHeight="1">
      <c r="D62" s="8"/>
      <c r="E62" s="8"/>
      <c r="F62" s="39"/>
      <c r="G62" s="39"/>
      <c r="H62" s="8"/>
      <c r="I62" s="8"/>
      <c r="J62" s="8"/>
      <c r="K62" s="8"/>
      <c r="L62" s="8"/>
      <c r="M62" s="39"/>
      <c r="N62" s="39"/>
      <c r="O62" s="8"/>
      <c r="P62" s="8"/>
      <c r="Q62" s="8"/>
      <c r="R62" s="8"/>
      <c r="S62" s="8"/>
      <c r="T62" s="39"/>
      <c r="U62" s="39"/>
      <c r="V62" s="8"/>
      <c r="W62" s="8"/>
      <c r="X62" s="8"/>
      <c r="Y62" s="8"/>
      <c r="Z62" s="8"/>
      <c r="AA62" s="39"/>
      <c r="AB62" s="39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39"/>
      <c r="AP62" s="39"/>
      <c r="AQ62" s="8"/>
      <c r="AR62" s="8"/>
      <c r="AS62" s="8"/>
      <c r="AT62" s="8"/>
      <c r="AU62" s="8"/>
      <c r="AV62" s="39"/>
      <c r="AW62" s="39"/>
      <c r="AX62" s="8"/>
      <c r="AY62" s="8"/>
      <c r="AZ62" s="8"/>
      <c r="BA62" s="8"/>
      <c r="BB62" s="8"/>
      <c r="BC62" s="39"/>
      <c r="BD62" s="39"/>
      <c r="BE62" s="8"/>
      <c r="BF62" s="8"/>
      <c r="BG62" s="8"/>
      <c r="BH62" s="8"/>
      <c r="BI62" s="8"/>
      <c r="BJ62" s="39"/>
      <c r="BK62" s="39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39"/>
      <c r="CM62" s="39"/>
      <c r="CN62" s="8"/>
      <c r="CO62" s="8"/>
      <c r="CP62" s="8"/>
      <c r="CQ62" s="15"/>
    </row>
    <row r="63" spans="1:95" ht="15.95" customHeight="1">
      <c r="D63" s="8"/>
      <c r="E63" s="8"/>
      <c r="F63" s="39"/>
      <c r="G63" s="39"/>
      <c r="H63" s="8"/>
      <c r="I63" s="8"/>
      <c r="J63" s="8"/>
      <c r="K63" s="8"/>
      <c r="L63" s="8"/>
      <c r="M63" s="39"/>
      <c r="N63" s="39"/>
      <c r="O63" s="8"/>
      <c r="P63" s="8"/>
      <c r="Q63" s="8"/>
      <c r="R63" s="8"/>
      <c r="S63" s="8"/>
      <c r="T63" s="39"/>
      <c r="U63" s="39"/>
      <c r="V63" s="8"/>
      <c r="W63" s="8"/>
      <c r="X63" s="8"/>
      <c r="Y63" s="8"/>
      <c r="Z63" s="8"/>
      <c r="AA63" s="39"/>
      <c r="AB63" s="39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39"/>
      <c r="AP63" s="39"/>
      <c r="AQ63" s="8"/>
      <c r="AR63" s="8"/>
      <c r="AS63" s="8"/>
      <c r="AT63" s="8"/>
      <c r="AU63" s="8"/>
      <c r="AV63" s="39"/>
      <c r="AW63" s="39"/>
      <c r="AX63" s="8"/>
      <c r="AY63" s="8"/>
      <c r="AZ63" s="8"/>
      <c r="BA63" s="8"/>
      <c r="BB63" s="8"/>
      <c r="BC63" s="39"/>
      <c r="BD63" s="39"/>
      <c r="BE63" s="8"/>
      <c r="BF63" s="8"/>
      <c r="BG63" s="8"/>
      <c r="BH63" s="8"/>
      <c r="BI63" s="8"/>
      <c r="BJ63" s="39"/>
      <c r="BK63" s="39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39"/>
      <c r="CM63" s="39"/>
      <c r="CN63" s="8"/>
      <c r="CO63" s="8"/>
      <c r="CP63" s="8"/>
      <c r="CQ63" s="15"/>
    </row>
    <row r="64" spans="1:95" ht="15.95" customHeight="1">
      <c r="D64" s="8"/>
      <c r="E64" s="8"/>
      <c r="F64" s="39"/>
      <c r="G64" s="39"/>
      <c r="H64" s="8"/>
      <c r="I64" s="8"/>
      <c r="J64" s="8"/>
      <c r="K64" s="8"/>
      <c r="L64" s="8"/>
      <c r="M64" s="39"/>
      <c r="N64" s="39"/>
      <c r="O64" s="8"/>
      <c r="P64" s="8"/>
      <c r="Q64" s="8"/>
      <c r="R64" s="8"/>
      <c r="S64" s="8"/>
      <c r="T64" s="39"/>
      <c r="U64" s="39"/>
      <c r="V64" s="8"/>
      <c r="W64" s="8"/>
      <c r="X64" s="8"/>
      <c r="Y64" s="8"/>
      <c r="Z64" s="8"/>
      <c r="AA64" s="39"/>
      <c r="AB64" s="39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39"/>
      <c r="AP64" s="39"/>
      <c r="AQ64" s="8"/>
      <c r="AR64" s="8"/>
      <c r="AS64" s="8"/>
      <c r="AT64" s="8"/>
      <c r="AU64" s="8"/>
      <c r="AV64" s="39"/>
      <c r="AW64" s="39"/>
      <c r="AX64" s="8"/>
      <c r="AY64" s="8"/>
      <c r="AZ64" s="8"/>
      <c r="BA64" s="8"/>
      <c r="BB64" s="8"/>
      <c r="BC64" s="39"/>
      <c r="BD64" s="39"/>
      <c r="BE64" s="8"/>
      <c r="BF64" s="8"/>
      <c r="BG64" s="8"/>
      <c r="BH64" s="8"/>
      <c r="BI64" s="8"/>
      <c r="BJ64" s="39"/>
      <c r="BK64" s="39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39"/>
      <c r="CM64" s="39"/>
      <c r="CN64" s="8"/>
      <c r="CO64" s="8"/>
      <c r="CP64" s="8"/>
      <c r="CQ64" s="15"/>
    </row>
    <row r="65" spans="4:95" ht="15.95" customHeight="1">
      <c r="D65" s="8"/>
      <c r="E65" s="8"/>
      <c r="F65" s="39"/>
      <c r="G65" s="39"/>
      <c r="H65" s="8"/>
      <c r="I65" s="8"/>
      <c r="J65" s="8"/>
      <c r="K65" s="8"/>
      <c r="L65" s="8"/>
      <c r="M65" s="39"/>
      <c r="N65" s="39"/>
      <c r="O65" s="8"/>
      <c r="P65" s="8"/>
      <c r="Q65" s="8"/>
      <c r="R65" s="8"/>
      <c r="S65" s="8"/>
      <c r="T65" s="39"/>
      <c r="U65" s="39"/>
      <c r="V65" s="8"/>
      <c r="W65" s="8"/>
      <c r="X65" s="8"/>
      <c r="Y65" s="8"/>
      <c r="Z65" s="8"/>
      <c r="AA65" s="39"/>
      <c r="AB65" s="39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39"/>
      <c r="AP65" s="39"/>
      <c r="AQ65" s="8"/>
      <c r="AR65" s="8"/>
      <c r="AS65" s="8"/>
      <c r="AT65" s="8"/>
      <c r="AU65" s="8"/>
      <c r="AV65" s="39"/>
      <c r="AW65" s="39"/>
      <c r="AX65" s="8"/>
      <c r="AY65" s="8"/>
      <c r="AZ65" s="8"/>
      <c r="BA65" s="8"/>
      <c r="BB65" s="8"/>
      <c r="BC65" s="39"/>
      <c r="BD65" s="39"/>
      <c r="BE65" s="8"/>
      <c r="BF65" s="8"/>
      <c r="BG65" s="8"/>
      <c r="BH65" s="8"/>
      <c r="BI65" s="8"/>
      <c r="BJ65" s="39"/>
      <c r="BK65" s="39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39"/>
      <c r="CM65" s="39"/>
      <c r="CN65" s="8"/>
      <c r="CO65" s="8"/>
      <c r="CP65" s="8"/>
      <c r="CQ65" s="15"/>
    </row>
    <row r="66" spans="4:95" ht="15.95" customHeight="1">
      <c r="D66" s="8"/>
      <c r="E66" s="8"/>
      <c r="F66" s="39"/>
      <c r="G66" s="39"/>
      <c r="H66" s="8"/>
      <c r="I66" s="8"/>
      <c r="J66" s="8"/>
      <c r="K66" s="8"/>
      <c r="L66" s="8"/>
      <c r="M66" s="39"/>
      <c r="N66" s="39"/>
      <c r="O66" s="8"/>
      <c r="P66" s="8"/>
      <c r="Q66" s="8"/>
      <c r="R66" s="8"/>
      <c r="S66" s="8"/>
      <c r="T66" s="39"/>
      <c r="U66" s="39"/>
      <c r="V66" s="8"/>
      <c r="W66" s="8"/>
      <c r="X66" s="8"/>
      <c r="Y66" s="8"/>
      <c r="Z66" s="8"/>
      <c r="AA66" s="39"/>
      <c r="AB66" s="39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39"/>
      <c r="AP66" s="39"/>
      <c r="AQ66" s="8"/>
      <c r="AR66" s="8"/>
      <c r="AS66" s="8"/>
      <c r="AT66" s="8"/>
      <c r="AU66" s="8"/>
      <c r="AV66" s="39"/>
      <c r="AW66" s="39"/>
      <c r="AX66" s="8"/>
      <c r="AY66" s="8"/>
      <c r="AZ66" s="8"/>
      <c r="BA66" s="8"/>
      <c r="BB66" s="8"/>
      <c r="BC66" s="39"/>
      <c r="BD66" s="39"/>
      <c r="BE66" s="8"/>
      <c r="BF66" s="8"/>
      <c r="BG66" s="8"/>
      <c r="BH66" s="8"/>
      <c r="BI66" s="8"/>
      <c r="BJ66" s="39"/>
      <c r="BK66" s="39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39"/>
      <c r="CM66" s="39"/>
      <c r="CN66" s="8"/>
      <c r="CO66" s="8"/>
      <c r="CP66" s="8"/>
      <c r="CQ66" s="15"/>
    </row>
    <row r="67" spans="4:95" ht="15.95" customHeight="1">
      <c r="D67" s="8"/>
      <c r="E67" s="8"/>
      <c r="F67" s="39"/>
      <c r="G67" s="39"/>
      <c r="H67" s="8"/>
      <c r="I67" s="8"/>
      <c r="J67" s="8"/>
      <c r="K67" s="8"/>
      <c r="L67" s="8"/>
      <c r="M67" s="39"/>
      <c r="N67" s="39"/>
      <c r="O67" s="8"/>
      <c r="P67" s="8"/>
      <c r="Q67" s="8"/>
      <c r="R67" s="8"/>
      <c r="S67" s="8"/>
      <c r="T67" s="39"/>
      <c r="U67" s="39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39"/>
      <c r="AP67" s="39"/>
      <c r="AQ67" s="8"/>
      <c r="AR67" s="8"/>
      <c r="AS67" s="8"/>
      <c r="AT67" s="8"/>
      <c r="AU67" s="8"/>
      <c r="AV67" s="39"/>
      <c r="AW67" s="39"/>
      <c r="AX67" s="8"/>
      <c r="AY67" s="8"/>
      <c r="AZ67" s="8"/>
      <c r="BA67" s="8"/>
      <c r="BB67" s="8"/>
      <c r="BC67" s="39"/>
      <c r="BD67" s="39"/>
      <c r="BE67" s="8"/>
      <c r="BF67" s="8"/>
      <c r="BG67" s="8"/>
      <c r="BH67" s="8"/>
      <c r="BI67" s="8"/>
      <c r="BJ67" s="39"/>
      <c r="BK67" s="39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39"/>
      <c r="CM67" s="39"/>
      <c r="CN67" s="8"/>
      <c r="CO67" s="8"/>
      <c r="CP67" s="8"/>
      <c r="CQ67" s="15"/>
    </row>
    <row r="68" spans="4:95" ht="15.95" customHeight="1">
      <c r="D68" s="8"/>
      <c r="E68" s="8"/>
      <c r="F68" s="39"/>
      <c r="G68" s="39"/>
      <c r="H68" s="8"/>
      <c r="I68" s="8"/>
      <c r="J68" s="8"/>
      <c r="K68" s="8"/>
      <c r="L68" s="8"/>
      <c r="M68" s="39"/>
      <c r="N68" s="39"/>
      <c r="O68" s="8"/>
      <c r="P68" s="8"/>
      <c r="Q68" s="8"/>
      <c r="R68" s="8"/>
      <c r="S68" s="8"/>
      <c r="T68" s="39"/>
      <c r="U68" s="39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39"/>
      <c r="AP68" s="39"/>
      <c r="AQ68" s="8"/>
      <c r="AR68" s="8"/>
      <c r="AS68" s="8"/>
      <c r="AT68" s="8"/>
      <c r="AU68" s="8"/>
      <c r="AV68" s="39"/>
      <c r="AW68" s="39"/>
      <c r="AX68" s="8"/>
      <c r="AY68" s="8"/>
      <c r="AZ68" s="8"/>
      <c r="BA68" s="8"/>
      <c r="BB68" s="8"/>
      <c r="BC68" s="39"/>
      <c r="BD68" s="39"/>
      <c r="BE68" s="8"/>
      <c r="BF68" s="8"/>
      <c r="BG68" s="8"/>
      <c r="BH68" s="8"/>
      <c r="BI68" s="8"/>
      <c r="BJ68" s="39"/>
      <c r="BK68" s="39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39"/>
      <c r="CM68" s="39"/>
      <c r="CN68" s="8"/>
      <c r="CO68" s="8"/>
      <c r="CP68" s="8"/>
      <c r="CQ68" s="15"/>
    </row>
    <row r="69" spans="4:95" ht="15.95" customHeight="1">
      <c r="D69" s="8"/>
      <c r="E69" s="8"/>
      <c r="F69" s="39"/>
      <c r="G69" s="39"/>
      <c r="H69" s="8"/>
      <c r="I69" s="8"/>
      <c r="J69" s="8"/>
      <c r="K69" s="8"/>
      <c r="L69" s="8"/>
      <c r="M69" s="39"/>
      <c r="N69" s="39"/>
      <c r="O69" s="8"/>
      <c r="P69" s="8"/>
      <c r="Q69" s="8"/>
      <c r="R69" s="8"/>
      <c r="S69" s="8"/>
      <c r="T69" s="39"/>
      <c r="U69" s="39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39"/>
      <c r="AP69" s="39"/>
      <c r="AQ69" s="8"/>
      <c r="AR69" s="8"/>
      <c r="AS69" s="8"/>
      <c r="AT69" s="8"/>
      <c r="AU69" s="8"/>
      <c r="AV69" s="39"/>
      <c r="AW69" s="39"/>
      <c r="AX69" s="8"/>
      <c r="AY69" s="8"/>
      <c r="AZ69" s="8"/>
      <c r="BA69" s="8"/>
      <c r="BB69" s="8"/>
      <c r="BC69" s="39"/>
      <c r="BD69" s="39"/>
      <c r="BE69" s="8"/>
      <c r="BF69" s="8"/>
      <c r="BG69" s="8"/>
      <c r="BH69" s="8"/>
      <c r="BI69" s="8"/>
      <c r="BJ69" s="39"/>
      <c r="BK69" s="39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39"/>
      <c r="CM69" s="39"/>
      <c r="CN69" s="8"/>
      <c r="CO69" s="8"/>
      <c r="CP69" s="8"/>
      <c r="CQ69" s="15"/>
    </row>
    <row r="70" spans="4:95" ht="15.95" customHeight="1">
      <c r="D70" s="8"/>
      <c r="E70" s="8"/>
      <c r="F70" s="8"/>
      <c r="G70" s="8"/>
      <c r="H70" s="8"/>
      <c r="I70" s="8"/>
      <c r="J70" s="8"/>
      <c r="K70" s="8"/>
      <c r="L70" s="8"/>
      <c r="M70" s="39"/>
      <c r="N70" s="39"/>
      <c r="O70" s="8"/>
      <c r="P70" s="8"/>
      <c r="Q70" s="8"/>
      <c r="R70" s="8"/>
      <c r="S70" s="8"/>
      <c r="T70" s="39"/>
      <c r="U70" s="39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39"/>
      <c r="AP70" s="39"/>
      <c r="AQ70" s="8"/>
      <c r="AR70" s="8"/>
      <c r="AS70" s="8"/>
      <c r="AT70" s="8"/>
      <c r="AU70" s="8"/>
      <c r="AV70" s="39"/>
      <c r="AW70" s="39"/>
      <c r="AX70" s="8"/>
      <c r="AY70" s="8"/>
      <c r="AZ70" s="8"/>
      <c r="BA70" s="8"/>
      <c r="BB70" s="8"/>
      <c r="BC70" s="39"/>
      <c r="BD70" s="39"/>
      <c r="BE70" s="8"/>
      <c r="BF70" s="8"/>
      <c r="BG70" s="8"/>
      <c r="BH70" s="8"/>
      <c r="BI70" s="8"/>
      <c r="BJ70" s="39"/>
      <c r="BK70" s="39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39"/>
      <c r="CM70" s="39"/>
      <c r="CN70" s="8"/>
      <c r="CO70" s="8"/>
      <c r="CP70" s="8"/>
      <c r="CQ70" s="15"/>
    </row>
    <row r="71" spans="4:95" ht="15.95" customHeight="1">
      <c r="D71" s="8"/>
      <c r="E71" s="8"/>
      <c r="F71" s="8"/>
      <c r="G71" s="8"/>
      <c r="H71" s="8"/>
      <c r="I71" s="8"/>
      <c r="J71" s="8"/>
      <c r="K71" s="8"/>
      <c r="L71" s="8"/>
      <c r="M71" s="39"/>
      <c r="N71" s="39"/>
      <c r="O71" s="8"/>
      <c r="P71" s="8"/>
      <c r="Q71" s="8"/>
      <c r="R71" s="8"/>
      <c r="S71" s="8"/>
      <c r="T71" s="39"/>
      <c r="U71" s="39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39"/>
      <c r="AP71" s="39"/>
      <c r="AQ71" s="8"/>
      <c r="AR71" s="8"/>
      <c r="AS71" s="8"/>
      <c r="AT71" s="8"/>
      <c r="AU71" s="8"/>
      <c r="AV71" s="39"/>
      <c r="AW71" s="39"/>
      <c r="AX71" s="8"/>
      <c r="AY71" s="8"/>
      <c r="AZ71" s="8"/>
      <c r="BA71" s="8"/>
      <c r="BB71" s="8"/>
      <c r="BC71" s="39"/>
      <c r="BD71" s="39"/>
      <c r="BE71" s="8"/>
      <c r="BF71" s="8"/>
      <c r="BG71" s="8"/>
      <c r="BH71" s="8"/>
      <c r="BI71" s="8"/>
      <c r="BJ71" s="39"/>
      <c r="BK71" s="39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39"/>
      <c r="CM71" s="39"/>
      <c r="CN71" s="8"/>
      <c r="CO71" s="8"/>
      <c r="CP71" s="8"/>
      <c r="CQ71" s="15"/>
    </row>
    <row r="72" spans="4:95" ht="15.95" customHeight="1">
      <c r="D72" s="8"/>
      <c r="E72" s="8"/>
      <c r="F72" s="8"/>
      <c r="G72" s="8"/>
      <c r="H72" s="8"/>
      <c r="I72" s="8"/>
      <c r="J72" s="8"/>
      <c r="K72" s="8"/>
      <c r="L72" s="8"/>
      <c r="M72" s="39"/>
      <c r="N72" s="39"/>
      <c r="O72" s="8"/>
      <c r="P72" s="8"/>
      <c r="Q72" s="8"/>
      <c r="R72" s="8"/>
      <c r="S72" s="8"/>
      <c r="T72" s="39"/>
      <c r="U72" s="39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39"/>
      <c r="AP72" s="39"/>
      <c r="AQ72" s="8"/>
      <c r="AR72" s="8"/>
      <c r="AS72" s="8"/>
      <c r="AT72" s="8"/>
      <c r="AU72" s="8"/>
      <c r="AV72" s="39"/>
      <c r="AW72" s="39"/>
      <c r="AX72" s="8"/>
      <c r="AY72" s="8"/>
      <c r="AZ72" s="8"/>
      <c r="BA72" s="8"/>
      <c r="BB72" s="8"/>
      <c r="BC72" s="39"/>
      <c r="BD72" s="39"/>
      <c r="BE72" s="8"/>
      <c r="BF72" s="8"/>
      <c r="BG72" s="8"/>
      <c r="BH72" s="8"/>
      <c r="BI72" s="8"/>
      <c r="BJ72" s="39"/>
      <c r="BK72" s="39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39"/>
      <c r="CM72" s="39"/>
      <c r="CN72" s="8"/>
      <c r="CO72" s="8"/>
      <c r="CP72" s="8"/>
      <c r="CQ72" s="15"/>
    </row>
    <row r="73" spans="4:95" ht="15.95" customHeight="1">
      <c r="D73" s="8"/>
      <c r="E73" s="8"/>
      <c r="F73" s="8"/>
      <c r="G73" s="8"/>
      <c r="H73" s="8"/>
      <c r="I73" s="8"/>
      <c r="J73" s="8"/>
      <c r="K73" s="8"/>
      <c r="L73" s="8"/>
      <c r="M73" s="39"/>
      <c r="N73" s="39"/>
      <c r="O73" s="8"/>
      <c r="P73" s="8"/>
      <c r="Q73" s="8"/>
      <c r="R73" s="8"/>
      <c r="S73" s="8"/>
      <c r="T73" s="39"/>
      <c r="U73" s="39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39"/>
      <c r="AP73" s="39"/>
      <c r="AQ73" s="8"/>
      <c r="AR73" s="8"/>
      <c r="AS73" s="8"/>
      <c r="AT73" s="8"/>
      <c r="AU73" s="8"/>
      <c r="AV73" s="39"/>
      <c r="AW73" s="39"/>
      <c r="AX73" s="8"/>
      <c r="AY73" s="8"/>
      <c r="AZ73" s="8"/>
      <c r="BA73" s="8"/>
      <c r="BB73" s="8"/>
      <c r="BC73" s="39"/>
      <c r="BD73" s="39"/>
      <c r="BE73" s="8"/>
      <c r="BF73" s="8"/>
      <c r="BG73" s="8"/>
      <c r="BH73" s="8"/>
      <c r="BI73" s="8"/>
      <c r="BJ73" s="39"/>
      <c r="BK73" s="39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39"/>
      <c r="CM73" s="39"/>
      <c r="CN73" s="8"/>
      <c r="CO73" s="8"/>
      <c r="CP73" s="8"/>
      <c r="CQ73" s="15"/>
    </row>
    <row r="74" spans="4:95" ht="15.95" customHeight="1">
      <c r="D74" s="8"/>
      <c r="E74" s="8"/>
      <c r="F74" s="8"/>
      <c r="G74" s="8"/>
      <c r="H74" s="8"/>
      <c r="I74" s="8"/>
      <c r="J74" s="8"/>
      <c r="K74" s="8"/>
      <c r="L74" s="8"/>
      <c r="M74" s="39"/>
      <c r="N74" s="39"/>
      <c r="O74" s="8"/>
      <c r="P74" s="8"/>
      <c r="Q74" s="8"/>
      <c r="R74" s="8"/>
      <c r="S74" s="8"/>
      <c r="T74" s="39"/>
      <c r="U74" s="39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39"/>
      <c r="AP74" s="39"/>
      <c r="AQ74" s="8"/>
      <c r="AR74" s="8"/>
      <c r="AS74" s="8"/>
      <c r="AT74" s="8"/>
      <c r="AU74" s="8"/>
      <c r="AV74" s="39"/>
      <c r="AW74" s="39"/>
      <c r="AX74" s="8"/>
      <c r="AY74" s="8"/>
      <c r="AZ74" s="8"/>
      <c r="BA74" s="8"/>
      <c r="BB74" s="8"/>
      <c r="BC74" s="39"/>
      <c r="BD74" s="39"/>
      <c r="BE74" s="8"/>
      <c r="BF74" s="8"/>
      <c r="BG74" s="8"/>
      <c r="BH74" s="8"/>
      <c r="BI74" s="8"/>
      <c r="BJ74" s="39"/>
      <c r="BK74" s="39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39"/>
      <c r="CM74" s="39"/>
      <c r="CN74" s="8"/>
      <c r="CO74" s="8"/>
      <c r="CP74" s="8"/>
      <c r="CQ74" s="15"/>
    </row>
    <row r="75" spans="4:95" ht="15.95" customHeight="1">
      <c r="D75" s="8"/>
      <c r="E75" s="8"/>
      <c r="F75" s="8"/>
      <c r="G75" s="8"/>
      <c r="H75" s="8"/>
      <c r="I75" s="8"/>
      <c r="J75" s="8"/>
      <c r="K75" s="8"/>
      <c r="L75" s="8"/>
      <c r="M75" s="39"/>
      <c r="N75" s="39"/>
      <c r="O75" s="8"/>
      <c r="P75" s="8"/>
      <c r="Q75" s="8"/>
      <c r="R75" s="8"/>
      <c r="S75" s="8"/>
      <c r="T75" s="39"/>
      <c r="U75" s="39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39"/>
      <c r="AP75" s="39"/>
      <c r="AQ75" s="8"/>
      <c r="AR75" s="8"/>
      <c r="AS75" s="8"/>
      <c r="AT75" s="8"/>
      <c r="AU75" s="8"/>
      <c r="AV75" s="39"/>
      <c r="AW75" s="39"/>
      <c r="AX75" s="8"/>
      <c r="AY75" s="8"/>
      <c r="AZ75" s="8"/>
      <c r="BA75" s="8"/>
      <c r="BB75" s="8"/>
      <c r="BC75" s="39"/>
      <c r="BD75" s="39"/>
      <c r="BE75" s="8"/>
      <c r="BF75" s="8"/>
      <c r="BG75" s="8"/>
      <c r="BH75" s="8"/>
      <c r="BI75" s="8"/>
      <c r="BJ75" s="39"/>
      <c r="BK75" s="39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39"/>
      <c r="CM75" s="39"/>
      <c r="CN75" s="8"/>
      <c r="CO75" s="8"/>
      <c r="CP75" s="8"/>
      <c r="CQ75" s="15"/>
    </row>
    <row r="76" spans="4:95" ht="15.95" customHeight="1">
      <c r="D76" s="8"/>
      <c r="E76" s="8"/>
      <c r="F76" s="8"/>
      <c r="G76" s="8"/>
      <c r="H76" s="8"/>
      <c r="I76" s="8"/>
      <c r="J76" s="8"/>
      <c r="K76" s="8"/>
      <c r="L76" s="8"/>
      <c r="M76" s="39"/>
      <c r="N76" s="39"/>
      <c r="O76" s="8"/>
      <c r="P76" s="8"/>
      <c r="Q76" s="8"/>
      <c r="R76" s="8"/>
      <c r="S76" s="8"/>
      <c r="T76" s="39"/>
      <c r="U76" s="39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39"/>
      <c r="AP76" s="39"/>
      <c r="AQ76" s="8"/>
      <c r="AR76" s="8"/>
      <c r="AS76" s="8"/>
      <c r="AT76" s="8"/>
      <c r="AU76" s="8"/>
      <c r="AV76" s="39"/>
      <c r="AW76" s="39"/>
      <c r="AX76" s="8"/>
      <c r="AY76" s="8"/>
      <c r="AZ76" s="8"/>
      <c r="BA76" s="8"/>
      <c r="BB76" s="8"/>
      <c r="BC76" s="39"/>
      <c r="BD76" s="39"/>
      <c r="BE76" s="8"/>
      <c r="BF76" s="8"/>
      <c r="BG76" s="8"/>
      <c r="BH76" s="8"/>
      <c r="BI76" s="8"/>
      <c r="BJ76" s="39"/>
      <c r="BK76" s="39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39"/>
      <c r="CM76" s="39"/>
      <c r="CN76" s="8"/>
      <c r="CO76" s="8"/>
      <c r="CP76" s="8"/>
      <c r="CQ76" s="15"/>
    </row>
    <row r="77" spans="4:95" ht="15.95" customHeight="1">
      <c r="D77" s="8"/>
      <c r="E77" s="8"/>
      <c r="F77" s="8"/>
      <c r="G77" s="8"/>
      <c r="H77" s="8"/>
      <c r="I77" s="8"/>
      <c r="J77" s="8"/>
      <c r="K77" s="8"/>
      <c r="L77" s="8"/>
      <c r="M77" s="39"/>
      <c r="N77" s="39"/>
      <c r="O77" s="8"/>
      <c r="P77" s="8"/>
      <c r="Q77" s="8"/>
      <c r="R77" s="8"/>
      <c r="S77" s="8"/>
      <c r="T77" s="39"/>
      <c r="U77" s="39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39"/>
      <c r="AP77" s="39"/>
      <c r="AQ77" s="8"/>
      <c r="AR77" s="8"/>
      <c r="AS77" s="8"/>
      <c r="AT77" s="8"/>
      <c r="AU77" s="8"/>
      <c r="AV77" s="39"/>
      <c r="AW77" s="39"/>
      <c r="AX77" s="8"/>
      <c r="AY77" s="8"/>
      <c r="AZ77" s="8"/>
      <c r="BA77" s="8"/>
      <c r="BB77" s="8"/>
      <c r="BC77" s="39"/>
      <c r="BD77" s="39"/>
      <c r="BE77" s="8"/>
      <c r="BF77" s="8"/>
      <c r="BG77" s="8"/>
      <c r="BH77" s="8"/>
      <c r="BI77" s="8"/>
      <c r="BJ77" s="39"/>
      <c r="BK77" s="39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39"/>
      <c r="CM77" s="39"/>
      <c r="CN77" s="8"/>
      <c r="CO77" s="8"/>
      <c r="CP77" s="8"/>
      <c r="CQ77" s="15"/>
    </row>
    <row r="78" spans="4:95" ht="15.95" customHeight="1">
      <c r="D78" s="8"/>
      <c r="E78" s="8"/>
      <c r="F78" s="8"/>
      <c r="G78" s="8"/>
      <c r="H78" s="8"/>
      <c r="I78" s="8"/>
      <c r="J78" s="8"/>
      <c r="K78" s="8"/>
      <c r="L78" s="8"/>
      <c r="M78" s="39"/>
      <c r="N78" s="39"/>
      <c r="O78" s="8"/>
      <c r="P78" s="8"/>
      <c r="Q78" s="8"/>
      <c r="R78" s="8"/>
      <c r="S78" s="8"/>
      <c r="T78" s="39"/>
      <c r="U78" s="39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39"/>
      <c r="AP78" s="39"/>
      <c r="AQ78" s="8"/>
      <c r="AR78" s="8"/>
      <c r="AS78" s="8"/>
      <c r="AT78" s="8"/>
      <c r="AU78" s="8"/>
      <c r="AV78" s="39"/>
      <c r="AW78" s="39"/>
      <c r="AX78" s="8"/>
      <c r="AY78" s="8"/>
      <c r="AZ78" s="8"/>
      <c r="BA78" s="8"/>
      <c r="BB78" s="8"/>
      <c r="BC78" s="39"/>
      <c r="BD78" s="39"/>
      <c r="BE78" s="8"/>
      <c r="BF78" s="8"/>
      <c r="BG78" s="8"/>
      <c r="BH78" s="8"/>
      <c r="BI78" s="8"/>
      <c r="BJ78" s="39"/>
      <c r="BK78" s="39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39"/>
      <c r="CM78" s="39"/>
      <c r="CN78" s="8"/>
      <c r="CO78" s="8"/>
      <c r="CP78" s="8"/>
      <c r="CQ78" s="15"/>
    </row>
    <row r="79" spans="4:95" ht="15.95" customHeight="1">
      <c r="D79" s="8"/>
      <c r="E79" s="8"/>
      <c r="F79" s="8"/>
      <c r="G79" s="8"/>
      <c r="H79" s="8"/>
      <c r="I79" s="8"/>
      <c r="J79" s="8"/>
      <c r="K79" s="8"/>
      <c r="L79" s="8"/>
      <c r="M79" s="39"/>
      <c r="N79" s="39"/>
      <c r="O79" s="8"/>
      <c r="P79" s="8"/>
      <c r="Q79" s="8"/>
      <c r="R79" s="8"/>
      <c r="S79" s="8"/>
      <c r="T79" s="39"/>
      <c r="U79" s="39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39"/>
      <c r="AP79" s="39"/>
      <c r="AQ79" s="8"/>
      <c r="AR79" s="8"/>
      <c r="AS79" s="8"/>
      <c r="AT79" s="8"/>
      <c r="AU79" s="8"/>
      <c r="AV79" s="39"/>
      <c r="AW79" s="39"/>
      <c r="AX79" s="8"/>
      <c r="AY79" s="8"/>
      <c r="AZ79" s="8"/>
      <c r="BA79" s="8"/>
      <c r="BB79" s="8"/>
      <c r="BC79" s="39"/>
      <c r="BD79" s="39"/>
      <c r="BE79" s="8"/>
      <c r="BF79" s="8"/>
      <c r="BG79" s="8"/>
      <c r="BH79" s="8"/>
      <c r="BI79" s="8"/>
      <c r="BJ79" s="39"/>
      <c r="BK79" s="39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39"/>
      <c r="CM79" s="39"/>
      <c r="CN79" s="8"/>
      <c r="CO79" s="8"/>
      <c r="CP79" s="8"/>
      <c r="CQ79" s="15"/>
    </row>
    <row r="80" spans="4:95" ht="15.95" customHeight="1">
      <c r="D80" s="8"/>
      <c r="E80" s="8"/>
      <c r="F80" s="8"/>
      <c r="G80" s="8"/>
      <c r="H80" s="8"/>
      <c r="I80" s="8"/>
      <c r="J80" s="8"/>
      <c r="K80" s="8"/>
      <c r="L80" s="8"/>
      <c r="M80" s="39"/>
      <c r="N80" s="39"/>
      <c r="O80" s="8"/>
      <c r="P80" s="8"/>
      <c r="Q80" s="8"/>
      <c r="R80" s="8"/>
      <c r="S80" s="8"/>
      <c r="T80" s="39"/>
      <c r="U80" s="39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39"/>
      <c r="AP80" s="39"/>
      <c r="AQ80" s="8"/>
      <c r="AR80" s="8"/>
      <c r="AS80" s="8"/>
      <c r="AT80" s="8"/>
      <c r="AU80" s="8"/>
      <c r="AV80" s="39"/>
      <c r="AW80" s="39"/>
      <c r="AX80" s="8"/>
      <c r="AY80" s="8"/>
      <c r="AZ80" s="8"/>
      <c r="BA80" s="8"/>
      <c r="BB80" s="8"/>
      <c r="BC80" s="39"/>
      <c r="BD80" s="39"/>
      <c r="BE80" s="8"/>
      <c r="BF80" s="8"/>
      <c r="BG80" s="8"/>
      <c r="BH80" s="8"/>
      <c r="BI80" s="8"/>
      <c r="BJ80" s="39"/>
      <c r="BK80" s="39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39"/>
      <c r="CM80" s="39"/>
      <c r="CN80" s="8"/>
      <c r="CO80" s="8"/>
      <c r="CP80" s="8"/>
      <c r="CQ80" s="15"/>
    </row>
    <row r="81" spans="4:95" ht="15.95" customHeight="1">
      <c r="D81" s="8"/>
      <c r="E81" s="8"/>
      <c r="F81" s="8"/>
      <c r="G81" s="8"/>
      <c r="H81" s="8"/>
      <c r="I81" s="8"/>
      <c r="J81" s="8"/>
      <c r="K81" s="8"/>
      <c r="L81" s="8"/>
      <c r="M81" s="39"/>
      <c r="N81" s="39"/>
      <c r="O81" s="8"/>
      <c r="P81" s="8"/>
      <c r="Q81" s="8"/>
      <c r="R81" s="8"/>
      <c r="S81" s="8"/>
      <c r="T81" s="39"/>
      <c r="U81" s="39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39"/>
      <c r="AP81" s="39"/>
      <c r="AQ81" s="8"/>
      <c r="AR81" s="8"/>
      <c r="AS81" s="8"/>
      <c r="AT81" s="8"/>
      <c r="AU81" s="8"/>
      <c r="AV81" s="39"/>
      <c r="AW81" s="39"/>
      <c r="AX81" s="8"/>
      <c r="AY81" s="8"/>
      <c r="AZ81" s="8"/>
      <c r="BA81" s="8"/>
      <c r="BB81" s="8"/>
      <c r="BC81" s="39"/>
      <c r="BD81" s="39"/>
      <c r="BE81" s="8"/>
      <c r="BF81" s="8"/>
      <c r="BG81" s="8"/>
      <c r="BH81" s="8"/>
      <c r="BI81" s="8"/>
      <c r="BJ81" s="39"/>
      <c r="BK81" s="39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39"/>
      <c r="CM81" s="39"/>
      <c r="CN81" s="8"/>
      <c r="CO81" s="8"/>
      <c r="CP81" s="8"/>
      <c r="CQ81" s="15"/>
    </row>
    <row r="82" spans="4:95" ht="15.95" customHeight="1">
      <c r="D82" s="8"/>
      <c r="E82" s="8"/>
      <c r="F82" s="8"/>
      <c r="G82" s="8"/>
      <c r="H82" s="8"/>
      <c r="I82" s="8"/>
      <c r="J82" s="8"/>
      <c r="K82" s="8"/>
      <c r="L82" s="8"/>
      <c r="M82" s="39"/>
      <c r="N82" s="39"/>
      <c r="O82" s="8"/>
      <c r="P82" s="8"/>
      <c r="Q82" s="8"/>
      <c r="R82" s="8"/>
      <c r="S82" s="8"/>
      <c r="T82" s="39"/>
      <c r="U82" s="39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39"/>
      <c r="AW82" s="39"/>
      <c r="AX82" s="8"/>
      <c r="AY82" s="8"/>
      <c r="AZ82" s="8"/>
      <c r="BA82" s="8"/>
      <c r="BB82" s="8"/>
      <c r="BC82" s="39"/>
      <c r="BD82" s="39"/>
      <c r="BE82" s="8"/>
      <c r="BF82" s="8"/>
      <c r="BG82" s="8"/>
      <c r="BH82" s="8"/>
      <c r="BI82" s="8"/>
      <c r="BJ82" s="39"/>
      <c r="BK82" s="39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39"/>
      <c r="CM82" s="39"/>
      <c r="CN82" s="8"/>
      <c r="CO82" s="8"/>
      <c r="CP82" s="8"/>
      <c r="CQ82" s="15"/>
    </row>
    <row r="83" spans="4:95" ht="15.95" customHeight="1">
      <c r="D83" s="8"/>
      <c r="E83" s="8"/>
      <c r="F83" s="8"/>
      <c r="G83" s="8"/>
      <c r="H83" s="8"/>
      <c r="I83" s="8"/>
      <c r="J83" s="8"/>
      <c r="K83" s="8"/>
      <c r="L83" s="8"/>
      <c r="M83" s="39"/>
      <c r="N83" s="39"/>
      <c r="O83" s="8"/>
      <c r="P83" s="8"/>
      <c r="Q83" s="8"/>
      <c r="R83" s="8"/>
      <c r="S83" s="8"/>
      <c r="T83" s="39"/>
      <c r="U83" s="39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39"/>
      <c r="AW83" s="39"/>
      <c r="AX83" s="8"/>
      <c r="AY83" s="8"/>
      <c r="AZ83" s="8"/>
      <c r="BA83" s="8"/>
      <c r="BB83" s="8"/>
      <c r="BC83" s="39"/>
      <c r="BD83" s="39"/>
      <c r="BE83" s="8"/>
      <c r="BF83" s="8"/>
      <c r="BG83" s="8"/>
      <c r="BH83" s="8"/>
      <c r="BI83" s="8"/>
      <c r="BJ83" s="39"/>
      <c r="BK83" s="39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39"/>
      <c r="CM83" s="39"/>
      <c r="CN83" s="8"/>
      <c r="CO83" s="8"/>
      <c r="CP83" s="8"/>
      <c r="CQ83" s="15"/>
    </row>
    <row r="84" spans="4:95" ht="15.95" customHeight="1">
      <c r="D84" s="8"/>
      <c r="E84" s="8"/>
      <c r="F84" s="8"/>
      <c r="G84" s="8"/>
      <c r="H84" s="8"/>
      <c r="I84" s="8"/>
      <c r="J84" s="8"/>
      <c r="K84" s="8"/>
      <c r="L84" s="8"/>
      <c r="M84" s="39"/>
      <c r="N84" s="39"/>
      <c r="O84" s="8"/>
      <c r="P84" s="8"/>
      <c r="Q84" s="8"/>
      <c r="R84" s="8"/>
      <c r="S84" s="8"/>
      <c r="T84" s="39"/>
      <c r="U84" s="39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39"/>
      <c r="AW84" s="39"/>
      <c r="AX84" s="8"/>
      <c r="AY84" s="8"/>
      <c r="AZ84" s="8"/>
      <c r="BA84" s="8"/>
      <c r="BB84" s="8"/>
      <c r="BC84" s="39"/>
      <c r="BD84" s="39"/>
      <c r="BE84" s="8"/>
      <c r="BF84" s="8"/>
      <c r="BG84" s="8"/>
      <c r="BH84" s="8"/>
      <c r="BI84" s="8"/>
      <c r="BJ84" s="39"/>
      <c r="BK84" s="39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39"/>
      <c r="CM84" s="39"/>
      <c r="CN84" s="8"/>
      <c r="CO84" s="8"/>
      <c r="CP84" s="8"/>
      <c r="CQ84" s="15"/>
    </row>
    <row r="85" spans="4:95" ht="15.95" customHeight="1">
      <c r="D85" s="8"/>
      <c r="E85" s="8"/>
      <c r="F85" s="8"/>
      <c r="G85" s="8"/>
      <c r="H85" s="8"/>
      <c r="I85" s="8"/>
      <c r="J85" s="8"/>
      <c r="K85" s="8"/>
      <c r="L85" s="8"/>
      <c r="M85" s="39"/>
      <c r="N85" s="39"/>
      <c r="O85" s="8"/>
      <c r="P85" s="8"/>
      <c r="Q85" s="8"/>
      <c r="R85" s="8"/>
      <c r="S85" s="8"/>
      <c r="T85" s="39"/>
      <c r="U85" s="39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39"/>
      <c r="AW85" s="39"/>
      <c r="AX85" s="8"/>
      <c r="AY85" s="8"/>
      <c r="AZ85" s="8"/>
      <c r="BA85" s="8"/>
      <c r="BB85" s="8"/>
      <c r="BC85" s="39"/>
      <c r="BD85" s="39"/>
      <c r="BE85" s="8"/>
      <c r="BF85" s="8"/>
      <c r="BG85" s="8"/>
      <c r="BH85" s="8"/>
      <c r="BI85" s="8"/>
      <c r="BJ85" s="39"/>
      <c r="BK85" s="39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39"/>
      <c r="CM85" s="39"/>
      <c r="CN85" s="8"/>
      <c r="CO85" s="8"/>
      <c r="CP85" s="8"/>
      <c r="CQ85" s="15"/>
    </row>
    <row r="86" spans="4:95" ht="15.95" customHeight="1">
      <c r="D86" s="8"/>
      <c r="E86" s="8"/>
      <c r="F86" s="8"/>
      <c r="G86" s="8"/>
      <c r="H86" s="8"/>
      <c r="I86" s="8"/>
      <c r="J86" s="8"/>
      <c r="K86" s="8"/>
      <c r="L86" s="8"/>
      <c r="M86" s="39"/>
      <c r="N86" s="39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39"/>
      <c r="AW86" s="39"/>
      <c r="AX86" s="8"/>
      <c r="AY86" s="8"/>
      <c r="AZ86" s="8"/>
      <c r="BA86" s="8"/>
      <c r="BB86" s="8"/>
      <c r="BC86" s="39"/>
      <c r="BD86" s="39"/>
      <c r="BE86" s="8"/>
      <c r="BF86" s="8"/>
      <c r="BG86" s="8"/>
      <c r="BH86" s="8"/>
      <c r="BI86" s="8"/>
      <c r="BJ86" s="39"/>
      <c r="BK86" s="39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39"/>
      <c r="CM86" s="39"/>
      <c r="CN86" s="8"/>
      <c r="CO86" s="8"/>
      <c r="CP86" s="8"/>
      <c r="CQ86" s="15"/>
    </row>
    <row r="87" spans="4:95" ht="15.95" customHeight="1">
      <c r="D87" s="8"/>
      <c r="E87" s="8"/>
      <c r="F87" s="8"/>
      <c r="G87" s="8"/>
      <c r="H87" s="8"/>
      <c r="I87" s="8"/>
      <c r="J87" s="8"/>
      <c r="K87" s="8"/>
      <c r="L87" s="8"/>
      <c r="M87" s="39"/>
      <c r="N87" s="39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39"/>
      <c r="AW87" s="39"/>
      <c r="AX87" s="8"/>
      <c r="AY87" s="8"/>
      <c r="AZ87" s="8"/>
      <c r="BA87" s="8"/>
      <c r="BB87" s="8"/>
      <c r="BC87" s="39"/>
      <c r="BD87" s="39"/>
      <c r="BE87" s="8"/>
      <c r="BF87" s="8"/>
      <c r="BG87" s="8"/>
      <c r="BH87" s="8"/>
      <c r="BI87" s="8"/>
      <c r="BJ87" s="39"/>
      <c r="BK87" s="39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39"/>
      <c r="CM87" s="39"/>
      <c r="CN87" s="8"/>
      <c r="CO87" s="8"/>
      <c r="CP87" s="8"/>
      <c r="CQ87" s="15"/>
    </row>
    <row r="88" spans="4:95" ht="15.95" customHeight="1">
      <c r="D88" s="8"/>
      <c r="E88" s="8"/>
      <c r="F88" s="8"/>
      <c r="G88" s="8"/>
      <c r="H88" s="8"/>
      <c r="I88" s="8"/>
      <c r="J88" s="8"/>
      <c r="K88" s="8"/>
      <c r="L88" s="8"/>
      <c r="M88" s="39"/>
      <c r="N88" s="39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39"/>
      <c r="AW88" s="39"/>
      <c r="AX88" s="8"/>
      <c r="AY88" s="8"/>
      <c r="AZ88" s="8"/>
      <c r="BA88" s="8"/>
      <c r="BB88" s="8"/>
      <c r="BC88" s="39"/>
      <c r="BD88" s="39"/>
      <c r="BE88" s="8"/>
      <c r="BF88" s="8"/>
      <c r="BG88" s="8"/>
      <c r="BH88" s="8"/>
      <c r="BI88" s="8"/>
      <c r="BJ88" s="39"/>
      <c r="BK88" s="39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39"/>
      <c r="CM88" s="39"/>
      <c r="CN88" s="8"/>
      <c r="CO88" s="8"/>
      <c r="CP88" s="8"/>
      <c r="CQ88" s="15"/>
    </row>
    <row r="89" spans="4:95" ht="15.95" customHeight="1">
      <c r="D89" s="8"/>
      <c r="E89" s="8"/>
      <c r="F89" s="8"/>
      <c r="G89" s="8"/>
      <c r="H89" s="8"/>
      <c r="I89" s="8"/>
      <c r="J89" s="8"/>
      <c r="K89" s="8"/>
      <c r="L89" s="8"/>
      <c r="M89" s="39"/>
      <c r="N89" s="39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39"/>
      <c r="AW89" s="39"/>
      <c r="AX89" s="8"/>
      <c r="AY89" s="8"/>
      <c r="AZ89" s="8"/>
      <c r="BA89" s="8"/>
      <c r="BB89" s="8"/>
      <c r="BC89" s="39"/>
      <c r="BD89" s="39"/>
      <c r="BE89" s="8"/>
      <c r="BF89" s="8"/>
      <c r="BG89" s="8"/>
      <c r="BH89" s="8"/>
      <c r="BI89" s="8"/>
      <c r="BJ89" s="39"/>
      <c r="BK89" s="39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39"/>
      <c r="CM89" s="39"/>
      <c r="CN89" s="8"/>
      <c r="CO89" s="8"/>
      <c r="CP89" s="8"/>
      <c r="CQ89" s="15"/>
    </row>
    <row r="90" spans="4:95" ht="15.95" customHeight="1">
      <c r="D90" s="8"/>
      <c r="E90" s="8"/>
      <c r="F90" s="8"/>
      <c r="G90" s="8"/>
      <c r="H90" s="8"/>
      <c r="I90" s="8"/>
      <c r="J90" s="8"/>
      <c r="K90" s="8"/>
      <c r="L90" s="8"/>
      <c r="M90" s="39"/>
      <c r="N90" s="39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39"/>
      <c r="AW90" s="39"/>
      <c r="AX90" s="8"/>
      <c r="AY90" s="8"/>
      <c r="AZ90" s="8"/>
      <c r="BA90" s="8"/>
      <c r="BB90" s="8"/>
      <c r="BC90" s="39"/>
      <c r="BD90" s="39"/>
      <c r="BE90" s="8"/>
      <c r="BF90" s="8"/>
      <c r="BG90" s="8"/>
      <c r="BH90" s="8"/>
      <c r="BI90" s="8"/>
      <c r="BJ90" s="39"/>
      <c r="BK90" s="39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39"/>
      <c r="CM90" s="39"/>
      <c r="CN90" s="8"/>
      <c r="CO90" s="8"/>
      <c r="CP90" s="8"/>
      <c r="CQ90" s="15"/>
    </row>
    <row r="91" spans="4:95" ht="15.95" customHeight="1"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39"/>
      <c r="AW91" s="39"/>
      <c r="AX91" s="8"/>
      <c r="AY91" s="8"/>
      <c r="AZ91" s="8"/>
      <c r="BA91" s="8"/>
      <c r="BB91" s="8"/>
      <c r="BC91" s="39"/>
      <c r="BD91" s="39"/>
      <c r="BE91" s="8"/>
      <c r="BF91" s="8"/>
      <c r="BG91" s="8"/>
      <c r="BH91" s="8"/>
      <c r="BI91" s="8"/>
      <c r="BJ91" s="39"/>
      <c r="BK91" s="39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39"/>
      <c r="CM91" s="39"/>
      <c r="CN91" s="8"/>
      <c r="CO91" s="8"/>
      <c r="CP91" s="8"/>
      <c r="CQ91" s="15"/>
    </row>
    <row r="92" spans="4:95" ht="15.95" customHeight="1"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39"/>
      <c r="AW92" s="39"/>
      <c r="AX92" s="8"/>
      <c r="AY92" s="8"/>
      <c r="AZ92" s="8"/>
      <c r="BA92" s="8"/>
      <c r="BB92" s="8"/>
      <c r="BC92" s="39"/>
      <c r="BD92" s="39"/>
      <c r="BE92" s="8"/>
      <c r="BF92" s="8"/>
      <c r="BG92" s="8"/>
      <c r="BH92" s="8"/>
      <c r="BI92" s="8"/>
      <c r="BJ92" s="39"/>
      <c r="BK92" s="39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15"/>
    </row>
    <row r="93" spans="4:95" ht="15.95" customHeight="1"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39"/>
      <c r="AW93" s="39"/>
      <c r="AX93" s="8"/>
      <c r="AY93" s="8"/>
      <c r="AZ93" s="8"/>
      <c r="BA93" s="8"/>
      <c r="BB93" s="8"/>
      <c r="BC93" s="39"/>
      <c r="BD93" s="39"/>
      <c r="BE93" s="8"/>
      <c r="BF93" s="8"/>
      <c r="BG93" s="8"/>
      <c r="BH93" s="8"/>
      <c r="BI93" s="8"/>
      <c r="BJ93" s="39"/>
      <c r="BK93" s="39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15"/>
    </row>
    <row r="94" spans="4:95" ht="15.95" customHeight="1"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39"/>
      <c r="AW94" s="39"/>
      <c r="AX94" s="8"/>
      <c r="AY94" s="8"/>
      <c r="AZ94" s="8"/>
      <c r="BA94" s="8"/>
      <c r="BB94" s="8"/>
      <c r="BC94" s="39"/>
      <c r="BD94" s="39"/>
      <c r="BE94" s="8"/>
      <c r="BF94" s="8"/>
      <c r="BG94" s="8"/>
      <c r="BH94" s="8"/>
      <c r="BI94" s="8"/>
      <c r="BJ94" s="39"/>
      <c r="BK94" s="39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15"/>
    </row>
    <row r="95" spans="4:95" ht="15.95" customHeight="1"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39"/>
      <c r="AW95" s="39"/>
      <c r="AX95" s="8"/>
      <c r="AY95" s="8"/>
      <c r="AZ95" s="8"/>
      <c r="BA95" s="8"/>
      <c r="BB95" s="8"/>
      <c r="BC95" s="39"/>
      <c r="BD95" s="39"/>
      <c r="BE95" s="8"/>
      <c r="BF95" s="8"/>
      <c r="BG95" s="8"/>
      <c r="BH95" s="8"/>
      <c r="BI95" s="8"/>
      <c r="BJ95" s="39"/>
      <c r="BK95" s="39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15"/>
    </row>
    <row r="96" spans="4:95" ht="15.95" customHeight="1"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39"/>
      <c r="AW96" s="39"/>
      <c r="AX96" s="8"/>
      <c r="AY96" s="8"/>
      <c r="AZ96" s="8"/>
      <c r="BA96" s="8"/>
      <c r="BB96" s="8"/>
      <c r="BC96" s="39"/>
      <c r="BD96" s="39"/>
      <c r="BE96" s="8"/>
      <c r="BF96" s="8"/>
      <c r="BG96" s="8"/>
      <c r="BH96" s="8"/>
      <c r="BI96" s="8"/>
      <c r="BJ96" s="39"/>
      <c r="BK96" s="39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15"/>
    </row>
    <row r="97" spans="4:95" ht="15.95" customHeight="1"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39"/>
      <c r="AW97" s="39"/>
      <c r="AX97" s="8"/>
      <c r="AY97" s="8"/>
      <c r="AZ97" s="8"/>
      <c r="BA97" s="8"/>
      <c r="BB97" s="8"/>
      <c r="BC97" s="39"/>
      <c r="BD97" s="39"/>
      <c r="BE97" s="8"/>
      <c r="BF97" s="8"/>
      <c r="BG97" s="8"/>
      <c r="BH97" s="8"/>
      <c r="BI97" s="8"/>
      <c r="BJ97" s="39"/>
      <c r="BK97" s="39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15"/>
    </row>
    <row r="98" spans="4:95" ht="15.95" customHeight="1"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39"/>
      <c r="AW98" s="39"/>
      <c r="AX98" s="8"/>
      <c r="AY98" s="8"/>
      <c r="AZ98" s="8"/>
      <c r="BA98" s="8"/>
      <c r="BB98" s="8"/>
      <c r="BC98" s="39"/>
      <c r="BD98" s="39"/>
      <c r="BE98" s="8"/>
      <c r="BF98" s="8"/>
      <c r="BG98" s="8"/>
      <c r="BH98" s="8"/>
      <c r="BI98" s="8"/>
      <c r="BJ98" s="39"/>
      <c r="BK98" s="39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15"/>
    </row>
    <row r="99" spans="4:95" ht="15.95" customHeight="1"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39"/>
      <c r="AW99" s="39"/>
      <c r="AX99" s="8"/>
      <c r="AY99" s="8"/>
      <c r="AZ99" s="8"/>
      <c r="BA99" s="8"/>
      <c r="BB99" s="8"/>
      <c r="BC99" s="39"/>
      <c r="BD99" s="39"/>
      <c r="BE99" s="8"/>
      <c r="BF99" s="8"/>
      <c r="BG99" s="8"/>
      <c r="BH99" s="8"/>
      <c r="BI99" s="8"/>
      <c r="BJ99" s="39"/>
      <c r="BK99" s="39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15"/>
    </row>
    <row r="100" spans="4:95" ht="15.95" customHeight="1"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39"/>
      <c r="AW100" s="39"/>
      <c r="AX100" s="8"/>
      <c r="AY100" s="8"/>
      <c r="AZ100" s="8"/>
      <c r="BA100" s="8"/>
      <c r="BB100" s="8"/>
      <c r="BC100" s="39"/>
      <c r="BD100" s="39"/>
      <c r="BE100" s="8"/>
      <c r="BF100" s="8"/>
      <c r="BG100" s="8"/>
      <c r="BH100" s="8"/>
      <c r="BI100" s="8"/>
      <c r="BJ100" s="39"/>
      <c r="BK100" s="39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15"/>
    </row>
    <row r="101" spans="4:95" ht="15.95" customHeight="1"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39"/>
      <c r="AW101" s="39"/>
      <c r="AX101" s="8"/>
      <c r="AY101" s="8"/>
      <c r="AZ101" s="8"/>
      <c r="BA101" s="8"/>
      <c r="BB101" s="8"/>
      <c r="BC101" s="39"/>
      <c r="BD101" s="39"/>
      <c r="BE101" s="8"/>
      <c r="BF101" s="8"/>
      <c r="BG101" s="8"/>
      <c r="BH101" s="8"/>
      <c r="BI101" s="8"/>
      <c r="BJ101" s="39"/>
      <c r="BK101" s="39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15"/>
    </row>
    <row r="102" spans="4:95" ht="15.95" customHeight="1"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39"/>
      <c r="AW102" s="39"/>
      <c r="AX102" s="8"/>
      <c r="AY102" s="8"/>
      <c r="AZ102" s="8"/>
      <c r="BA102" s="8"/>
      <c r="BB102" s="8"/>
      <c r="BC102" s="39"/>
      <c r="BD102" s="39"/>
      <c r="BE102" s="8"/>
      <c r="BF102" s="8"/>
      <c r="BG102" s="8"/>
      <c r="BH102" s="8"/>
      <c r="BI102" s="8"/>
      <c r="BJ102" s="39"/>
      <c r="BK102" s="39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15"/>
    </row>
    <row r="103" spans="4:95" ht="15.95" customHeight="1"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39"/>
      <c r="AW103" s="39"/>
      <c r="AX103" s="8"/>
      <c r="AY103" s="8"/>
      <c r="AZ103" s="8"/>
      <c r="BA103" s="8"/>
      <c r="BB103" s="8"/>
      <c r="BC103" s="39"/>
      <c r="BD103" s="39"/>
      <c r="BE103" s="8"/>
      <c r="BF103" s="8"/>
      <c r="BG103" s="8"/>
      <c r="BH103" s="8"/>
      <c r="BI103" s="8"/>
      <c r="BJ103" s="39"/>
      <c r="BK103" s="39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15"/>
    </row>
    <row r="104" spans="4:95" ht="15.95" customHeight="1"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39"/>
      <c r="AW104" s="39"/>
      <c r="AX104" s="8"/>
      <c r="AY104" s="8"/>
      <c r="AZ104" s="8"/>
      <c r="BA104" s="8"/>
      <c r="BB104" s="8"/>
      <c r="BC104" s="39"/>
      <c r="BD104" s="39"/>
      <c r="BE104" s="8"/>
      <c r="BF104" s="8"/>
      <c r="BG104" s="8"/>
      <c r="BH104" s="8"/>
      <c r="BI104" s="8"/>
      <c r="BJ104" s="39"/>
      <c r="BK104" s="39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15"/>
    </row>
    <row r="105" spans="4:95" ht="15.95" customHeight="1"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39"/>
      <c r="AW105" s="39"/>
      <c r="AX105" s="8"/>
      <c r="AY105" s="8"/>
      <c r="AZ105" s="8"/>
      <c r="BA105" s="8"/>
      <c r="BB105" s="8"/>
      <c r="BC105" s="39"/>
      <c r="BD105" s="39"/>
      <c r="BE105" s="8"/>
      <c r="BF105" s="8"/>
      <c r="BG105" s="8"/>
      <c r="BH105" s="8"/>
      <c r="BI105" s="8"/>
      <c r="BJ105" s="39"/>
      <c r="BK105" s="39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15"/>
    </row>
    <row r="106" spans="4:95" ht="15.95" customHeight="1"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39"/>
      <c r="AW106" s="39"/>
      <c r="AX106" s="8"/>
      <c r="AY106" s="8"/>
      <c r="AZ106" s="8"/>
      <c r="BA106" s="8"/>
      <c r="BB106" s="8"/>
      <c r="BC106" s="39"/>
      <c r="BD106" s="39"/>
      <c r="BE106" s="8"/>
      <c r="BF106" s="8"/>
      <c r="BG106" s="8"/>
      <c r="BH106" s="8"/>
      <c r="BI106" s="8"/>
      <c r="BJ106" s="39"/>
      <c r="BK106" s="39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15"/>
    </row>
    <row r="107" spans="4:95" ht="15.95" customHeight="1"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39"/>
      <c r="AW107" s="39"/>
      <c r="AX107" s="8"/>
      <c r="AY107" s="8"/>
      <c r="AZ107" s="8"/>
      <c r="BA107" s="8"/>
      <c r="BB107" s="8"/>
      <c r="BC107" s="39"/>
      <c r="BD107" s="39"/>
      <c r="BE107" s="8"/>
      <c r="BF107" s="8"/>
      <c r="BG107" s="8"/>
      <c r="BH107" s="8"/>
      <c r="BI107" s="8"/>
      <c r="BJ107" s="39"/>
      <c r="BK107" s="39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15"/>
    </row>
    <row r="108" spans="4:95" ht="15.95" customHeight="1"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39"/>
      <c r="AW108" s="39"/>
      <c r="AX108" s="8"/>
      <c r="AY108" s="8"/>
      <c r="AZ108" s="8"/>
      <c r="BA108" s="8"/>
      <c r="BB108" s="8"/>
      <c r="BC108" s="39"/>
      <c r="BD108" s="39"/>
      <c r="BE108" s="8"/>
      <c r="BF108" s="8"/>
      <c r="BG108" s="8"/>
      <c r="BH108" s="8"/>
      <c r="BI108" s="8"/>
      <c r="BJ108" s="39"/>
      <c r="BK108" s="39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15"/>
    </row>
    <row r="109" spans="4:95" ht="15.95" customHeight="1"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39"/>
      <c r="AW109" s="39"/>
      <c r="AX109" s="8"/>
      <c r="AY109" s="8"/>
      <c r="AZ109" s="8"/>
      <c r="BA109" s="8"/>
      <c r="BB109" s="8"/>
      <c r="BC109" s="39"/>
      <c r="BD109" s="39"/>
      <c r="BE109" s="8"/>
      <c r="BF109" s="8"/>
      <c r="BG109" s="8"/>
      <c r="BH109" s="8"/>
      <c r="BI109" s="8"/>
      <c r="BJ109" s="39"/>
      <c r="BK109" s="39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15"/>
    </row>
    <row r="110" spans="4:95" ht="15.95" customHeight="1"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39"/>
      <c r="AW110" s="39"/>
      <c r="AX110" s="8"/>
      <c r="AY110" s="8"/>
      <c r="AZ110" s="8"/>
      <c r="BA110" s="8"/>
      <c r="BB110" s="8"/>
      <c r="BC110" s="39"/>
      <c r="BD110" s="39"/>
      <c r="BE110" s="8"/>
      <c r="BF110" s="8"/>
      <c r="BG110" s="8"/>
      <c r="BH110" s="8"/>
      <c r="BI110" s="8"/>
      <c r="BJ110" s="39"/>
      <c r="BK110" s="39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15"/>
    </row>
    <row r="111" spans="4:95" ht="15.95" customHeight="1"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39"/>
      <c r="AW111" s="39"/>
      <c r="AX111" s="8"/>
      <c r="AY111" s="8"/>
      <c r="AZ111" s="8"/>
      <c r="BA111" s="8"/>
      <c r="BB111" s="8"/>
      <c r="BC111" s="39"/>
      <c r="BD111" s="39"/>
      <c r="BE111" s="8"/>
      <c r="BF111" s="8"/>
      <c r="BG111" s="8"/>
      <c r="BH111" s="8"/>
      <c r="BI111" s="8"/>
      <c r="BJ111" s="39"/>
      <c r="BK111" s="39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15"/>
    </row>
    <row r="112" spans="4:95" ht="15.95" customHeight="1"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39"/>
      <c r="AW112" s="39"/>
      <c r="AX112" s="8"/>
      <c r="AY112" s="8"/>
      <c r="AZ112" s="8"/>
      <c r="BA112" s="8"/>
      <c r="BB112" s="8"/>
      <c r="BC112" s="39"/>
      <c r="BD112" s="39"/>
      <c r="BE112" s="8"/>
      <c r="BF112" s="8"/>
      <c r="BG112" s="8"/>
      <c r="BH112" s="8"/>
      <c r="BI112" s="8"/>
      <c r="BJ112" s="39"/>
      <c r="BK112" s="39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15"/>
    </row>
    <row r="113" spans="4:95" ht="15.95" customHeight="1"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39"/>
      <c r="AW113" s="39"/>
      <c r="AX113" s="8"/>
      <c r="AY113" s="8"/>
      <c r="AZ113" s="8"/>
      <c r="BA113" s="8"/>
      <c r="BB113" s="8"/>
      <c r="BC113" s="39"/>
      <c r="BD113" s="39"/>
      <c r="BE113" s="8"/>
      <c r="BF113" s="8"/>
      <c r="BG113" s="8"/>
      <c r="BH113" s="8"/>
      <c r="BI113" s="8"/>
      <c r="BJ113" s="39"/>
      <c r="BK113" s="39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15"/>
    </row>
    <row r="114" spans="4:95" ht="15.95" customHeight="1"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39"/>
      <c r="AW114" s="39"/>
      <c r="AX114" s="8"/>
      <c r="AY114" s="8"/>
      <c r="AZ114" s="8"/>
      <c r="BA114" s="8"/>
      <c r="BB114" s="8"/>
      <c r="BC114" s="39"/>
      <c r="BD114" s="39"/>
      <c r="BE114" s="8"/>
      <c r="BF114" s="8"/>
      <c r="BG114" s="8"/>
      <c r="BH114" s="8"/>
      <c r="BI114" s="8"/>
      <c r="BJ114" s="39"/>
      <c r="BK114" s="39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15"/>
    </row>
    <row r="115" spans="4:95" ht="15.95" customHeight="1"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39"/>
      <c r="AW115" s="39"/>
      <c r="AX115" s="8"/>
      <c r="AY115" s="8"/>
      <c r="AZ115" s="8"/>
      <c r="BA115" s="8"/>
      <c r="BB115" s="8"/>
      <c r="BC115" s="39"/>
      <c r="BD115" s="39"/>
      <c r="BE115" s="8"/>
      <c r="BF115" s="8"/>
      <c r="BG115" s="8"/>
      <c r="BH115" s="8"/>
      <c r="BI115" s="8"/>
      <c r="BJ115" s="39"/>
      <c r="BK115" s="39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15"/>
    </row>
    <row r="116" spans="4:95" ht="15.95" customHeight="1"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39"/>
      <c r="AW116" s="39"/>
      <c r="AX116" s="8"/>
      <c r="AY116" s="8"/>
      <c r="AZ116" s="8"/>
      <c r="BA116" s="8"/>
      <c r="BB116" s="8"/>
      <c r="BC116" s="39"/>
      <c r="BD116" s="39"/>
      <c r="BE116" s="8"/>
      <c r="BF116" s="8"/>
      <c r="BG116" s="8"/>
      <c r="BH116" s="8"/>
      <c r="BI116" s="8"/>
      <c r="BJ116" s="39"/>
      <c r="BK116" s="39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15"/>
    </row>
    <row r="117" spans="4:95" ht="15.95" customHeight="1"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39"/>
      <c r="AW117" s="39"/>
      <c r="AX117" s="8"/>
      <c r="AY117" s="8"/>
      <c r="AZ117" s="8"/>
      <c r="BA117" s="8"/>
      <c r="BB117" s="8"/>
      <c r="BC117" s="39"/>
      <c r="BD117" s="39"/>
      <c r="BE117" s="8"/>
      <c r="BF117" s="8"/>
      <c r="BG117" s="8"/>
      <c r="BH117" s="8"/>
      <c r="BI117" s="8"/>
      <c r="BJ117" s="39"/>
      <c r="BK117" s="39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15"/>
    </row>
    <row r="118" spans="4:95" ht="15.95" customHeight="1"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15"/>
    </row>
    <row r="119" spans="4:95" ht="15.95" customHeight="1"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15"/>
    </row>
    <row r="120" spans="4:95" ht="15.95" customHeight="1"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15"/>
    </row>
    <row r="121" spans="4:95" ht="15.95" customHeight="1"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15"/>
    </row>
    <row r="122" spans="4:95" ht="15.95" customHeight="1"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15"/>
    </row>
    <row r="123" spans="4:95" ht="15.95" customHeight="1"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15"/>
    </row>
    <row r="124" spans="4:95" ht="15.95" customHeight="1"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15"/>
    </row>
    <row r="125" spans="4:95" ht="15.95" customHeight="1"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15"/>
    </row>
    <row r="126" spans="4:95" ht="15.95" customHeight="1"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15"/>
    </row>
    <row r="127" spans="4:95" ht="15.95" customHeight="1"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15"/>
    </row>
    <row r="128" spans="4:95" ht="15.95" customHeight="1"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15"/>
    </row>
    <row r="129" spans="4:95" ht="15.95" customHeight="1"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15"/>
    </row>
    <row r="130" spans="4:95" ht="15.95" customHeight="1"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15"/>
    </row>
    <row r="131" spans="4:95" ht="15.95" customHeight="1"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15"/>
    </row>
    <row r="132" spans="4:95" ht="15.95" customHeight="1"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15"/>
    </row>
    <row r="133" spans="4:95" ht="15.95" customHeight="1"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15"/>
    </row>
    <row r="134" spans="4:95" ht="15.95" customHeight="1"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15"/>
    </row>
    <row r="135" spans="4:95" ht="15.95" customHeight="1"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15"/>
    </row>
    <row r="136" spans="4:95" ht="15.95" customHeight="1"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15"/>
    </row>
    <row r="137" spans="4:95" ht="15.95" customHeight="1"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15"/>
    </row>
    <row r="138" spans="4:95" ht="15.95" customHeight="1"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15"/>
    </row>
    <row r="139" spans="4:95" ht="15.95" customHeight="1"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15"/>
    </row>
    <row r="140" spans="4:95" ht="15.95" customHeight="1"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15"/>
    </row>
    <row r="141" spans="4:95" ht="15.95" customHeight="1"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15"/>
    </row>
    <row r="142" spans="4:95" ht="15.95" customHeight="1"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15"/>
    </row>
    <row r="143" spans="4:95" ht="15.95" customHeight="1"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15"/>
    </row>
    <row r="144" spans="4:95" ht="15.95" customHeight="1"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15"/>
    </row>
    <row r="145" spans="4:95" ht="15.95" customHeight="1"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15"/>
    </row>
    <row r="146" spans="4:95" ht="15.95" customHeight="1"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15"/>
    </row>
    <row r="147" spans="4:95" ht="15.95" customHeight="1"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15"/>
    </row>
    <row r="148" spans="4:95" ht="15.95" customHeight="1"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15"/>
    </row>
    <row r="149" spans="4:95" ht="15.95" customHeight="1"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15"/>
    </row>
    <row r="150" spans="4:95" ht="15.95" customHeight="1"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15"/>
    </row>
    <row r="151" spans="4:95" ht="15.95" customHeight="1"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15"/>
    </row>
    <row r="152" spans="4:95" ht="15.95" customHeight="1"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15"/>
    </row>
    <row r="153" spans="4:95" ht="15.95" customHeight="1"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15"/>
    </row>
    <row r="154" spans="4:95" ht="15.95" customHeight="1"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15"/>
    </row>
    <row r="155" spans="4:95" ht="15.95" customHeight="1"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15"/>
    </row>
    <row r="156" spans="4:95" ht="15.95" customHeight="1"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15"/>
    </row>
    <row r="157" spans="4:95" ht="15.95" customHeight="1"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15"/>
    </row>
    <row r="158" spans="4:95" ht="15.95" customHeight="1"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15"/>
    </row>
    <row r="159" spans="4:95" ht="15.95" customHeight="1"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15"/>
    </row>
    <row r="160" spans="4:95" ht="15.95" customHeight="1"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15"/>
    </row>
    <row r="161" spans="4:95" ht="15.95" customHeight="1"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15"/>
    </row>
    <row r="162" spans="4:95" ht="15.95" customHeight="1"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15"/>
    </row>
    <row r="163" spans="4:95" ht="15.95" customHeight="1"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15"/>
    </row>
    <row r="164" spans="4:95" ht="15.95" customHeight="1"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15"/>
    </row>
    <row r="165" spans="4:95" ht="15.95" customHeight="1"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15"/>
    </row>
    <row r="166" spans="4:95" ht="15.95" customHeight="1"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15"/>
    </row>
    <row r="167" spans="4:95" ht="15.95" customHeight="1"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15"/>
    </row>
    <row r="168" spans="4:95" ht="15.95" customHeight="1"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15"/>
    </row>
    <row r="169" spans="4:95" ht="15.95" customHeight="1"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15"/>
    </row>
    <row r="170" spans="4:95" ht="15.95" customHeight="1"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15"/>
    </row>
    <row r="171" spans="4:95" ht="15.95" customHeight="1"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15"/>
    </row>
    <row r="172" spans="4:95" ht="15.95" customHeight="1"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15"/>
    </row>
    <row r="173" spans="4:95" ht="15.95" customHeight="1"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15"/>
    </row>
    <row r="174" spans="4:95" ht="15.95" customHeight="1"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15"/>
    </row>
    <row r="175" spans="4:95" ht="15.95" customHeight="1"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15"/>
    </row>
    <row r="176" spans="4:95" ht="15.95" customHeight="1"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15"/>
    </row>
    <row r="177" spans="4:95" ht="15.95" customHeight="1"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15"/>
    </row>
    <row r="178" spans="4:95" ht="15.95" customHeight="1"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15"/>
    </row>
    <row r="179" spans="4:95" ht="15.95" customHeight="1"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15"/>
    </row>
    <row r="180" spans="4:95" ht="15.95" customHeight="1"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15"/>
    </row>
    <row r="181" spans="4:95" ht="15.95" customHeight="1"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15"/>
    </row>
    <row r="182" spans="4:95" ht="15.95" customHeight="1"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15"/>
    </row>
    <row r="183" spans="4:95" ht="15.95" customHeight="1"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15"/>
    </row>
    <row r="184" spans="4:95" ht="15.95" customHeight="1"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15"/>
    </row>
    <row r="185" spans="4:95" ht="15.95" customHeight="1"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15"/>
    </row>
    <row r="186" spans="4:95" ht="15.95" customHeight="1"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15"/>
    </row>
    <row r="187" spans="4:95" ht="15.95" customHeight="1"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15"/>
    </row>
    <row r="188" spans="4:95" ht="15.95" customHeight="1"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15"/>
    </row>
    <row r="189" spans="4:95" ht="15.95" customHeight="1"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15"/>
    </row>
    <row r="190" spans="4:95" ht="15.95" customHeight="1"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15"/>
    </row>
    <row r="191" spans="4:95" ht="15.95" customHeight="1"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15"/>
    </row>
    <row r="192" spans="4:95" ht="15.95" customHeight="1"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15"/>
    </row>
    <row r="193" spans="4:95" ht="15.95" customHeight="1"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15"/>
    </row>
    <row r="194" spans="4:95" ht="15.95" customHeight="1"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15"/>
    </row>
    <row r="195" spans="4:95" ht="15.95" customHeight="1"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15"/>
    </row>
    <row r="196" spans="4:95" ht="15.95" customHeight="1"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15"/>
    </row>
    <row r="197" spans="4:95" ht="15.95" customHeight="1"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15"/>
    </row>
    <row r="198" spans="4:95" ht="15.95" customHeight="1"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15"/>
    </row>
    <row r="199" spans="4:95" ht="15.95" customHeight="1"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15"/>
    </row>
    <row r="200" spans="4:95" ht="15.95" customHeight="1"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15"/>
    </row>
    <row r="201" spans="4:95" ht="15.95" customHeight="1"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15"/>
    </row>
    <row r="202" spans="4:95" ht="15.95" customHeight="1"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15"/>
    </row>
    <row r="203" spans="4:95" ht="15.95" customHeight="1"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15"/>
    </row>
    <row r="204" spans="4:95" ht="15.95" customHeight="1"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15"/>
    </row>
    <row r="205" spans="4:95" ht="15.95" customHeight="1"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15"/>
    </row>
    <row r="206" spans="4:95" ht="15.95" customHeight="1"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15"/>
    </row>
    <row r="207" spans="4:95" ht="15.95" customHeight="1"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15"/>
    </row>
    <row r="208" spans="4:95" ht="15.95" customHeight="1"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15"/>
    </row>
    <row r="209" spans="4:95" ht="15.95" customHeight="1"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15"/>
    </row>
    <row r="210" spans="4:95" ht="15.95" customHeight="1"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15"/>
    </row>
    <row r="211" spans="4:95" ht="15.95" customHeight="1"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15"/>
    </row>
    <row r="212" spans="4:95" ht="15.95" customHeight="1"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15"/>
    </row>
    <row r="213" spans="4:95" ht="15.95" customHeight="1"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15"/>
    </row>
    <row r="214" spans="4:95" ht="15.95" customHeight="1"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15"/>
    </row>
    <row r="215" spans="4:95" ht="15.95" customHeight="1"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15"/>
    </row>
    <row r="216" spans="4:95" ht="15.95" customHeight="1"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15"/>
    </row>
    <row r="217" spans="4:95" ht="15.95" customHeight="1"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15"/>
    </row>
    <row r="218" spans="4:95" ht="15.95" customHeight="1"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15"/>
    </row>
    <row r="219" spans="4:95" ht="15.95" customHeight="1"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15"/>
    </row>
    <row r="220" spans="4:95" ht="15.95" customHeight="1"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15"/>
    </row>
    <row r="221" spans="4:95" ht="15.95" customHeight="1"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15"/>
    </row>
    <row r="222" spans="4:95" ht="15.95" customHeight="1"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15"/>
    </row>
    <row r="223" spans="4:95" ht="15.95" customHeight="1"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15"/>
    </row>
    <row r="224" spans="4:95" ht="15.95" customHeight="1"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15"/>
    </row>
    <row r="225" spans="4:95" ht="15.95" customHeight="1"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15"/>
    </row>
    <row r="226" spans="4:95" ht="15.95" customHeight="1"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15"/>
    </row>
    <row r="227" spans="4:95" ht="15.95" customHeight="1"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15"/>
    </row>
    <row r="228" spans="4:95" ht="15.95" customHeight="1"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15"/>
    </row>
    <row r="229" spans="4:95" ht="15.95" customHeight="1"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15"/>
    </row>
    <row r="230" spans="4:95" ht="15.95" customHeight="1"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15"/>
    </row>
    <row r="231" spans="4:95" ht="15.95" customHeight="1"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15"/>
    </row>
    <row r="232" spans="4:95" ht="15.95" customHeight="1"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15"/>
    </row>
    <row r="233" spans="4:95" ht="15.95" customHeight="1"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15"/>
    </row>
    <row r="234" spans="4:95" ht="15.95" customHeight="1"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15"/>
    </row>
    <row r="235" spans="4:95" ht="15.95" customHeight="1"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15"/>
    </row>
    <row r="236" spans="4:95" ht="15.95" customHeight="1"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15"/>
    </row>
    <row r="237" spans="4:95" ht="15.95" customHeight="1"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15"/>
    </row>
    <row r="238" spans="4:95" ht="15.95" customHeight="1"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15"/>
    </row>
    <row r="239" spans="4:95" ht="15.95" customHeight="1"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15"/>
    </row>
    <row r="240" spans="4:95" ht="15.95" customHeight="1"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15"/>
    </row>
    <row r="241" spans="4:95" ht="15.95" customHeight="1"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15"/>
    </row>
    <row r="242" spans="4:95" ht="15.95" customHeight="1"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15"/>
    </row>
    <row r="243" spans="4:95" ht="15.95" customHeight="1"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15"/>
    </row>
    <row r="244" spans="4:95" ht="15.95" customHeight="1"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15"/>
    </row>
    <row r="245" spans="4:95" ht="15.95" customHeight="1"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15"/>
    </row>
    <row r="246" spans="4:95" ht="15.95" customHeight="1"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15"/>
    </row>
    <row r="247" spans="4:95" ht="15.95" customHeight="1"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15"/>
    </row>
    <row r="248" spans="4:95" ht="15.95" customHeight="1"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15"/>
    </row>
    <row r="249" spans="4:95" ht="15.95" customHeight="1"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15"/>
    </row>
    <row r="250" spans="4:95" ht="15.95" customHeight="1"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15"/>
    </row>
    <row r="251" spans="4:95" ht="15.95" customHeight="1"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15"/>
    </row>
    <row r="252" spans="4:95" ht="15.95" customHeight="1"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15"/>
    </row>
    <row r="253" spans="4:95" ht="15.95" customHeight="1"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15"/>
    </row>
    <row r="254" spans="4:95" ht="15.95" customHeight="1"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15"/>
    </row>
    <row r="255" spans="4:95" ht="15.95" customHeight="1"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15"/>
    </row>
    <row r="256" spans="4:95" ht="15.95" customHeight="1"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15"/>
    </row>
    <row r="257" spans="4:95" ht="15.95" customHeight="1"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15"/>
    </row>
    <row r="258" spans="4:95" ht="15.95" customHeight="1"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15"/>
    </row>
    <row r="259" spans="4:95" ht="15.95" customHeight="1"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15"/>
    </row>
    <row r="260" spans="4:95" ht="15.95" customHeight="1"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15"/>
    </row>
    <row r="261" spans="4:95" ht="15.95" customHeight="1"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15"/>
    </row>
    <row r="262" spans="4:95" ht="15.95" customHeight="1"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15"/>
    </row>
    <row r="263" spans="4:95" ht="15.95" customHeight="1"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15"/>
    </row>
    <row r="264" spans="4:95" ht="15.95" customHeight="1"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15"/>
    </row>
    <row r="265" spans="4:95" ht="15.95" customHeight="1"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15"/>
    </row>
    <row r="266" spans="4:95" ht="15.95" customHeight="1"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15"/>
    </row>
    <row r="267" spans="4:95" ht="15.95" customHeight="1"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15"/>
    </row>
    <row r="268" spans="4:95" ht="15.95" customHeight="1"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15"/>
    </row>
    <row r="269" spans="4:95" ht="15.95" customHeight="1"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15"/>
    </row>
    <row r="270" spans="4:95" ht="15.95" customHeight="1"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15"/>
    </row>
    <row r="271" spans="4:95" ht="15.95" customHeight="1"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15"/>
    </row>
    <row r="272" spans="4:95" ht="15.95" customHeight="1"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15"/>
    </row>
    <row r="273" spans="4:95" ht="15.95" customHeight="1"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15"/>
    </row>
    <row r="274" spans="4:95" ht="15.95" customHeight="1"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15"/>
    </row>
    <row r="275" spans="4:95" ht="15.95" customHeight="1"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15"/>
    </row>
    <row r="276" spans="4:95" ht="15.95" customHeight="1"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15"/>
    </row>
    <row r="277" spans="4:95" ht="15.95" customHeight="1"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15"/>
    </row>
    <row r="278" spans="4:95" ht="15.95" customHeight="1"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15"/>
    </row>
    <row r="279" spans="4:95" ht="15.95" customHeight="1"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15"/>
    </row>
    <row r="280" spans="4:95" ht="15.95" customHeight="1"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15"/>
    </row>
    <row r="281" spans="4:95" ht="15.95" customHeight="1"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15"/>
    </row>
    <row r="282" spans="4:95" ht="15.95" customHeight="1"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15"/>
    </row>
    <row r="283" spans="4:95" ht="15.95" customHeight="1"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15"/>
    </row>
    <row r="284" spans="4:95" ht="15.95" customHeight="1"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15"/>
    </row>
    <row r="285" spans="4:95" ht="15.95" customHeight="1"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15"/>
    </row>
    <row r="286" spans="4:95" ht="15.95" customHeight="1"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15"/>
    </row>
    <row r="287" spans="4:95" ht="15.95" customHeight="1"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15"/>
    </row>
    <row r="288" spans="4:95" ht="15.95" customHeight="1"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15"/>
    </row>
    <row r="289" spans="4:95" ht="15.95" customHeight="1"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15"/>
    </row>
    <row r="290" spans="4:95" ht="15.95" customHeight="1"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15"/>
    </row>
    <row r="291" spans="4:95" ht="15.95" customHeight="1"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15"/>
    </row>
    <row r="292" spans="4:95" ht="15.95" customHeight="1"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15"/>
    </row>
    <row r="293" spans="4:95" ht="15.95" customHeight="1"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15"/>
    </row>
    <row r="294" spans="4:95" ht="15.95" customHeight="1"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15"/>
    </row>
    <row r="295" spans="4:95" ht="15.95" customHeight="1"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15"/>
    </row>
    <row r="296" spans="4:95" ht="15.95" customHeight="1"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15"/>
    </row>
    <row r="297" spans="4:95" ht="15.95" customHeight="1"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15"/>
    </row>
    <row r="298" spans="4:95" ht="15.95" customHeight="1"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15"/>
    </row>
    <row r="299" spans="4:95" ht="15.95" customHeight="1"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15"/>
    </row>
    <row r="300" spans="4:95" ht="15.95" customHeight="1"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15"/>
    </row>
    <row r="301" spans="4:95" ht="15.95" customHeight="1"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15"/>
    </row>
    <row r="302" spans="4:95" ht="15.95" customHeight="1"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15"/>
    </row>
    <row r="303" spans="4:95" ht="15.95" customHeight="1"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15"/>
    </row>
    <row r="304" spans="4:95" ht="15.95" customHeight="1"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15"/>
    </row>
    <row r="305" spans="4:95" ht="15.95" customHeight="1"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15"/>
    </row>
    <row r="306" spans="4:95" ht="15.95" customHeight="1"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15"/>
    </row>
    <row r="307" spans="4:95" ht="15.95" customHeight="1"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15"/>
    </row>
    <row r="308" spans="4:95" ht="15.95" customHeight="1"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15"/>
    </row>
    <row r="309" spans="4:95" ht="15.95" customHeight="1"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15"/>
    </row>
    <row r="310" spans="4:95" ht="15.95" customHeight="1"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15"/>
    </row>
    <row r="311" spans="4:95" ht="15.95" customHeight="1"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15"/>
    </row>
    <row r="312" spans="4:95" ht="15.95" customHeight="1"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15"/>
    </row>
    <row r="313" spans="4:95" ht="15.95" customHeight="1"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15"/>
    </row>
    <row r="314" spans="4:95" ht="15.95" customHeight="1"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15"/>
    </row>
    <row r="315" spans="4:95" ht="15.95" customHeight="1"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15"/>
    </row>
    <row r="316" spans="4:95" ht="15.95" customHeight="1"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15"/>
    </row>
    <row r="317" spans="4:95" ht="15.95" customHeight="1"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15"/>
    </row>
    <row r="318" spans="4:95" ht="15.95" customHeight="1"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15"/>
    </row>
    <row r="319" spans="4:95" ht="15.95" customHeight="1"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15"/>
    </row>
    <row r="320" spans="4:95" ht="15.95" customHeight="1"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15"/>
    </row>
    <row r="321" spans="4:95" ht="15.95" customHeight="1"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15"/>
    </row>
    <row r="322" spans="4:95" ht="15.95" customHeight="1"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15"/>
    </row>
    <row r="323" spans="4:95" ht="15.95" customHeight="1"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15"/>
    </row>
    <row r="324" spans="4:95" ht="15.95" customHeight="1"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15"/>
    </row>
    <row r="325" spans="4:95" ht="15.95" customHeight="1"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15"/>
    </row>
    <row r="326" spans="4:95" ht="15.95" customHeight="1"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15"/>
    </row>
    <row r="327" spans="4:95" ht="15.95" customHeight="1"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15"/>
    </row>
    <row r="328" spans="4:95" ht="15.95" customHeight="1"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15"/>
    </row>
    <row r="329" spans="4:95" ht="15.95" customHeight="1"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15"/>
    </row>
    <row r="330" spans="4:95" ht="15.95" customHeight="1"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15"/>
    </row>
    <row r="331" spans="4:95" ht="15.95" customHeight="1"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15"/>
    </row>
    <row r="332" spans="4:95" ht="15.95" customHeight="1"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15"/>
    </row>
    <row r="333" spans="4:95" ht="15.95" customHeight="1"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15"/>
    </row>
    <row r="334" spans="4:95" ht="15.95" customHeight="1"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15"/>
    </row>
    <row r="335" spans="4:95" ht="15.95" customHeight="1"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15"/>
    </row>
    <row r="336" spans="4:95" ht="15.95" customHeight="1"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15"/>
    </row>
    <row r="337" spans="4:95" ht="15.95" customHeight="1"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15"/>
    </row>
    <row r="338" spans="4:95" ht="15.95" customHeight="1"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15"/>
    </row>
    <row r="339" spans="4:95" ht="15.95" customHeight="1"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15"/>
    </row>
    <row r="340" spans="4:95" ht="15.95" customHeight="1"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15"/>
    </row>
    <row r="341" spans="4:95" ht="15.95" customHeight="1"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15"/>
    </row>
    <row r="342" spans="4:95" ht="15.95" customHeight="1"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15"/>
    </row>
    <row r="343" spans="4:95" ht="15.95" customHeight="1"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15"/>
    </row>
    <row r="344" spans="4:95" ht="15.95" customHeight="1"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15"/>
    </row>
    <row r="345" spans="4:95" ht="15.95" customHeight="1"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15"/>
    </row>
    <row r="346" spans="4:95" ht="15.95" customHeight="1"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15"/>
    </row>
    <row r="347" spans="4:95" ht="15.95" customHeight="1"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15"/>
    </row>
    <row r="348" spans="4:95" ht="15.95" customHeight="1"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15"/>
    </row>
    <row r="349" spans="4:95" ht="15.95" customHeight="1"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15"/>
    </row>
    <row r="350" spans="4:95" ht="15.95" customHeight="1"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15"/>
    </row>
    <row r="351" spans="4:95" ht="15.95" customHeight="1"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15"/>
    </row>
    <row r="352" spans="4:95" ht="15.95" customHeight="1"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15"/>
    </row>
    <row r="353" spans="4:95" ht="15.95" customHeight="1"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15"/>
    </row>
    <row r="354" spans="4:95" ht="15.95" customHeight="1"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15"/>
    </row>
    <row r="355" spans="4:95" ht="15.95" customHeight="1"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15"/>
    </row>
    <row r="356" spans="4:95" ht="15.95" customHeight="1"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15"/>
    </row>
    <row r="357" spans="4:95" ht="15.95" customHeight="1"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15"/>
    </row>
    <row r="358" spans="4:95" ht="15.95" customHeight="1"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15"/>
    </row>
    <row r="359" spans="4:95" ht="15.95" customHeight="1"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15"/>
    </row>
    <row r="360" spans="4:95" ht="15.95" customHeight="1"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15"/>
    </row>
    <row r="361" spans="4:95" ht="15.95" customHeight="1"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15"/>
    </row>
    <row r="362" spans="4:95" ht="15.95" customHeight="1"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15"/>
    </row>
    <row r="363" spans="4:95" ht="15.95" customHeight="1"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15"/>
    </row>
    <row r="364" spans="4:95" ht="15.95" customHeight="1"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15"/>
    </row>
    <row r="365" spans="4:95" ht="15.95" customHeight="1"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15"/>
    </row>
    <row r="366" spans="4:95" ht="15.95" customHeight="1"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15"/>
    </row>
    <row r="367" spans="4:95" ht="15.95" customHeight="1"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15"/>
    </row>
    <row r="368" spans="4:95" ht="15.95" customHeight="1"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15"/>
    </row>
    <row r="369" spans="4:95" ht="15.95" customHeight="1"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15"/>
    </row>
    <row r="370" spans="4:95" ht="15.95" customHeight="1"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15"/>
    </row>
    <row r="371" spans="4:95" ht="15.95" customHeight="1"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15"/>
    </row>
    <row r="372" spans="4:95" ht="15.95" customHeight="1"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15"/>
    </row>
    <row r="373" spans="4:95" ht="15.95" customHeight="1"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15"/>
    </row>
    <row r="374" spans="4:95" ht="15.95" customHeight="1"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15"/>
    </row>
    <row r="375" spans="4:95" ht="15.95" customHeight="1"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15"/>
    </row>
    <row r="376" spans="4:95" ht="15.95" customHeight="1"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15"/>
    </row>
    <row r="377" spans="4:95" ht="15.95" customHeight="1"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15"/>
    </row>
    <row r="378" spans="4:95" ht="15.95" customHeight="1"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15"/>
    </row>
    <row r="379" spans="4:95" ht="15.95" customHeight="1"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15"/>
    </row>
    <row r="380" spans="4:95" ht="15.95" customHeight="1"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15"/>
    </row>
    <row r="381" spans="4:95" ht="15.95" customHeight="1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15"/>
    </row>
    <row r="382" spans="4:95" ht="15.95" customHeight="1"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15"/>
    </row>
    <row r="383" spans="4:95" ht="15.95" customHeight="1"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15"/>
    </row>
    <row r="384" spans="4:95" ht="15.95" customHeight="1"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15"/>
    </row>
    <row r="385" spans="4:95" ht="15.95" customHeight="1"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15"/>
    </row>
    <row r="386" spans="4:95" ht="15.95" customHeight="1"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15"/>
    </row>
    <row r="387" spans="4:95" ht="15.95" customHeight="1"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15"/>
    </row>
    <row r="388" spans="4:95" ht="15.95" customHeight="1"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15"/>
    </row>
    <row r="389" spans="4:95" ht="15.95" customHeight="1"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15"/>
    </row>
    <row r="390" spans="4:95" ht="15.95" customHeight="1"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15"/>
    </row>
    <row r="391" spans="4:95" ht="15.95" customHeight="1"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15"/>
    </row>
    <row r="392" spans="4:95" ht="15.95" customHeight="1"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15"/>
    </row>
    <row r="393" spans="4:95" ht="15.95" customHeight="1"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15"/>
    </row>
    <row r="394" spans="4:95" ht="15.95" customHeight="1"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15"/>
    </row>
    <row r="395" spans="4:95" ht="15.95" customHeight="1"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15"/>
    </row>
    <row r="396" spans="4:95" ht="15.95" customHeight="1"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15"/>
    </row>
    <row r="397" spans="4:95" ht="15.95" customHeight="1"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15"/>
    </row>
    <row r="398" spans="4:95" ht="15.95" customHeight="1"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15"/>
    </row>
    <row r="399" spans="4:95" ht="15.95" customHeight="1"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15"/>
    </row>
    <row r="400" spans="4:95" ht="15.95" customHeight="1"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15"/>
    </row>
    <row r="401" spans="4:95" ht="15.95" customHeight="1"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15"/>
    </row>
    <row r="402" spans="4:95" ht="15.95" customHeight="1"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15"/>
    </row>
    <row r="403" spans="4:95" ht="15.95" customHeight="1"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15"/>
    </row>
    <row r="404" spans="4:95" ht="15.95" customHeight="1"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15"/>
    </row>
    <row r="405" spans="4:95" ht="15.95" customHeight="1"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15"/>
    </row>
    <row r="406" spans="4:95" ht="15.95" customHeight="1"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15"/>
    </row>
    <row r="407" spans="4:95" ht="15.95" customHeight="1"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15"/>
    </row>
    <row r="408" spans="4:95" ht="15.95" customHeight="1"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15"/>
    </row>
    <row r="409" spans="4:95" ht="15.95" customHeight="1"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15"/>
    </row>
    <row r="410" spans="4:95" ht="15.95" customHeight="1"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15"/>
    </row>
    <row r="411" spans="4:95" ht="15.95" customHeight="1"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15"/>
    </row>
    <row r="412" spans="4:95" ht="15.95" customHeight="1"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15"/>
    </row>
    <row r="413" spans="4:95" ht="15.95" customHeight="1"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15"/>
    </row>
    <row r="414" spans="4:95" ht="15.95" customHeight="1"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15"/>
    </row>
    <row r="415" spans="4:95" ht="15.95" customHeight="1"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15"/>
    </row>
    <row r="416" spans="4:95" ht="15.95" customHeight="1"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15"/>
    </row>
    <row r="417" spans="4:95" ht="15.95" customHeight="1"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15"/>
    </row>
    <row r="418" spans="4:95" ht="15.95" customHeight="1"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15"/>
    </row>
    <row r="419" spans="4:95" ht="15.95" customHeight="1"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15"/>
    </row>
    <row r="420" spans="4:95" ht="15.95" customHeight="1"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15"/>
    </row>
    <row r="421" spans="4:95" ht="15.95" customHeight="1"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15"/>
    </row>
    <row r="422" spans="4:95" ht="15.95" customHeight="1"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15"/>
    </row>
    <row r="423" spans="4:95" ht="15.95" customHeight="1"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15"/>
    </row>
  </sheetData>
  <sortState ref="A14:A56">
    <sortCondition ref="A4"/>
  </sortState>
  <dataConsolidate/>
  <mergeCells count="16">
    <mergeCell ref="I6:N6"/>
    <mergeCell ref="D3:H3"/>
    <mergeCell ref="D4:H4"/>
    <mergeCell ref="D5:H5"/>
    <mergeCell ref="D6:H6"/>
    <mergeCell ref="I3:N3"/>
    <mergeCell ref="I4:N4"/>
    <mergeCell ref="I5:N5"/>
    <mergeCell ref="GC9:HG9"/>
    <mergeCell ref="HH9:IL9"/>
    <mergeCell ref="D9:AH9"/>
    <mergeCell ref="AI9:BJ9"/>
    <mergeCell ref="BK9:CO9"/>
    <mergeCell ref="CP9:DS9"/>
    <mergeCell ref="DT9:EX9"/>
    <mergeCell ref="EY9:GB9"/>
  </mergeCells>
  <conditionalFormatting sqref="D22:O25 D27:O30">
    <cfRule type="cellIs" dxfId="0" priority="5" operator="equal">
      <formula>3</formula>
    </cfRule>
  </conditionalFormatting>
  <dataValidations count="3">
    <dataValidation type="list" allowBlank="1" showInputMessage="1" showErrorMessage="1" sqref="HC13:ND183 CO168:HB183">
      <formula1>liste_cometoc</formula1>
    </dataValidation>
    <dataValidation type="list" allowBlank="1" showInputMessage="1" showErrorMessage="1" sqref="I3:N3">
      <formula1>$C$13:$C$15</formula1>
    </dataValidation>
    <dataValidation type="list" allowBlank="1" showInputMessage="1" showErrorMessage="1" sqref="I6:N6">
      <formula1>$B$2:$B$7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X9"/>
  <sheetViews>
    <sheetView workbookViewId="0">
      <selection activeCell="D21" sqref="D21"/>
    </sheetView>
  </sheetViews>
  <sheetFormatPr baseColWidth="10" defaultRowHeight="15"/>
  <cols>
    <col min="1" max="1" width="13.7109375" bestFit="1" customWidth="1"/>
    <col min="20" max="20" width="18.5703125" bestFit="1" customWidth="1"/>
  </cols>
  <sheetData>
    <row r="1" spans="1:50">
      <c r="B1" t="s">
        <v>1</v>
      </c>
      <c r="C1" t="s">
        <v>35</v>
      </c>
      <c r="D1" t="s">
        <v>8</v>
      </c>
      <c r="E1" t="s">
        <v>9</v>
      </c>
      <c r="F1" t="s">
        <v>10</v>
      </c>
      <c r="G1" t="s">
        <v>3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36</v>
      </c>
      <c r="U1" t="s">
        <v>26</v>
      </c>
      <c r="V1" t="s">
        <v>27</v>
      </c>
      <c r="W1" t="s">
        <v>28</v>
      </c>
      <c r="X1" t="s">
        <v>29</v>
      </c>
      <c r="Y1" t="s">
        <v>30</v>
      </c>
      <c r="Z1" t="s">
        <v>31</v>
      </c>
      <c r="AA1" t="s">
        <v>25</v>
      </c>
      <c r="AB1" t="s">
        <v>24</v>
      </c>
      <c r="AC1" t="s">
        <v>23</v>
      </c>
      <c r="AD1" t="s">
        <v>32</v>
      </c>
      <c r="AE1" t="s">
        <v>33</v>
      </c>
      <c r="AF1" t="s">
        <v>34</v>
      </c>
      <c r="AG1" t="s">
        <v>37</v>
      </c>
      <c r="AH1" t="s">
        <v>38</v>
      </c>
      <c r="AI1" t="s">
        <v>39</v>
      </c>
      <c r="AJ1" t="s">
        <v>40</v>
      </c>
      <c r="AK1" t="s">
        <v>41</v>
      </c>
      <c r="AL1" t="s">
        <v>44</v>
      </c>
      <c r="AM1" t="s">
        <v>42</v>
      </c>
      <c r="AN1" t="s">
        <v>43</v>
      </c>
      <c r="AO1" t="s">
        <v>45</v>
      </c>
      <c r="AP1" t="s">
        <v>46</v>
      </c>
      <c r="AQ1" t="s">
        <v>47</v>
      </c>
      <c r="AR1" t="s">
        <v>48</v>
      </c>
      <c r="AS1" t="s">
        <v>49</v>
      </c>
      <c r="AT1" t="s">
        <v>50</v>
      </c>
      <c r="AU1" t="s">
        <v>51</v>
      </c>
      <c r="AV1" t="s">
        <v>52</v>
      </c>
      <c r="AW1" t="s">
        <v>106</v>
      </c>
      <c r="AX1" t="s">
        <v>122</v>
      </c>
    </row>
    <row r="2" spans="1:50">
      <c r="A2" t="s">
        <v>55</v>
      </c>
      <c r="B2">
        <f>COUNTIFS(service2014!$D13:$CO13,"P")</f>
        <v>0</v>
      </c>
      <c r="C2">
        <f>COUNTIFS(service2014!$D13:$CO13,"O")</f>
        <v>0</v>
      </c>
      <c r="D2">
        <f>COUNTIFS(service2014!$D13:$CO13,"S",service2014!$D$12:$CO$12,"LUN")+COUNTIFS(service2014!$D13:$CO13,"S",service2014!$D$12:$CO$12,"MAR")+COUNTIFS(service2014!$D13:$CO13,"S",service2014!$D$12:$CO$12,"MER")+COUNTIFS(service2014!$D13:$CO13,"S",service2014!$D$12:$CO$12,"JEU")</f>
        <v>0</v>
      </c>
      <c r="E2">
        <f>COUNTIFS(service2014!$D13:$CO13,"S",service2014!$D$12:$CO$12,"VEN")</f>
        <v>0</v>
      </c>
      <c r="F2">
        <f>COUNTIFS(service2014!$D13:$CO13,"S",service2014!$D$12:$CO$12,"SAM")+COUNTIFS(service2014!$D13:$CO13,"S",service2014!$D$12:$CO$12,"DIM")</f>
        <v>0</v>
      </c>
      <c r="G2">
        <f>COUNTIFS(service2014!$D13:$CO13,"AQT")</f>
        <v>0</v>
      </c>
      <c r="H2">
        <f>COUNTIFS(service2014!$D13:$CO13,"NMD")</f>
        <v>0</v>
      </c>
      <c r="I2">
        <f>COUNTIFS(service2014!$D13:$CO13,"PVC")</f>
        <v>0</v>
      </c>
      <c r="J2">
        <f>COUNTIFS(service2014!$D13:$CO13,"TNR")</f>
        <v>0</v>
      </c>
      <c r="K2">
        <f>COUNTIFS(service2014!$D13:$CO13,"MTL")</f>
        <v>0</v>
      </c>
      <c r="L2">
        <f>COUNTIFS(service2014!$D13:$CO13,"DXM")</f>
        <v>0</v>
      </c>
      <c r="M2">
        <f>COUNTIFS(service2014!$D13:$CO13,"LTT")</f>
        <v>0</v>
      </c>
      <c r="N2">
        <f>COUNTIFS(service2014!$D13:$CO13,"PMG")</f>
        <v>0</v>
      </c>
      <c r="O2">
        <f>COUNTIFS(service2014!$D13:$CO13,"LMP")</f>
        <v>0</v>
      </c>
      <c r="P2">
        <f>COUNTIFS(service2014!$D13:$CO13,"JDV")</f>
        <v>0</v>
      </c>
      <c r="Q2">
        <f>COUNTIFS(service2014!$D13:$CO13,"MCL")</f>
        <v>0</v>
      </c>
      <c r="R2">
        <f>COUNTIFS(service2014!$D13:$CO13,"FRB")</f>
        <v>0</v>
      </c>
      <c r="S2">
        <f>COUNTIFS(service2014!$D13:$CO13,"CHP")</f>
        <v>0</v>
      </c>
      <c r="T2">
        <f>COUNTIFS(service2014!$D13:$CO13,"CDG")</f>
        <v>0</v>
      </c>
      <c r="U2">
        <f>COUNTIFS(service2014!$D13:$CO13,"CSD")</f>
        <v>0</v>
      </c>
      <c r="V2">
        <f>COUNTIFS(service2014!$D13:$CO13,"JBT")</f>
        <v>0</v>
      </c>
      <c r="W2">
        <f>COUNTIFS(service2014!$D13:$CO13,"CBT")</f>
        <v>0</v>
      </c>
      <c r="X2">
        <f>COUNTIFS(service2014!$D13:$CO13,"ACT")</f>
        <v>0</v>
      </c>
      <c r="Y2">
        <f>COUNTIFS(service2014!$D13:$CO13,"SCF")</f>
        <v>0</v>
      </c>
      <c r="Z2">
        <f>COUNTIFS(service2014!$D13:$CO13,"LFY")</f>
        <v>0</v>
      </c>
      <c r="AA2">
        <f>COUNTIFS(service2014!$D13:$CO13,"GML")</f>
        <v>0</v>
      </c>
      <c r="AB2">
        <f>COUNTIFS(service2014!$D13:$CO13,"VNS")</f>
        <v>0</v>
      </c>
      <c r="AC2">
        <f>COUNTIFS(service2014!$D13:$CO13,"NVS")</f>
        <v>0</v>
      </c>
      <c r="AD2">
        <f>COUNTIFS(service2014!$D13:$CO13,"FLR")</f>
        <v>0</v>
      </c>
      <c r="AE2">
        <f>COUNTIFS(service2014!$D13:$CO13,"VDM")</f>
        <v>0</v>
      </c>
      <c r="AF2">
        <f>COUNTIFS(service2014!$D13:$CO13,"PRL")</f>
        <v>0</v>
      </c>
      <c r="AG2">
        <f>COUNTIFS(service2014!$D13:$CO13,"VAR")</f>
        <v>0</v>
      </c>
      <c r="AH2">
        <f>COUNTIFS(service2014!$D13:$CO13,"MRN")</f>
        <v>0</v>
      </c>
      <c r="AI2">
        <f>COUNTIFS(service2014!$D13:$CO13,"MSE")</f>
        <v>0</v>
      </c>
      <c r="AJ2">
        <f>COUNTIFS(service2014!$D13:$CO13,"SCO")</f>
        <v>0</v>
      </c>
      <c r="AK2">
        <f>COUNTIFS(service2014!$D13:$CO13,"BBP")</f>
        <v>0</v>
      </c>
      <c r="AL2">
        <f>COUNTIFS(service2014!$D13:$CO13,"LPC")</f>
        <v>0</v>
      </c>
      <c r="AM2">
        <f>COUNTIFS(service2014!$D13:$CO13,"ETL")</f>
        <v>0</v>
      </c>
      <c r="AN2">
        <f>COUNTIFS(service2014!$D13:$CO13,"LBP")</f>
        <v>0</v>
      </c>
      <c r="AO2">
        <f>COUNTIFS(service2014!$D13:$CO13,"LDV")</f>
        <v>0</v>
      </c>
      <c r="AP2">
        <f>COUNTIFS(service2014!$D13:$CO13,"LVC")</f>
        <v>0</v>
      </c>
      <c r="AQ2">
        <f>COUNTIFS(service2014!$D13:$CO13,"LBH")</f>
        <v>0</v>
      </c>
      <c r="AR2">
        <f>COUNTIFS(service2014!$D13:$CO13,"HYE")</f>
        <v>0</v>
      </c>
      <c r="AS2">
        <f>COUNTIFS(service2014!$D13:$CO13,"CBG")</f>
        <v>0</v>
      </c>
      <c r="AT2">
        <f>COUNTIFS(service2014!$D13:$CO13,"BKH")</f>
        <v>0</v>
      </c>
      <c r="AU2">
        <f>COUNTIFS(service2014!$D13:$CO13,"ALD")</f>
        <v>0</v>
      </c>
      <c r="AV2">
        <f>COUNTIFS(service2014!$D13:$CO13,"CPCO")</f>
        <v>0</v>
      </c>
      <c r="AW2">
        <f>COUNTIFS(service2014!$D13:$CO13,"MNG")</f>
        <v>0</v>
      </c>
      <c r="AX2">
        <f>COUNTIFS(service2014!$D13:$CO13,"FDF")</f>
        <v>0</v>
      </c>
    </row>
    <row r="3" spans="1:50">
      <c r="A3" t="s">
        <v>56</v>
      </c>
      <c r="B3">
        <f>COUNTIFS(service2014!$D14:$CO14,"P")</f>
        <v>0</v>
      </c>
      <c r="C3">
        <f>COUNTIFS(service2014!$D14:$CO14,"O")</f>
        <v>0</v>
      </c>
      <c r="D3">
        <f>COUNTIFS(service2014!$D14:$CO14,"S",service2014!$D$12:$CO$12,"LUN")+COUNTIFS(service2014!$D14:$CO14,"S",service2014!$D$12:$CO$12,"MAR")+COUNTIFS(service2014!$D14:$CO14,"S",service2014!$D$12:$CO$12,"MER")+COUNTIFS(service2014!$D14:$CO14,"S",service2014!$D$12:$CO$12,"JEU")</f>
        <v>0</v>
      </c>
      <c r="E3">
        <f>COUNTIFS(service2014!$D14:$CO14,"S",service2014!$D$12:$CO$12,"VEN")</f>
        <v>0</v>
      </c>
      <c r="F3">
        <f>COUNTIFS(service2014!$D14:$CO14,"S",service2014!$D$12:$CO$12,"SAM")+COUNTIFS(service2014!$D14:$CO14,"S",service2014!$D$12:$CO$12,"DIM")</f>
        <v>0</v>
      </c>
      <c r="G3">
        <f>COUNTIFS(service2014!$D14:$CO14,"AQT")</f>
        <v>0</v>
      </c>
      <c r="H3">
        <f>COUNTIFS(service2014!$D14:$CO14,"NMD")</f>
        <v>0</v>
      </c>
      <c r="I3">
        <f>COUNTIFS(service2014!$D14:$CO14,"PVC")</f>
        <v>0</v>
      </c>
      <c r="J3">
        <f>COUNTIFS(service2014!$D14:$CO14,"TNR")</f>
        <v>0</v>
      </c>
      <c r="K3">
        <f>COUNTIFS(service2014!$D14:$CO14,"MTL")</f>
        <v>0</v>
      </c>
      <c r="L3">
        <f>COUNTIFS(service2014!$D14:$CO14,"DXM")</f>
        <v>0</v>
      </c>
      <c r="M3">
        <f>COUNTIFS(service2014!$D14:$CO14,"LTT")</f>
        <v>0</v>
      </c>
      <c r="N3">
        <f>COUNTIFS(service2014!$D14:$CO14,"PMG")</f>
        <v>0</v>
      </c>
      <c r="O3">
        <f>COUNTIFS(service2014!$D14:$CO14,"LMP")</f>
        <v>0</v>
      </c>
      <c r="P3">
        <f>COUNTIFS(service2014!$D14:$CO14,"JDV")</f>
        <v>0</v>
      </c>
      <c r="Q3">
        <f>COUNTIFS(service2014!$D14:$CO14,"MCL")</f>
        <v>0</v>
      </c>
      <c r="R3">
        <f>COUNTIFS(service2014!$D14:$CO14,"FRB")</f>
        <v>0</v>
      </c>
      <c r="S3">
        <f>COUNTIFS(service2014!$D14:$CO14,"CHP")</f>
        <v>0</v>
      </c>
      <c r="T3">
        <f>COUNTIFS(service2014!$D14:$CO14,"CDG")</f>
        <v>0</v>
      </c>
      <c r="U3">
        <f>COUNTIFS(service2014!$D14:$CO14,"CSD")</f>
        <v>0</v>
      </c>
      <c r="V3">
        <f>COUNTIFS(service2014!$D14:$CO14,"JBT")</f>
        <v>0</v>
      </c>
      <c r="W3">
        <f>COUNTIFS(service2014!$D14:$CO14,"CBT")</f>
        <v>0</v>
      </c>
      <c r="X3">
        <f>COUNTIFS(service2014!$D14:$CO14,"ACT")</f>
        <v>0</v>
      </c>
      <c r="Y3">
        <f>COUNTIFS(service2014!$D14:$CO14,"SCF")</f>
        <v>0</v>
      </c>
      <c r="Z3">
        <f>COUNTIFS(service2014!$D14:$CO14,"LFY")</f>
        <v>0</v>
      </c>
      <c r="AA3">
        <f>COUNTIFS(service2014!$D14:$CO14,"GML")</f>
        <v>0</v>
      </c>
      <c r="AB3">
        <f>COUNTIFS(service2014!$D14:$CO14,"VNS")</f>
        <v>0</v>
      </c>
      <c r="AC3">
        <f>COUNTIFS(service2014!$D14:$CO14,"NVS")</f>
        <v>0</v>
      </c>
      <c r="AD3">
        <f>COUNTIFS(service2014!$D14:$CO14,"FLR")</f>
        <v>0</v>
      </c>
      <c r="AE3">
        <f>COUNTIFS(service2014!$D14:$CO14,"VDM")</f>
        <v>0</v>
      </c>
      <c r="AF3">
        <f>COUNTIFS(service2014!$D14:$CO14,"PRL")</f>
        <v>0</v>
      </c>
      <c r="AG3">
        <f>COUNTIFS(service2014!$D14:$CO14,"VAR")</f>
        <v>0</v>
      </c>
      <c r="AH3">
        <f>COUNTIFS(service2014!$D14:$CO14,"MRN")</f>
        <v>0</v>
      </c>
      <c r="AI3">
        <f>COUNTIFS(service2014!$D14:$CO14,"MSE")</f>
        <v>0</v>
      </c>
      <c r="AJ3">
        <f>COUNTIFS(service2014!$D14:$CO14,"SCO")</f>
        <v>0</v>
      </c>
      <c r="AK3">
        <f>COUNTIFS(service2014!$D14:$CO14,"BBP")</f>
        <v>0</v>
      </c>
      <c r="AL3">
        <f>COUNTIFS(service2014!$D14:$CO14,"LPC")</f>
        <v>0</v>
      </c>
      <c r="AM3">
        <f>COUNTIFS(service2014!$D14:$CO14,"ETL")</f>
        <v>0</v>
      </c>
      <c r="AN3">
        <f>COUNTIFS(service2014!$D14:$CO14,"LBP")</f>
        <v>0</v>
      </c>
      <c r="AO3">
        <f>COUNTIFS(service2014!$D14:$CO14,"LDV")</f>
        <v>0</v>
      </c>
      <c r="AP3">
        <f>COUNTIFS(service2014!$D14:$CO14,"LVC")</f>
        <v>0</v>
      </c>
      <c r="AQ3">
        <f>COUNTIFS(service2014!$D14:$CO14,"LBH")</f>
        <v>0</v>
      </c>
      <c r="AR3">
        <f>COUNTIFS(service2014!$D14:$CO14,"HYE")</f>
        <v>0</v>
      </c>
      <c r="AS3">
        <f>COUNTIFS(service2014!$D14:$CO14,"CBG")</f>
        <v>0</v>
      </c>
      <c r="AT3">
        <f>COUNTIFS(service2014!$D14:$CO14,"BKH")</f>
        <v>0</v>
      </c>
      <c r="AU3">
        <f>COUNTIFS(service2014!$D14:$CO14,"ALD")</f>
        <v>0</v>
      </c>
      <c r="AV3">
        <f>COUNTIFS(service2014!$D14:$CO14,"CPCO")</f>
        <v>0</v>
      </c>
      <c r="AW3">
        <f>COUNTIFS(service2014!$D14:$CO14,"MNG")</f>
        <v>0</v>
      </c>
      <c r="AX3">
        <f>COUNTIFS(service2014!$D14:$CO14,"FDF")</f>
        <v>0</v>
      </c>
    </row>
    <row r="4" spans="1:50">
      <c r="A4" t="s">
        <v>57</v>
      </c>
      <c r="B4">
        <f>COUNTIFS(service2014!$D15:$CO15,"P")</f>
        <v>0</v>
      </c>
      <c r="C4">
        <f>COUNTIFS(service2014!$D15:$CO15,"O")</f>
        <v>0</v>
      </c>
      <c r="D4">
        <f>COUNTIFS(service2014!$D15:$CO15,"S",service2014!$D$12:$CO$12,"LUN")+COUNTIFS(service2014!$D15:$CO15,"S",service2014!$D$12:$CO$12,"MAR")+COUNTIFS(service2014!$D15:$CO15,"S",service2014!$D$12:$CO$12,"MER")+COUNTIFS(service2014!$D15:$CO15,"S",service2014!$D$12:$CO$12,"JEU")</f>
        <v>0</v>
      </c>
      <c r="E4">
        <f>COUNTIFS(service2014!$D15:$CO15,"S",service2014!$D$12:$CO$12,"VEN")</f>
        <v>0</v>
      </c>
      <c r="F4">
        <f>COUNTIFS(service2014!$D15:$CO15,"S",service2014!$D$12:$CO$12,"SAM")+COUNTIFS(service2014!$D15:$CO15,"S",service2014!$D$12:$CO$12,"DIM")</f>
        <v>0</v>
      </c>
      <c r="G4">
        <f>COUNTIFS(service2014!$D15:$CO15,"AQT")</f>
        <v>0</v>
      </c>
      <c r="H4">
        <f>COUNTIFS(service2014!$D15:$CO15,"NMD")</f>
        <v>0</v>
      </c>
      <c r="I4">
        <f>COUNTIFS(service2014!$D15:$CO15,"PVC")</f>
        <v>0</v>
      </c>
      <c r="J4">
        <f>COUNTIFS(service2014!$D15:$CO15,"TNR")</f>
        <v>0</v>
      </c>
      <c r="K4">
        <f>COUNTIFS(service2014!$D15:$CO15,"MTL")</f>
        <v>0</v>
      </c>
      <c r="L4">
        <f>COUNTIFS(service2014!$D15:$CO15,"DXM")</f>
        <v>0</v>
      </c>
      <c r="M4">
        <f>COUNTIFS(service2014!$D15:$CO15,"LTT")</f>
        <v>0</v>
      </c>
      <c r="N4">
        <f>COUNTIFS(service2014!$D15:$CO15,"PMG")</f>
        <v>0</v>
      </c>
      <c r="O4">
        <f>COUNTIFS(service2014!$D15:$CO15,"LMP")</f>
        <v>0</v>
      </c>
      <c r="P4">
        <f>COUNTIFS(service2014!$D15:$CO15,"JDV")</f>
        <v>0</v>
      </c>
      <c r="Q4">
        <f>COUNTIFS(service2014!$D15:$CO15,"MCL")</f>
        <v>0</v>
      </c>
      <c r="R4">
        <f>COUNTIFS(service2014!$D15:$CO15,"FRB")</f>
        <v>0</v>
      </c>
      <c r="S4">
        <f>COUNTIFS(service2014!$D15:$CO15,"CHP")</f>
        <v>0</v>
      </c>
      <c r="T4">
        <f>COUNTIFS(service2014!$D15:$CO15,"CDG")</f>
        <v>0</v>
      </c>
      <c r="U4">
        <f>COUNTIFS(service2014!$D15:$CO15,"CSD")</f>
        <v>0</v>
      </c>
      <c r="V4">
        <f>COUNTIFS(service2014!$D15:$CO15,"JBT")</f>
        <v>0</v>
      </c>
      <c r="W4">
        <f>COUNTIFS(service2014!$D15:$CO15,"CBT")</f>
        <v>0</v>
      </c>
      <c r="X4">
        <f>COUNTIFS(service2014!$D15:$CO15,"ACT")</f>
        <v>0</v>
      </c>
      <c r="Y4">
        <f>COUNTIFS(service2014!$D15:$CO15,"SCF")</f>
        <v>0</v>
      </c>
      <c r="Z4">
        <f>COUNTIFS(service2014!$D15:$CO15,"LFY")</f>
        <v>0</v>
      </c>
      <c r="AA4">
        <f>COUNTIFS(service2014!$D15:$CO15,"GML")</f>
        <v>0</v>
      </c>
      <c r="AB4">
        <f>COUNTIFS(service2014!$D15:$CO15,"VNS")</f>
        <v>0</v>
      </c>
      <c r="AC4">
        <f>COUNTIFS(service2014!$D15:$CO15,"NVS")</f>
        <v>0</v>
      </c>
      <c r="AD4">
        <f>COUNTIFS(service2014!$D15:$CO15,"FLR")</f>
        <v>0</v>
      </c>
      <c r="AE4">
        <f>COUNTIFS(service2014!$D15:$CO15,"VDM")</f>
        <v>0</v>
      </c>
      <c r="AF4">
        <f>COUNTIFS(service2014!$D15:$CO15,"PRL")</f>
        <v>0</v>
      </c>
      <c r="AG4">
        <f>COUNTIFS(service2014!$D15:$CO15,"VAR")</f>
        <v>0</v>
      </c>
      <c r="AH4">
        <f>COUNTIFS(service2014!$D15:$CO15,"MRN")</f>
        <v>0</v>
      </c>
      <c r="AI4">
        <f>COUNTIFS(service2014!$D15:$CO15,"MSE")</f>
        <v>0</v>
      </c>
      <c r="AJ4">
        <f>COUNTIFS(service2014!$D15:$CO15,"SCO")</f>
        <v>0</v>
      </c>
      <c r="AK4">
        <f>COUNTIFS(service2014!$D15:$CO15,"BBP")</f>
        <v>0</v>
      </c>
      <c r="AL4">
        <f>COUNTIFS(service2014!$D15:$CO15,"LPC")</f>
        <v>0</v>
      </c>
      <c r="AM4">
        <f>COUNTIFS(service2014!$D15:$CO15,"ETL")</f>
        <v>0</v>
      </c>
      <c r="AN4">
        <f>COUNTIFS(service2014!$D15:$CO15,"LBP")</f>
        <v>0</v>
      </c>
      <c r="AO4">
        <f>COUNTIFS(service2014!$D15:$CO15,"LDV")</f>
        <v>0</v>
      </c>
      <c r="AP4">
        <f>COUNTIFS(service2014!$D15:$CO15,"LVC")</f>
        <v>0</v>
      </c>
      <c r="AQ4">
        <f>COUNTIFS(service2014!$D15:$CO15,"LBH")</f>
        <v>0</v>
      </c>
      <c r="AR4">
        <f>COUNTIFS(service2014!$D15:$CO15,"HYE")</f>
        <v>0</v>
      </c>
      <c r="AS4">
        <f>COUNTIFS(service2014!$D15:$CO15,"CBG")</f>
        <v>0</v>
      </c>
      <c r="AT4">
        <f>COUNTIFS(service2014!$D15:$CO15,"BKH")</f>
        <v>0</v>
      </c>
      <c r="AU4">
        <f>COUNTIFS(service2014!$D15:$CO15,"ALD")</f>
        <v>0</v>
      </c>
      <c r="AV4">
        <f>COUNTIFS(service2014!$D15:$CO15,"CPCO")</f>
        <v>0</v>
      </c>
      <c r="AW4">
        <f>COUNTIFS(service2014!$D15:$CO15,"MNG")</f>
        <v>0</v>
      </c>
      <c r="AX4">
        <f>COUNTIFS(service2014!$D15:$CO15,"FDF")</f>
        <v>0</v>
      </c>
    </row>
    <row r="7" spans="1:50">
      <c r="A7" s="45"/>
    </row>
    <row r="8" spans="1:50">
      <c r="A8" s="45"/>
    </row>
    <row r="9" spans="1:50">
      <c r="A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V14"/>
  <sheetViews>
    <sheetView topLeftCell="A10" workbookViewId="0">
      <selection activeCell="V9" sqref="V9"/>
    </sheetView>
  </sheetViews>
  <sheetFormatPr baseColWidth="10" defaultRowHeight="15"/>
  <cols>
    <col min="1" max="1" width="13.7109375" bestFit="1" customWidth="1"/>
    <col min="16" max="16" width="15.28515625" bestFit="1" customWidth="1"/>
  </cols>
  <sheetData>
    <row r="2" spans="1:22">
      <c r="B2" t="s">
        <v>5</v>
      </c>
      <c r="C2" t="s">
        <v>2</v>
      </c>
      <c r="D2" t="s">
        <v>108</v>
      </c>
      <c r="E2" t="s">
        <v>110</v>
      </c>
      <c r="F2" t="s">
        <v>111</v>
      </c>
      <c r="G2" t="s">
        <v>112</v>
      </c>
      <c r="H2" t="s">
        <v>113</v>
      </c>
      <c r="I2" t="s">
        <v>114</v>
      </c>
      <c r="J2" t="s">
        <v>115</v>
      </c>
      <c r="K2" t="s">
        <v>116</v>
      </c>
      <c r="L2" t="s">
        <v>117</v>
      </c>
      <c r="M2" t="s">
        <v>118</v>
      </c>
      <c r="N2" t="s">
        <v>120</v>
      </c>
      <c r="O2" t="s">
        <v>107</v>
      </c>
      <c r="P2" t="s">
        <v>119</v>
      </c>
      <c r="Q2" t="s">
        <v>121</v>
      </c>
      <c r="R2" t="s">
        <v>126</v>
      </c>
      <c r="S2" t="s">
        <v>35</v>
      </c>
      <c r="T2" t="s">
        <v>8</v>
      </c>
      <c r="U2" t="s">
        <v>127</v>
      </c>
      <c r="V2" t="s">
        <v>109</v>
      </c>
    </row>
    <row r="3" spans="1:22">
      <c r="A3" t="s">
        <v>55</v>
      </c>
      <c r="B3">
        <f>SUM(recapitulatif_donnees!$J2:$L2)</f>
        <v>0</v>
      </c>
      <c r="C3">
        <f>SUM(recapitulatif_donnees!$G2:$I2)</f>
        <v>0</v>
      </c>
      <c r="D3">
        <f>SUM(recapitulatif_donnees!W2:Z2)</f>
        <v>0</v>
      </c>
      <c r="E3">
        <f>SUM(recapitulatif_donnees!AA2:AF2)</f>
        <v>0</v>
      </c>
      <c r="F3">
        <f>recapitulatif_donnees!T2</f>
        <v>0</v>
      </c>
      <c r="G3">
        <f>SUM(recapitulatif_donnees!R2:S2)</f>
        <v>0</v>
      </c>
      <c r="H3">
        <f>SUM(recapitulatif_donnees!U2:V2)</f>
        <v>0</v>
      </c>
      <c r="I3">
        <f>SUM(recapitulatif_donnees!AG2:AI2)</f>
        <v>0</v>
      </c>
      <c r="J3">
        <f>recapitulatif_donnees!AJ2</f>
        <v>0</v>
      </c>
      <c r="K3">
        <f>SUM(recapitulatif_donnees!M2:Q2)</f>
        <v>0</v>
      </c>
      <c r="L3">
        <f>SUM(recapitulatif_donnees!AK2:AN2,recapitulatif_donnees!AW2)</f>
        <v>0</v>
      </c>
      <c r="M3">
        <f>SUM(recapitulatif_donnees!AO2:AQ2)</f>
        <v>0</v>
      </c>
      <c r="N3">
        <f>SUM(recapitulatif_donnees!AR2)</f>
        <v>0</v>
      </c>
      <c r="O3">
        <f>SUM(recapitulatif_donnees!AT2:AU2)</f>
        <v>0</v>
      </c>
      <c r="P3">
        <f>SUM(recapitulatif_donnees!AS2,recapitulatif_donnees!AV2)</f>
        <v>0</v>
      </c>
      <c r="Q3">
        <f>recapitulatif_donnees!AX2</f>
        <v>0</v>
      </c>
      <c r="R3">
        <f>recapitulatif_donnees!B2</f>
        <v>0</v>
      </c>
      <c r="S3">
        <f>recapitulatif_donnees!C2</f>
        <v>0</v>
      </c>
      <c r="T3">
        <f>recapitulatif_donnees!D2</f>
        <v>0</v>
      </c>
      <c r="U3">
        <f>recapitulatif_donnees!E2</f>
        <v>0</v>
      </c>
      <c r="V3">
        <f>recapitulatif_donnees!F2</f>
        <v>0</v>
      </c>
    </row>
    <row r="4" spans="1:22">
      <c r="A4" t="s">
        <v>56</v>
      </c>
      <c r="B4">
        <f>SUM(recapitulatif_donnees!$J3:$L3)</f>
        <v>0</v>
      </c>
      <c r="C4">
        <f>SUM(recapitulatif_donnees!$G3:$I3)</f>
        <v>0</v>
      </c>
      <c r="D4">
        <f>SUM(recapitulatif_donnees!W3:Z3)</f>
        <v>0</v>
      </c>
      <c r="E4">
        <f>SUM(recapitulatif_donnees!AA3:AF3)</f>
        <v>0</v>
      </c>
      <c r="F4">
        <f>recapitulatif_donnees!T3</f>
        <v>0</v>
      </c>
      <c r="G4">
        <f>SUM(recapitulatif_donnees!R3:S3)</f>
        <v>0</v>
      </c>
      <c r="H4">
        <f>SUM(recapitulatif_donnees!U3:V3)</f>
        <v>0</v>
      </c>
      <c r="I4">
        <f>SUM(recapitulatif_donnees!AG3:AI3)</f>
        <v>0</v>
      </c>
      <c r="J4">
        <f>recapitulatif_donnees!AJ3</f>
        <v>0</v>
      </c>
      <c r="K4">
        <f>SUM(recapitulatif_donnees!M3:Q3)</f>
        <v>0</v>
      </c>
      <c r="L4">
        <f>SUM(recapitulatif_donnees!AK3:AN3,recapitulatif_donnees!AW3)</f>
        <v>0</v>
      </c>
      <c r="M4">
        <f>SUM(recapitulatif_donnees!AO3:AQ3)</f>
        <v>0</v>
      </c>
      <c r="N4">
        <f>SUM(recapitulatif_donnees!AR3)</f>
        <v>0</v>
      </c>
      <c r="O4">
        <f>SUM(recapitulatif_donnees!AT3:AU3)</f>
        <v>0</v>
      </c>
      <c r="P4">
        <f>SUM(recapitulatif_donnees!AS3,recapitulatif_donnees!AV3)</f>
        <v>0</v>
      </c>
      <c r="Q4">
        <f>recapitulatif_donnees!AX3</f>
        <v>0</v>
      </c>
      <c r="R4">
        <f>recapitulatif_donnees!B3</f>
        <v>0</v>
      </c>
      <c r="S4">
        <f>recapitulatif_donnees!C3</f>
        <v>0</v>
      </c>
      <c r="T4">
        <f>recapitulatif_donnees!D3</f>
        <v>0</v>
      </c>
      <c r="U4">
        <f>recapitulatif_donnees!E3</f>
        <v>0</v>
      </c>
      <c r="V4">
        <f>recapitulatif_donnees!F3</f>
        <v>0</v>
      </c>
    </row>
    <row r="5" spans="1:22">
      <c r="A5" t="s">
        <v>57</v>
      </c>
      <c r="B5">
        <f>SUM(recapitulatif_donnees!$J4:$L4)</f>
        <v>0</v>
      </c>
      <c r="C5">
        <f>SUM(recapitulatif_donnees!$G4:$I4)</f>
        <v>0</v>
      </c>
      <c r="D5">
        <f>SUM(recapitulatif_donnees!W4:Z4)</f>
        <v>0</v>
      </c>
      <c r="E5">
        <f>SUM(recapitulatif_donnees!AA4:AF4)</f>
        <v>0</v>
      </c>
      <c r="F5">
        <f>recapitulatif_donnees!T4</f>
        <v>0</v>
      </c>
      <c r="G5">
        <f>SUM(recapitulatif_donnees!R4:S4)</f>
        <v>0</v>
      </c>
      <c r="H5">
        <f>SUM(recapitulatif_donnees!U4:V4)</f>
        <v>0</v>
      </c>
      <c r="I5">
        <f>SUM(recapitulatif_donnees!AG4:AI4)</f>
        <v>0</v>
      </c>
      <c r="J5">
        <f>recapitulatif_donnees!AJ4</f>
        <v>0</v>
      </c>
      <c r="K5">
        <f>SUM(recapitulatif_donnees!M4:Q4)</f>
        <v>0</v>
      </c>
      <c r="L5">
        <f>SUM(recapitulatif_donnees!AK4:AN4,recapitulatif_donnees!AW4)</f>
        <v>0</v>
      </c>
      <c r="M5">
        <f>SUM(recapitulatif_donnees!AO4:AQ4)</f>
        <v>0</v>
      </c>
      <c r="N5">
        <f>SUM(recapitulatif_donnees!AR4)</f>
        <v>0</v>
      </c>
      <c r="O5">
        <f>SUM(recapitulatif_donnees!AT4:AU4)</f>
        <v>0</v>
      </c>
      <c r="P5">
        <f>SUM(recapitulatif_donnees!AS4,recapitulatif_donnees!AV4)</f>
        <v>0</v>
      </c>
      <c r="Q5">
        <f>recapitulatif_donnees!AX4</f>
        <v>0</v>
      </c>
      <c r="R5">
        <f>recapitulatif_donnees!B4</f>
        <v>0</v>
      </c>
      <c r="S5">
        <f>recapitulatif_donnees!C4</f>
        <v>0</v>
      </c>
      <c r="T5">
        <f>recapitulatif_donnees!D4</f>
        <v>0</v>
      </c>
      <c r="U5">
        <f>recapitulatif_donnees!E4</f>
        <v>0</v>
      </c>
      <c r="V5">
        <f>recapitulatif_donnees!F4</f>
        <v>0</v>
      </c>
    </row>
    <row r="11" spans="1:22">
      <c r="A11" s="4"/>
      <c r="B11" s="4" t="s">
        <v>0</v>
      </c>
      <c r="C11" s="4" t="s">
        <v>123</v>
      </c>
      <c r="D11" s="4" t="s">
        <v>124</v>
      </c>
      <c r="E11" s="4" t="s">
        <v>125</v>
      </c>
      <c r="F11" s="4" t="s">
        <v>126</v>
      </c>
      <c r="G11" s="4" t="s">
        <v>35</v>
      </c>
      <c r="H11" s="4" t="s">
        <v>128</v>
      </c>
    </row>
    <row r="12" spans="1:22">
      <c r="A12" s="4" t="s">
        <v>55</v>
      </c>
      <c r="B12" s="4">
        <f>SUM(B3:L3)</f>
        <v>0</v>
      </c>
      <c r="C12" s="4">
        <f>SUM(M3:N3)</f>
        <v>0</v>
      </c>
      <c r="D12" s="4">
        <f>+O3</f>
        <v>0</v>
      </c>
      <c r="E12" s="4">
        <f>SUM(P3:Q3)</f>
        <v>0</v>
      </c>
      <c r="F12" s="4">
        <f>+R3</f>
        <v>0</v>
      </c>
      <c r="G12" s="4">
        <f>+S3</f>
        <v>0</v>
      </c>
      <c r="H12" s="4">
        <f>SUM(T3:V3)</f>
        <v>0</v>
      </c>
    </row>
    <row r="13" spans="1:22">
      <c r="A13" s="4" t="s">
        <v>56</v>
      </c>
      <c r="B13" s="4">
        <f t="shared" ref="B13:B14" si="0">SUM(B4:L4)</f>
        <v>0</v>
      </c>
      <c r="C13" s="4">
        <f t="shared" ref="C13:C14" si="1">SUM(M4:N4)</f>
        <v>0</v>
      </c>
      <c r="D13" s="4">
        <f t="shared" ref="D13:D14" si="2">+O4</f>
        <v>0</v>
      </c>
      <c r="E13" s="4">
        <f t="shared" ref="E13:E14" si="3">SUM(P4:Q4)</f>
        <v>0</v>
      </c>
      <c r="F13" s="4">
        <f t="shared" ref="F13:F14" si="4">+R4</f>
        <v>0</v>
      </c>
      <c r="G13" s="4">
        <f t="shared" ref="G13:G14" si="5">+S4</f>
        <v>0</v>
      </c>
      <c r="H13" s="4">
        <f t="shared" ref="H13:H14" si="6">SUM(T4:V4)</f>
        <v>0</v>
      </c>
    </row>
    <row r="14" spans="1:22">
      <c r="A14" s="4" t="s">
        <v>57</v>
      </c>
      <c r="B14" s="4">
        <f t="shared" si="0"/>
        <v>0</v>
      </c>
      <c r="C14" s="4">
        <f t="shared" si="1"/>
        <v>0</v>
      </c>
      <c r="D14" s="4">
        <f t="shared" si="2"/>
        <v>0</v>
      </c>
      <c r="E14" s="4">
        <f t="shared" si="3"/>
        <v>0</v>
      </c>
      <c r="F14" s="4">
        <f t="shared" si="4"/>
        <v>0</v>
      </c>
      <c r="G14" s="4">
        <f t="shared" si="5"/>
        <v>0</v>
      </c>
      <c r="H14" s="4">
        <f t="shared" si="6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service2014</vt:lpstr>
      <vt:lpstr>recapitulatif_donnees</vt:lpstr>
      <vt:lpstr>BILAN</vt:lpstr>
      <vt:lpstr>essai</vt:lpstr>
      <vt:lpstr>essai_bis</vt:lpstr>
      <vt:lpstr>liste_bateau</vt:lpstr>
      <vt:lpstr>liste_cometoc</vt:lpstr>
      <vt:lpstr>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et Emilie</dc:creator>
  <cp:lastModifiedBy>Mathieu et Emilie</cp:lastModifiedBy>
  <dcterms:created xsi:type="dcterms:W3CDTF">2014-11-14T19:17:04Z</dcterms:created>
  <dcterms:modified xsi:type="dcterms:W3CDTF">2014-11-20T20:51:29Z</dcterms:modified>
</cp:coreProperties>
</file>