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610" windowHeight="11640"/>
  </bookViews>
  <sheets>
    <sheet name="Feuil1" sheetId="1" r:id="rId1"/>
    <sheet name="Délai de livraison proposé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9" i="1"/>
  <c r="J10" l="1"/>
  <c r="K10" s="1"/>
  <c r="J11"/>
  <c r="K11" s="1"/>
  <c r="H5"/>
  <c r="J5" s="1"/>
  <c r="H7"/>
  <c r="H9"/>
  <c r="H10"/>
  <c r="H11"/>
  <c r="G7"/>
  <c r="G8"/>
  <c r="H8" s="1"/>
  <c r="J8" s="1"/>
  <c r="G9"/>
  <c r="G10"/>
  <c r="G11"/>
  <c r="E10"/>
  <c r="E11"/>
  <c r="C8"/>
  <c r="E8" s="1"/>
  <c r="C9"/>
  <c r="E9" s="1"/>
  <c r="C10"/>
  <c r="C11"/>
  <c r="C2"/>
  <c r="E2" s="1"/>
  <c r="G2"/>
  <c r="H2" s="1"/>
  <c r="G3"/>
  <c r="H3" s="1"/>
  <c r="J3" s="1"/>
  <c r="G4"/>
  <c r="H4" s="1"/>
  <c r="J4" s="1"/>
  <c r="G5"/>
  <c r="G6"/>
  <c r="H6" s="1"/>
  <c r="J6" s="1"/>
  <c r="C7"/>
  <c r="E7" s="1"/>
  <c r="C6"/>
  <c r="E6" s="1"/>
  <c r="C3"/>
  <c r="E3" s="1"/>
  <c r="C4"/>
  <c r="E4" s="1"/>
  <c r="C5"/>
  <c r="E5" s="1"/>
  <c r="K9" l="1"/>
  <c r="K7"/>
  <c r="J7"/>
  <c r="K8"/>
  <c r="K6"/>
  <c r="J2"/>
  <c r="K2" s="1"/>
  <c r="K5"/>
  <c r="K3"/>
  <c r="K4"/>
</calcChain>
</file>

<file path=xl/sharedStrings.xml><?xml version="1.0" encoding="utf-8"?>
<sst xmlns="http://schemas.openxmlformats.org/spreadsheetml/2006/main" count="37" uniqueCount="28">
  <si>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</si>
  <si>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</si>
  <si>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</si>
  <si>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</si>
  <si>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</si>
  <si>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</si>
  <si>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</si>
  <si>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</si>
  <si>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</si>
  <si>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</si>
  <si>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</si>
  <si>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</si>
  <si>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</si>
  <si>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</si>
  <si>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</t>
  </si>
  <si>
    <t>b</t>
  </si>
  <si>
    <t>c</t>
  </si>
  <si>
    <t>OUI</t>
  </si>
  <si>
    <t>NON</t>
  </si>
  <si>
    <t>A</t>
  </si>
  <si>
    <t>B</t>
  </si>
  <si>
    <t>C</t>
  </si>
  <si>
    <t>non</t>
  </si>
  <si>
    <t>oui</t>
  </si>
  <si>
    <t>Données</t>
  </si>
  <si>
    <t>données</t>
  </si>
  <si>
    <t>vert</t>
  </si>
  <si>
    <t>rouge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</si>
</sst>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7EFC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1" fillId="0" borderId="1" xfId="1" applyFill="1" applyBorder="1" applyAlignment="1">
      <alignment horizontal="center" wrapText="1"/>
    </xf>
    <xf numFmtId="14" fontId="1" fillId="0" borderId="1" xfId="1" applyNumberFormat="1" applyFill="1" applyBorder="1" applyAlignment="1">
      <alignment horizontal="center" wrapText="1"/>
    </xf>
    <xf numFmtId="0" fontId="1" fillId="3" borderId="1" xfId="1" applyFill="1" applyBorder="1" applyAlignment="1">
      <alignment horizontal="center" wrapText="1"/>
    </xf>
    <xf numFmtId="164" fontId="1" fillId="3" borderId="1" xfId="1" applyNumberFormat="1" applyFill="1" applyBorder="1" applyAlignment="1">
      <alignment horizontal="center" wrapText="1"/>
    </xf>
    <xf numFmtId="0" fontId="1" fillId="2" borderId="1" xfId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1" xfId="1" applyFill="1" applyBorder="1" applyAlignment="1">
      <alignment horizontal="center" wrapText="1"/>
    </xf>
    <xf numFmtId="14" fontId="1" fillId="4" borderId="1" xfId="1" applyNumberFormat="1" applyFill="1" applyBorder="1" applyAlignment="1">
      <alignment horizontal="center" wrapText="1"/>
    </xf>
    <xf numFmtId="164" fontId="1" fillId="4" borderId="1" xfId="1" applyNumberFormat="1" applyFill="1" applyBorder="1" applyAlignment="1">
      <alignment horizontal="center" wrapText="1"/>
    </xf>
    <xf numFmtId="0" fontId="0" fillId="4" borderId="0" xfId="0" applyFill="1"/>
  </cellXfs>
  <cellStyles count="2">
    <cellStyle name="Normal" xfId="0" builtinId="0"/>
    <cellStyle name="Satisfaisant" xfId="1" builtinId="26"/>
  </cellStyles>
  <dxfs count="4"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5050"/>
      <color rgb="FF70F030"/>
      <color rgb="FFC7EF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I26" sqref="I26"/>
    </sheetView>
  </sheetViews>
  <sheetFormatPr baseColWidth="10" defaultRowHeight="15"/>
  <sheetData>
    <row r="1" spans="1:11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</row>
    <row r="2" spans="1:11" s="1" customFormat="1">
      <c r="A2" s="2" t="s">
        <v>15</v>
      </c>
      <c r="B2" s="2"/>
      <c r="C2" s="4">
        <f>IF($A2="","",VLOOKUP($A2,'Délai de livraison proposé'!$A$2:$C$4,2,FALSE))</f>
        <v>2</v>
      </c>
      <c r="D2" s="3">
        <v>42006</v>
      </c>
      <c r="E2" s="5">
        <f>WORKDAY($D2,$C2,0)</f>
        <v>42010</v>
      </c>
      <c r="F2" s="2" t="s">
        <v>18</v>
      </c>
      <c r="G2" s="4">
        <f>IF($A2="","",IF(F2="oui","",VLOOKUP($A2,'Délai de livraison proposé'!$A$2:$C$4,3,FALSE)))</f>
        <v>5</v>
      </c>
      <c r="H2" s="5">
        <f t="shared" ref="H2:H9" si="0">IF(D2="","",IF(F2="non",WORKDAY($D2,$G2,0),""))</f>
        <v>42013</v>
      </c>
      <c r="I2" s="3">
        <v>42265</v>
      </c>
      <c r="J2" s="4" t="str">
        <f t="shared" ref="J2:J11" si="1">IF(I2="","",IF(I2&lt;=H2,"Oui","Non"))</f>
        <v>Non</v>
      </c>
      <c r="K2" s="4">
        <f t="shared" ref="K2:K11" si="2">IF(J2="non",I2-H2,"")</f>
        <v>252</v>
      </c>
    </row>
    <row r="3" spans="1:11" s="1" customFormat="1">
      <c r="A3" s="2" t="s">
        <v>16</v>
      </c>
      <c r="B3" s="2"/>
      <c r="C3" s="4">
        <f>IF($A3="","",VLOOKUP($A3,'Délai de livraison proposé'!$A$2:$C$4,2,FALSE))</f>
        <v>3</v>
      </c>
      <c r="D3" s="3">
        <v>42290</v>
      </c>
      <c r="E3" s="5">
        <f t="shared" ref="E3:E9" si="3">WORKDAY($D3,$C3,0)</f>
        <v>42293</v>
      </c>
      <c r="F3" s="2" t="s">
        <v>18</v>
      </c>
      <c r="G3" s="4">
        <f>IF($A3="","",IF(F3="oui","",VLOOKUP($A3,'Délai de livraison proposé'!$A$2:$C$4,3,FALSE)))</f>
        <v>4</v>
      </c>
      <c r="H3" s="5">
        <f t="shared" si="0"/>
        <v>42296</v>
      </c>
      <c r="I3" s="3">
        <v>42297</v>
      </c>
      <c r="J3" s="4" t="str">
        <f t="shared" si="1"/>
        <v>Non</v>
      </c>
      <c r="K3" s="4">
        <f t="shared" si="2"/>
        <v>1</v>
      </c>
    </row>
    <row r="4" spans="1:11" s="1" customFormat="1">
      <c r="A4" s="2" t="s">
        <v>19</v>
      </c>
      <c r="B4" s="2"/>
      <c r="C4" s="4">
        <f>IF($A4="","",VLOOKUP($A4,'Délai de livraison proposé'!$A$2:$C$4,2,FALSE))</f>
        <v>2</v>
      </c>
      <c r="D4" s="3">
        <v>37683</v>
      </c>
      <c r="E4" s="5">
        <f t="shared" si="3"/>
        <v>37685</v>
      </c>
      <c r="F4" s="2" t="s">
        <v>18</v>
      </c>
      <c r="G4" s="4">
        <f>IF($A4="","",IF(F4="oui","",VLOOKUP($A4,'Délai de livraison proposé'!$A$2:$C$4,3,FALSE)))</f>
        <v>3</v>
      </c>
      <c r="H4" s="5">
        <f t="shared" si="0"/>
        <v>37686</v>
      </c>
      <c r="I4" s="3">
        <v>38101</v>
      </c>
      <c r="J4" s="4" t="str">
        <f t="shared" si="1"/>
        <v>Non</v>
      </c>
      <c r="K4" s="4">
        <f t="shared" si="2"/>
        <v>415</v>
      </c>
    </row>
    <row r="5" spans="1:11" s="12" customFormat="1">
      <c r="A5" s="9" t="s">
        <v>20</v>
      </c>
      <c r="B5" s="9"/>
      <c r="C5" s="9">
        <f>IF($A5="","",VLOOKUP($A5,'Délai de livraison proposé'!$A$2:$C$4,2,FALSE))</f>
        <v>2</v>
      </c>
      <c r="D5" s="10">
        <v>41623</v>
      </c>
      <c r="E5" s="11">
        <f t="shared" si="3"/>
        <v>41625</v>
      </c>
      <c r="F5" s="9" t="s">
        <v>17</v>
      </c>
      <c r="G5" s="9" t="str">
        <f>IF($A5="","",IF(F5="oui","",VLOOKUP($A5,'Délai de livraison proposé'!$A$2:$C$4,3,FALSE)))</f>
        <v/>
      </c>
      <c r="H5" s="11" t="str">
        <f t="shared" si="0"/>
        <v/>
      </c>
      <c r="I5" s="10">
        <v>41626</v>
      </c>
      <c r="J5" s="9" t="str">
        <f t="shared" si="1"/>
        <v>Oui</v>
      </c>
      <c r="K5" s="9" t="str">
        <f t="shared" si="2"/>
        <v/>
      </c>
    </row>
    <row r="6" spans="1:11" s="1" customFormat="1">
      <c r="A6" s="2" t="s">
        <v>19</v>
      </c>
      <c r="B6" s="2"/>
      <c r="C6" s="4">
        <f>IF($A6="","",VLOOKUP($A6,'Délai de livraison proposé'!$A$2:$C$4,2,FALSE))</f>
        <v>2</v>
      </c>
      <c r="D6" s="3">
        <v>41985</v>
      </c>
      <c r="E6" s="5">
        <f t="shared" si="3"/>
        <v>41989</v>
      </c>
      <c r="F6" s="2" t="s">
        <v>18</v>
      </c>
      <c r="G6" s="4">
        <f>IF($A6="","",IF(F6="oui","",VLOOKUP($A6,'Délai de livraison proposé'!$A$2:$C$4,3,FALSE)))</f>
        <v>3</v>
      </c>
      <c r="H6" s="5">
        <f t="shared" si="0"/>
        <v>41990</v>
      </c>
      <c r="I6" s="3">
        <v>41991</v>
      </c>
      <c r="J6" s="4" t="str">
        <f t="shared" si="1"/>
        <v>Non</v>
      </c>
      <c r="K6" s="4">
        <f t="shared" si="2"/>
        <v>1</v>
      </c>
    </row>
    <row r="7" spans="1:11" s="1" customFormat="1">
      <c r="A7" s="2" t="s">
        <v>20</v>
      </c>
      <c r="B7" s="2"/>
      <c r="C7" s="4">
        <f>IF($A7="","",VLOOKUP($A7,'Délai de livraison proposé'!$A$2:$C$4,2,FALSE))</f>
        <v>2</v>
      </c>
      <c r="D7" s="3">
        <v>41987</v>
      </c>
      <c r="E7" s="5">
        <f t="shared" si="3"/>
        <v>41989</v>
      </c>
      <c r="F7" s="2" t="s">
        <v>17</v>
      </c>
      <c r="G7" s="4" t="str">
        <f>IF($A7="","",IF(F7="oui","",VLOOKUP($A7,'Délai de livraison proposé'!$A$2:$C$4,3,FALSE)))</f>
        <v/>
      </c>
      <c r="H7" s="5" t="str">
        <f t="shared" si="0"/>
        <v/>
      </c>
      <c r="I7" s="3">
        <v>41988</v>
      </c>
      <c r="J7" s="4" t="str">
        <f t="shared" si="1"/>
        <v>Oui</v>
      </c>
      <c r="K7" s="4" t="str">
        <f t="shared" si="2"/>
        <v/>
      </c>
    </row>
    <row r="8" spans="1:11" s="1" customFormat="1">
      <c r="A8" s="2" t="s">
        <v>21</v>
      </c>
      <c r="B8" s="2"/>
      <c r="C8" s="4">
        <f>IF($A8="","",VLOOKUP($A8,'Délai de livraison proposé'!$A$2:$C$4,2,FALSE))</f>
        <v>3</v>
      </c>
      <c r="D8" s="3">
        <v>40858</v>
      </c>
      <c r="E8" s="5">
        <f t="shared" si="3"/>
        <v>40863</v>
      </c>
      <c r="F8" s="2" t="s">
        <v>22</v>
      </c>
      <c r="G8" s="4">
        <f>IF($A8="","",IF(F8="oui","",VLOOKUP($A8,'Délai de livraison proposé'!$A$2:$C$4,3,FALSE)))</f>
        <v>4</v>
      </c>
      <c r="H8" s="5">
        <f t="shared" si="0"/>
        <v>40864</v>
      </c>
      <c r="I8" s="3">
        <v>40863</v>
      </c>
      <c r="J8" s="4" t="str">
        <f t="shared" si="1"/>
        <v>Oui</v>
      </c>
      <c r="K8" s="4" t="str">
        <f t="shared" si="2"/>
        <v/>
      </c>
    </row>
    <row r="9" spans="1:11" s="12" customFormat="1">
      <c r="A9" s="9" t="s">
        <v>14</v>
      </c>
      <c r="B9" s="9"/>
      <c r="C9" s="9">
        <f>IF($A9="","",VLOOKUP($A9,'Délai de livraison proposé'!$A$2:$C$4,2,FALSE))</f>
        <v>2</v>
      </c>
      <c r="D9" s="10">
        <v>42007</v>
      </c>
      <c r="E9" s="11">
        <f t="shared" si="3"/>
        <v>42010</v>
      </c>
      <c r="F9" s="9" t="s">
        <v>23</v>
      </c>
      <c r="G9" s="9" t="str">
        <f>IF($A9="","",IF(F9="oui","",VLOOKUP($A9,'Délai de livraison proposé'!$A$2:$C$4,3,FALSE)))</f>
        <v/>
      </c>
      <c r="H9" s="11" t="str">
        <f t="shared" si="0"/>
        <v/>
      </c>
      <c r="I9" s="10">
        <v>42011</v>
      </c>
      <c r="J9" s="9" t="str">
        <f t="shared" si="1"/>
        <v>Oui</v>
      </c>
      <c r="K9" s="9" t="str">
        <f t="shared" si="2"/>
        <v/>
      </c>
    </row>
    <row r="10" spans="1:11" s="1" customFormat="1">
      <c r="A10" s="2"/>
      <c r="B10" s="2"/>
      <c r="C10" s="4" t="str">
        <f>IF($A10="","",VLOOKUP($A10,'Délai de livraison proposé'!$A$2:$C$4,2,FALSE))</f>
        <v/>
      </c>
      <c r="D10" s="2"/>
      <c r="E10" s="5" t="str">
        <f t="shared" ref="E10:E11" si="4">IF(D10="","",C10+D10)</f>
        <v/>
      </c>
      <c r="F10" s="2"/>
      <c r="G10" s="4" t="str">
        <f>IF($A10="","",IF(F10="oui","",VLOOKUP($A10,'Délai de livraison proposé'!$A$2:$C$4,3,FALSE)))</f>
        <v/>
      </c>
      <c r="H10" s="5" t="str">
        <f>IF(D10="","",IF(F10="non",G10+D10,""))</f>
        <v/>
      </c>
      <c r="I10" s="2"/>
      <c r="J10" s="4" t="str">
        <f t="shared" si="1"/>
        <v/>
      </c>
      <c r="K10" s="4" t="str">
        <f t="shared" si="2"/>
        <v/>
      </c>
    </row>
    <row r="11" spans="1:11" s="1" customFormat="1">
      <c r="A11" s="2"/>
      <c r="B11" s="2"/>
      <c r="C11" s="4" t="str">
        <f>IF($A11="","",VLOOKUP($A11,'Délai de livraison proposé'!$A$2:$C$4,2,FALSE))</f>
        <v/>
      </c>
      <c r="D11" s="2"/>
      <c r="E11" s="5" t="str">
        <f t="shared" si="4"/>
        <v/>
      </c>
      <c r="F11" s="2"/>
      <c r="G11" s="4" t="str">
        <f>IF($A11="","",IF(F11="oui","",VLOOKUP($A11,'Délai de livraison proposé'!$A$2:$C$4,3,FALSE)))</f>
        <v/>
      </c>
      <c r="H11" s="5" t="str">
        <f>IF(D11="","",IF(F11="non",G11+D11,""))</f>
        <v/>
      </c>
      <c r="I11" s="2"/>
      <c r="J11" s="4" t="str">
        <f t="shared" si="1"/>
        <v/>
      </c>
      <c r="K11" s="4" t="str">
        <f t="shared" si="2"/>
        <v/>
      </c>
    </row>
  </sheetData>
  <conditionalFormatting sqref="J2:J11">
    <cfRule type="containsText" dxfId="3" priority="6" operator="containsText" text="NON">
      <formula>NOT(ISERROR(SEARCH("NON",J2)))</formula>
    </cfRule>
    <cfRule type="containsText" dxfId="2" priority="7" operator="containsText" text="OUI">
      <formula>NOT(ISERROR(SEARCH("OUI",J2)))</formula>
    </cfRule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3" sqref="C3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14</v>
      </c>
      <c r="B2">
        <v>2</v>
      </c>
      <c r="C2">
        <v>3</v>
      </c>
    </row>
    <row r="3" spans="1:3">
      <c r="A3" t="s">
        <v>15</v>
      </c>
      <c r="B3">
        <v>2</v>
      </c>
      <c r="C3">
        <v>5</v>
      </c>
    </row>
    <row r="4" spans="1:3">
      <c r="A4" t="s">
        <v>16</v>
      </c>
      <c r="B4">
        <v>3</v>
      </c>
      <c r="C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E15" sqref="E15"/>
    </sheetView>
  </sheetViews>
  <sheetFormatPr baseColWidth="10" defaultRowHeight="15"/>
  <sheetData>
    <row r="1" spans="1:2">
      <c r="A1" t="s">
        <v>24</v>
      </c>
      <c r="B1" t="s">
        <v>25</v>
      </c>
    </row>
    <row r="2" spans="1:2">
      <c r="A2" t="s">
        <v>26</v>
      </c>
      <c r="B2">
        <v>1</v>
      </c>
    </row>
    <row r="3" spans="1:2">
      <c r="A3" t="s">
        <v>27</v>
      </c>
      <c r="B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AY213</cp:lastModifiedBy>
  <dcterms:created xsi:type="dcterms:W3CDTF">2014-11-04T07:49:24Z</dcterms:created>
  <dcterms:modified xsi:type="dcterms:W3CDTF">2014-12-31T09:36:35Z</dcterms:modified>
</cp:coreProperties>
</file>