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20" windowWidth="20610" windowHeight="11640"/>
  </bookViews>
  <sheets>
    <sheet name="Feuil1" sheetId="1" r:id="rId1"/>
    <sheet name="Délai de livraison proposé" sheetId="2" r:id="rId2"/>
    <sheet name="Feuil3" sheetId="3" r:id="rId3"/>
  </sheets>
  <calcPr calcId="125725" iterateDelta="252"/>
</workbook>
</file>

<file path=xl/calcChain.xml><?xml version="1.0" encoding="utf-8"?>
<calcChain xmlns="http://schemas.openxmlformats.org/spreadsheetml/2006/main">
  <c r="K3" i="1"/>
  <c r="K5"/>
  <c r="K6"/>
  <c r="K7"/>
  <c r="K8"/>
  <c r="K9"/>
  <c r="K10"/>
  <c r="K11"/>
  <c r="K12"/>
  <c r="K13"/>
  <c r="K14"/>
  <c r="K2"/>
  <c r="J3"/>
  <c r="J4"/>
  <c r="K4" s="1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H4"/>
  <c r="H5"/>
  <c r="H6"/>
  <c r="H7"/>
  <c r="H8"/>
  <c r="H9"/>
  <c r="H10"/>
  <c r="H11"/>
  <c r="H12"/>
  <c r="H13"/>
  <c r="H14"/>
  <c r="H15"/>
  <c r="K15" s="1"/>
  <c r="H16"/>
  <c r="K16" s="1"/>
  <c r="H17"/>
  <c r="K17" s="1"/>
  <c r="H18"/>
  <c r="K18" s="1"/>
  <c r="H19"/>
  <c r="K19" s="1"/>
  <c r="H20"/>
  <c r="K20" s="1"/>
  <c r="H21"/>
  <c r="K21" s="1"/>
  <c r="H22"/>
  <c r="K22" s="1"/>
  <c r="H23"/>
  <c r="K23" s="1"/>
  <c r="H24"/>
  <c r="K24" s="1"/>
  <c r="H25"/>
  <c r="K25" s="1"/>
  <c r="H26"/>
  <c r="K26" s="1"/>
  <c r="H27"/>
  <c r="K27" s="1"/>
  <c r="H28"/>
  <c r="K28" s="1"/>
  <c r="H29"/>
  <c r="K29" s="1"/>
  <c r="H30"/>
  <c r="K30" s="1"/>
  <c r="H31"/>
  <c r="K31" s="1"/>
  <c r="H32"/>
  <c r="K32" s="1"/>
  <c r="H33"/>
  <c r="K33" s="1"/>
  <c r="H34"/>
  <c r="K34" s="1"/>
  <c r="H35"/>
  <c r="K35" s="1"/>
  <c r="H36"/>
  <c r="K36" s="1"/>
  <c r="H37"/>
  <c r="K37" s="1"/>
  <c r="H38"/>
  <c r="K38" s="1"/>
  <c r="H39"/>
  <c r="K39" s="1"/>
  <c r="H40"/>
  <c r="K40" s="1"/>
  <c r="H41"/>
  <c r="K41" s="1"/>
  <c r="H42"/>
  <c r="K42" s="1"/>
  <c r="H43"/>
  <c r="K43" s="1"/>
  <c r="H44"/>
  <c r="K44" s="1"/>
  <c r="H45"/>
  <c r="K45" s="1"/>
  <c r="H46"/>
  <c r="K46" s="1"/>
  <c r="H47"/>
  <c r="K47" s="1"/>
  <c r="H48"/>
  <c r="K48" s="1"/>
  <c r="G2"/>
  <c r="H2" s="1"/>
  <c r="G3"/>
  <c r="H3" s="1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C2"/>
  <c r="E2" s="1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J2" l="1"/>
</calcChain>
</file>

<file path=xl/sharedStrings.xml><?xml version="1.0" encoding="utf-8"?>
<sst xmlns="http://schemas.openxmlformats.org/spreadsheetml/2006/main" count="34" uniqueCount="29">
  <si>
    <t>Fournisseur</t>
  </si>
  <si>
    <t>Montant de la commande</t>
  </si>
  <si>
    <t>Délai de commande produits stock</t>
  </si>
  <si>
    <t>Délai produits non stockés</t>
  </si>
  <si>
    <t>Date de commande</t>
  </si>
  <si>
    <t>Date de livraison théorique</t>
  </si>
  <si>
    <t>Livraison complète</t>
  </si>
  <si>
    <t>Délai tenu</t>
  </si>
  <si>
    <t>délai livraison produits dispo</t>
  </si>
  <si>
    <t>délai de livraison porduits non dispo</t>
  </si>
  <si>
    <t>Date livraison produits non stockés</t>
  </si>
  <si>
    <t>Retard</t>
  </si>
  <si>
    <t>Date livraison réelle</t>
  </si>
  <si>
    <t>fournisseur</t>
  </si>
  <si>
    <t>prowear</t>
  </si>
  <si>
    <t>defissport</t>
  </si>
  <si>
    <t>ateq</t>
  </si>
  <si>
    <t>la victoire</t>
  </si>
  <si>
    <t>filmolux</t>
  </si>
  <si>
    <t>zolpan</t>
  </si>
  <si>
    <t>aximum</t>
  </si>
  <si>
    <t>cbi</t>
  </si>
  <si>
    <t>sport France</t>
  </si>
  <si>
    <t>cyrano2</t>
  </si>
  <si>
    <t>defissport2</t>
  </si>
  <si>
    <t>PROWEAR</t>
  </si>
  <si>
    <t>NON</t>
  </si>
  <si>
    <t>cyrano1</t>
  </si>
  <si>
    <t>OUI</t>
  </si>
</sst>
</file>

<file path=xl/styles.xml><?xml version="1.0" encoding="utf-8"?>
<styleSheet xmlns="http://schemas.openxmlformats.org/spreadsheetml/2006/main">
  <numFmts count="1">
    <numFmt numFmtId="164" formatCode="dd/mm/yy;@"/>
  </numFmts>
  <fonts count="2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C7EFC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3">
    <xf numFmtId="0" fontId="0" fillId="0" borderId="0" xfId="0"/>
    <xf numFmtId="0" fontId="1" fillId="0" borderId="1" xfId="1" applyFill="1" applyBorder="1" applyAlignment="1">
      <alignment horizontal="center" wrapText="1"/>
    </xf>
    <xf numFmtId="164" fontId="1" fillId="3" borderId="1" xfId="1" applyNumberFormat="1" applyFill="1" applyBorder="1" applyAlignment="1">
      <alignment horizontal="center" wrapText="1"/>
    </xf>
    <xf numFmtId="0" fontId="1" fillId="2" borderId="1" xfId="1" applyBorder="1" applyAlignment="1">
      <alignment horizontal="center" vertical="center" wrapText="1"/>
    </xf>
    <xf numFmtId="0" fontId="1" fillId="3" borderId="1" xfId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4" borderId="1" xfId="1" applyFill="1" applyBorder="1" applyAlignment="1">
      <alignment horizontal="center" wrapText="1"/>
    </xf>
    <xf numFmtId="0" fontId="0" fillId="0" borderId="1" xfId="0" applyBorder="1"/>
    <xf numFmtId="0" fontId="1" fillId="2" borderId="1" xfId="1" applyBorder="1" applyAlignment="1" applyProtection="1">
      <alignment horizontal="center" vertical="center" wrapText="1"/>
      <protection locked="0"/>
    </xf>
    <xf numFmtId="0" fontId="1" fillId="3" borderId="1" xfId="1" applyFill="1" applyBorder="1" applyAlignment="1" applyProtection="1">
      <alignment horizontal="center" wrapText="1"/>
      <protection locked="0"/>
    </xf>
    <xf numFmtId="0" fontId="0" fillId="0" borderId="0" xfId="0" applyProtection="1">
      <protection locked="0"/>
    </xf>
    <xf numFmtId="164" fontId="1" fillId="3" borderId="1" xfId="1" applyNumberFormat="1" applyFill="1" applyBorder="1" applyAlignment="1" applyProtection="1">
      <alignment horizontal="center" wrapText="1"/>
      <protection locked="0"/>
    </xf>
    <xf numFmtId="14" fontId="0" fillId="0" borderId="1" xfId="0" applyNumberFormat="1" applyBorder="1"/>
  </cellXfs>
  <cellStyles count="2">
    <cellStyle name="Normal" xfId="0" builtinId="0"/>
    <cellStyle name="Satisfaisant" xfId="1" builtinId="26"/>
  </cellStyles>
  <dxfs count="4">
    <dxf>
      <fill>
        <patternFill>
          <bgColor rgb="FF70F030"/>
        </patternFill>
      </fill>
    </dxf>
    <dxf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5050"/>
        </patternFill>
      </fill>
    </dxf>
  </dxfs>
  <tableStyles count="0" defaultTableStyle="TableStyleMedium9" defaultPivotStyle="PivotStyleLight16"/>
  <colors>
    <mruColors>
      <color rgb="FFC7EFCF"/>
      <color rgb="FFFF5050"/>
      <color rgb="FF70F03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48"/>
  <sheetViews>
    <sheetView tabSelected="1" workbookViewId="0">
      <selection activeCell="K4" sqref="K4"/>
    </sheetView>
  </sheetViews>
  <sheetFormatPr baseColWidth="10" defaultRowHeight="15"/>
  <cols>
    <col min="1" max="1" width="14.42578125" customWidth="1"/>
    <col min="3" max="3" width="11.42578125" style="10"/>
    <col min="5" max="5" width="11.42578125" style="10"/>
    <col min="7" max="7" width="11.42578125" style="10"/>
  </cols>
  <sheetData>
    <row r="1" spans="1:11" s="5" customFormat="1" ht="60">
      <c r="A1" s="3" t="s">
        <v>0</v>
      </c>
      <c r="B1" s="3" t="s">
        <v>1</v>
      </c>
      <c r="C1" s="8" t="s">
        <v>2</v>
      </c>
      <c r="D1" s="3" t="s">
        <v>4</v>
      </c>
      <c r="E1" s="8" t="s">
        <v>5</v>
      </c>
      <c r="F1" s="3" t="s">
        <v>6</v>
      </c>
      <c r="G1" s="8" t="s">
        <v>3</v>
      </c>
      <c r="H1" s="3" t="s">
        <v>10</v>
      </c>
      <c r="I1" s="3" t="s">
        <v>12</v>
      </c>
      <c r="J1" s="4" t="s">
        <v>7</v>
      </c>
      <c r="K1" s="3" t="s">
        <v>11</v>
      </c>
    </row>
    <row r="2" spans="1:11">
      <c r="A2" s="7" t="s">
        <v>25</v>
      </c>
      <c r="B2" s="7"/>
      <c r="C2" s="9">
        <f>IF($A2="","",VLOOKUP($A2,'Délai de livraison proposé'!$A$2:$C$13,2,FALSE))</f>
        <v>3</v>
      </c>
      <c r="D2" s="12">
        <v>42331</v>
      </c>
      <c r="E2" s="11">
        <f t="shared" ref="E2:E48" si="0">IF(D2="","",C2+D2)</f>
        <v>42334</v>
      </c>
      <c r="F2" s="7" t="s">
        <v>26</v>
      </c>
      <c r="G2" s="9">
        <f>IF($A2="","",IF(F2="oui","",VLOOKUP($A2,'Délai de livraison proposé'!$A$2:$C$13,3,FALSE)))</f>
        <v>10</v>
      </c>
      <c r="H2" s="2">
        <f t="shared" ref="H2:H48" si="1">IF(D2="","",IF(F2="non",G2+D2,""))</f>
        <v>42341</v>
      </c>
      <c r="I2" s="12">
        <v>42342</v>
      </c>
      <c r="J2" s="1" t="str">
        <f t="shared" ref="J2:J48" si="2">IF(I2="","",IF(I2&gt;E2,"non",IF(I2&lt;=H2,"Oui","Non")))</f>
        <v>non</v>
      </c>
      <c r="K2" s="6">
        <f>IF(J2="oui","",IF(D2="","",IF(H2="",I2-E2,IF(J2="non",I2-H2,""))))</f>
        <v>1</v>
      </c>
    </row>
    <row r="3" spans="1:11">
      <c r="A3" s="7" t="s">
        <v>21</v>
      </c>
      <c r="B3" s="7"/>
      <c r="C3" s="9">
        <f>IF($A3="","",VLOOKUP($A3,'Délai de livraison proposé'!$A$2:$C$13,2,FALSE))</f>
        <v>1</v>
      </c>
      <c r="D3" s="12">
        <v>29292</v>
      </c>
      <c r="E3" s="11">
        <f t="shared" si="0"/>
        <v>29293</v>
      </c>
      <c r="F3" s="7" t="s">
        <v>28</v>
      </c>
      <c r="G3" s="9" t="str">
        <f>IF($A3="","",IF(F3="oui","",VLOOKUP($A3,'Délai de livraison proposé'!$A$2:$C$13,3,FALSE)))</f>
        <v/>
      </c>
      <c r="H3" s="2" t="str">
        <f t="shared" si="1"/>
        <v/>
      </c>
      <c r="I3" s="12">
        <v>29293</v>
      </c>
      <c r="J3" s="1" t="str">
        <f t="shared" si="2"/>
        <v>Oui</v>
      </c>
      <c r="K3" s="6" t="str">
        <f t="shared" ref="K3:K4" si="3">IF(J3="oui","",IF(D3="","",IF(H3="",I3-E3,IF(J3="non",I3-H3,""))))</f>
        <v/>
      </c>
    </row>
    <row r="4" spans="1:11">
      <c r="A4" s="7" t="s">
        <v>15</v>
      </c>
      <c r="B4" s="7"/>
      <c r="C4" s="9">
        <f>IF($A4="","",VLOOKUP($A4,'Délai de livraison proposé'!$A$2:$C$13,2,FALSE))</f>
        <v>8</v>
      </c>
      <c r="D4" s="12">
        <v>41822</v>
      </c>
      <c r="E4" s="11">
        <f t="shared" si="0"/>
        <v>41830</v>
      </c>
      <c r="F4" s="7" t="s">
        <v>28</v>
      </c>
      <c r="G4" s="9" t="str">
        <f>IF($A4="","",IF(F4="oui","",VLOOKUP($A4,'Délai de livraison proposé'!$A$2:$C$13,3,FALSE)))</f>
        <v/>
      </c>
      <c r="H4" s="2" t="str">
        <f t="shared" si="1"/>
        <v/>
      </c>
      <c r="I4" s="12"/>
      <c r="J4" s="1" t="str">
        <f t="shared" si="2"/>
        <v/>
      </c>
      <c r="K4" s="6">
        <f t="shared" si="3"/>
        <v>-41830</v>
      </c>
    </row>
    <row r="5" spans="1:11">
      <c r="A5" s="7" t="s">
        <v>23</v>
      </c>
      <c r="B5" s="7"/>
      <c r="C5" s="9">
        <f>IF($A5="","",VLOOKUP($A5,'Délai de livraison proposé'!$A$2:$C$13,2,FALSE))</f>
        <v>2</v>
      </c>
      <c r="D5" s="7"/>
      <c r="E5" s="11" t="str">
        <f t="shared" si="0"/>
        <v/>
      </c>
      <c r="F5" s="7"/>
      <c r="G5" s="9">
        <f>IF($A5="","",IF(F5="oui","",VLOOKUP($A5,'Délai de livraison proposé'!$A$2:$C$13,3,FALSE)))</f>
        <v>6</v>
      </c>
      <c r="H5" s="2" t="str">
        <f t="shared" si="1"/>
        <v/>
      </c>
      <c r="I5" s="7"/>
      <c r="J5" s="1" t="str">
        <f t="shared" si="2"/>
        <v/>
      </c>
      <c r="K5" s="6" t="str">
        <f t="shared" ref="K5:K14" si="4">IF(J5="oui","",IF(D5="","",IF(H5="",I5-E5,IF(J5="non",I5-H5,""))))</f>
        <v/>
      </c>
    </row>
    <row r="6" spans="1:11">
      <c r="A6" s="7" t="s">
        <v>27</v>
      </c>
      <c r="B6" s="7"/>
      <c r="C6" s="9">
        <f>IF($A6="","",VLOOKUP($A6,'Délai de livraison proposé'!$A$2:$C$13,2,FALSE))</f>
        <v>2</v>
      </c>
      <c r="D6" s="7"/>
      <c r="E6" s="11" t="str">
        <f t="shared" si="0"/>
        <v/>
      </c>
      <c r="F6" s="7"/>
      <c r="G6" s="9">
        <f>IF($A6="","",IF(F6="oui","",VLOOKUP($A6,'Délai de livraison proposé'!$A$2:$C$13,3,FALSE)))</f>
        <v>10</v>
      </c>
      <c r="H6" s="2" t="str">
        <f t="shared" si="1"/>
        <v/>
      </c>
      <c r="I6" s="7"/>
      <c r="J6" s="1" t="str">
        <f t="shared" si="2"/>
        <v/>
      </c>
      <c r="K6" s="6" t="str">
        <f t="shared" si="4"/>
        <v/>
      </c>
    </row>
    <row r="7" spans="1:11">
      <c r="A7" s="7"/>
      <c r="B7" s="7"/>
      <c r="C7" s="9" t="str">
        <f>IF($A7="","",VLOOKUP($A7,'Délai de livraison proposé'!$A$2:$C$13,2,FALSE))</f>
        <v/>
      </c>
      <c r="D7" s="7"/>
      <c r="E7" s="11" t="str">
        <f t="shared" si="0"/>
        <v/>
      </c>
      <c r="F7" s="7"/>
      <c r="G7" s="9" t="str">
        <f>IF($A7="","",IF(F7="oui","",VLOOKUP($A7,'Délai de livraison proposé'!$A$2:$C$13,3,FALSE)))</f>
        <v/>
      </c>
      <c r="H7" s="2" t="str">
        <f t="shared" si="1"/>
        <v/>
      </c>
      <c r="I7" s="7"/>
      <c r="J7" s="1" t="str">
        <f t="shared" si="2"/>
        <v/>
      </c>
      <c r="K7" s="6" t="str">
        <f t="shared" si="4"/>
        <v/>
      </c>
    </row>
    <row r="8" spans="1:11">
      <c r="A8" s="7"/>
      <c r="B8" s="7"/>
      <c r="C8" s="9" t="str">
        <f>IF($A8="","",VLOOKUP($A8,'Délai de livraison proposé'!$A$2:$C$13,2,FALSE))</f>
        <v/>
      </c>
      <c r="D8" s="7"/>
      <c r="E8" s="11" t="str">
        <f t="shared" si="0"/>
        <v/>
      </c>
      <c r="F8" s="7"/>
      <c r="G8" s="9" t="str">
        <f>IF($A8="","",IF(F8="oui","",VLOOKUP($A8,'Délai de livraison proposé'!$A$2:$C$13,3,FALSE)))</f>
        <v/>
      </c>
      <c r="H8" s="2" t="str">
        <f t="shared" si="1"/>
        <v/>
      </c>
      <c r="I8" s="7"/>
      <c r="J8" s="1" t="str">
        <f t="shared" si="2"/>
        <v/>
      </c>
      <c r="K8" s="6" t="str">
        <f t="shared" si="4"/>
        <v/>
      </c>
    </row>
    <row r="9" spans="1:11">
      <c r="A9" s="7"/>
      <c r="B9" s="7"/>
      <c r="C9" s="9" t="str">
        <f>IF($A9="","",VLOOKUP($A9,'Délai de livraison proposé'!$A$2:$C$13,2,FALSE))</f>
        <v/>
      </c>
      <c r="D9" s="7"/>
      <c r="E9" s="11" t="str">
        <f t="shared" si="0"/>
        <v/>
      </c>
      <c r="F9" s="7"/>
      <c r="G9" s="9" t="str">
        <f>IF($A9="","",IF(F9="oui","",VLOOKUP($A9,'Délai de livraison proposé'!$A$2:$C$13,3,FALSE)))</f>
        <v/>
      </c>
      <c r="H9" s="2" t="str">
        <f t="shared" si="1"/>
        <v/>
      </c>
      <c r="I9" s="7"/>
      <c r="J9" s="1" t="str">
        <f t="shared" si="2"/>
        <v/>
      </c>
      <c r="K9" s="6" t="str">
        <f t="shared" si="4"/>
        <v/>
      </c>
    </row>
    <row r="10" spans="1:11">
      <c r="A10" s="7"/>
      <c r="B10" s="7"/>
      <c r="C10" s="9" t="str">
        <f>IF($A10="","",VLOOKUP($A10,'Délai de livraison proposé'!$A$2:$C$13,2,FALSE))</f>
        <v/>
      </c>
      <c r="D10" s="7"/>
      <c r="E10" s="11" t="str">
        <f t="shared" si="0"/>
        <v/>
      </c>
      <c r="F10" s="7"/>
      <c r="G10" s="9" t="str">
        <f>IF($A10="","",IF(F10="oui","",VLOOKUP($A10,'Délai de livraison proposé'!$A$2:$C$13,3,FALSE)))</f>
        <v/>
      </c>
      <c r="H10" s="2" t="str">
        <f t="shared" si="1"/>
        <v/>
      </c>
      <c r="I10" s="7"/>
      <c r="J10" s="1" t="str">
        <f t="shared" si="2"/>
        <v/>
      </c>
      <c r="K10" s="6" t="str">
        <f t="shared" si="4"/>
        <v/>
      </c>
    </row>
    <row r="11" spans="1:11">
      <c r="A11" s="7"/>
      <c r="B11" s="7"/>
      <c r="C11" s="9" t="str">
        <f>IF($A11="","",VLOOKUP($A11,'Délai de livraison proposé'!$A$2:$C$13,2,FALSE))</f>
        <v/>
      </c>
      <c r="D11" s="7"/>
      <c r="E11" s="11" t="str">
        <f t="shared" si="0"/>
        <v/>
      </c>
      <c r="F11" s="7"/>
      <c r="G11" s="9" t="str">
        <f>IF($A11="","",IF(F11="oui","",VLOOKUP($A11,'Délai de livraison proposé'!$A$2:$C$13,3,FALSE)))</f>
        <v/>
      </c>
      <c r="H11" s="2" t="str">
        <f t="shared" si="1"/>
        <v/>
      </c>
      <c r="I11" s="7"/>
      <c r="J11" s="1" t="str">
        <f t="shared" si="2"/>
        <v/>
      </c>
      <c r="K11" s="6" t="str">
        <f t="shared" si="4"/>
        <v/>
      </c>
    </row>
    <row r="12" spans="1:11">
      <c r="A12" s="7"/>
      <c r="B12" s="7"/>
      <c r="C12" s="9" t="str">
        <f>IF($A12="","",VLOOKUP($A12,'Délai de livraison proposé'!$A$2:$C$13,2,FALSE))</f>
        <v/>
      </c>
      <c r="D12" s="7"/>
      <c r="E12" s="11" t="str">
        <f t="shared" si="0"/>
        <v/>
      </c>
      <c r="F12" s="7"/>
      <c r="G12" s="9" t="str">
        <f>IF($A12="","",IF(F12="oui","",VLOOKUP($A12,'Délai de livraison proposé'!$A$2:$C$13,3,FALSE)))</f>
        <v/>
      </c>
      <c r="H12" s="2" t="str">
        <f t="shared" si="1"/>
        <v/>
      </c>
      <c r="I12" s="7"/>
      <c r="J12" s="1" t="str">
        <f t="shared" si="2"/>
        <v/>
      </c>
      <c r="K12" s="6" t="str">
        <f t="shared" si="4"/>
        <v/>
      </c>
    </row>
    <row r="13" spans="1:11">
      <c r="A13" s="7"/>
      <c r="B13" s="7"/>
      <c r="C13" s="9" t="str">
        <f>IF($A13="","",VLOOKUP($A13,'Délai de livraison proposé'!$A$2:$C$13,2,FALSE))</f>
        <v/>
      </c>
      <c r="D13" s="7"/>
      <c r="E13" s="11" t="str">
        <f t="shared" si="0"/>
        <v/>
      </c>
      <c r="F13" s="7"/>
      <c r="G13" s="9" t="str">
        <f>IF($A13="","",IF(F13="oui","",VLOOKUP($A13,'Délai de livraison proposé'!$A$2:$C$13,3,FALSE)))</f>
        <v/>
      </c>
      <c r="H13" s="2" t="str">
        <f t="shared" si="1"/>
        <v/>
      </c>
      <c r="I13" s="7"/>
      <c r="J13" s="1" t="str">
        <f t="shared" si="2"/>
        <v/>
      </c>
      <c r="K13" s="6" t="str">
        <f t="shared" si="4"/>
        <v/>
      </c>
    </row>
    <row r="14" spans="1:11">
      <c r="A14" s="7"/>
      <c r="B14" s="7"/>
      <c r="C14" s="9" t="str">
        <f>IF($A14="","",VLOOKUP($A14,'Délai de livraison proposé'!$A$2:$C$13,2,FALSE))</f>
        <v/>
      </c>
      <c r="D14" s="7"/>
      <c r="E14" s="11" t="str">
        <f t="shared" si="0"/>
        <v/>
      </c>
      <c r="F14" s="7"/>
      <c r="G14" s="9" t="str">
        <f>IF($A14="","",IF(F14="oui","",VLOOKUP($A14,'Délai de livraison proposé'!$A$2:$C$13,3,FALSE)))</f>
        <v/>
      </c>
      <c r="H14" s="2" t="str">
        <f t="shared" si="1"/>
        <v/>
      </c>
      <c r="I14" s="7"/>
      <c r="J14" s="1" t="str">
        <f t="shared" si="2"/>
        <v/>
      </c>
      <c r="K14" s="6" t="str">
        <f t="shared" si="4"/>
        <v/>
      </c>
    </row>
    <row r="15" spans="1:11">
      <c r="A15" s="7"/>
      <c r="B15" s="7"/>
      <c r="C15" s="9" t="str">
        <f>IF($A15="","",VLOOKUP($A15,'Délai de livraison proposé'!$A$2:$C$13,2,FALSE))</f>
        <v/>
      </c>
      <c r="D15" s="7"/>
      <c r="E15" s="11" t="str">
        <f t="shared" si="0"/>
        <v/>
      </c>
      <c r="F15" s="7"/>
      <c r="G15" s="9" t="str">
        <f>IF($A15="","",IF(F15="oui","",VLOOKUP($A15,'Délai de livraison proposé'!$A$2:$C$13,3,FALSE)))</f>
        <v/>
      </c>
      <c r="H15" s="2" t="str">
        <f t="shared" si="1"/>
        <v/>
      </c>
      <c r="I15" s="7"/>
      <c r="J15" s="1" t="str">
        <f t="shared" si="2"/>
        <v/>
      </c>
      <c r="K15" s="6" t="str">
        <f t="shared" ref="K15:K48" si="5">IF(H15="","",IF(J15="non",DAYS360(H15,I15),""))</f>
        <v/>
      </c>
    </row>
    <row r="16" spans="1:11">
      <c r="A16" s="7"/>
      <c r="B16" s="7"/>
      <c r="C16" s="9" t="str">
        <f>IF($A16="","",VLOOKUP($A16,'Délai de livraison proposé'!$A$2:$C$13,2,FALSE))</f>
        <v/>
      </c>
      <c r="D16" s="7"/>
      <c r="E16" s="11" t="str">
        <f t="shared" si="0"/>
        <v/>
      </c>
      <c r="F16" s="7"/>
      <c r="G16" s="9" t="str">
        <f>IF($A16="","",IF(F16="oui","",VLOOKUP($A16,'Délai de livraison proposé'!$A$2:$C$13,3,FALSE)))</f>
        <v/>
      </c>
      <c r="H16" s="2" t="str">
        <f t="shared" si="1"/>
        <v/>
      </c>
      <c r="I16" s="7"/>
      <c r="J16" s="1" t="str">
        <f t="shared" si="2"/>
        <v/>
      </c>
      <c r="K16" s="6" t="str">
        <f t="shared" si="5"/>
        <v/>
      </c>
    </row>
    <row r="17" spans="1:11">
      <c r="A17" s="7"/>
      <c r="B17" s="7"/>
      <c r="C17" s="9" t="str">
        <f>IF($A17="","",VLOOKUP($A17,'Délai de livraison proposé'!$A$2:$C$13,2,FALSE))</f>
        <v/>
      </c>
      <c r="D17" s="7"/>
      <c r="E17" s="11" t="str">
        <f t="shared" si="0"/>
        <v/>
      </c>
      <c r="F17" s="7"/>
      <c r="G17" s="9" t="str">
        <f>IF($A17="","",IF(F17="oui","",VLOOKUP($A17,'Délai de livraison proposé'!$A$2:$C$13,3,FALSE)))</f>
        <v/>
      </c>
      <c r="H17" s="2" t="str">
        <f t="shared" si="1"/>
        <v/>
      </c>
      <c r="I17" s="7"/>
      <c r="J17" s="1" t="str">
        <f t="shared" si="2"/>
        <v/>
      </c>
      <c r="K17" s="6" t="str">
        <f t="shared" si="5"/>
        <v/>
      </c>
    </row>
    <row r="18" spans="1:11">
      <c r="A18" s="7"/>
      <c r="B18" s="7"/>
      <c r="C18" s="9" t="str">
        <f>IF($A18="","",VLOOKUP($A18,'Délai de livraison proposé'!$A$2:$C$13,2,FALSE))</f>
        <v/>
      </c>
      <c r="D18" s="7"/>
      <c r="E18" s="11" t="str">
        <f t="shared" si="0"/>
        <v/>
      </c>
      <c r="F18" s="7"/>
      <c r="G18" s="9" t="str">
        <f>IF($A18="","",IF(F18="oui","",VLOOKUP($A18,'Délai de livraison proposé'!$A$2:$C$13,3,FALSE)))</f>
        <v/>
      </c>
      <c r="H18" s="2" t="str">
        <f t="shared" si="1"/>
        <v/>
      </c>
      <c r="I18" s="7"/>
      <c r="J18" s="1" t="str">
        <f t="shared" si="2"/>
        <v/>
      </c>
      <c r="K18" s="6" t="str">
        <f t="shared" si="5"/>
        <v/>
      </c>
    </row>
    <row r="19" spans="1:11">
      <c r="A19" s="7"/>
      <c r="B19" s="7"/>
      <c r="C19" s="9" t="str">
        <f>IF($A19="","",VLOOKUP($A19,'Délai de livraison proposé'!$A$2:$C$13,2,FALSE))</f>
        <v/>
      </c>
      <c r="D19" s="7"/>
      <c r="E19" s="11" t="str">
        <f t="shared" si="0"/>
        <v/>
      </c>
      <c r="F19" s="7"/>
      <c r="G19" s="9" t="str">
        <f>IF($A19="","",IF(F19="oui","",VLOOKUP($A19,'Délai de livraison proposé'!$A$2:$C$13,3,FALSE)))</f>
        <v/>
      </c>
      <c r="H19" s="2" t="str">
        <f t="shared" si="1"/>
        <v/>
      </c>
      <c r="I19" s="7"/>
      <c r="J19" s="1" t="str">
        <f t="shared" si="2"/>
        <v/>
      </c>
      <c r="K19" s="6" t="str">
        <f t="shared" si="5"/>
        <v/>
      </c>
    </row>
    <row r="20" spans="1:11">
      <c r="A20" s="7"/>
      <c r="B20" s="7"/>
      <c r="C20" s="9" t="str">
        <f>IF($A20="","",VLOOKUP($A20,'Délai de livraison proposé'!$A$2:$C$13,2,FALSE))</f>
        <v/>
      </c>
      <c r="D20" s="7"/>
      <c r="E20" s="11" t="str">
        <f t="shared" si="0"/>
        <v/>
      </c>
      <c r="F20" s="7"/>
      <c r="G20" s="9" t="str">
        <f>IF($A20="","",IF(F20="oui","",VLOOKUP($A20,'Délai de livraison proposé'!$A$2:$C$13,3,FALSE)))</f>
        <v/>
      </c>
      <c r="H20" s="2" t="str">
        <f t="shared" si="1"/>
        <v/>
      </c>
      <c r="I20" s="7"/>
      <c r="J20" s="1" t="str">
        <f t="shared" si="2"/>
        <v/>
      </c>
      <c r="K20" s="6" t="str">
        <f t="shared" si="5"/>
        <v/>
      </c>
    </row>
    <row r="21" spans="1:11">
      <c r="A21" s="7"/>
      <c r="B21" s="7"/>
      <c r="C21" s="9" t="str">
        <f>IF($A21="","",VLOOKUP($A21,'Délai de livraison proposé'!$A$2:$C$13,2,FALSE))</f>
        <v/>
      </c>
      <c r="D21" s="7"/>
      <c r="E21" s="11" t="str">
        <f t="shared" si="0"/>
        <v/>
      </c>
      <c r="F21" s="7"/>
      <c r="G21" s="9" t="str">
        <f>IF($A21="","",IF(F21="oui","",VLOOKUP($A21,'Délai de livraison proposé'!$A$2:$C$13,3,FALSE)))</f>
        <v/>
      </c>
      <c r="H21" s="2" t="str">
        <f t="shared" si="1"/>
        <v/>
      </c>
      <c r="I21" s="7"/>
      <c r="J21" s="1" t="str">
        <f t="shared" si="2"/>
        <v/>
      </c>
      <c r="K21" s="6" t="str">
        <f t="shared" si="5"/>
        <v/>
      </c>
    </row>
    <row r="22" spans="1:11">
      <c r="A22" s="7"/>
      <c r="B22" s="7"/>
      <c r="C22" s="9" t="str">
        <f>IF($A22="","",VLOOKUP($A22,'Délai de livraison proposé'!$A$2:$C$13,2,FALSE))</f>
        <v/>
      </c>
      <c r="D22" s="7"/>
      <c r="E22" s="11" t="str">
        <f t="shared" si="0"/>
        <v/>
      </c>
      <c r="F22" s="7"/>
      <c r="G22" s="9" t="str">
        <f>IF($A22="","",IF(F22="oui","",VLOOKUP($A22,'Délai de livraison proposé'!$A$2:$C$13,3,FALSE)))</f>
        <v/>
      </c>
      <c r="H22" s="2" t="str">
        <f t="shared" si="1"/>
        <v/>
      </c>
      <c r="I22" s="7"/>
      <c r="J22" s="1" t="str">
        <f t="shared" si="2"/>
        <v/>
      </c>
      <c r="K22" s="6" t="str">
        <f t="shared" si="5"/>
        <v/>
      </c>
    </row>
    <row r="23" spans="1:11">
      <c r="A23" s="7"/>
      <c r="B23" s="7"/>
      <c r="C23" s="9" t="str">
        <f>IF($A23="","",VLOOKUP($A23,'Délai de livraison proposé'!$A$2:$C$13,2,FALSE))</f>
        <v/>
      </c>
      <c r="D23" s="7"/>
      <c r="E23" s="11" t="str">
        <f t="shared" si="0"/>
        <v/>
      </c>
      <c r="F23" s="7"/>
      <c r="G23" s="9" t="str">
        <f>IF($A23="","",IF(F23="oui","",VLOOKUP($A23,'Délai de livraison proposé'!$A$2:$C$13,3,FALSE)))</f>
        <v/>
      </c>
      <c r="H23" s="2" t="str">
        <f t="shared" si="1"/>
        <v/>
      </c>
      <c r="I23" s="7"/>
      <c r="J23" s="1" t="str">
        <f t="shared" si="2"/>
        <v/>
      </c>
      <c r="K23" s="6" t="str">
        <f t="shared" si="5"/>
        <v/>
      </c>
    </row>
    <row r="24" spans="1:11">
      <c r="A24" s="7"/>
      <c r="B24" s="7"/>
      <c r="C24" s="9" t="str">
        <f>IF($A24="","",VLOOKUP($A24,'Délai de livraison proposé'!$A$2:$C$13,2,FALSE))</f>
        <v/>
      </c>
      <c r="D24" s="7"/>
      <c r="E24" s="11" t="str">
        <f t="shared" si="0"/>
        <v/>
      </c>
      <c r="F24" s="7"/>
      <c r="G24" s="9" t="str">
        <f>IF($A24="","",IF(F24="oui","",VLOOKUP($A24,'Délai de livraison proposé'!$A$2:$C$13,3,FALSE)))</f>
        <v/>
      </c>
      <c r="H24" s="2" t="str">
        <f t="shared" si="1"/>
        <v/>
      </c>
      <c r="I24" s="7"/>
      <c r="J24" s="1" t="str">
        <f t="shared" si="2"/>
        <v/>
      </c>
      <c r="K24" s="6" t="str">
        <f t="shared" si="5"/>
        <v/>
      </c>
    </row>
    <row r="25" spans="1:11">
      <c r="A25" s="7"/>
      <c r="B25" s="7"/>
      <c r="C25" s="9" t="str">
        <f>IF($A25="","",VLOOKUP($A25,'Délai de livraison proposé'!$A$2:$C$13,2,FALSE))</f>
        <v/>
      </c>
      <c r="D25" s="7"/>
      <c r="E25" s="11" t="str">
        <f t="shared" si="0"/>
        <v/>
      </c>
      <c r="F25" s="7"/>
      <c r="G25" s="9" t="str">
        <f>IF($A25="","",IF(F25="oui","",VLOOKUP($A25,'Délai de livraison proposé'!$A$2:$C$13,3,FALSE)))</f>
        <v/>
      </c>
      <c r="H25" s="2" t="str">
        <f t="shared" si="1"/>
        <v/>
      </c>
      <c r="I25" s="7"/>
      <c r="J25" s="1" t="str">
        <f t="shared" si="2"/>
        <v/>
      </c>
      <c r="K25" s="6" t="str">
        <f t="shared" si="5"/>
        <v/>
      </c>
    </row>
    <row r="26" spans="1:11">
      <c r="A26" s="7"/>
      <c r="B26" s="7"/>
      <c r="C26" s="9" t="str">
        <f>IF($A26="","",VLOOKUP($A26,'Délai de livraison proposé'!$A$2:$C$13,2,FALSE))</f>
        <v/>
      </c>
      <c r="D26" s="7"/>
      <c r="E26" s="11" t="str">
        <f t="shared" si="0"/>
        <v/>
      </c>
      <c r="F26" s="7"/>
      <c r="G26" s="9" t="str">
        <f>IF($A26="","",IF(F26="oui","",VLOOKUP($A26,'Délai de livraison proposé'!$A$2:$C$13,3,FALSE)))</f>
        <v/>
      </c>
      <c r="H26" s="2" t="str">
        <f t="shared" si="1"/>
        <v/>
      </c>
      <c r="I26" s="7"/>
      <c r="J26" s="1" t="str">
        <f t="shared" si="2"/>
        <v/>
      </c>
      <c r="K26" s="6" t="str">
        <f t="shared" si="5"/>
        <v/>
      </c>
    </row>
    <row r="27" spans="1:11">
      <c r="A27" s="7"/>
      <c r="B27" s="7"/>
      <c r="C27" s="9" t="str">
        <f>IF($A27="","",VLOOKUP($A27,'Délai de livraison proposé'!$A$2:$C$13,2,FALSE))</f>
        <v/>
      </c>
      <c r="D27" s="7"/>
      <c r="E27" s="11" t="str">
        <f t="shared" si="0"/>
        <v/>
      </c>
      <c r="F27" s="7"/>
      <c r="G27" s="9" t="str">
        <f>IF($A27="","",IF(F27="oui","",VLOOKUP($A27,'Délai de livraison proposé'!$A$2:$C$13,3,FALSE)))</f>
        <v/>
      </c>
      <c r="H27" s="2" t="str">
        <f t="shared" si="1"/>
        <v/>
      </c>
      <c r="I27" s="7"/>
      <c r="J27" s="1" t="str">
        <f t="shared" si="2"/>
        <v/>
      </c>
      <c r="K27" s="6" t="str">
        <f t="shared" si="5"/>
        <v/>
      </c>
    </row>
    <row r="28" spans="1:11">
      <c r="A28" s="7"/>
      <c r="B28" s="7"/>
      <c r="C28" s="9" t="str">
        <f>IF($A28="","",VLOOKUP($A28,'Délai de livraison proposé'!$A$2:$C$13,2,FALSE))</f>
        <v/>
      </c>
      <c r="D28" s="7"/>
      <c r="E28" s="11" t="str">
        <f t="shared" si="0"/>
        <v/>
      </c>
      <c r="F28" s="7"/>
      <c r="G28" s="9" t="str">
        <f>IF($A28="","",IF(F28="oui","",VLOOKUP($A28,'Délai de livraison proposé'!$A$2:$C$13,3,FALSE)))</f>
        <v/>
      </c>
      <c r="H28" s="2" t="str">
        <f t="shared" si="1"/>
        <v/>
      </c>
      <c r="I28" s="7"/>
      <c r="J28" s="1" t="str">
        <f t="shared" si="2"/>
        <v/>
      </c>
      <c r="K28" s="6" t="str">
        <f t="shared" si="5"/>
        <v/>
      </c>
    </row>
    <row r="29" spans="1:11">
      <c r="A29" s="7"/>
      <c r="B29" s="7"/>
      <c r="C29" s="9" t="str">
        <f>IF($A29="","",VLOOKUP($A29,'Délai de livraison proposé'!$A$2:$C$13,2,FALSE))</f>
        <v/>
      </c>
      <c r="D29" s="7"/>
      <c r="E29" s="11" t="str">
        <f t="shared" si="0"/>
        <v/>
      </c>
      <c r="F29" s="7"/>
      <c r="G29" s="9" t="str">
        <f>IF($A29="","",IF(F29="oui","",VLOOKUP($A29,'Délai de livraison proposé'!$A$2:$C$13,3,FALSE)))</f>
        <v/>
      </c>
      <c r="H29" s="2" t="str">
        <f t="shared" si="1"/>
        <v/>
      </c>
      <c r="I29" s="7"/>
      <c r="J29" s="1" t="str">
        <f t="shared" si="2"/>
        <v/>
      </c>
      <c r="K29" s="6" t="str">
        <f t="shared" si="5"/>
        <v/>
      </c>
    </row>
    <row r="30" spans="1:11">
      <c r="A30" s="7"/>
      <c r="B30" s="7"/>
      <c r="C30" s="9" t="str">
        <f>IF($A30="","",VLOOKUP($A30,'Délai de livraison proposé'!$A$2:$C$13,2,FALSE))</f>
        <v/>
      </c>
      <c r="D30" s="7"/>
      <c r="E30" s="11" t="str">
        <f t="shared" si="0"/>
        <v/>
      </c>
      <c r="F30" s="7"/>
      <c r="G30" s="9" t="str">
        <f>IF($A30="","",IF(F30="oui","",VLOOKUP($A30,'Délai de livraison proposé'!$A$2:$C$13,3,FALSE)))</f>
        <v/>
      </c>
      <c r="H30" s="2" t="str">
        <f t="shared" si="1"/>
        <v/>
      </c>
      <c r="I30" s="7"/>
      <c r="J30" s="1" t="str">
        <f t="shared" si="2"/>
        <v/>
      </c>
      <c r="K30" s="6" t="str">
        <f t="shared" si="5"/>
        <v/>
      </c>
    </row>
    <row r="31" spans="1:11">
      <c r="A31" s="7"/>
      <c r="B31" s="7"/>
      <c r="C31" s="9" t="str">
        <f>IF($A31="","",VLOOKUP($A31,'Délai de livraison proposé'!$A$2:$C$13,2,FALSE))</f>
        <v/>
      </c>
      <c r="D31" s="7"/>
      <c r="E31" s="11" t="str">
        <f t="shared" si="0"/>
        <v/>
      </c>
      <c r="F31" s="7"/>
      <c r="G31" s="9" t="str">
        <f>IF($A31="","",IF(F31="oui","",VLOOKUP($A31,'Délai de livraison proposé'!$A$2:$C$13,3,FALSE)))</f>
        <v/>
      </c>
      <c r="H31" s="2" t="str">
        <f t="shared" si="1"/>
        <v/>
      </c>
      <c r="I31" s="7"/>
      <c r="J31" s="1" t="str">
        <f t="shared" si="2"/>
        <v/>
      </c>
      <c r="K31" s="6" t="str">
        <f t="shared" si="5"/>
        <v/>
      </c>
    </row>
    <row r="32" spans="1:11">
      <c r="A32" s="7"/>
      <c r="B32" s="7"/>
      <c r="C32" s="9" t="str">
        <f>IF($A32="","",VLOOKUP($A32,'Délai de livraison proposé'!$A$2:$C$13,2,FALSE))</f>
        <v/>
      </c>
      <c r="D32" s="7"/>
      <c r="E32" s="11" t="str">
        <f t="shared" si="0"/>
        <v/>
      </c>
      <c r="F32" s="7"/>
      <c r="G32" s="9" t="str">
        <f>IF($A32="","",IF(F32="oui","",VLOOKUP($A32,'Délai de livraison proposé'!$A$2:$C$13,3,FALSE)))</f>
        <v/>
      </c>
      <c r="H32" s="2" t="str">
        <f t="shared" si="1"/>
        <v/>
      </c>
      <c r="I32" s="7"/>
      <c r="J32" s="1" t="str">
        <f t="shared" si="2"/>
        <v/>
      </c>
      <c r="K32" s="6" t="str">
        <f t="shared" si="5"/>
        <v/>
      </c>
    </row>
    <row r="33" spans="1:11">
      <c r="A33" s="7"/>
      <c r="B33" s="7"/>
      <c r="C33" s="9" t="str">
        <f>IF($A33="","",VLOOKUP($A33,'Délai de livraison proposé'!$A$2:$C$13,2,FALSE))</f>
        <v/>
      </c>
      <c r="D33" s="7"/>
      <c r="E33" s="11" t="str">
        <f t="shared" si="0"/>
        <v/>
      </c>
      <c r="F33" s="7"/>
      <c r="G33" s="9" t="str">
        <f>IF($A33="","",IF(F33="oui","",VLOOKUP($A33,'Délai de livraison proposé'!$A$2:$C$13,3,FALSE)))</f>
        <v/>
      </c>
      <c r="H33" s="2" t="str">
        <f t="shared" si="1"/>
        <v/>
      </c>
      <c r="I33" s="7"/>
      <c r="J33" s="1" t="str">
        <f t="shared" si="2"/>
        <v/>
      </c>
      <c r="K33" s="6" t="str">
        <f t="shared" si="5"/>
        <v/>
      </c>
    </row>
    <row r="34" spans="1:11">
      <c r="A34" s="7"/>
      <c r="B34" s="7"/>
      <c r="C34" s="9" t="str">
        <f>IF($A34="","",VLOOKUP($A34,'Délai de livraison proposé'!$A$2:$C$13,2,FALSE))</f>
        <v/>
      </c>
      <c r="D34" s="7"/>
      <c r="E34" s="11" t="str">
        <f t="shared" si="0"/>
        <v/>
      </c>
      <c r="F34" s="7"/>
      <c r="G34" s="9" t="str">
        <f>IF($A34="","",IF(F34="oui","",VLOOKUP($A34,'Délai de livraison proposé'!$A$2:$C$13,3,FALSE)))</f>
        <v/>
      </c>
      <c r="H34" s="2" t="str">
        <f t="shared" si="1"/>
        <v/>
      </c>
      <c r="I34" s="7"/>
      <c r="J34" s="1" t="str">
        <f t="shared" si="2"/>
        <v/>
      </c>
      <c r="K34" s="6" t="str">
        <f t="shared" si="5"/>
        <v/>
      </c>
    </row>
    <row r="35" spans="1:11">
      <c r="A35" s="7"/>
      <c r="B35" s="7"/>
      <c r="C35" s="9" t="str">
        <f>IF($A35="","",VLOOKUP($A35,'Délai de livraison proposé'!$A$2:$C$13,2,FALSE))</f>
        <v/>
      </c>
      <c r="D35" s="7"/>
      <c r="E35" s="11" t="str">
        <f t="shared" si="0"/>
        <v/>
      </c>
      <c r="F35" s="7"/>
      <c r="G35" s="9" t="str">
        <f>IF($A35="","",IF(F35="oui","",VLOOKUP($A35,'Délai de livraison proposé'!$A$2:$C$13,3,FALSE)))</f>
        <v/>
      </c>
      <c r="H35" s="2" t="str">
        <f t="shared" si="1"/>
        <v/>
      </c>
      <c r="I35" s="7"/>
      <c r="J35" s="1" t="str">
        <f t="shared" si="2"/>
        <v/>
      </c>
      <c r="K35" s="6" t="str">
        <f t="shared" si="5"/>
        <v/>
      </c>
    </row>
    <row r="36" spans="1:11">
      <c r="A36" s="7"/>
      <c r="B36" s="7"/>
      <c r="C36" s="9" t="str">
        <f>IF($A36="","",VLOOKUP($A36,'Délai de livraison proposé'!$A$2:$C$13,2,FALSE))</f>
        <v/>
      </c>
      <c r="D36" s="7"/>
      <c r="E36" s="11" t="str">
        <f t="shared" si="0"/>
        <v/>
      </c>
      <c r="F36" s="7"/>
      <c r="G36" s="9" t="str">
        <f>IF($A36="","",IF(F36="oui","",VLOOKUP($A36,'Délai de livraison proposé'!$A$2:$C$13,3,FALSE)))</f>
        <v/>
      </c>
      <c r="H36" s="2" t="str">
        <f t="shared" si="1"/>
        <v/>
      </c>
      <c r="I36" s="7"/>
      <c r="J36" s="1" t="str">
        <f t="shared" si="2"/>
        <v/>
      </c>
      <c r="K36" s="6" t="str">
        <f t="shared" si="5"/>
        <v/>
      </c>
    </row>
    <row r="37" spans="1:11">
      <c r="A37" s="7"/>
      <c r="B37" s="7"/>
      <c r="C37" s="9" t="str">
        <f>IF($A37="","",VLOOKUP($A37,'Délai de livraison proposé'!$A$2:$C$13,2,FALSE))</f>
        <v/>
      </c>
      <c r="D37" s="7"/>
      <c r="E37" s="11" t="str">
        <f t="shared" si="0"/>
        <v/>
      </c>
      <c r="F37" s="7"/>
      <c r="G37" s="9" t="str">
        <f>IF($A37="","",IF(F37="oui","",VLOOKUP($A37,'Délai de livraison proposé'!$A$2:$C$13,3,FALSE)))</f>
        <v/>
      </c>
      <c r="H37" s="2" t="str">
        <f t="shared" si="1"/>
        <v/>
      </c>
      <c r="I37" s="7"/>
      <c r="J37" s="1" t="str">
        <f t="shared" si="2"/>
        <v/>
      </c>
      <c r="K37" s="6" t="str">
        <f t="shared" si="5"/>
        <v/>
      </c>
    </row>
    <row r="38" spans="1:11">
      <c r="A38" s="7"/>
      <c r="B38" s="7"/>
      <c r="C38" s="9" t="str">
        <f>IF($A38="","",VLOOKUP($A38,'Délai de livraison proposé'!$A$2:$C$13,2,FALSE))</f>
        <v/>
      </c>
      <c r="D38" s="7"/>
      <c r="E38" s="11" t="str">
        <f t="shared" si="0"/>
        <v/>
      </c>
      <c r="F38" s="7"/>
      <c r="G38" s="9" t="str">
        <f>IF($A38="","",IF(F38="oui","",VLOOKUP($A38,'Délai de livraison proposé'!$A$2:$C$13,3,FALSE)))</f>
        <v/>
      </c>
      <c r="H38" s="2" t="str">
        <f t="shared" si="1"/>
        <v/>
      </c>
      <c r="I38" s="7"/>
      <c r="J38" s="1" t="str">
        <f t="shared" si="2"/>
        <v/>
      </c>
      <c r="K38" s="6" t="str">
        <f t="shared" si="5"/>
        <v/>
      </c>
    </row>
    <row r="39" spans="1:11">
      <c r="A39" s="7"/>
      <c r="B39" s="7"/>
      <c r="C39" s="9" t="str">
        <f>IF($A39="","",VLOOKUP($A39,'Délai de livraison proposé'!$A$2:$C$13,2,FALSE))</f>
        <v/>
      </c>
      <c r="D39" s="7"/>
      <c r="E39" s="11" t="str">
        <f t="shared" si="0"/>
        <v/>
      </c>
      <c r="F39" s="7"/>
      <c r="G39" s="9" t="str">
        <f>IF($A39="","",IF(F39="oui","",VLOOKUP($A39,'Délai de livraison proposé'!$A$2:$C$13,3,FALSE)))</f>
        <v/>
      </c>
      <c r="H39" s="2" t="str">
        <f t="shared" si="1"/>
        <v/>
      </c>
      <c r="I39" s="7"/>
      <c r="J39" s="1" t="str">
        <f t="shared" si="2"/>
        <v/>
      </c>
      <c r="K39" s="6" t="str">
        <f t="shared" si="5"/>
        <v/>
      </c>
    </row>
    <row r="40" spans="1:11">
      <c r="A40" s="7"/>
      <c r="B40" s="7"/>
      <c r="C40" s="9" t="str">
        <f>IF($A40="","",VLOOKUP($A40,'Délai de livraison proposé'!$A$2:$C$13,2,FALSE))</f>
        <v/>
      </c>
      <c r="D40" s="7"/>
      <c r="E40" s="11" t="str">
        <f t="shared" si="0"/>
        <v/>
      </c>
      <c r="F40" s="7"/>
      <c r="G40" s="9" t="str">
        <f>IF($A40="","",IF(F40="oui","",VLOOKUP($A40,'Délai de livraison proposé'!$A$2:$C$13,3,FALSE)))</f>
        <v/>
      </c>
      <c r="H40" s="2" t="str">
        <f t="shared" si="1"/>
        <v/>
      </c>
      <c r="I40" s="7"/>
      <c r="J40" s="1" t="str">
        <f t="shared" si="2"/>
        <v/>
      </c>
      <c r="K40" s="6" t="str">
        <f t="shared" si="5"/>
        <v/>
      </c>
    </row>
    <row r="41" spans="1:11">
      <c r="A41" s="7"/>
      <c r="B41" s="7"/>
      <c r="C41" s="9" t="str">
        <f>IF($A41="","",VLOOKUP($A41,'Délai de livraison proposé'!$A$2:$C$13,2,FALSE))</f>
        <v/>
      </c>
      <c r="D41" s="7"/>
      <c r="E41" s="11" t="str">
        <f t="shared" si="0"/>
        <v/>
      </c>
      <c r="F41" s="7"/>
      <c r="G41" s="9" t="str">
        <f>IF($A41="","",IF(F41="oui","",VLOOKUP($A41,'Délai de livraison proposé'!$A$2:$C$13,3,FALSE)))</f>
        <v/>
      </c>
      <c r="H41" s="2" t="str">
        <f t="shared" si="1"/>
        <v/>
      </c>
      <c r="I41" s="7"/>
      <c r="J41" s="1" t="str">
        <f t="shared" si="2"/>
        <v/>
      </c>
      <c r="K41" s="6" t="str">
        <f t="shared" si="5"/>
        <v/>
      </c>
    </row>
    <row r="42" spans="1:11">
      <c r="A42" s="7"/>
      <c r="B42" s="7"/>
      <c r="C42" s="9" t="str">
        <f>IF($A42="","",VLOOKUP($A42,'Délai de livraison proposé'!$A$2:$C$13,2,FALSE))</f>
        <v/>
      </c>
      <c r="D42" s="7"/>
      <c r="E42" s="11" t="str">
        <f t="shared" si="0"/>
        <v/>
      </c>
      <c r="F42" s="7"/>
      <c r="G42" s="9" t="str">
        <f>IF($A42="","",IF(F42="oui","",VLOOKUP($A42,'Délai de livraison proposé'!$A$2:$C$13,3,FALSE)))</f>
        <v/>
      </c>
      <c r="H42" s="2" t="str">
        <f t="shared" si="1"/>
        <v/>
      </c>
      <c r="I42" s="7"/>
      <c r="J42" s="1" t="str">
        <f t="shared" si="2"/>
        <v/>
      </c>
      <c r="K42" s="6" t="str">
        <f t="shared" si="5"/>
        <v/>
      </c>
    </row>
    <row r="43" spans="1:11">
      <c r="A43" s="7"/>
      <c r="B43" s="7"/>
      <c r="C43" s="9" t="str">
        <f>IF($A43="","",VLOOKUP($A43,'Délai de livraison proposé'!$A$2:$C$13,2,FALSE))</f>
        <v/>
      </c>
      <c r="D43" s="7"/>
      <c r="E43" s="11" t="str">
        <f t="shared" si="0"/>
        <v/>
      </c>
      <c r="F43" s="7"/>
      <c r="G43" s="9" t="str">
        <f>IF($A43="","",IF(F43="oui","",VLOOKUP($A43,'Délai de livraison proposé'!$A$2:$C$13,3,FALSE)))</f>
        <v/>
      </c>
      <c r="H43" s="2" t="str">
        <f t="shared" si="1"/>
        <v/>
      </c>
      <c r="I43" s="7"/>
      <c r="J43" s="1" t="str">
        <f t="shared" si="2"/>
        <v/>
      </c>
      <c r="K43" s="6" t="str">
        <f t="shared" si="5"/>
        <v/>
      </c>
    </row>
    <row r="44" spans="1:11">
      <c r="A44" s="7"/>
      <c r="B44" s="7"/>
      <c r="C44" s="9" t="str">
        <f>IF($A44="","",VLOOKUP($A44,'Délai de livraison proposé'!$A$2:$C$13,2,FALSE))</f>
        <v/>
      </c>
      <c r="D44" s="7"/>
      <c r="E44" s="11" t="str">
        <f t="shared" si="0"/>
        <v/>
      </c>
      <c r="F44" s="7"/>
      <c r="G44" s="9" t="str">
        <f>IF($A44="","",IF(F44="oui","",VLOOKUP($A44,'Délai de livraison proposé'!$A$2:$C$13,3,FALSE)))</f>
        <v/>
      </c>
      <c r="H44" s="2" t="str">
        <f t="shared" si="1"/>
        <v/>
      </c>
      <c r="I44" s="7"/>
      <c r="J44" s="1" t="str">
        <f t="shared" si="2"/>
        <v/>
      </c>
      <c r="K44" s="6" t="str">
        <f t="shared" si="5"/>
        <v/>
      </c>
    </row>
    <row r="45" spans="1:11">
      <c r="A45" s="7"/>
      <c r="B45" s="7"/>
      <c r="C45" s="9" t="str">
        <f>IF($A45="","",VLOOKUP($A45,'Délai de livraison proposé'!$A$2:$C$13,2,FALSE))</f>
        <v/>
      </c>
      <c r="D45" s="7"/>
      <c r="E45" s="11" t="str">
        <f t="shared" si="0"/>
        <v/>
      </c>
      <c r="F45" s="7"/>
      <c r="G45" s="9" t="str">
        <f>IF($A45="","",IF(F45="oui","",VLOOKUP($A45,'Délai de livraison proposé'!$A$2:$C$13,3,FALSE)))</f>
        <v/>
      </c>
      <c r="H45" s="2" t="str">
        <f t="shared" si="1"/>
        <v/>
      </c>
      <c r="I45" s="7"/>
      <c r="J45" s="1" t="str">
        <f t="shared" si="2"/>
        <v/>
      </c>
      <c r="K45" s="6" t="str">
        <f t="shared" si="5"/>
        <v/>
      </c>
    </row>
    <row r="46" spans="1:11">
      <c r="A46" s="7"/>
      <c r="B46" s="7"/>
      <c r="C46" s="9" t="str">
        <f>IF($A46="","",VLOOKUP($A46,'Délai de livraison proposé'!$A$2:$C$13,2,FALSE))</f>
        <v/>
      </c>
      <c r="D46" s="7"/>
      <c r="E46" s="11" t="str">
        <f t="shared" si="0"/>
        <v/>
      </c>
      <c r="F46" s="7"/>
      <c r="G46" s="9" t="str">
        <f>IF($A46="","",IF(F46="oui","",VLOOKUP($A46,'Délai de livraison proposé'!$A$2:$C$13,3,FALSE)))</f>
        <v/>
      </c>
      <c r="H46" s="2" t="str">
        <f t="shared" si="1"/>
        <v/>
      </c>
      <c r="I46" s="7"/>
      <c r="J46" s="1" t="str">
        <f t="shared" si="2"/>
        <v/>
      </c>
      <c r="K46" s="6" t="str">
        <f t="shared" si="5"/>
        <v/>
      </c>
    </row>
    <row r="47" spans="1:11">
      <c r="A47" s="7"/>
      <c r="B47" s="7"/>
      <c r="C47" s="9" t="str">
        <f>IF($A47="","",VLOOKUP($A47,'Délai de livraison proposé'!$A$2:$C$13,2,FALSE))</f>
        <v/>
      </c>
      <c r="D47" s="7"/>
      <c r="E47" s="11" t="str">
        <f t="shared" si="0"/>
        <v/>
      </c>
      <c r="F47" s="7"/>
      <c r="G47" s="9" t="str">
        <f>IF($A47="","",IF(F47="oui","",VLOOKUP($A47,'Délai de livraison proposé'!$A$2:$C$13,3,FALSE)))</f>
        <v/>
      </c>
      <c r="H47" s="2" t="str">
        <f t="shared" si="1"/>
        <v/>
      </c>
      <c r="I47" s="7"/>
      <c r="J47" s="1" t="str">
        <f t="shared" si="2"/>
        <v/>
      </c>
      <c r="K47" s="6" t="str">
        <f t="shared" si="5"/>
        <v/>
      </c>
    </row>
    <row r="48" spans="1:11">
      <c r="A48" s="7"/>
      <c r="B48" s="7"/>
      <c r="C48" s="9" t="str">
        <f>IF($A48="","",VLOOKUP($A48,'Délai de livraison proposé'!$A$2:$C$13,2,FALSE))</f>
        <v/>
      </c>
      <c r="D48" s="7"/>
      <c r="E48" s="11" t="str">
        <f t="shared" si="0"/>
        <v/>
      </c>
      <c r="F48" s="7"/>
      <c r="G48" s="9" t="str">
        <f>IF($A48="","",IF(F48="oui","",VLOOKUP($A48,'Délai de livraison proposé'!$A$2:$C$13,3,FALSE)))</f>
        <v/>
      </c>
      <c r="H48" s="2" t="str">
        <f t="shared" si="1"/>
        <v/>
      </c>
      <c r="I48" s="7"/>
      <c r="J48" s="1" t="str">
        <f t="shared" si="2"/>
        <v/>
      </c>
      <c r="K48" s="6" t="str">
        <f t="shared" si="5"/>
        <v/>
      </c>
    </row>
  </sheetData>
  <conditionalFormatting sqref="J1:J1048576">
    <cfRule type="cellIs" dxfId="3" priority="1" operator="equal">
      <formula>"non"</formula>
    </cfRule>
    <cfRule type="cellIs" dxfId="2" priority="2" operator="equal">
      <formula>"oui"</formula>
    </cfRule>
  </conditionalFormatting>
  <conditionalFormatting sqref="J2:J48">
    <cfRule type="containsText" dxfId="1" priority="9" operator="containsText" text="NON">
      <formula>NOT(ISERROR(SEARCH("NON",J2)))</formula>
    </cfRule>
    <cfRule type="containsText" dxfId="0" priority="10" operator="containsText" text="OUI">
      <formula>NOT(ISERROR(SEARCH("OUI",J2)))</formula>
    </cfRule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3"/>
  <sheetViews>
    <sheetView workbookViewId="0">
      <selection activeCell="A6" sqref="A6"/>
    </sheetView>
  </sheetViews>
  <sheetFormatPr baseColWidth="10" defaultRowHeight="15"/>
  <cols>
    <col min="2" max="2" width="31.85546875" customWidth="1"/>
    <col min="3" max="3" width="32.85546875" customWidth="1"/>
  </cols>
  <sheetData>
    <row r="1" spans="1:3">
      <c r="A1" t="s">
        <v>13</v>
      </c>
      <c r="B1" t="s">
        <v>8</v>
      </c>
      <c r="C1" t="s">
        <v>9</v>
      </c>
    </row>
    <row r="2" spans="1:3">
      <c r="A2" t="s">
        <v>14</v>
      </c>
      <c r="B2">
        <v>3</v>
      </c>
      <c r="C2">
        <v>10</v>
      </c>
    </row>
    <row r="3" spans="1:3">
      <c r="A3" t="s">
        <v>15</v>
      </c>
      <c r="B3">
        <v>8</v>
      </c>
      <c r="C3">
        <v>12</v>
      </c>
    </row>
    <row r="4" spans="1:3">
      <c r="A4" t="s">
        <v>16</v>
      </c>
      <c r="B4">
        <v>2</v>
      </c>
      <c r="C4">
        <v>15</v>
      </c>
    </row>
    <row r="5" spans="1:3">
      <c r="A5" t="s">
        <v>17</v>
      </c>
      <c r="B5">
        <v>1</v>
      </c>
      <c r="C5">
        <v>3</v>
      </c>
    </row>
    <row r="6" spans="1:3">
      <c r="A6" t="s">
        <v>27</v>
      </c>
      <c r="B6">
        <v>2</v>
      </c>
      <c r="C6">
        <v>10</v>
      </c>
    </row>
    <row r="7" spans="1:3">
      <c r="A7" t="s">
        <v>23</v>
      </c>
      <c r="B7">
        <v>2</v>
      </c>
      <c r="C7">
        <v>6</v>
      </c>
    </row>
    <row r="8" spans="1:3">
      <c r="A8" t="s">
        <v>18</v>
      </c>
      <c r="B8">
        <v>3</v>
      </c>
      <c r="C8">
        <v>15</v>
      </c>
    </row>
    <row r="9" spans="1:3">
      <c r="A9" t="s">
        <v>19</v>
      </c>
      <c r="B9">
        <v>2</v>
      </c>
      <c r="C9">
        <v>2</v>
      </c>
    </row>
    <row r="10" spans="1:3">
      <c r="A10" t="s">
        <v>20</v>
      </c>
      <c r="B10">
        <v>1</v>
      </c>
      <c r="C10">
        <v>3</v>
      </c>
    </row>
    <row r="11" spans="1:3">
      <c r="A11" t="s">
        <v>21</v>
      </c>
      <c r="B11">
        <v>1</v>
      </c>
      <c r="C11">
        <v>2</v>
      </c>
    </row>
    <row r="12" spans="1:3">
      <c r="A12" t="s">
        <v>22</v>
      </c>
      <c r="B12">
        <v>3</v>
      </c>
      <c r="C12">
        <v>15</v>
      </c>
    </row>
    <row r="13" spans="1:3">
      <c r="A13" t="s">
        <v>24</v>
      </c>
      <c r="B13">
        <v>3</v>
      </c>
      <c r="C13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topLeftCell="A4" workbookViewId="0">
      <selection sqref="A1:B3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Délai de livraison proposé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AY213</dc:creator>
  <cp:lastModifiedBy>Your User Name</cp:lastModifiedBy>
  <dcterms:created xsi:type="dcterms:W3CDTF">2014-11-04T07:49:24Z</dcterms:created>
  <dcterms:modified xsi:type="dcterms:W3CDTF">2015-01-01T11:15:47Z</dcterms:modified>
</cp:coreProperties>
</file>