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120" windowWidth="20610" windowHeight="11640" activeTab="6"/>
  </bookViews>
  <sheets>
    <sheet name="vêtement de travail" sheetId="1" r:id="rId1"/>
    <sheet name="Délai de livraison proposé" sheetId="2" state="hidden" r:id="rId2"/>
    <sheet name="fournitures administratives" sheetId="3" r:id="rId3"/>
    <sheet name="fournitures scolaires" sheetId="4" r:id="rId4"/>
    <sheet name="menuiseries" sheetId="5" r:id="rId5"/>
    <sheet name="peintures" sheetId="6" r:id="rId6"/>
    <sheet name="matériel sportif" sheetId="7" r:id="rId7"/>
  </sheets>
  <definedNames>
    <definedName name="_xlnm._FilterDatabase" localSheetId="6" hidden="1">'matériel sportif'!$A$1:$M$60</definedName>
  </definedNames>
  <calcPr calcId="124519"/>
</workbook>
</file>

<file path=xl/calcChain.xml><?xml version="1.0" encoding="utf-8"?>
<calcChain xmlns="http://schemas.openxmlformats.org/spreadsheetml/2006/main">
  <c r="K2" i="7"/>
  <c r="L2" i="6"/>
  <c r="L2" i="4"/>
  <c r="L2" i="3"/>
  <c r="L2" i="1"/>
  <c r="C2" i="7"/>
  <c r="K3" i="6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2"/>
  <c r="K3" i="5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3" i="4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2"/>
  <c r="K3" i="3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2"/>
  <c r="K9" i="1"/>
  <c r="L9" s="1"/>
  <c r="K5" i="7"/>
  <c r="K9"/>
  <c r="K12"/>
  <c r="K13"/>
  <c r="K20"/>
  <c r="K28"/>
  <c r="K29"/>
  <c r="K36"/>
  <c r="K44"/>
  <c r="K45"/>
  <c r="K52"/>
  <c r="K60"/>
  <c r="L3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J60"/>
  <c r="H60"/>
  <c r="G60"/>
  <c r="C60"/>
  <c r="E60" s="1"/>
  <c r="J59"/>
  <c r="K59" s="1"/>
  <c r="H59"/>
  <c r="G59"/>
  <c r="C59"/>
  <c r="E59" s="1"/>
  <c r="J58"/>
  <c r="K58" s="1"/>
  <c r="H58"/>
  <c r="G58"/>
  <c r="C58"/>
  <c r="E58" s="1"/>
  <c r="J57"/>
  <c r="K57" s="1"/>
  <c r="H57"/>
  <c r="G57"/>
  <c r="E57"/>
  <c r="C57"/>
  <c r="J56"/>
  <c r="K56" s="1"/>
  <c r="H56"/>
  <c r="G56"/>
  <c r="E56"/>
  <c r="C56"/>
  <c r="J55"/>
  <c r="K55" s="1"/>
  <c r="H55"/>
  <c r="G55"/>
  <c r="C55"/>
  <c r="E55" s="1"/>
  <c r="J54"/>
  <c r="K54" s="1"/>
  <c r="H54"/>
  <c r="G54"/>
  <c r="C54"/>
  <c r="E54" s="1"/>
  <c r="J53"/>
  <c r="K53" s="1"/>
  <c r="H53"/>
  <c r="G53"/>
  <c r="C53"/>
  <c r="E53" s="1"/>
  <c r="J52"/>
  <c r="H52"/>
  <c r="G52"/>
  <c r="E52"/>
  <c r="C52"/>
  <c r="J51"/>
  <c r="K51" s="1"/>
  <c r="H51"/>
  <c r="G51"/>
  <c r="C51"/>
  <c r="E51" s="1"/>
  <c r="J50"/>
  <c r="K50" s="1"/>
  <c r="H50"/>
  <c r="G50"/>
  <c r="E50"/>
  <c r="C50"/>
  <c r="J49"/>
  <c r="K49" s="1"/>
  <c r="H49"/>
  <c r="G49"/>
  <c r="C49"/>
  <c r="E49" s="1"/>
  <c r="J48"/>
  <c r="K48" s="1"/>
  <c r="H48"/>
  <c r="G48"/>
  <c r="C48"/>
  <c r="E48" s="1"/>
  <c r="J47"/>
  <c r="K47" s="1"/>
  <c r="H47"/>
  <c r="G47"/>
  <c r="C47"/>
  <c r="E47" s="1"/>
  <c r="J46"/>
  <c r="K46" s="1"/>
  <c r="H46"/>
  <c r="G46"/>
  <c r="E46"/>
  <c r="C46"/>
  <c r="J45"/>
  <c r="H45"/>
  <c r="G45"/>
  <c r="E45"/>
  <c r="C45"/>
  <c r="J44"/>
  <c r="H44"/>
  <c r="G44"/>
  <c r="C44"/>
  <c r="E44" s="1"/>
  <c r="J43"/>
  <c r="K43" s="1"/>
  <c r="H43"/>
  <c r="G43"/>
  <c r="C43"/>
  <c r="E43" s="1"/>
  <c r="J42"/>
  <c r="K42" s="1"/>
  <c r="H42"/>
  <c r="G42"/>
  <c r="C42"/>
  <c r="E42" s="1"/>
  <c r="J41"/>
  <c r="K41" s="1"/>
  <c r="H41"/>
  <c r="G41"/>
  <c r="E41"/>
  <c r="C41"/>
  <c r="J40"/>
  <c r="K40" s="1"/>
  <c r="H40"/>
  <c r="G40"/>
  <c r="E40"/>
  <c r="C40"/>
  <c r="J39"/>
  <c r="K39" s="1"/>
  <c r="H39"/>
  <c r="G39"/>
  <c r="C39"/>
  <c r="E39" s="1"/>
  <c r="J38"/>
  <c r="K38" s="1"/>
  <c r="H38"/>
  <c r="G38"/>
  <c r="C38"/>
  <c r="E38" s="1"/>
  <c r="J37"/>
  <c r="K37" s="1"/>
  <c r="H37"/>
  <c r="G37"/>
  <c r="C37"/>
  <c r="E37" s="1"/>
  <c r="J36"/>
  <c r="H36"/>
  <c r="G36"/>
  <c r="E36"/>
  <c r="C36"/>
  <c r="J35"/>
  <c r="K35" s="1"/>
  <c r="H35"/>
  <c r="G35"/>
  <c r="C35"/>
  <c r="E35" s="1"/>
  <c r="J34"/>
  <c r="K34" s="1"/>
  <c r="H34"/>
  <c r="G34"/>
  <c r="E34"/>
  <c r="C34"/>
  <c r="J33"/>
  <c r="K33" s="1"/>
  <c r="H33"/>
  <c r="G33"/>
  <c r="C33"/>
  <c r="E33" s="1"/>
  <c r="J32"/>
  <c r="K32" s="1"/>
  <c r="H32"/>
  <c r="G32"/>
  <c r="C32"/>
  <c r="E32" s="1"/>
  <c r="J31"/>
  <c r="K31" s="1"/>
  <c r="H31"/>
  <c r="G31"/>
  <c r="C31"/>
  <c r="E31" s="1"/>
  <c r="J30"/>
  <c r="K30" s="1"/>
  <c r="H30"/>
  <c r="G30"/>
  <c r="E30"/>
  <c r="C30"/>
  <c r="J29"/>
  <c r="H29"/>
  <c r="G29"/>
  <c r="E29"/>
  <c r="C29"/>
  <c r="J28"/>
  <c r="H28"/>
  <c r="G28"/>
  <c r="C28"/>
  <c r="E28" s="1"/>
  <c r="J27"/>
  <c r="K27" s="1"/>
  <c r="H27"/>
  <c r="G27"/>
  <c r="C27"/>
  <c r="E27" s="1"/>
  <c r="J26"/>
  <c r="K26" s="1"/>
  <c r="H26"/>
  <c r="G26"/>
  <c r="C26"/>
  <c r="E26" s="1"/>
  <c r="J25"/>
  <c r="K25" s="1"/>
  <c r="H25"/>
  <c r="G25"/>
  <c r="E25"/>
  <c r="C25"/>
  <c r="J24"/>
  <c r="K24" s="1"/>
  <c r="H24"/>
  <c r="G24"/>
  <c r="E24"/>
  <c r="C24"/>
  <c r="J23"/>
  <c r="K23" s="1"/>
  <c r="H23"/>
  <c r="G23"/>
  <c r="C23"/>
  <c r="E23" s="1"/>
  <c r="J22"/>
  <c r="K22" s="1"/>
  <c r="H22"/>
  <c r="G22"/>
  <c r="C22"/>
  <c r="E22" s="1"/>
  <c r="J21"/>
  <c r="K21" s="1"/>
  <c r="H21"/>
  <c r="G21"/>
  <c r="C21"/>
  <c r="E21" s="1"/>
  <c r="J20"/>
  <c r="H20"/>
  <c r="G20"/>
  <c r="E20"/>
  <c r="C20"/>
  <c r="J19"/>
  <c r="K19" s="1"/>
  <c r="H19"/>
  <c r="G19"/>
  <c r="C19"/>
  <c r="E19" s="1"/>
  <c r="J18"/>
  <c r="K18" s="1"/>
  <c r="H18"/>
  <c r="G18"/>
  <c r="E18"/>
  <c r="C18"/>
  <c r="J17"/>
  <c r="K17" s="1"/>
  <c r="H17"/>
  <c r="G17"/>
  <c r="C17"/>
  <c r="E17" s="1"/>
  <c r="J16"/>
  <c r="K16" s="1"/>
  <c r="H16"/>
  <c r="G16"/>
  <c r="C16"/>
  <c r="E16" s="1"/>
  <c r="J15"/>
  <c r="K15" s="1"/>
  <c r="H15"/>
  <c r="G15"/>
  <c r="C15"/>
  <c r="E15" s="1"/>
  <c r="J14"/>
  <c r="K14" s="1"/>
  <c r="H14"/>
  <c r="G14"/>
  <c r="E14"/>
  <c r="C14"/>
  <c r="J13"/>
  <c r="H13"/>
  <c r="G13"/>
  <c r="E13"/>
  <c r="C13"/>
  <c r="J12"/>
  <c r="H12"/>
  <c r="G12"/>
  <c r="C12"/>
  <c r="E12" s="1"/>
  <c r="J11"/>
  <c r="K11" s="1"/>
  <c r="H11"/>
  <c r="G11"/>
  <c r="C11"/>
  <c r="E11" s="1"/>
  <c r="J10"/>
  <c r="K10" s="1"/>
  <c r="H10"/>
  <c r="G10"/>
  <c r="C10"/>
  <c r="E10" s="1"/>
  <c r="H9"/>
  <c r="G9"/>
  <c r="C9"/>
  <c r="E9" s="1"/>
  <c r="J8"/>
  <c r="K8" s="1"/>
  <c r="H8"/>
  <c r="G8"/>
  <c r="C8"/>
  <c r="E8" s="1"/>
  <c r="J7"/>
  <c r="K7" s="1"/>
  <c r="H7"/>
  <c r="G7"/>
  <c r="E7"/>
  <c r="C7"/>
  <c r="J6"/>
  <c r="K6" s="1"/>
  <c r="H6"/>
  <c r="G6"/>
  <c r="C6"/>
  <c r="E6" s="1"/>
  <c r="J5"/>
  <c r="H5"/>
  <c r="G5"/>
  <c r="E5"/>
  <c r="C5"/>
  <c r="J4"/>
  <c r="K4" s="1"/>
  <c r="H4"/>
  <c r="G4"/>
  <c r="C4"/>
  <c r="E4" s="1"/>
  <c r="G3"/>
  <c r="H3" s="1"/>
  <c r="E3"/>
  <c r="J3" s="1"/>
  <c r="K3" s="1"/>
  <c r="C3"/>
  <c r="H2"/>
  <c r="G2"/>
  <c r="E2"/>
  <c r="J2" s="1"/>
  <c r="J60" i="6"/>
  <c r="H60"/>
  <c r="G60"/>
  <c r="E60"/>
  <c r="C60"/>
  <c r="J59"/>
  <c r="H59"/>
  <c r="G59"/>
  <c r="C59"/>
  <c r="E59" s="1"/>
  <c r="J58"/>
  <c r="H58"/>
  <c r="G58"/>
  <c r="E58"/>
  <c r="C58"/>
  <c r="J57"/>
  <c r="H57"/>
  <c r="G57"/>
  <c r="C57"/>
  <c r="E57" s="1"/>
  <c r="J56"/>
  <c r="H56"/>
  <c r="G56"/>
  <c r="E56"/>
  <c r="C56"/>
  <c r="J55"/>
  <c r="H55"/>
  <c r="G55"/>
  <c r="C55"/>
  <c r="E55" s="1"/>
  <c r="J54"/>
  <c r="H54"/>
  <c r="G54"/>
  <c r="E54"/>
  <c r="C54"/>
  <c r="J53"/>
  <c r="H53"/>
  <c r="G53"/>
  <c r="C53"/>
  <c r="E53" s="1"/>
  <c r="J52"/>
  <c r="H52"/>
  <c r="G52"/>
  <c r="E52"/>
  <c r="C52"/>
  <c r="J51"/>
  <c r="H51"/>
  <c r="G51"/>
  <c r="C51"/>
  <c r="E51" s="1"/>
  <c r="J50"/>
  <c r="H50"/>
  <c r="G50"/>
  <c r="E50"/>
  <c r="C50"/>
  <c r="J49"/>
  <c r="H49"/>
  <c r="G49"/>
  <c r="C49"/>
  <c r="E49" s="1"/>
  <c r="J48"/>
  <c r="H48"/>
  <c r="G48"/>
  <c r="E48"/>
  <c r="C48"/>
  <c r="J47"/>
  <c r="H47"/>
  <c r="G47"/>
  <c r="C47"/>
  <c r="E47" s="1"/>
  <c r="J46"/>
  <c r="H46"/>
  <c r="G46"/>
  <c r="E46"/>
  <c r="C46"/>
  <c r="J45"/>
  <c r="H45"/>
  <c r="G45"/>
  <c r="C45"/>
  <c r="E45" s="1"/>
  <c r="J44"/>
  <c r="H44"/>
  <c r="G44"/>
  <c r="E44"/>
  <c r="C44"/>
  <c r="J43"/>
  <c r="H43"/>
  <c r="G43"/>
  <c r="C43"/>
  <c r="E43" s="1"/>
  <c r="J42"/>
  <c r="H42"/>
  <c r="G42"/>
  <c r="E42"/>
  <c r="C42"/>
  <c r="J41"/>
  <c r="H41"/>
  <c r="G41"/>
  <c r="C41"/>
  <c r="E41" s="1"/>
  <c r="J40"/>
  <c r="H40"/>
  <c r="G40"/>
  <c r="E40"/>
  <c r="C40"/>
  <c r="J39"/>
  <c r="H39"/>
  <c r="G39"/>
  <c r="C39"/>
  <c r="E39" s="1"/>
  <c r="J38"/>
  <c r="H38"/>
  <c r="G38"/>
  <c r="E38"/>
  <c r="C38"/>
  <c r="J37"/>
  <c r="H37"/>
  <c r="G37"/>
  <c r="C37"/>
  <c r="E37" s="1"/>
  <c r="J36"/>
  <c r="H36"/>
  <c r="G36"/>
  <c r="E36"/>
  <c r="C36"/>
  <c r="J35"/>
  <c r="H35"/>
  <c r="G35"/>
  <c r="C35"/>
  <c r="E35" s="1"/>
  <c r="J34"/>
  <c r="H34"/>
  <c r="G34"/>
  <c r="E34"/>
  <c r="C34"/>
  <c r="J33"/>
  <c r="H33"/>
  <c r="G33"/>
  <c r="C33"/>
  <c r="E33" s="1"/>
  <c r="J32"/>
  <c r="H32"/>
  <c r="G32"/>
  <c r="E32"/>
  <c r="C32"/>
  <c r="J31"/>
  <c r="H31"/>
  <c r="G31"/>
  <c r="C31"/>
  <c r="E31" s="1"/>
  <c r="J30"/>
  <c r="H30"/>
  <c r="G30"/>
  <c r="E30"/>
  <c r="C30"/>
  <c r="J29"/>
  <c r="H29"/>
  <c r="G29"/>
  <c r="C29"/>
  <c r="E29" s="1"/>
  <c r="J28"/>
  <c r="H28"/>
  <c r="G28"/>
  <c r="E28"/>
  <c r="C28"/>
  <c r="J27"/>
  <c r="H27"/>
  <c r="G27"/>
  <c r="C27"/>
  <c r="E27" s="1"/>
  <c r="J26"/>
  <c r="H26"/>
  <c r="G26"/>
  <c r="E26"/>
  <c r="C26"/>
  <c r="J25"/>
  <c r="H25"/>
  <c r="G25"/>
  <c r="C25"/>
  <c r="E25" s="1"/>
  <c r="J24"/>
  <c r="H24"/>
  <c r="G24"/>
  <c r="E24"/>
  <c r="C24"/>
  <c r="J23"/>
  <c r="H23"/>
  <c r="G23"/>
  <c r="C23"/>
  <c r="E23" s="1"/>
  <c r="J22"/>
  <c r="H22"/>
  <c r="G22"/>
  <c r="E22"/>
  <c r="C22"/>
  <c r="J21"/>
  <c r="H21"/>
  <c r="G21"/>
  <c r="C21"/>
  <c r="E21" s="1"/>
  <c r="J20"/>
  <c r="H20"/>
  <c r="G20"/>
  <c r="E20"/>
  <c r="C20"/>
  <c r="J19"/>
  <c r="H19"/>
  <c r="G19"/>
  <c r="C19"/>
  <c r="E19" s="1"/>
  <c r="J18"/>
  <c r="H18"/>
  <c r="G18"/>
  <c r="E18"/>
  <c r="C18"/>
  <c r="J17"/>
  <c r="H17"/>
  <c r="G17"/>
  <c r="C17"/>
  <c r="E17" s="1"/>
  <c r="J16"/>
  <c r="H16"/>
  <c r="G16"/>
  <c r="E16"/>
  <c r="C16"/>
  <c r="J15"/>
  <c r="H15"/>
  <c r="G15"/>
  <c r="C15"/>
  <c r="E15" s="1"/>
  <c r="J14"/>
  <c r="H14"/>
  <c r="G14"/>
  <c r="E14"/>
  <c r="C14"/>
  <c r="J13"/>
  <c r="H13"/>
  <c r="G13"/>
  <c r="C13"/>
  <c r="E13" s="1"/>
  <c r="J12"/>
  <c r="H12"/>
  <c r="G12"/>
  <c r="E12"/>
  <c r="C12"/>
  <c r="J11"/>
  <c r="H11"/>
  <c r="G11"/>
  <c r="C11"/>
  <c r="E11" s="1"/>
  <c r="J10"/>
  <c r="H10"/>
  <c r="G10"/>
  <c r="E10"/>
  <c r="C10"/>
  <c r="H9"/>
  <c r="G9"/>
  <c r="E9"/>
  <c r="C9"/>
  <c r="J8"/>
  <c r="H8"/>
  <c r="G8"/>
  <c r="C8"/>
  <c r="E8" s="1"/>
  <c r="J7"/>
  <c r="H7"/>
  <c r="G7"/>
  <c r="E7"/>
  <c r="C7"/>
  <c r="J6"/>
  <c r="H6"/>
  <c r="G6"/>
  <c r="C6"/>
  <c r="E6" s="1"/>
  <c r="J5"/>
  <c r="H5"/>
  <c r="G5"/>
  <c r="E5"/>
  <c r="C5"/>
  <c r="J4"/>
  <c r="H4"/>
  <c r="G4"/>
  <c r="C4"/>
  <c r="E4" s="1"/>
  <c r="J3"/>
  <c r="H3"/>
  <c r="G3"/>
  <c r="E3"/>
  <c r="C3"/>
  <c r="J2"/>
  <c r="H2"/>
  <c r="G2"/>
  <c r="C2"/>
  <c r="E2" s="1"/>
  <c r="J60" i="5"/>
  <c r="H60"/>
  <c r="G60"/>
  <c r="C60"/>
  <c r="E60" s="1"/>
  <c r="J59"/>
  <c r="H59"/>
  <c r="G59"/>
  <c r="E59"/>
  <c r="C59"/>
  <c r="J58"/>
  <c r="H58"/>
  <c r="G58"/>
  <c r="C58"/>
  <c r="E58" s="1"/>
  <c r="J57"/>
  <c r="H57"/>
  <c r="G57"/>
  <c r="E57"/>
  <c r="C57"/>
  <c r="J56"/>
  <c r="H56"/>
  <c r="G56"/>
  <c r="C56"/>
  <c r="E56" s="1"/>
  <c r="J55"/>
  <c r="H55"/>
  <c r="G55"/>
  <c r="E55"/>
  <c r="C55"/>
  <c r="J54"/>
  <c r="H54"/>
  <c r="G54"/>
  <c r="C54"/>
  <c r="E54" s="1"/>
  <c r="J53"/>
  <c r="H53"/>
  <c r="G53"/>
  <c r="E53"/>
  <c r="C53"/>
  <c r="J52"/>
  <c r="H52"/>
  <c r="G52"/>
  <c r="C52"/>
  <c r="E52" s="1"/>
  <c r="J51"/>
  <c r="H51"/>
  <c r="G51"/>
  <c r="E51"/>
  <c r="C51"/>
  <c r="J50"/>
  <c r="H50"/>
  <c r="G50"/>
  <c r="C50"/>
  <c r="E50" s="1"/>
  <c r="J49"/>
  <c r="H49"/>
  <c r="G49"/>
  <c r="E49"/>
  <c r="C49"/>
  <c r="J48"/>
  <c r="H48"/>
  <c r="G48"/>
  <c r="C48"/>
  <c r="E48" s="1"/>
  <c r="J47"/>
  <c r="H47"/>
  <c r="G47"/>
  <c r="E47"/>
  <c r="C47"/>
  <c r="J46"/>
  <c r="H46"/>
  <c r="G46"/>
  <c r="C46"/>
  <c r="E46" s="1"/>
  <c r="J45"/>
  <c r="H45"/>
  <c r="G45"/>
  <c r="E45"/>
  <c r="C45"/>
  <c r="J44"/>
  <c r="H44"/>
  <c r="G44"/>
  <c r="C44"/>
  <c r="E44" s="1"/>
  <c r="J43"/>
  <c r="H43"/>
  <c r="G43"/>
  <c r="E43"/>
  <c r="C43"/>
  <c r="J42"/>
  <c r="H42"/>
  <c r="G42"/>
  <c r="C42"/>
  <c r="E42" s="1"/>
  <c r="J41"/>
  <c r="H41"/>
  <c r="G41"/>
  <c r="E41"/>
  <c r="C41"/>
  <c r="J40"/>
  <c r="H40"/>
  <c r="G40"/>
  <c r="C40"/>
  <c r="E40" s="1"/>
  <c r="J39"/>
  <c r="H39"/>
  <c r="G39"/>
  <c r="E39"/>
  <c r="C39"/>
  <c r="J38"/>
  <c r="H38"/>
  <c r="G38"/>
  <c r="C38"/>
  <c r="E38" s="1"/>
  <c r="J37"/>
  <c r="H37"/>
  <c r="G37"/>
  <c r="E37"/>
  <c r="C37"/>
  <c r="J36"/>
  <c r="H36"/>
  <c r="G36"/>
  <c r="C36"/>
  <c r="E36" s="1"/>
  <c r="J35"/>
  <c r="H35"/>
  <c r="G35"/>
  <c r="E35"/>
  <c r="C35"/>
  <c r="J34"/>
  <c r="H34"/>
  <c r="G34"/>
  <c r="C34"/>
  <c r="E34" s="1"/>
  <c r="J33"/>
  <c r="H33"/>
  <c r="G33"/>
  <c r="E33"/>
  <c r="C33"/>
  <c r="J32"/>
  <c r="H32"/>
  <c r="G32"/>
  <c r="C32"/>
  <c r="E32" s="1"/>
  <c r="J31"/>
  <c r="H31"/>
  <c r="G31"/>
  <c r="E31"/>
  <c r="C31"/>
  <c r="J30"/>
  <c r="H30"/>
  <c r="G30"/>
  <c r="C30"/>
  <c r="E30" s="1"/>
  <c r="J29"/>
  <c r="H29"/>
  <c r="G29"/>
  <c r="E29"/>
  <c r="C29"/>
  <c r="J28"/>
  <c r="H28"/>
  <c r="G28"/>
  <c r="C28"/>
  <c r="E28" s="1"/>
  <c r="J27"/>
  <c r="H27"/>
  <c r="G27"/>
  <c r="E27"/>
  <c r="C27"/>
  <c r="J26"/>
  <c r="H26"/>
  <c r="G26"/>
  <c r="C26"/>
  <c r="E26" s="1"/>
  <c r="J25"/>
  <c r="H25"/>
  <c r="G25"/>
  <c r="E25"/>
  <c r="C25"/>
  <c r="J24"/>
  <c r="H24"/>
  <c r="G24"/>
  <c r="C24"/>
  <c r="E24" s="1"/>
  <c r="J23"/>
  <c r="H23"/>
  <c r="G23"/>
  <c r="E23"/>
  <c r="C23"/>
  <c r="J22"/>
  <c r="H22"/>
  <c r="G22"/>
  <c r="C22"/>
  <c r="E22" s="1"/>
  <c r="J21"/>
  <c r="H21"/>
  <c r="G21"/>
  <c r="E21"/>
  <c r="C21"/>
  <c r="J20"/>
  <c r="H20"/>
  <c r="G20"/>
  <c r="C20"/>
  <c r="E20" s="1"/>
  <c r="J19"/>
  <c r="H19"/>
  <c r="G19"/>
  <c r="E19"/>
  <c r="C19"/>
  <c r="J18"/>
  <c r="H18"/>
  <c r="G18"/>
  <c r="C18"/>
  <c r="E18" s="1"/>
  <c r="J17"/>
  <c r="H17"/>
  <c r="G17"/>
  <c r="E17"/>
  <c r="C17"/>
  <c r="J16"/>
  <c r="H16"/>
  <c r="G16"/>
  <c r="C16"/>
  <c r="E16" s="1"/>
  <c r="J15"/>
  <c r="H15"/>
  <c r="G15"/>
  <c r="E15"/>
  <c r="C15"/>
  <c r="J14"/>
  <c r="H14"/>
  <c r="G14"/>
  <c r="C14"/>
  <c r="E14" s="1"/>
  <c r="J13"/>
  <c r="H13"/>
  <c r="G13"/>
  <c r="E13"/>
  <c r="C13"/>
  <c r="J12"/>
  <c r="H12"/>
  <c r="G12"/>
  <c r="C12"/>
  <c r="E12" s="1"/>
  <c r="J11"/>
  <c r="H11"/>
  <c r="G11"/>
  <c r="E11"/>
  <c r="C11"/>
  <c r="J10"/>
  <c r="H10"/>
  <c r="G10"/>
  <c r="C10"/>
  <c r="E10" s="1"/>
  <c r="H9"/>
  <c r="G9"/>
  <c r="E9"/>
  <c r="C9"/>
  <c r="J8"/>
  <c r="H8"/>
  <c r="G8"/>
  <c r="E8"/>
  <c r="C8"/>
  <c r="J7"/>
  <c r="H7"/>
  <c r="G7"/>
  <c r="E7"/>
  <c r="C7"/>
  <c r="J6"/>
  <c r="H6"/>
  <c r="G6"/>
  <c r="E6"/>
  <c r="C6"/>
  <c r="J5"/>
  <c r="H5"/>
  <c r="G5"/>
  <c r="E5"/>
  <c r="C5"/>
  <c r="J4"/>
  <c r="H4"/>
  <c r="G4"/>
  <c r="E4"/>
  <c r="C4"/>
  <c r="J3"/>
  <c r="H3"/>
  <c r="G3"/>
  <c r="E3"/>
  <c r="C3"/>
  <c r="J2"/>
  <c r="G2"/>
  <c r="H2" s="1"/>
  <c r="E2"/>
  <c r="C2"/>
  <c r="J60" i="4"/>
  <c r="H60"/>
  <c r="G60"/>
  <c r="C60"/>
  <c r="E60" s="1"/>
  <c r="J59"/>
  <c r="H59"/>
  <c r="G59"/>
  <c r="E59"/>
  <c r="C59"/>
  <c r="J58"/>
  <c r="H58"/>
  <c r="G58"/>
  <c r="C58"/>
  <c r="E58" s="1"/>
  <c r="J57"/>
  <c r="H57"/>
  <c r="G57"/>
  <c r="E57"/>
  <c r="C57"/>
  <c r="J56"/>
  <c r="H56"/>
  <c r="G56"/>
  <c r="C56"/>
  <c r="E56" s="1"/>
  <c r="J55"/>
  <c r="H55"/>
  <c r="G55"/>
  <c r="E55"/>
  <c r="C55"/>
  <c r="J54"/>
  <c r="H54"/>
  <c r="G54"/>
  <c r="C54"/>
  <c r="E54" s="1"/>
  <c r="J53"/>
  <c r="H53"/>
  <c r="G53"/>
  <c r="E53"/>
  <c r="C53"/>
  <c r="J52"/>
  <c r="H52"/>
  <c r="G52"/>
  <c r="C52"/>
  <c r="E52" s="1"/>
  <c r="J51"/>
  <c r="H51"/>
  <c r="G51"/>
  <c r="E51"/>
  <c r="C51"/>
  <c r="J50"/>
  <c r="H50"/>
  <c r="G50"/>
  <c r="C50"/>
  <c r="E50" s="1"/>
  <c r="J49"/>
  <c r="H49"/>
  <c r="G49"/>
  <c r="E49"/>
  <c r="C49"/>
  <c r="J48"/>
  <c r="H48"/>
  <c r="G48"/>
  <c r="C48"/>
  <c r="E48" s="1"/>
  <c r="J47"/>
  <c r="H47"/>
  <c r="G47"/>
  <c r="E47"/>
  <c r="C47"/>
  <c r="J46"/>
  <c r="H46"/>
  <c r="G46"/>
  <c r="C46"/>
  <c r="E46" s="1"/>
  <c r="J45"/>
  <c r="H45"/>
  <c r="G45"/>
  <c r="E45"/>
  <c r="C45"/>
  <c r="J44"/>
  <c r="H44"/>
  <c r="G44"/>
  <c r="C44"/>
  <c r="E44" s="1"/>
  <c r="J43"/>
  <c r="H43"/>
  <c r="G43"/>
  <c r="E43"/>
  <c r="C43"/>
  <c r="J42"/>
  <c r="H42"/>
  <c r="G42"/>
  <c r="C42"/>
  <c r="E42" s="1"/>
  <c r="J41"/>
  <c r="H41"/>
  <c r="G41"/>
  <c r="E41"/>
  <c r="C41"/>
  <c r="J40"/>
  <c r="H40"/>
  <c r="G40"/>
  <c r="C40"/>
  <c r="E40" s="1"/>
  <c r="J39"/>
  <c r="H39"/>
  <c r="G39"/>
  <c r="E39"/>
  <c r="C39"/>
  <c r="J38"/>
  <c r="H38"/>
  <c r="G38"/>
  <c r="C38"/>
  <c r="E38" s="1"/>
  <c r="J37"/>
  <c r="H37"/>
  <c r="G37"/>
  <c r="E37"/>
  <c r="C37"/>
  <c r="J36"/>
  <c r="H36"/>
  <c r="G36"/>
  <c r="C36"/>
  <c r="E36" s="1"/>
  <c r="J35"/>
  <c r="H35"/>
  <c r="G35"/>
  <c r="E35"/>
  <c r="C35"/>
  <c r="J34"/>
  <c r="H34"/>
  <c r="G34"/>
  <c r="C34"/>
  <c r="E34" s="1"/>
  <c r="J33"/>
  <c r="H33"/>
  <c r="G33"/>
  <c r="E33"/>
  <c r="C33"/>
  <c r="J32"/>
  <c r="H32"/>
  <c r="G32"/>
  <c r="C32"/>
  <c r="E32" s="1"/>
  <c r="J31"/>
  <c r="H31"/>
  <c r="G31"/>
  <c r="E31"/>
  <c r="C31"/>
  <c r="J30"/>
  <c r="H30"/>
  <c r="G30"/>
  <c r="C30"/>
  <c r="E30" s="1"/>
  <c r="J29"/>
  <c r="H29"/>
  <c r="G29"/>
  <c r="E29"/>
  <c r="C29"/>
  <c r="J28"/>
  <c r="H28"/>
  <c r="G28"/>
  <c r="C28"/>
  <c r="E28" s="1"/>
  <c r="J27"/>
  <c r="H27"/>
  <c r="G27"/>
  <c r="E27"/>
  <c r="C27"/>
  <c r="J26"/>
  <c r="H26"/>
  <c r="G26"/>
  <c r="C26"/>
  <c r="E26" s="1"/>
  <c r="J25"/>
  <c r="H25"/>
  <c r="G25"/>
  <c r="E25"/>
  <c r="C25"/>
  <c r="J24"/>
  <c r="H24"/>
  <c r="G24"/>
  <c r="C24"/>
  <c r="E24" s="1"/>
  <c r="J23"/>
  <c r="H23"/>
  <c r="G23"/>
  <c r="E23"/>
  <c r="C23"/>
  <c r="J22"/>
  <c r="H22"/>
  <c r="G22"/>
  <c r="C22"/>
  <c r="E22" s="1"/>
  <c r="J21"/>
  <c r="H21"/>
  <c r="G21"/>
  <c r="E21"/>
  <c r="C21"/>
  <c r="J20"/>
  <c r="H20"/>
  <c r="G20"/>
  <c r="C20"/>
  <c r="E20" s="1"/>
  <c r="J19"/>
  <c r="H19"/>
  <c r="G19"/>
  <c r="E19"/>
  <c r="C19"/>
  <c r="J18"/>
  <c r="H18"/>
  <c r="G18"/>
  <c r="C18"/>
  <c r="E18" s="1"/>
  <c r="J17"/>
  <c r="H17"/>
  <c r="G17"/>
  <c r="E17"/>
  <c r="C17"/>
  <c r="J16"/>
  <c r="H16"/>
  <c r="G16"/>
  <c r="C16"/>
  <c r="E16" s="1"/>
  <c r="J15"/>
  <c r="H15"/>
  <c r="G15"/>
  <c r="E15"/>
  <c r="C15"/>
  <c r="J14"/>
  <c r="H14"/>
  <c r="G14"/>
  <c r="C14"/>
  <c r="E14" s="1"/>
  <c r="J13"/>
  <c r="H13"/>
  <c r="G13"/>
  <c r="E13"/>
  <c r="C13"/>
  <c r="J12"/>
  <c r="H12"/>
  <c r="G12"/>
  <c r="C12"/>
  <c r="E12" s="1"/>
  <c r="J11"/>
  <c r="H11"/>
  <c r="G11"/>
  <c r="E11"/>
  <c r="C11"/>
  <c r="J10"/>
  <c r="H10"/>
  <c r="G10"/>
  <c r="C10"/>
  <c r="E10" s="1"/>
  <c r="H9"/>
  <c r="G9"/>
  <c r="E9"/>
  <c r="C9"/>
  <c r="J8"/>
  <c r="H8"/>
  <c r="G8"/>
  <c r="C8"/>
  <c r="E8" s="1"/>
  <c r="J7"/>
  <c r="H7"/>
  <c r="G7"/>
  <c r="E7"/>
  <c r="C7"/>
  <c r="J6"/>
  <c r="H6"/>
  <c r="G6"/>
  <c r="C6"/>
  <c r="E6" s="1"/>
  <c r="J5"/>
  <c r="H5"/>
  <c r="G5"/>
  <c r="E5"/>
  <c r="C5"/>
  <c r="J4"/>
  <c r="H4"/>
  <c r="G4"/>
  <c r="C4"/>
  <c r="E4" s="1"/>
  <c r="J3"/>
  <c r="H3"/>
  <c r="G3"/>
  <c r="E3"/>
  <c r="C3"/>
  <c r="J2"/>
  <c r="H2"/>
  <c r="G2"/>
  <c r="C2"/>
  <c r="E2" s="1"/>
  <c r="J60" i="3"/>
  <c r="H60"/>
  <c r="G60"/>
  <c r="C60"/>
  <c r="E60" s="1"/>
  <c r="J59"/>
  <c r="H59"/>
  <c r="G59"/>
  <c r="E59"/>
  <c r="C59"/>
  <c r="J58"/>
  <c r="H58"/>
  <c r="G58"/>
  <c r="C58"/>
  <c r="E58" s="1"/>
  <c r="J57"/>
  <c r="H57"/>
  <c r="G57"/>
  <c r="E57"/>
  <c r="C57"/>
  <c r="J56"/>
  <c r="H56"/>
  <c r="G56"/>
  <c r="C56"/>
  <c r="E56" s="1"/>
  <c r="J55"/>
  <c r="H55"/>
  <c r="G55"/>
  <c r="E55"/>
  <c r="C55"/>
  <c r="J54"/>
  <c r="H54"/>
  <c r="G54"/>
  <c r="C54"/>
  <c r="E54" s="1"/>
  <c r="J53"/>
  <c r="H53"/>
  <c r="G53"/>
  <c r="E53"/>
  <c r="C53"/>
  <c r="J52"/>
  <c r="H52"/>
  <c r="G52"/>
  <c r="C52"/>
  <c r="E52" s="1"/>
  <c r="J51"/>
  <c r="H51"/>
  <c r="G51"/>
  <c r="E51"/>
  <c r="C51"/>
  <c r="J50"/>
  <c r="H50"/>
  <c r="G50"/>
  <c r="C50"/>
  <c r="E50" s="1"/>
  <c r="J49"/>
  <c r="H49"/>
  <c r="G49"/>
  <c r="E49"/>
  <c r="C49"/>
  <c r="J48"/>
  <c r="H48"/>
  <c r="G48"/>
  <c r="C48"/>
  <c r="E48" s="1"/>
  <c r="J47"/>
  <c r="H47"/>
  <c r="G47"/>
  <c r="E47"/>
  <c r="C47"/>
  <c r="J46"/>
  <c r="H46"/>
  <c r="G46"/>
  <c r="C46"/>
  <c r="E46" s="1"/>
  <c r="J45"/>
  <c r="H45"/>
  <c r="G45"/>
  <c r="E45"/>
  <c r="C45"/>
  <c r="J44"/>
  <c r="H44"/>
  <c r="G44"/>
  <c r="C44"/>
  <c r="E44" s="1"/>
  <c r="J43"/>
  <c r="H43"/>
  <c r="G43"/>
  <c r="E43"/>
  <c r="C43"/>
  <c r="J42"/>
  <c r="H42"/>
  <c r="G42"/>
  <c r="C42"/>
  <c r="E42" s="1"/>
  <c r="J41"/>
  <c r="H41"/>
  <c r="G41"/>
  <c r="E41"/>
  <c r="C41"/>
  <c r="J40"/>
  <c r="H40"/>
  <c r="G40"/>
  <c r="C40"/>
  <c r="E40" s="1"/>
  <c r="J39"/>
  <c r="H39"/>
  <c r="G39"/>
  <c r="E39"/>
  <c r="C39"/>
  <c r="J38"/>
  <c r="H38"/>
  <c r="G38"/>
  <c r="C38"/>
  <c r="E38" s="1"/>
  <c r="J37"/>
  <c r="H37"/>
  <c r="G37"/>
  <c r="E37"/>
  <c r="C37"/>
  <c r="J36"/>
  <c r="H36"/>
  <c r="G36"/>
  <c r="C36"/>
  <c r="E36" s="1"/>
  <c r="J35"/>
  <c r="H35"/>
  <c r="G35"/>
  <c r="E35"/>
  <c r="C35"/>
  <c r="J34"/>
  <c r="H34"/>
  <c r="G34"/>
  <c r="C34"/>
  <c r="E34" s="1"/>
  <c r="J33"/>
  <c r="H33"/>
  <c r="G33"/>
  <c r="E33"/>
  <c r="C33"/>
  <c r="J32"/>
  <c r="H32"/>
  <c r="G32"/>
  <c r="C32"/>
  <c r="E32" s="1"/>
  <c r="J31"/>
  <c r="H31"/>
  <c r="G31"/>
  <c r="E31"/>
  <c r="C31"/>
  <c r="J30"/>
  <c r="H30"/>
  <c r="G30"/>
  <c r="C30"/>
  <c r="E30" s="1"/>
  <c r="J29"/>
  <c r="H29"/>
  <c r="G29"/>
  <c r="E29"/>
  <c r="C29"/>
  <c r="J28"/>
  <c r="H28"/>
  <c r="G28"/>
  <c r="C28"/>
  <c r="E28" s="1"/>
  <c r="J27"/>
  <c r="H27"/>
  <c r="G27"/>
  <c r="E27"/>
  <c r="C27"/>
  <c r="J26"/>
  <c r="H26"/>
  <c r="G26"/>
  <c r="C26"/>
  <c r="E26" s="1"/>
  <c r="J25"/>
  <c r="H25"/>
  <c r="G25"/>
  <c r="E25"/>
  <c r="C25"/>
  <c r="J24"/>
  <c r="H24"/>
  <c r="G24"/>
  <c r="C24"/>
  <c r="E24" s="1"/>
  <c r="J23"/>
  <c r="H23"/>
  <c r="G23"/>
  <c r="E23"/>
  <c r="C23"/>
  <c r="J22"/>
  <c r="H22"/>
  <c r="G22"/>
  <c r="C22"/>
  <c r="E22" s="1"/>
  <c r="J21"/>
  <c r="H21"/>
  <c r="G21"/>
  <c r="E21"/>
  <c r="C21"/>
  <c r="J20"/>
  <c r="H20"/>
  <c r="G20"/>
  <c r="C20"/>
  <c r="E20" s="1"/>
  <c r="J19"/>
  <c r="H19"/>
  <c r="G19"/>
  <c r="E19"/>
  <c r="C19"/>
  <c r="J18"/>
  <c r="H18"/>
  <c r="G18"/>
  <c r="C18"/>
  <c r="E18" s="1"/>
  <c r="J17"/>
  <c r="H17"/>
  <c r="G17"/>
  <c r="E17"/>
  <c r="C17"/>
  <c r="J16"/>
  <c r="H16"/>
  <c r="G16"/>
  <c r="C16"/>
  <c r="E16" s="1"/>
  <c r="J15"/>
  <c r="H15"/>
  <c r="G15"/>
  <c r="E15"/>
  <c r="C15"/>
  <c r="J14"/>
  <c r="H14"/>
  <c r="G14"/>
  <c r="C14"/>
  <c r="E14" s="1"/>
  <c r="J13"/>
  <c r="H13"/>
  <c r="G13"/>
  <c r="E13"/>
  <c r="C13"/>
  <c r="J12"/>
  <c r="H12"/>
  <c r="G12"/>
  <c r="C12"/>
  <c r="E12" s="1"/>
  <c r="J11"/>
  <c r="H11"/>
  <c r="G11"/>
  <c r="E11"/>
  <c r="C11"/>
  <c r="J10"/>
  <c r="H10"/>
  <c r="G10"/>
  <c r="C10"/>
  <c r="E10" s="1"/>
  <c r="H9"/>
  <c r="G9"/>
  <c r="E9"/>
  <c r="C9"/>
  <c r="J8"/>
  <c r="H8"/>
  <c r="G8"/>
  <c r="E8"/>
  <c r="C8"/>
  <c r="J7"/>
  <c r="H7"/>
  <c r="G7"/>
  <c r="E7"/>
  <c r="C7"/>
  <c r="J6"/>
  <c r="H6"/>
  <c r="G6"/>
  <c r="E6"/>
  <c r="C6"/>
  <c r="J5"/>
  <c r="H5"/>
  <c r="G5"/>
  <c r="E5"/>
  <c r="C5"/>
  <c r="J4"/>
  <c r="H4"/>
  <c r="G4"/>
  <c r="E4"/>
  <c r="C4"/>
  <c r="J3"/>
  <c r="H3"/>
  <c r="G3"/>
  <c r="E3"/>
  <c r="C3"/>
  <c r="J2"/>
  <c r="H2"/>
  <c r="G2"/>
  <c r="C2"/>
  <c r="E2" s="1"/>
  <c r="E2" i="1"/>
  <c r="J13"/>
  <c r="K13" s="1"/>
  <c r="L13" s="1"/>
  <c r="J14"/>
  <c r="K14" s="1"/>
  <c r="L14" s="1"/>
  <c r="J15"/>
  <c r="K15" s="1"/>
  <c r="L15" s="1"/>
  <c r="J16"/>
  <c r="K16" s="1"/>
  <c r="L16" s="1"/>
  <c r="J17"/>
  <c r="K17" s="1"/>
  <c r="L17" s="1"/>
  <c r="J18"/>
  <c r="K18" s="1"/>
  <c r="L18" s="1"/>
  <c r="J19"/>
  <c r="K19" s="1"/>
  <c r="L19" s="1"/>
  <c r="J20"/>
  <c r="K20" s="1"/>
  <c r="L20" s="1"/>
  <c r="J21"/>
  <c r="K21" s="1"/>
  <c r="L21" s="1"/>
  <c r="J22"/>
  <c r="K22" s="1"/>
  <c r="L22" s="1"/>
  <c r="J23"/>
  <c r="K23" s="1"/>
  <c r="L23" s="1"/>
  <c r="J24"/>
  <c r="K24" s="1"/>
  <c r="L24" s="1"/>
  <c r="J25"/>
  <c r="K25" s="1"/>
  <c r="L25" s="1"/>
  <c r="J26"/>
  <c r="K26" s="1"/>
  <c r="L26" s="1"/>
  <c r="J27"/>
  <c r="K27" s="1"/>
  <c r="L27" s="1"/>
  <c r="J28"/>
  <c r="K28" s="1"/>
  <c r="L28" s="1"/>
  <c r="J29"/>
  <c r="K29" s="1"/>
  <c r="L29" s="1"/>
  <c r="J30"/>
  <c r="K30" s="1"/>
  <c r="L30" s="1"/>
  <c r="J31"/>
  <c r="K31" s="1"/>
  <c r="L31" s="1"/>
  <c r="J32"/>
  <c r="K32" s="1"/>
  <c r="L32" s="1"/>
  <c r="J33"/>
  <c r="K33" s="1"/>
  <c r="L33" s="1"/>
  <c r="J34"/>
  <c r="K34" s="1"/>
  <c r="L34" s="1"/>
  <c r="J35"/>
  <c r="K35" s="1"/>
  <c r="L35" s="1"/>
  <c r="J36"/>
  <c r="K36" s="1"/>
  <c r="L36" s="1"/>
  <c r="J37"/>
  <c r="K37" s="1"/>
  <c r="L37" s="1"/>
  <c r="J38"/>
  <c r="K38" s="1"/>
  <c r="L38" s="1"/>
  <c r="J39"/>
  <c r="K39" s="1"/>
  <c r="L39" s="1"/>
  <c r="J40"/>
  <c r="K40" s="1"/>
  <c r="L40" s="1"/>
  <c r="J41"/>
  <c r="K41" s="1"/>
  <c r="L41" s="1"/>
  <c r="J42"/>
  <c r="K42" s="1"/>
  <c r="L42" s="1"/>
  <c r="J43"/>
  <c r="K43" s="1"/>
  <c r="L43" s="1"/>
  <c r="J44"/>
  <c r="K44" s="1"/>
  <c r="L44" s="1"/>
  <c r="J45"/>
  <c r="K45" s="1"/>
  <c r="L45" s="1"/>
  <c r="J46"/>
  <c r="K46" s="1"/>
  <c r="L46" s="1"/>
  <c r="J47"/>
  <c r="K47" s="1"/>
  <c r="L47" s="1"/>
  <c r="J48"/>
  <c r="K48" s="1"/>
  <c r="L48" s="1"/>
  <c r="J49"/>
  <c r="K49" s="1"/>
  <c r="L49" s="1"/>
  <c r="J50"/>
  <c r="K50" s="1"/>
  <c r="L50" s="1"/>
  <c r="J51"/>
  <c r="K51" s="1"/>
  <c r="L51" s="1"/>
  <c r="J52"/>
  <c r="K52" s="1"/>
  <c r="L52" s="1"/>
  <c r="J53"/>
  <c r="K53" s="1"/>
  <c r="L53" s="1"/>
  <c r="J54"/>
  <c r="K54" s="1"/>
  <c r="L54" s="1"/>
  <c r="J55"/>
  <c r="K55" s="1"/>
  <c r="L55" s="1"/>
  <c r="J56"/>
  <c r="K56" s="1"/>
  <c r="L56" s="1"/>
  <c r="J57"/>
  <c r="K57" s="1"/>
  <c r="L57" s="1"/>
  <c r="J58"/>
  <c r="K58" s="1"/>
  <c r="L58" s="1"/>
  <c r="J59"/>
  <c r="K59" s="1"/>
  <c r="L59" s="1"/>
  <c r="J60"/>
  <c r="K60" s="1"/>
  <c r="L60" s="1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G3"/>
  <c r="G4"/>
  <c r="G5"/>
  <c r="G6"/>
  <c r="G7"/>
  <c r="G8"/>
  <c r="G9"/>
  <c r="G10"/>
  <c r="G11"/>
  <c r="G12"/>
  <c r="G2"/>
  <c r="C3"/>
  <c r="C4"/>
  <c r="C5"/>
  <c r="C6"/>
  <c r="C7"/>
  <c r="C8"/>
  <c r="C9"/>
  <c r="C10"/>
  <c r="C11"/>
  <c r="C12"/>
  <c r="C2"/>
  <c r="L2" i="7" l="1"/>
  <c r="K2" i="5"/>
  <c r="L2" s="1"/>
  <c r="H3" i="1"/>
  <c r="H4"/>
  <c r="H5"/>
  <c r="H6"/>
  <c r="H7"/>
  <c r="H8"/>
  <c r="H9"/>
  <c r="H10"/>
  <c r="H11"/>
  <c r="H12"/>
  <c r="J2"/>
  <c r="K2" s="1"/>
  <c r="H2"/>
  <c r="J3"/>
  <c r="K3" s="1"/>
  <c r="J4"/>
  <c r="K4" s="1"/>
  <c r="L4" s="1"/>
  <c r="J5"/>
  <c r="K5" s="1"/>
  <c r="L5" s="1"/>
  <c r="J6"/>
  <c r="K6" s="1"/>
  <c r="L6" s="1"/>
  <c r="J7"/>
  <c r="K7" s="1"/>
  <c r="L7" s="1"/>
  <c r="J10"/>
  <c r="K10" s="1"/>
  <c r="L10" s="1"/>
  <c r="J12"/>
  <c r="K12" s="1"/>
  <c r="L12" s="1"/>
  <c r="J11" l="1"/>
  <c r="K11" s="1"/>
  <c r="L11" s="1"/>
  <c r="J8"/>
  <c r="K8" s="1"/>
  <c r="L8" s="1"/>
</calcChain>
</file>

<file path=xl/sharedStrings.xml><?xml version="1.0" encoding="utf-8"?>
<sst xmlns="http://schemas.openxmlformats.org/spreadsheetml/2006/main" count="100" uniqueCount="31">
  <si>
    <t>Fournisseur</t>
  </si>
  <si>
    <t>Montant de la commande</t>
  </si>
  <si>
    <t>Délai de commande produits stock</t>
  </si>
  <si>
    <t>Délai produits non stockés</t>
  </si>
  <si>
    <t>Date de commande</t>
  </si>
  <si>
    <t>Date de livraison théorique</t>
  </si>
  <si>
    <t>Livraison complète</t>
  </si>
  <si>
    <t>Délai tenu</t>
  </si>
  <si>
    <t>marché</t>
  </si>
  <si>
    <t>délai livraison produits dispo</t>
  </si>
  <si>
    <t>délai de livraison porduits non dispo</t>
  </si>
  <si>
    <t>Date livraison produits non stockés</t>
  </si>
  <si>
    <t>Retard</t>
  </si>
  <si>
    <t>Date livraison réelle</t>
  </si>
  <si>
    <t>Application des pénalités</t>
  </si>
  <si>
    <t>Service</t>
  </si>
  <si>
    <t>prowear</t>
  </si>
  <si>
    <t>defissport</t>
  </si>
  <si>
    <t>ateq</t>
  </si>
  <si>
    <t>la victoire</t>
  </si>
  <si>
    <t>cyrano2</t>
  </si>
  <si>
    <t>filmolux</t>
  </si>
  <si>
    <t>zolpan</t>
  </si>
  <si>
    <t>aximum</t>
  </si>
  <si>
    <t>cbi</t>
  </si>
  <si>
    <t>sport France</t>
  </si>
  <si>
    <t>defissport2</t>
  </si>
  <si>
    <t>cyrano</t>
  </si>
  <si>
    <t>Montant des  pénalités applicables</t>
  </si>
  <si>
    <t>sport</t>
  </si>
  <si>
    <t>non</t>
  </si>
</sst>
</file>

<file path=xl/styles.xml><?xml version="1.0" encoding="utf-8"?>
<styleSheet xmlns="http://schemas.openxmlformats.org/spreadsheetml/2006/main">
  <numFmts count="1">
    <numFmt numFmtId="164" formatCode="dd/mm/yy;@"/>
  </numFmts>
  <fonts count="2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C7EFC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5">
    <xf numFmtId="0" fontId="0" fillId="0" borderId="0" xfId="0"/>
    <xf numFmtId="0" fontId="0" fillId="0" borderId="0" xfId="0" applyFill="1"/>
    <xf numFmtId="0" fontId="1" fillId="0" borderId="1" xfId="1" applyFill="1" applyBorder="1" applyAlignment="1">
      <alignment horizontal="center" wrapText="1"/>
    </xf>
    <xf numFmtId="14" fontId="1" fillId="0" borderId="1" xfId="1" applyNumberFormat="1" applyFill="1" applyBorder="1" applyAlignment="1">
      <alignment horizontal="center" wrapText="1"/>
    </xf>
    <xf numFmtId="0" fontId="1" fillId="3" borderId="1" xfId="1" applyFill="1" applyBorder="1" applyAlignment="1">
      <alignment horizontal="center" wrapText="1"/>
    </xf>
    <xf numFmtId="164" fontId="1" fillId="3" borderId="1" xfId="1" applyNumberFormat="1" applyFill="1" applyBorder="1" applyAlignment="1">
      <alignment horizontal="center" wrapText="1"/>
    </xf>
    <xf numFmtId="0" fontId="1" fillId="2" borderId="1" xfId="1" applyBorder="1" applyAlignment="1">
      <alignment horizontal="center" vertical="center" wrapText="1"/>
    </xf>
    <xf numFmtId="0" fontId="1" fillId="3" borderId="1" xfId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4" borderId="1" xfId="1" applyFill="1" applyBorder="1" applyAlignment="1">
      <alignment horizontal="center" wrapText="1"/>
    </xf>
    <xf numFmtId="0" fontId="1" fillId="3" borderId="1" xfId="1" applyFill="1" applyBorder="1" applyAlignment="1" applyProtection="1">
      <alignment horizontal="center" wrapText="1"/>
      <protection locked="0"/>
    </xf>
    <xf numFmtId="0" fontId="0" fillId="0" borderId="1" xfId="0" applyFill="1" applyBorder="1"/>
    <xf numFmtId="0" fontId="1" fillId="2" borderId="1" xfId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2" fontId="1" fillId="4" borderId="1" xfId="1" applyNumberFormat="1" applyFill="1" applyBorder="1" applyAlignment="1">
      <alignment horizontal="center" wrapText="1"/>
    </xf>
  </cellXfs>
  <cellStyles count="2">
    <cellStyle name="Normal" xfId="0" builtinId="0"/>
    <cellStyle name="Satisfaisant" xfId="1" builtinId="26"/>
  </cellStyles>
  <dxfs count="24">
    <dxf>
      <fill>
        <patternFill>
          <bgColor rgb="FF00B050"/>
        </patternFill>
      </fill>
    </dxf>
    <dxf>
      <fill>
        <patternFill>
          <bgColor rgb="FFFF5050"/>
        </patternFill>
      </fill>
    </dxf>
    <dxf>
      <fill>
        <patternFill>
          <bgColor rgb="FF70F030"/>
        </patternFill>
      </fill>
    </dxf>
    <dxf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5050"/>
        </patternFill>
      </fill>
    </dxf>
    <dxf>
      <fill>
        <patternFill>
          <bgColor rgb="FF70F030"/>
        </patternFill>
      </fill>
    </dxf>
    <dxf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5050"/>
        </patternFill>
      </fill>
    </dxf>
    <dxf>
      <fill>
        <patternFill>
          <bgColor rgb="FF70F030"/>
        </patternFill>
      </fill>
    </dxf>
    <dxf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5050"/>
        </patternFill>
      </fill>
    </dxf>
    <dxf>
      <fill>
        <patternFill>
          <bgColor rgb="FF70F030"/>
        </patternFill>
      </fill>
    </dxf>
    <dxf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5050"/>
        </patternFill>
      </fill>
    </dxf>
    <dxf>
      <fill>
        <patternFill>
          <bgColor rgb="FF70F030"/>
        </patternFill>
      </fill>
    </dxf>
    <dxf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5050"/>
        </patternFill>
      </fill>
    </dxf>
    <dxf>
      <fill>
        <patternFill>
          <bgColor rgb="FF70F030"/>
        </patternFill>
      </fill>
    </dxf>
    <dxf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5050"/>
      <color rgb="FF70F030"/>
      <color rgb="FFC7EFC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60"/>
  <sheetViews>
    <sheetView workbookViewId="0">
      <selection activeCell="S30" sqref="S30"/>
    </sheetView>
  </sheetViews>
  <sheetFormatPr baseColWidth="10" defaultRowHeight="15"/>
  <cols>
    <col min="2" max="2" width="14.85546875" customWidth="1"/>
    <col min="12" max="12" width="35" customWidth="1"/>
    <col min="13" max="13" width="22.85546875" customWidth="1"/>
  </cols>
  <sheetData>
    <row r="1" spans="1:13" s="8" customFormat="1" ht="60">
      <c r="A1" s="6" t="s">
        <v>0</v>
      </c>
      <c r="B1" s="6" t="s">
        <v>1</v>
      </c>
      <c r="C1" s="6" t="s">
        <v>2</v>
      </c>
      <c r="D1" s="6" t="s">
        <v>4</v>
      </c>
      <c r="E1" s="6" t="s">
        <v>5</v>
      </c>
      <c r="F1" s="6" t="s">
        <v>6</v>
      </c>
      <c r="G1" s="6" t="s">
        <v>3</v>
      </c>
      <c r="H1" s="6" t="s">
        <v>11</v>
      </c>
      <c r="I1" s="6" t="s">
        <v>13</v>
      </c>
      <c r="J1" s="7" t="s">
        <v>7</v>
      </c>
      <c r="K1" s="6" t="s">
        <v>12</v>
      </c>
      <c r="L1" s="6" t="s">
        <v>14</v>
      </c>
      <c r="M1" s="6" t="s">
        <v>15</v>
      </c>
    </row>
    <row r="2" spans="1:13" s="1" customFormat="1">
      <c r="A2" s="2" t="s">
        <v>16</v>
      </c>
      <c r="B2" s="2">
        <v>1500</v>
      </c>
      <c r="C2" s="10">
        <f>IF($A2="","",VLOOKUP($A2,'Délai de livraison proposé'!$A$2:$C$13,2,FALSE))</f>
        <v>3</v>
      </c>
      <c r="D2" s="3">
        <v>41255</v>
      </c>
      <c r="E2" s="5">
        <f>WORKDAY($D2,$C2,0)</f>
        <v>41260</v>
      </c>
      <c r="F2" s="2" t="s">
        <v>30</v>
      </c>
      <c r="G2" s="4">
        <f>IF($A2="","",IF(F2="oui","",VLOOKUP($A2,'Délai de livraison proposé'!$A$2:$C$13,3,FALSE)))</f>
        <v>10</v>
      </c>
      <c r="H2" s="5">
        <f t="shared" ref="H2:H60" si="0">IF(D2="","",IF(F2="non",WORKDAY($D2,$G2,0),""))</f>
        <v>41269</v>
      </c>
      <c r="I2" s="3">
        <v>41272</v>
      </c>
      <c r="J2" s="2" t="str">
        <f t="shared" ref="J2:J60" si="1">IF(I2="","",IF(I2&gt;E2,"non",IF(I2&lt;=H2,"Oui","Non")))</f>
        <v>non</v>
      </c>
      <c r="K2" s="9">
        <f>IF(J2="oui","",IF(D2="","",IF(H2="",I2-E2,IF(J2="non",I2-H2,""))))</f>
        <v>3</v>
      </c>
      <c r="L2" s="11">
        <f>($B2*0.05)*K2</f>
        <v>225</v>
      </c>
      <c r="M2" s="11"/>
    </row>
    <row r="3" spans="1:13" s="1" customFormat="1">
      <c r="A3" s="2"/>
      <c r="B3" s="2">
        <v>1500</v>
      </c>
      <c r="C3" s="10" t="str">
        <f>IF($A3="","",VLOOKUP($A3,'Délai de livraison proposé'!$A$2:$C$13,2,FALSE))</f>
        <v/>
      </c>
      <c r="D3" s="3"/>
      <c r="E3" s="5"/>
      <c r="F3" s="2"/>
      <c r="G3" s="4" t="str">
        <f>IF($A3="","",IF(F3="oui","",VLOOKUP($A3,'Délai de livraison proposé'!$A$2:$C$13,3,FALSE)))</f>
        <v/>
      </c>
      <c r="H3" s="5" t="str">
        <f t="shared" si="0"/>
        <v/>
      </c>
      <c r="I3" s="3"/>
      <c r="J3" s="2" t="str">
        <f t="shared" si="1"/>
        <v/>
      </c>
      <c r="K3" s="9" t="str">
        <f t="shared" ref="K3:K60" si="2">IF(J3="oui","",IF(D3="","",IF(H3="",I3-E3,IF(J3="non",I3-H3,""))))</f>
        <v/>
      </c>
      <c r="L3" s="11"/>
      <c r="M3" s="11"/>
    </row>
    <row r="4" spans="1:13" s="1" customFormat="1">
      <c r="A4" s="2"/>
      <c r="B4" s="2"/>
      <c r="C4" s="10" t="str">
        <f>IF($A4="","",VLOOKUP($A4,'Délai de livraison proposé'!$A$2:$C$13,2,FALSE))</f>
        <v/>
      </c>
      <c r="D4" s="3"/>
      <c r="E4" s="5"/>
      <c r="F4" s="2"/>
      <c r="G4" s="4" t="str">
        <f>IF($A4="","",IF(F4="oui","",VLOOKUP($A4,'Délai de livraison proposé'!$A$2:$C$13,3,FALSE)))</f>
        <v/>
      </c>
      <c r="H4" s="5" t="str">
        <f t="shared" si="0"/>
        <v/>
      </c>
      <c r="I4" s="3"/>
      <c r="J4" s="2" t="str">
        <f t="shared" si="1"/>
        <v/>
      </c>
      <c r="K4" s="9" t="str">
        <f t="shared" si="2"/>
        <v/>
      </c>
      <c r="L4" s="11" t="e">
        <f t="shared" ref="L4:L60" si="3">($B4*0.05)*K4</f>
        <v>#VALUE!</v>
      </c>
      <c r="M4" s="11"/>
    </row>
    <row r="5" spans="1:13" s="1" customFormat="1">
      <c r="A5" s="2"/>
      <c r="B5" s="2"/>
      <c r="C5" s="10" t="str">
        <f>IF($A5="","",VLOOKUP($A5,'Délai de livraison proposé'!$A$2:$C$13,2,FALSE))</f>
        <v/>
      </c>
      <c r="D5" s="3"/>
      <c r="E5" s="5"/>
      <c r="F5" s="2"/>
      <c r="G5" s="4" t="str">
        <f>IF($A5="","",IF(F5="oui","",VLOOKUP($A5,'Délai de livraison proposé'!$A$2:$C$13,3,FALSE)))</f>
        <v/>
      </c>
      <c r="H5" s="5" t="str">
        <f t="shared" si="0"/>
        <v/>
      </c>
      <c r="I5" s="3"/>
      <c r="J5" s="2" t="str">
        <f t="shared" si="1"/>
        <v/>
      </c>
      <c r="K5" s="9" t="str">
        <f t="shared" si="2"/>
        <v/>
      </c>
      <c r="L5" s="11" t="e">
        <f t="shared" si="3"/>
        <v>#VALUE!</v>
      </c>
      <c r="M5" s="11"/>
    </row>
    <row r="6" spans="1:13" s="1" customFormat="1">
      <c r="A6" s="2"/>
      <c r="B6" s="2"/>
      <c r="C6" s="10" t="str">
        <f>IF($A6="","",VLOOKUP($A6,'Délai de livraison proposé'!$A$2:$C$13,2,FALSE))</f>
        <v/>
      </c>
      <c r="D6" s="3"/>
      <c r="E6" s="5"/>
      <c r="F6" s="2"/>
      <c r="G6" s="4" t="str">
        <f>IF($A6="","",IF(F6="oui","",VLOOKUP($A6,'Délai de livraison proposé'!$A$2:$C$13,3,FALSE)))</f>
        <v/>
      </c>
      <c r="H6" s="5" t="str">
        <f t="shared" si="0"/>
        <v/>
      </c>
      <c r="I6" s="3"/>
      <c r="J6" s="2" t="str">
        <f t="shared" si="1"/>
        <v/>
      </c>
      <c r="K6" s="9" t="str">
        <f t="shared" si="2"/>
        <v/>
      </c>
      <c r="L6" s="11" t="e">
        <f t="shared" si="3"/>
        <v>#VALUE!</v>
      </c>
      <c r="M6" s="11"/>
    </row>
    <row r="7" spans="1:13" s="1" customFormat="1">
      <c r="A7" s="2"/>
      <c r="B7" s="2"/>
      <c r="C7" s="10" t="str">
        <f>IF($A7="","",VLOOKUP($A7,'Délai de livraison proposé'!$A$2:$C$13,2,FALSE))</f>
        <v/>
      </c>
      <c r="D7" s="3"/>
      <c r="E7" s="5"/>
      <c r="F7" s="2"/>
      <c r="G7" s="4" t="str">
        <f>IF($A7="","",IF(F7="oui","",VLOOKUP($A7,'Délai de livraison proposé'!$A$2:$C$13,3,FALSE)))</f>
        <v/>
      </c>
      <c r="H7" s="5" t="str">
        <f t="shared" si="0"/>
        <v/>
      </c>
      <c r="I7" s="3"/>
      <c r="J7" s="2" t="str">
        <f t="shared" si="1"/>
        <v/>
      </c>
      <c r="K7" s="9" t="str">
        <f t="shared" si="2"/>
        <v/>
      </c>
      <c r="L7" s="11" t="e">
        <f t="shared" si="3"/>
        <v>#VALUE!</v>
      </c>
      <c r="M7" s="11"/>
    </row>
    <row r="8" spans="1:13" s="1" customFormat="1">
      <c r="A8" s="2"/>
      <c r="B8" s="2"/>
      <c r="C8" s="10" t="str">
        <f>IF($A8="","",VLOOKUP($A8,'Délai de livraison proposé'!$A$2:$C$13,2,FALSE))</f>
        <v/>
      </c>
      <c r="D8" s="3"/>
      <c r="E8" s="5"/>
      <c r="F8" s="2"/>
      <c r="G8" s="4" t="str">
        <f>IF($A8="","",IF(F8="oui","",VLOOKUP($A8,'Délai de livraison proposé'!$A$2:$C$13,3,FALSE)))</f>
        <v/>
      </c>
      <c r="H8" s="5" t="str">
        <f t="shared" si="0"/>
        <v/>
      </c>
      <c r="I8" s="3"/>
      <c r="J8" s="2" t="str">
        <f t="shared" si="1"/>
        <v/>
      </c>
      <c r="K8" s="9" t="str">
        <f t="shared" si="2"/>
        <v/>
      </c>
      <c r="L8" s="11" t="e">
        <f t="shared" si="3"/>
        <v>#VALUE!</v>
      </c>
      <c r="M8" s="11"/>
    </row>
    <row r="9" spans="1:13" s="1" customFormat="1">
      <c r="A9" s="2"/>
      <c r="B9" s="2"/>
      <c r="C9" s="10" t="str">
        <f>IF($A9="","",VLOOKUP($A9,'Délai de livraison proposé'!$A$2:$C$13,2,FALSE))</f>
        <v/>
      </c>
      <c r="D9" s="3"/>
      <c r="E9" s="5"/>
      <c r="F9" s="2"/>
      <c r="G9" s="4" t="str">
        <f>IF($A9="","",IF(F9="oui","",VLOOKUP($A9,'Délai de livraison proposé'!$A$2:$C$13,3,FALSE)))</f>
        <v/>
      </c>
      <c r="H9" s="5" t="str">
        <f t="shared" si="0"/>
        <v/>
      </c>
      <c r="I9" s="3"/>
      <c r="J9" s="2"/>
      <c r="K9" s="9" t="str">
        <f t="shared" si="2"/>
        <v/>
      </c>
      <c r="L9" s="11" t="e">
        <f t="shared" si="3"/>
        <v>#VALUE!</v>
      </c>
      <c r="M9" s="11"/>
    </row>
    <row r="10" spans="1:13" s="1" customFormat="1">
      <c r="A10" s="2"/>
      <c r="B10" s="2"/>
      <c r="C10" s="10" t="str">
        <f>IF($A10="","",VLOOKUP($A10,'Délai de livraison proposé'!$A$2:$C$13,2,FALSE))</f>
        <v/>
      </c>
      <c r="D10" s="3"/>
      <c r="E10" s="5"/>
      <c r="F10" s="2"/>
      <c r="G10" s="4" t="str">
        <f>IF($A10="","",IF(F10="oui","",VLOOKUP($A10,'Délai de livraison proposé'!$A$2:$C$13,3,FALSE)))</f>
        <v/>
      </c>
      <c r="H10" s="5" t="str">
        <f t="shared" si="0"/>
        <v/>
      </c>
      <c r="I10" s="3"/>
      <c r="J10" s="2" t="str">
        <f t="shared" si="1"/>
        <v/>
      </c>
      <c r="K10" s="9" t="str">
        <f t="shared" si="2"/>
        <v/>
      </c>
      <c r="L10" s="11" t="e">
        <f t="shared" si="3"/>
        <v>#VALUE!</v>
      </c>
      <c r="M10" s="11"/>
    </row>
    <row r="11" spans="1:13" s="1" customFormat="1">
      <c r="A11" s="2"/>
      <c r="B11" s="2"/>
      <c r="C11" s="10" t="str">
        <f>IF($A11="","",VLOOKUP($A11,'Délai de livraison proposé'!$A$2:$C$13,2,FALSE))</f>
        <v/>
      </c>
      <c r="D11" s="3"/>
      <c r="E11" s="5"/>
      <c r="F11" s="2"/>
      <c r="G11" s="4" t="str">
        <f>IF($A11="","",IF(F11="oui","",VLOOKUP($A11,'Délai de livraison proposé'!$A$2:$C$13,3,FALSE)))</f>
        <v/>
      </c>
      <c r="H11" s="5" t="str">
        <f t="shared" si="0"/>
        <v/>
      </c>
      <c r="I11" s="3"/>
      <c r="J11" s="2" t="str">
        <f t="shared" si="1"/>
        <v/>
      </c>
      <c r="K11" s="9" t="str">
        <f t="shared" si="2"/>
        <v/>
      </c>
      <c r="L11" s="11" t="e">
        <f t="shared" si="3"/>
        <v>#VALUE!</v>
      </c>
      <c r="M11" s="11"/>
    </row>
    <row r="12" spans="1:13" s="1" customFormat="1">
      <c r="A12" s="2"/>
      <c r="B12" s="2"/>
      <c r="C12" s="10" t="str">
        <f>IF($A12="","",VLOOKUP($A12,'Délai de livraison proposé'!$A$2:$C$13,2,FALSE))</f>
        <v/>
      </c>
      <c r="D12" s="2"/>
      <c r="E12" s="5"/>
      <c r="F12" s="2"/>
      <c r="G12" s="4" t="str">
        <f>IF($A12="","",IF(F12="oui","",VLOOKUP($A12,'Délai de livraison proposé'!$A$2:$C$13,3,FALSE)))</f>
        <v/>
      </c>
      <c r="H12" s="5" t="str">
        <f t="shared" si="0"/>
        <v/>
      </c>
      <c r="I12" s="2"/>
      <c r="J12" s="2" t="str">
        <f t="shared" si="1"/>
        <v/>
      </c>
      <c r="K12" s="9" t="str">
        <f t="shared" si="2"/>
        <v/>
      </c>
      <c r="L12" s="11" t="e">
        <f t="shared" si="3"/>
        <v>#VALUE!</v>
      </c>
      <c r="M12" s="11"/>
    </row>
    <row r="13" spans="1:13">
      <c r="A13" s="2"/>
      <c r="B13" s="2"/>
      <c r="C13" s="10" t="str">
        <f>IF($A13="","",VLOOKUP($A13,'Délai de livraison proposé'!$A$2:$C$13,2,FALSE))</f>
        <v/>
      </c>
      <c r="D13" s="2"/>
      <c r="E13" s="5"/>
      <c r="F13" s="2"/>
      <c r="G13" s="4" t="str">
        <f>IF($A13="","",IF(F13="oui","",VLOOKUP($A13,'Délai de livraison proposé'!$A$2:$C$13,3,FALSE)))</f>
        <v/>
      </c>
      <c r="H13" s="5" t="str">
        <f t="shared" si="0"/>
        <v/>
      </c>
      <c r="I13" s="2"/>
      <c r="J13" s="2" t="str">
        <f t="shared" si="1"/>
        <v/>
      </c>
      <c r="K13" s="9" t="str">
        <f t="shared" si="2"/>
        <v/>
      </c>
      <c r="L13" s="11" t="e">
        <f t="shared" si="3"/>
        <v>#VALUE!</v>
      </c>
      <c r="M13" s="11"/>
    </row>
    <row r="14" spans="1:13">
      <c r="A14" s="2"/>
      <c r="B14" s="2"/>
      <c r="C14" s="10" t="str">
        <f>IF($A14="","",VLOOKUP($A14,'Délai de livraison proposé'!$A$2:$C$13,2,FALSE))</f>
        <v/>
      </c>
      <c r="D14" s="2"/>
      <c r="E14" s="5"/>
      <c r="F14" s="2"/>
      <c r="G14" s="4" t="str">
        <f>IF($A14="","",IF(F14="oui","",VLOOKUP($A14,'Délai de livraison proposé'!$A$2:$C$13,3,FALSE)))</f>
        <v/>
      </c>
      <c r="H14" s="5" t="str">
        <f t="shared" si="0"/>
        <v/>
      </c>
      <c r="I14" s="2"/>
      <c r="J14" s="2" t="str">
        <f t="shared" si="1"/>
        <v/>
      </c>
      <c r="K14" s="9" t="str">
        <f t="shared" si="2"/>
        <v/>
      </c>
      <c r="L14" s="11" t="e">
        <f t="shared" si="3"/>
        <v>#VALUE!</v>
      </c>
      <c r="M14" s="11"/>
    </row>
    <row r="15" spans="1:13">
      <c r="A15" s="2"/>
      <c r="B15" s="2"/>
      <c r="C15" s="10" t="str">
        <f>IF($A15="","",VLOOKUP($A15,'Délai de livraison proposé'!$A$2:$C$13,2,FALSE))</f>
        <v/>
      </c>
      <c r="D15" s="2"/>
      <c r="E15" s="5"/>
      <c r="F15" s="2"/>
      <c r="G15" s="4" t="str">
        <f>IF($A15="","",IF(F15="oui","",VLOOKUP($A15,'Délai de livraison proposé'!$A$2:$C$13,3,FALSE)))</f>
        <v/>
      </c>
      <c r="H15" s="5" t="str">
        <f t="shared" si="0"/>
        <v/>
      </c>
      <c r="I15" s="2"/>
      <c r="J15" s="2" t="str">
        <f t="shared" si="1"/>
        <v/>
      </c>
      <c r="K15" s="9" t="str">
        <f t="shared" si="2"/>
        <v/>
      </c>
      <c r="L15" s="11" t="e">
        <f t="shared" si="3"/>
        <v>#VALUE!</v>
      </c>
      <c r="M15" s="11"/>
    </row>
    <row r="16" spans="1:13">
      <c r="A16" s="2"/>
      <c r="B16" s="2"/>
      <c r="C16" s="10" t="str">
        <f>IF($A16="","",VLOOKUP($A16,'Délai de livraison proposé'!$A$2:$C$13,2,FALSE))</f>
        <v/>
      </c>
      <c r="D16" s="2"/>
      <c r="E16" s="5"/>
      <c r="F16" s="2"/>
      <c r="G16" s="4" t="str">
        <f>IF($A16="","",IF(F16="oui","",VLOOKUP($A16,'Délai de livraison proposé'!$A$2:$C$13,3,FALSE)))</f>
        <v/>
      </c>
      <c r="H16" s="5" t="str">
        <f t="shared" si="0"/>
        <v/>
      </c>
      <c r="I16" s="2"/>
      <c r="J16" s="2" t="str">
        <f t="shared" si="1"/>
        <v/>
      </c>
      <c r="K16" s="9" t="str">
        <f t="shared" si="2"/>
        <v/>
      </c>
      <c r="L16" s="11" t="e">
        <f t="shared" si="3"/>
        <v>#VALUE!</v>
      </c>
      <c r="M16" s="11"/>
    </row>
    <row r="17" spans="1:13">
      <c r="A17" s="2"/>
      <c r="B17" s="2"/>
      <c r="C17" s="10" t="str">
        <f>IF($A17="","",VLOOKUP($A17,'Délai de livraison proposé'!$A$2:$C$13,2,FALSE))</f>
        <v/>
      </c>
      <c r="D17" s="2"/>
      <c r="E17" s="5"/>
      <c r="F17" s="2"/>
      <c r="G17" s="4" t="str">
        <f>IF($A17="","",IF(F17="oui","",VLOOKUP($A17,'Délai de livraison proposé'!$A$2:$C$13,3,FALSE)))</f>
        <v/>
      </c>
      <c r="H17" s="5" t="str">
        <f t="shared" si="0"/>
        <v/>
      </c>
      <c r="I17" s="2"/>
      <c r="J17" s="2" t="str">
        <f t="shared" si="1"/>
        <v/>
      </c>
      <c r="K17" s="9" t="str">
        <f t="shared" si="2"/>
        <v/>
      </c>
      <c r="L17" s="11" t="e">
        <f t="shared" si="3"/>
        <v>#VALUE!</v>
      </c>
      <c r="M17" s="11"/>
    </row>
    <row r="18" spans="1:13">
      <c r="A18" s="2"/>
      <c r="B18" s="2"/>
      <c r="C18" s="10" t="str">
        <f>IF($A18="","",VLOOKUP($A18,'Délai de livraison proposé'!$A$2:$C$13,2,FALSE))</f>
        <v/>
      </c>
      <c r="D18" s="2"/>
      <c r="E18" s="5"/>
      <c r="F18" s="2"/>
      <c r="G18" s="4" t="str">
        <f>IF($A18="","",IF(F18="oui","",VLOOKUP($A18,'Délai de livraison proposé'!$A$2:$C$13,3,FALSE)))</f>
        <v/>
      </c>
      <c r="H18" s="5" t="str">
        <f t="shared" si="0"/>
        <v/>
      </c>
      <c r="I18" s="2"/>
      <c r="J18" s="2" t="str">
        <f t="shared" si="1"/>
        <v/>
      </c>
      <c r="K18" s="9" t="str">
        <f t="shared" si="2"/>
        <v/>
      </c>
      <c r="L18" s="11" t="e">
        <f t="shared" si="3"/>
        <v>#VALUE!</v>
      </c>
      <c r="M18" s="11"/>
    </row>
    <row r="19" spans="1:13">
      <c r="A19" s="2"/>
      <c r="B19" s="2"/>
      <c r="C19" s="10" t="str">
        <f>IF($A19="","",VLOOKUP($A19,'Délai de livraison proposé'!$A$2:$C$13,2,FALSE))</f>
        <v/>
      </c>
      <c r="D19" s="2"/>
      <c r="E19" s="5"/>
      <c r="F19" s="2"/>
      <c r="G19" s="4" t="str">
        <f>IF($A19="","",IF(F19="oui","",VLOOKUP($A19,'Délai de livraison proposé'!$A$2:$C$13,3,FALSE)))</f>
        <v/>
      </c>
      <c r="H19" s="5" t="str">
        <f t="shared" si="0"/>
        <v/>
      </c>
      <c r="I19" s="2"/>
      <c r="J19" s="2" t="str">
        <f t="shared" si="1"/>
        <v/>
      </c>
      <c r="K19" s="9" t="str">
        <f t="shared" si="2"/>
        <v/>
      </c>
      <c r="L19" s="11" t="e">
        <f t="shared" si="3"/>
        <v>#VALUE!</v>
      </c>
      <c r="M19" s="11"/>
    </row>
    <row r="20" spans="1:13">
      <c r="A20" s="2"/>
      <c r="B20" s="2"/>
      <c r="C20" s="10" t="str">
        <f>IF($A20="","",VLOOKUP($A20,'Délai de livraison proposé'!$A$2:$C$13,2,FALSE))</f>
        <v/>
      </c>
      <c r="D20" s="2"/>
      <c r="E20" s="5"/>
      <c r="F20" s="2"/>
      <c r="G20" s="4" t="str">
        <f>IF($A20="","",IF(F20="oui","",VLOOKUP($A20,'Délai de livraison proposé'!$A$2:$C$13,3,FALSE)))</f>
        <v/>
      </c>
      <c r="H20" s="5" t="str">
        <f t="shared" si="0"/>
        <v/>
      </c>
      <c r="I20" s="2"/>
      <c r="J20" s="2" t="str">
        <f t="shared" si="1"/>
        <v/>
      </c>
      <c r="K20" s="9" t="str">
        <f t="shared" si="2"/>
        <v/>
      </c>
      <c r="L20" s="11" t="e">
        <f t="shared" si="3"/>
        <v>#VALUE!</v>
      </c>
      <c r="M20" s="11"/>
    </row>
    <row r="21" spans="1:13">
      <c r="A21" s="2"/>
      <c r="B21" s="2"/>
      <c r="C21" s="10" t="str">
        <f>IF($A21="","",VLOOKUP($A21,'Délai de livraison proposé'!$A$2:$C$13,2,FALSE))</f>
        <v/>
      </c>
      <c r="D21" s="2"/>
      <c r="E21" s="5"/>
      <c r="F21" s="2"/>
      <c r="G21" s="4" t="str">
        <f>IF($A21="","",IF(F21="oui","",VLOOKUP($A21,'Délai de livraison proposé'!$A$2:$C$13,3,FALSE)))</f>
        <v/>
      </c>
      <c r="H21" s="5" t="str">
        <f t="shared" si="0"/>
        <v/>
      </c>
      <c r="I21" s="2"/>
      <c r="J21" s="2" t="str">
        <f t="shared" si="1"/>
        <v/>
      </c>
      <c r="K21" s="9" t="str">
        <f t="shared" si="2"/>
        <v/>
      </c>
      <c r="L21" s="11" t="e">
        <f t="shared" si="3"/>
        <v>#VALUE!</v>
      </c>
      <c r="M21" s="11"/>
    </row>
    <row r="22" spans="1:13">
      <c r="A22" s="2"/>
      <c r="B22" s="2"/>
      <c r="C22" s="10" t="str">
        <f>IF($A22="","",VLOOKUP($A22,'Délai de livraison proposé'!$A$2:$C$13,2,FALSE))</f>
        <v/>
      </c>
      <c r="D22" s="2"/>
      <c r="E22" s="5"/>
      <c r="F22" s="2"/>
      <c r="G22" s="4" t="str">
        <f>IF($A22="","",IF(F22="oui","",VLOOKUP($A22,'Délai de livraison proposé'!$A$2:$C$13,3,FALSE)))</f>
        <v/>
      </c>
      <c r="H22" s="5" t="str">
        <f t="shared" si="0"/>
        <v/>
      </c>
      <c r="I22" s="2"/>
      <c r="J22" s="2" t="str">
        <f t="shared" si="1"/>
        <v/>
      </c>
      <c r="K22" s="9" t="str">
        <f t="shared" si="2"/>
        <v/>
      </c>
      <c r="L22" s="11" t="e">
        <f t="shared" si="3"/>
        <v>#VALUE!</v>
      </c>
      <c r="M22" s="11"/>
    </row>
    <row r="23" spans="1:13">
      <c r="A23" s="2"/>
      <c r="B23" s="2"/>
      <c r="C23" s="10" t="str">
        <f>IF($A23="","",VLOOKUP($A23,'Délai de livraison proposé'!$A$2:$C$13,2,FALSE))</f>
        <v/>
      </c>
      <c r="D23" s="2"/>
      <c r="E23" s="5"/>
      <c r="F23" s="2"/>
      <c r="G23" s="4" t="str">
        <f>IF($A23="","",IF(F23="oui","",VLOOKUP($A23,'Délai de livraison proposé'!$A$2:$C$13,3,FALSE)))</f>
        <v/>
      </c>
      <c r="H23" s="5" t="str">
        <f t="shared" si="0"/>
        <v/>
      </c>
      <c r="I23" s="2"/>
      <c r="J23" s="2" t="str">
        <f t="shared" si="1"/>
        <v/>
      </c>
      <c r="K23" s="9" t="str">
        <f t="shared" si="2"/>
        <v/>
      </c>
      <c r="L23" s="11" t="e">
        <f t="shared" si="3"/>
        <v>#VALUE!</v>
      </c>
      <c r="M23" s="11"/>
    </row>
    <row r="24" spans="1:13">
      <c r="A24" s="2"/>
      <c r="B24" s="2"/>
      <c r="C24" s="10" t="str">
        <f>IF($A24="","",VLOOKUP($A24,'Délai de livraison proposé'!$A$2:$C$13,2,FALSE))</f>
        <v/>
      </c>
      <c r="D24" s="2"/>
      <c r="E24" s="5"/>
      <c r="F24" s="2"/>
      <c r="G24" s="4" t="str">
        <f>IF($A24="","",IF(F24="oui","",VLOOKUP($A24,'Délai de livraison proposé'!$A$2:$C$13,3,FALSE)))</f>
        <v/>
      </c>
      <c r="H24" s="5" t="str">
        <f t="shared" si="0"/>
        <v/>
      </c>
      <c r="I24" s="2"/>
      <c r="J24" s="2" t="str">
        <f t="shared" si="1"/>
        <v/>
      </c>
      <c r="K24" s="9" t="str">
        <f t="shared" si="2"/>
        <v/>
      </c>
      <c r="L24" s="11" t="e">
        <f t="shared" si="3"/>
        <v>#VALUE!</v>
      </c>
      <c r="M24" s="11"/>
    </row>
    <row r="25" spans="1:13">
      <c r="A25" s="2"/>
      <c r="B25" s="2"/>
      <c r="C25" s="10" t="str">
        <f>IF($A25="","",VLOOKUP($A25,'Délai de livraison proposé'!$A$2:$C$13,2,FALSE))</f>
        <v/>
      </c>
      <c r="D25" s="2"/>
      <c r="E25" s="5"/>
      <c r="F25" s="2"/>
      <c r="G25" s="4" t="str">
        <f>IF($A25="","",IF(F25="oui","",VLOOKUP($A25,'Délai de livraison proposé'!$A$2:$C$13,3,FALSE)))</f>
        <v/>
      </c>
      <c r="H25" s="5" t="str">
        <f t="shared" si="0"/>
        <v/>
      </c>
      <c r="I25" s="2"/>
      <c r="J25" s="2" t="str">
        <f t="shared" si="1"/>
        <v/>
      </c>
      <c r="K25" s="9" t="str">
        <f t="shared" si="2"/>
        <v/>
      </c>
      <c r="L25" s="11" t="e">
        <f t="shared" si="3"/>
        <v>#VALUE!</v>
      </c>
      <c r="M25" s="11"/>
    </row>
    <row r="26" spans="1:13">
      <c r="A26" s="2"/>
      <c r="B26" s="2"/>
      <c r="C26" s="10" t="str">
        <f>IF($A26="","",VLOOKUP($A26,'Délai de livraison proposé'!$A$2:$C$13,2,FALSE))</f>
        <v/>
      </c>
      <c r="D26" s="2"/>
      <c r="E26" s="5"/>
      <c r="F26" s="2"/>
      <c r="G26" s="4" t="str">
        <f>IF($A26="","",IF(F26="oui","",VLOOKUP($A26,'Délai de livraison proposé'!$A$2:$C$13,3,FALSE)))</f>
        <v/>
      </c>
      <c r="H26" s="5" t="str">
        <f t="shared" si="0"/>
        <v/>
      </c>
      <c r="I26" s="2"/>
      <c r="J26" s="2" t="str">
        <f t="shared" si="1"/>
        <v/>
      </c>
      <c r="K26" s="9" t="str">
        <f t="shared" si="2"/>
        <v/>
      </c>
      <c r="L26" s="11" t="e">
        <f t="shared" si="3"/>
        <v>#VALUE!</v>
      </c>
      <c r="M26" s="11"/>
    </row>
    <row r="27" spans="1:13">
      <c r="A27" s="2"/>
      <c r="B27" s="2"/>
      <c r="C27" s="10" t="str">
        <f>IF($A27="","",VLOOKUP($A27,'Délai de livraison proposé'!$A$2:$C$13,2,FALSE))</f>
        <v/>
      </c>
      <c r="D27" s="2"/>
      <c r="E27" s="5"/>
      <c r="F27" s="2"/>
      <c r="G27" s="4" t="str">
        <f>IF($A27="","",IF(F27="oui","",VLOOKUP($A27,'Délai de livraison proposé'!$A$2:$C$13,3,FALSE)))</f>
        <v/>
      </c>
      <c r="H27" s="5" t="str">
        <f t="shared" si="0"/>
        <v/>
      </c>
      <c r="I27" s="2"/>
      <c r="J27" s="2" t="str">
        <f t="shared" si="1"/>
        <v/>
      </c>
      <c r="K27" s="9" t="str">
        <f t="shared" si="2"/>
        <v/>
      </c>
      <c r="L27" s="11" t="e">
        <f t="shared" si="3"/>
        <v>#VALUE!</v>
      </c>
      <c r="M27" s="11"/>
    </row>
    <row r="28" spans="1:13">
      <c r="A28" s="2"/>
      <c r="B28" s="2"/>
      <c r="C28" s="10" t="str">
        <f>IF($A28="","",VLOOKUP($A28,'Délai de livraison proposé'!$A$2:$C$13,2,FALSE))</f>
        <v/>
      </c>
      <c r="D28" s="2"/>
      <c r="E28" s="5"/>
      <c r="F28" s="2"/>
      <c r="G28" s="4" t="str">
        <f>IF($A28="","",IF(F28="oui","",VLOOKUP($A28,'Délai de livraison proposé'!$A$2:$C$13,3,FALSE)))</f>
        <v/>
      </c>
      <c r="H28" s="5" t="str">
        <f t="shared" si="0"/>
        <v/>
      </c>
      <c r="I28" s="2"/>
      <c r="J28" s="2" t="str">
        <f t="shared" si="1"/>
        <v/>
      </c>
      <c r="K28" s="9" t="str">
        <f t="shared" si="2"/>
        <v/>
      </c>
      <c r="L28" s="11" t="e">
        <f t="shared" si="3"/>
        <v>#VALUE!</v>
      </c>
      <c r="M28" s="11"/>
    </row>
    <row r="29" spans="1:13">
      <c r="A29" s="2"/>
      <c r="B29" s="2"/>
      <c r="C29" s="10" t="str">
        <f>IF($A29="","",VLOOKUP($A29,'Délai de livraison proposé'!$A$2:$C$13,2,FALSE))</f>
        <v/>
      </c>
      <c r="D29" s="2"/>
      <c r="E29" s="5"/>
      <c r="F29" s="2"/>
      <c r="G29" s="4" t="str">
        <f>IF($A29="","",IF(F29="oui","",VLOOKUP($A29,'Délai de livraison proposé'!$A$2:$C$13,3,FALSE)))</f>
        <v/>
      </c>
      <c r="H29" s="5" t="str">
        <f t="shared" si="0"/>
        <v/>
      </c>
      <c r="I29" s="2"/>
      <c r="J29" s="2" t="str">
        <f t="shared" si="1"/>
        <v/>
      </c>
      <c r="K29" s="9" t="str">
        <f t="shared" si="2"/>
        <v/>
      </c>
      <c r="L29" s="11" t="e">
        <f t="shared" si="3"/>
        <v>#VALUE!</v>
      </c>
      <c r="M29" s="11"/>
    </row>
    <row r="30" spans="1:13">
      <c r="A30" s="2"/>
      <c r="B30" s="2"/>
      <c r="C30" s="10" t="str">
        <f>IF($A30="","",VLOOKUP($A30,'Délai de livraison proposé'!$A$2:$C$13,2,FALSE))</f>
        <v/>
      </c>
      <c r="D30" s="2"/>
      <c r="E30" s="5"/>
      <c r="F30" s="2"/>
      <c r="G30" s="4" t="str">
        <f>IF($A30="","",IF(F30="oui","",VLOOKUP($A30,'Délai de livraison proposé'!$A$2:$C$13,3,FALSE)))</f>
        <v/>
      </c>
      <c r="H30" s="5" t="str">
        <f t="shared" si="0"/>
        <v/>
      </c>
      <c r="I30" s="2"/>
      <c r="J30" s="2" t="str">
        <f t="shared" si="1"/>
        <v/>
      </c>
      <c r="K30" s="9" t="str">
        <f t="shared" si="2"/>
        <v/>
      </c>
      <c r="L30" s="11" t="e">
        <f t="shared" si="3"/>
        <v>#VALUE!</v>
      </c>
      <c r="M30" s="11"/>
    </row>
    <row r="31" spans="1:13">
      <c r="A31" s="2"/>
      <c r="B31" s="2"/>
      <c r="C31" s="10" t="str">
        <f>IF($A31="","",VLOOKUP($A31,'Délai de livraison proposé'!$A$2:$C$13,2,FALSE))</f>
        <v/>
      </c>
      <c r="D31" s="2"/>
      <c r="E31" s="5"/>
      <c r="F31" s="2"/>
      <c r="G31" s="4" t="str">
        <f>IF($A31="","",IF(F31="oui","",VLOOKUP($A31,'Délai de livraison proposé'!$A$2:$C$13,3,FALSE)))</f>
        <v/>
      </c>
      <c r="H31" s="5" t="str">
        <f t="shared" si="0"/>
        <v/>
      </c>
      <c r="I31" s="2"/>
      <c r="J31" s="2" t="str">
        <f t="shared" si="1"/>
        <v/>
      </c>
      <c r="K31" s="9" t="str">
        <f t="shared" si="2"/>
        <v/>
      </c>
      <c r="L31" s="11" t="e">
        <f t="shared" si="3"/>
        <v>#VALUE!</v>
      </c>
      <c r="M31" s="11"/>
    </row>
    <row r="32" spans="1:13">
      <c r="A32" s="2"/>
      <c r="B32" s="2"/>
      <c r="C32" s="10" t="str">
        <f>IF($A32="","",VLOOKUP($A32,'Délai de livraison proposé'!$A$2:$C$13,2,FALSE))</f>
        <v/>
      </c>
      <c r="D32" s="2"/>
      <c r="E32" s="5"/>
      <c r="F32" s="2"/>
      <c r="G32" s="4" t="str">
        <f>IF($A32="","",IF(F32="oui","",VLOOKUP($A32,'Délai de livraison proposé'!$A$2:$C$13,3,FALSE)))</f>
        <v/>
      </c>
      <c r="H32" s="5" t="str">
        <f t="shared" si="0"/>
        <v/>
      </c>
      <c r="I32" s="2"/>
      <c r="J32" s="2" t="str">
        <f t="shared" si="1"/>
        <v/>
      </c>
      <c r="K32" s="9" t="str">
        <f t="shared" si="2"/>
        <v/>
      </c>
      <c r="L32" s="11" t="e">
        <f t="shared" si="3"/>
        <v>#VALUE!</v>
      </c>
      <c r="M32" s="11"/>
    </row>
    <row r="33" spans="1:13">
      <c r="A33" s="2"/>
      <c r="B33" s="2"/>
      <c r="C33" s="10" t="str">
        <f>IF($A33="","",VLOOKUP($A33,'Délai de livraison proposé'!$A$2:$C$13,2,FALSE))</f>
        <v/>
      </c>
      <c r="D33" s="2"/>
      <c r="E33" s="5"/>
      <c r="F33" s="2"/>
      <c r="G33" s="4" t="str">
        <f>IF($A33="","",IF(F33="oui","",VLOOKUP($A33,'Délai de livraison proposé'!$A$2:$C$13,3,FALSE)))</f>
        <v/>
      </c>
      <c r="H33" s="5" t="str">
        <f t="shared" si="0"/>
        <v/>
      </c>
      <c r="I33" s="2"/>
      <c r="J33" s="2" t="str">
        <f t="shared" si="1"/>
        <v/>
      </c>
      <c r="K33" s="9" t="str">
        <f t="shared" si="2"/>
        <v/>
      </c>
      <c r="L33" s="11" t="e">
        <f t="shared" si="3"/>
        <v>#VALUE!</v>
      </c>
      <c r="M33" s="11"/>
    </row>
    <row r="34" spans="1:13">
      <c r="A34" s="2"/>
      <c r="B34" s="2"/>
      <c r="C34" s="10" t="str">
        <f>IF($A34="","",VLOOKUP($A34,'Délai de livraison proposé'!$A$2:$C$13,2,FALSE))</f>
        <v/>
      </c>
      <c r="D34" s="2"/>
      <c r="E34" s="5"/>
      <c r="F34" s="2"/>
      <c r="G34" s="4" t="str">
        <f>IF($A34="","",IF(F34="oui","",VLOOKUP($A34,'Délai de livraison proposé'!$A$2:$C$13,3,FALSE)))</f>
        <v/>
      </c>
      <c r="H34" s="5" t="str">
        <f t="shared" si="0"/>
        <v/>
      </c>
      <c r="I34" s="2"/>
      <c r="J34" s="2" t="str">
        <f t="shared" si="1"/>
        <v/>
      </c>
      <c r="K34" s="9" t="str">
        <f t="shared" si="2"/>
        <v/>
      </c>
      <c r="L34" s="11" t="e">
        <f t="shared" si="3"/>
        <v>#VALUE!</v>
      </c>
      <c r="M34" s="11"/>
    </row>
    <row r="35" spans="1:13">
      <c r="A35" s="2"/>
      <c r="B35" s="2"/>
      <c r="C35" s="10" t="str">
        <f>IF($A35="","",VLOOKUP($A35,'Délai de livraison proposé'!$A$2:$C$13,2,FALSE))</f>
        <v/>
      </c>
      <c r="D35" s="2"/>
      <c r="E35" s="5"/>
      <c r="F35" s="2"/>
      <c r="G35" s="4" t="str">
        <f>IF($A35="","",IF(F35="oui","",VLOOKUP($A35,'Délai de livraison proposé'!$A$2:$C$13,3,FALSE)))</f>
        <v/>
      </c>
      <c r="H35" s="5" t="str">
        <f t="shared" si="0"/>
        <v/>
      </c>
      <c r="I35" s="2"/>
      <c r="J35" s="2" t="str">
        <f t="shared" si="1"/>
        <v/>
      </c>
      <c r="K35" s="9" t="str">
        <f t="shared" si="2"/>
        <v/>
      </c>
      <c r="L35" s="11" t="e">
        <f t="shared" si="3"/>
        <v>#VALUE!</v>
      </c>
      <c r="M35" s="11"/>
    </row>
    <row r="36" spans="1:13">
      <c r="A36" s="2"/>
      <c r="B36" s="2"/>
      <c r="C36" s="10" t="str">
        <f>IF($A36="","",VLOOKUP($A36,'Délai de livraison proposé'!$A$2:$C$13,2,FALSE))</f>
        <v/>
      </c>
      <c r="D36" s="2"/>
      <c r="E36" s="5"/>
      <c r="F36" s="2"/>
      <c r="G36" s="4" t="str">
        <f>IF($A36="","",IF(F36="oui","",VLOOKUP($A36,'Délai de livraison proposé'!$A$2:$C$13,3,FALSE)))</f>
        <v/>
      </c>
      <c r="H36" s="5" t="str">
        <f t="shared" si="0"/>
        <v/>
      </c>
      <c r="I36" s="2"/>
      <c r="J36" s="2" t="str">
        <f t="shared" si="1"/>
        <v/>
      </c>
      <c r="K36" s="9" t="str">
        <f t="shared" si="2"/>
        <v/>
      </c>
      <c r="L36" s="11" t="e">
        <f t="shared" si="3"/>
        <v>#VALUE!</v>
      </c>
      <c r="M36" s="11"/>
    </row>
    <row r="37" spans="1:13">
      <c r="A37" s="2"/>
      <c r="B37" s="2"/>
      <c r="C37" s="10" t="str">
        <f>IF($A37="","",VLOOKUP($A37,'Délai de livraison proposé'!$A$2:$C$13,2,FALSE))</f>
        <v/>
      </c>
      <c r="D37" s="2"/>
      <c r="E37" s="5"/>
      <c r="F37" s="2"/>
      <c r="G37" s="4" t="str">
        <f>IF($A37="","",IF(F37="oui","",VLOOKUP($A37,'Délai de livraison proposé'!$A$2:$C$13,3,FALSE)))</f>
        <v/>
      </c>
      <c r="H37" s="5" t="str">
        <f t="shared" si="0"/>
        <v/>
      </c>
      <c r="I37" s="2"/>
      <c r="J37" s="2" t="str">
        <f t="shared" si="1"/>
        <v/>
      </c>
      <c r="K37" s="9" t="str">
        <f t="shared" si="2"/>
        <v/>
      </c>
      <c r="L37" s="11" t="e">
        <f t="shared" si="3"/>
        <v>#VALUE!</v>
      </c>
      <c r="M37" s="11"/>
    </row>
    <row r="38" spans="1:13">
      <c r="A38" s="2"/>
      <c r="B38" s="2"/>
      <c r="C38" s="10" t="str">
        <f>IF($A38="","",VLOOKUP($A38,'Délai de livraison proposé'!$A$2:$C$13,2,FALSE))</f>
        <v/>
      </c>
      <c r="D38" s="2"/>
      <c r="E38" s="5"/>
      <c r="F38" s="2"/>
      <c r="G38" s="4" t="str">
        <f>IF($A38="","",IF(F38="oui","",VLOOKUP($A38,'Délai de livraison proposé'!$A$2:$C$13,3,FALSE)))</f>
        <v/>
      </c>
      <c r="H38" s="5" t="str">
        <f t="shared" si="0"/>
        <v/>
      </c>
      <c r="I38" s="2"/>
      <c r="J38" s="2" t="str">
        <f t="shared" si="1"/>
        <v/>
      </c>
      <c r="K38" s="9" t="str">
        <f t="shared" si="2"/>
        <v/>
      </c>
      <c r="L38" s="11" t="e">
        <f t="shared" si="3"/>
        <v>#VALUE!</v>
      </c>
      <c r="M38" s="11"/>
    </row>
    <row r="39" spans="1:13">
      <c r="A39" s="2"/>
      <c r="B39" s="2"/>
      <c r="C39" s="10" t="str">
        <f>IF($A39="","",VLOOKUP($A39,'Délai de livraison proposé'!$A$2:$C$13,2,FALSE))</f>
        <v/>
      </c>
      <c r="D39" s="2"/>
      <c r="E39" s="5"/>
      <c r="F39" s="2"/>
      <c r="G39" s="4" t="str">
        <f>IF($A39="","",IF(F39="oui","",VLOOKUP($A39,'Délai de livraison proposé'!$A$2:$C$13,3,FALSE)))</f>
        <v/>
      </c>
      <c r="H39" s="5" t="str">
        <f t="shared" si="0"/>
        <v/>
      </c>
      <c r="I39" s="2"/>
      <c r="J39" s="2" t="str">
        <f t="shared" si="1"/>
        <v/>
      </c>
      <c r="K39" s="9" t="str">
        <f t="shared" si="2"/>
        <v/>
      </c>
      <c r="L39" s="11" t="e">
        <f t="shared" si="3"/>
        <v>#VALUE!</v>
      </c>
      <c r="M39" s="11"/>
    </row>
    <row r="40" spans="1:13">
      <c r="A40" s="2"/>
      <c r="B40" s="2"/>
      <c r="C40" s="10" t="str">
        <f>IF($A40="","",VLOOKUP($A40,'Délai de livraison proposé'!$A$2:$C$13,2,FALSE))</f>
        <v/>
      </c>
      <c r="D40" s="2"/>
      <c r="E40" s="5"/>
      <c r="F40" s="2"/>
      <c r="G40" s="4" t="str">
        <f>IF($A40="","",IF(F40="oui","",VLOOKUP($A40,'Délai de livraison proposé'!$A$2:$C$13,3,FALSE)))</f>
        <v/>
      </c>
      <c r="H40" s="5" t="str">
        <f t="shared" si="0"/>
        <v/>
      </c>
      <c r="I40" s="2"/>
      <c r="J40" s="2" t="str">
        <f t="shared" si="1"/>
        <v/>
      </c>
      <c r="K40" s="9" t="str">
        <f t="shared" si="2"/>
        <v/>
      </c>
      <c r="L40" s="11" t="e">
        <f t="shared" si="3"/>
        <v>#VALUE!</v>
      </c>
      <c r="M40" s="11"/>
    </row>
    <row r="41" spans="1:13">
      <c r="A41" s="2"/>
      <c r="B41" s="2"/>
      <c r="C41" s="10" t="str">
        <f>IF($A41="","",VLOOKUP($A41,'Délai de livraison proposé'!$A$2:$C$13,2,FALSE))</f>
        <v/>
      </c>
      <c r="D41" s="2"/>
      <c r="E41" s="5"/>
      <c r="F41" s="2"/>
      <c r="G41" s="4" t="str">
        <f>IF($A41="","",IF(F41="oui","",VLOOKUP($A41,'Délai de livraison proposé'!$A$2:$C$13,3,FALSE)))</f>
        <v/>
      </c>
      <c r="H41" s="5" t="str">
        <f t="shared" si="0"/>
        <v/>
      </c>
      <c r="I41" s="2"/>
      <c r="J41" s="2" t="str">
        <f t="shared" si="1"/>
        <v/>
      </c>
      <c r="K41" s="9" t="str">
        <f t="shared" si="2"/>
        <v/>
      </c>
      <c r="L41" s="11" t="e">
        <f t="shared" si="3"/>
        <v>#VALUE!</v>
      </c>
      <c r="M41" s="11"/>
    </row>
    <row r="42" spans="1:13">
      <c r="A42" s="2"/>
      <c r="B42" s="2"/>
      <c r="C42" s="10" t="str">
        <f>IF($A42="","",VLOOKUP($A42,'Délai de livraison proposé'!$A$2:$C$13,2,FALSE))</f>
        <v/>
      </c>
      <c r="D42" s="2"/>
      <c r="E42" s="5"/>
      <c r="F42" s="2"/>
      <c r="G42" s="4" t="str">
        <f>IF($A42="","",IF(F42="oui","",VLOOKUP($A42,'Délai de livraison proposé'!$A$2:$C$13,3,FALSE)))</f>
        <v/>
      </c>
      <c r="H42" s="5" t="str">
        <f t="shared" si="0"/>
        <v/>
      </c>
      <c r="I42" s="2"/>
      <c r="J42" s="2" t="str">
        <f t="shared" si="1"/>
        <v/>
      </c>
      <c r="K42" s="9" t="str">
        <f t="shared" si="2"/>
        <v/>
      </c>
      <c r="L42" s="11" t="e">
        <f t="shared" si="3"/>
        <v>#VALUE!</v>
      </c>
      <c r="M42" s="11"/>
    </row>
    <row r="43" spans="1:13">
      <c r="A43" s="2"/>
      <c r="B43" s="2"/>
      <c r="C43" s="10" t="str">
        <f>IF($A43="","",VLOOKUP($A43,'Délai de livraison proposé'!$A$2:$C$13,2,FALSE))</f>
        <v/>
      </c>
      <c r="D43" s="2"/>
      <c r="E43" s="5"/>
      <c r="F43" s="2"/>
      <c r="G43" s="4" t="str">
        <f>IF($A43="","",IF(F43="oui","",VLOOKUP($A43,'Délai de livraison proposé'!$A$2:$C$13,3,FALSE)))</f>
        <v/>
      </c>
      <c r="H43" s="5" t="str">
        <f t="shared" si="0"/>
        <v/>
      </c>
      <c r="I43" s="2"/>
      <c r="J43" s="2" t="str">
        <f t="shared" si="1"/>
        <v/>
      </c>
      <c r="K43" s="9" t="str">
        <f t="shared" si="2"/>
        <v/>
      </c>
      <c r="L43" s="11" t="e">
        <f t="shared" si="3"/>
        <v>#VALUE!</v>
      </c>
      <c r="M43" s="11"/>
    </row>
    <row r="44" spans="1:13">
      <c r="A44" s="2"/>
      <c r="B44" s="2"/>
      <c r="C44" s="10" t="str">
        <f>IF($A44="","",VLOOKUP($A44,'Délai de livraison proposé'!$A$2:$C$13,2,FALSE))</f>
        <v/>
      </c>
      <c r="D44" s="2"/>
      <c r="E44" s="5"/>
      <c r="F44" s="2"/>
      <c r="G44" s="4" t="str">
        <f>IF($A44="","",IF(F44="oui","",VLOOKUP($A44,'Délai de livraison proposé'!$A$2:$C$13,3,FALSE)))</f>
        <v/>
      </c>
      <c r="H44" s="5" t="str">
        <f t="shared" si="0"/>
        <v/>
      </c>
      <c r="I44" s="2"/>
      <c r="J44" s="2" t="str">
        <f t="shared" si="1"/>
        <v/>
      </c>
      <c r="K44" s="9" t="str">
        <f t="shared" si="2"/>
        <v/>
      </c>
      <c r="L44" s="11" t="e">
        <f t="shared" si="3"/>
        <v>#VALUE!</v>
      </c>
      <c r="M44" s="11"/>
    </row>
    <row r="45" spans="1:13">
      <c r="A45" s="2"/>
      <c r="B45" s="2"/>
      <c r="C45" s="10" t="str">
        <f>IF($A45="","",VLOOKUP($A45,'Délai de livraison proposé'!$A$2:$C$13,2,FALSE))</f>
        <v/>
      </c>
      <c r="D45" s="2"/>
      <c r="E45" s="5"/>
      <c r="F45" s="2"/>
      <c r="G45" s="4" t="str">
        <f>IF($A45="","",IF(F45="oui","",VLOOKUP($A45,'Délai de livraison proposé'!$A$2:$C$13,3,FALSE)))</f>
        <v/>
      </c>
      <c r="H45" s="5" t="str">
        <f t="shared" si="0"/>
        <v/>
      </c>
      <c r="I45" s="2"/>
      <c r="J45" s="2" t="str">
        <f t="shared" si="1"/>
        <v/>
      </c>
      <c r="K45" s="9" t="str">
        <f t="shared" si="2"/>
        <v/>
      </c>
      <c r="L45" s="11" t="e">
        <f t="shared" si="3"/>
        <v>#VALUE!</v>
      </c>
      <c r="M45" s="11"/>
    </row>
    <row r="46" spans="1:13">
      <c r="A46" s="2"/>
      <c r="B46" s="2"/>
      <c r="C46" s="10" t="str">
        <f>IF($A46="","",VLOOKUP($A46,'Délai de livraison proposé'!$A$2:$C$13,2,FALSE))</f>
        <v/>
      </c>
      <c r="D46" s="2"/>
      <c r="E46" s="5"/>
      <c r="F46" s="2"/>
      <c r="G46" s="4" t="str">
        <f>IF($A46="","",IF(F46="oui","",VLOOKUP($A46,'Délai de livraison proposé'!$A$2:$C$13,3,FALSE)))</f>
        <v/>
      </c>
      <c r="H46" s="5" t="str">
        <f t="shared" si="0"/>
        <v/>
      </c>
      <c r="I46" s="2"/>
      <c r="J46" s="2" t="str">
        <f t="shared" si="1"/>
        <v/>
      </c>
      <c r="K46" s="9" t="str">
        <f t="shared" si="2"/>
        <v/>
      </c>
      <c r="L46" s="11" t="e">
        <f t="shared" si="3"/>
        <v>#VALUE!</v>
      </c>
      <c r="M46" s="11"/>
    </row>
    <row r="47" spans="1:13">
      <c r="A47" s="2"/>
      <c r="B47" s="2"/>
      <c r="C47" s="10" t="str">
        <f>IF($A47="","",VLOOKUP($A47,'Délai de livraison proposé'!$A$2:$C$13,2,FALSE))</f>
        <v/>
      </c>
      <c r="D47" s="2"/>
      <c r="E47" s="5"/>
      <c r="F47" s="2"/>
      <c r="G47" s="4" t="str">
        <f>IF($A47="","",IF(F47="oui","",VLOOKUP($A47,'Délai de livraison proposé'!$A$2:$C$13,3,FALSE)))</f>
        <v/>
      </c>
      <c r="H47" s="5" t="str">
        <f t="shared" si="0"/>
        <v/>
      </c>
      <c r="I47" s="2"/>
      <c r="J47" s="2" t="str">
        <f t="shared" si="1"/>
        <v/>
      </c>
      <c r="K47" s="9" t="str">
        <f t="shared" si="2"/>
        <v/>
      </c>
      <c r="L47" s="11" t="e">
        <f t="shared" si="3"/>
        <v>#VALUE!</v>
      </c>
      <c r="M47" s="11"/>
    </row>
    <row r="48" spans="1:13">
      <c r="A48" s="2"/>
      <c r="B48" s="2"/>
      <c r="C48" s="10" t="str">
        <f>IF($A48="","",VLOOKUP($A48,'Délai de livraison proposé'!$A$2:$C$13,2,FALSE))</f>
        <v/>
      </c>
      <c r="D48" s="2"/>
      <c r="E48" s="5"/>
      <c r="F48" s="2"/>
      <c r="G48" s="4" t="str">
        <f>IF($A48="","",IF(F48="oui","",VLOOKUP($A48,'Délai de livraison proposé'!$A$2:$C$13,3,FALSE)))</f>
        <v/>
      </c>
      <c r="H48" s="5" t="str">
        <f t="shared" si="0"/>
        <v/>
      </c>
      <c r="I48" s="2"/>
      <c r="J48" s="2" t="str">
        <f t="shared" si="1"/>
        <v/>
      </c>
      <c r="K48" s="9" t="str">
        <f t="shared" si="2"/>
        <v/>
      </c>
      <c r="L48" s="11" t="e">
        <f t="shared" si="3"/>
        <v>#VALUE!</v>
      </c>
      <c r="M48" s="11"/>
    </row>
    <row r="49" spans="1:13">
      <c r="A49" s="2"/>
      <c r="B49" s="2"/>
      <c r="C49" s="10" t="str">
        <f>IF($A49="","",VLOOKUP($A49,'Délai de livraison proposé'!$A$2:$C$13,2,FALSE))</f>
        <v/>
      </c>
      <c r="D49" s="2"/>
      <c r="E49" s="5"/>
      <c r="F49" s="2"/>
      <c r="G49" s="4" t="str">
        <f>IF($A49="","",IF(F49="oui","",VLOOKUP($A49,'Délai de livraison proposé'!$A$2:$C$13,3,FALSE)))</f>
        <v/>
      </c>
      <c r="H49" s="5" t="str">
        <f t="shared" si="0"/>
        <v/>
      </c>
      <c r="I49" s="2"/>
      <c r="J49" s="2" t="str">
        <f t="shared" si="1"/>
        <v/>
      </c>
      <c r="K49" s="9" t="str">
        <f t="shared" si="2"/>
        <v/>
      </c>
      <c r="L49" s="11" t="e">
        <f t="shared" si="3"/>
        <v>#VALUE!</v>
      </c>
      <c r="M49" s="11"/>
    </row>
    <row r="50" spans="1:13">
      <c r="A50" s="2"/>
      <c r="B50" s="2"/>
      <c r="C50" s="10" t="str">
        <f>IF($A50="","",VLOOKUP($A50,'Délai de livraison proposé'!$A$2:$C$13,2,FALSE))</f>
        <v/>
      </c>
      <c r="D50" s="2"/>
      <c r="E50" s="5"/>
      <c r="F50" s="2"/>
      <c r="G50" s="4" t="str">
        <f>IF($A50="","",IF(F50="oui","",VLOOKUP($A50,'Délai de livraison proposé'!$A$2:$C$13,3,FALSE)))</f>
        <v/>
      </c>
      <c r="H50" s="5" t="str">
        <f t="shared" si="0"/>
        <v/>
      </c>
      <c r="I50" s="2"/>
      <c r="J50" s="2" t="str">
        <f t="shared" si="1"/>
        <v/>
      </c>
      <c r="K50" s="9" t="str">
        <f t="shared" si="2"/>
        <v/>
      </c>
      <c r="L50" s="11" t="e">
        <f t="shared" si="3"/>
        <v>#VALUE!</v>
      </c>
      <c r="M50" s="11"/>
    </row>
    <row r="51" spans="1:13">
      <c r="A51" s="2"/>
      <c r="B51" s="2"/>
      <c r="C51" s="10" t="str">
        <f>IF($A51="","",VLOOKUP($A51,'Délai de livraison proposé'!$A$2:$C$13,2,FALSE))</f>
        <v/>
      </c>
      <c r="D51" s="2"/>
      <c r="E51" s="5"/>
      <c r="F51" s="2"/>
      <c r="G51" s="4" t="str">
        <f>IF($A51="","",IF(F51="oui","",VLOOKUP($A51,'Délai de livraison proposé'!$A$2:$C$13,3,FALSE)))</f>
        <v/>
      </c>
      <c r="H51" s="5" t="str">
        <f t="shared" si="0"/>
        <v/>
      </c>
      <c r="I51" s="2"/>
      <c r="J51" s="2" t="str">
        <f t="shared" si="1"/>
        <v/>
      </c>
      <c r="K51" s="9" t="str">
        <f t="shared" si="2"/>
        <v/>
      </c>
      <c r="L51" s="11" t="e">
        <f t="shared" si="3"/>
        <v>#VALUE!</v>
      </c>
      <c r="M51" s="11"/>
    </row>
    <row r="52" spans="1:13">
      <c r="A52" s="2"/>
      <c r="B52" s="2"/>
      <c r="C52" s="10" t="str">
        <f>IF($A52="","",VLOOKUP($A52,'Délai de livraison proposé'!$A$2:$C$13,2,FALSE))</f>
        <v/>
      </c>
      <c r="D52" s="2"/>
      <c r="E52" s="5"/>
      <c r="F52" s="2"/>
      <c r="G52" s="4" t="str">
        <f>IF($A52="","",IF(F52="oui","",VLOOKUP($A52,'Délai de livraison proposé'!$A$2:$C$13,3,FALSE)))</f>
        <v/>
      </c>
      <c r="H52" s="5" t="str">
        <f t="shared" si="0"/>
        <v/>
      </c>
      <c r="I52" s="2"/>
      <c r="J52" s="2" t="str">
        <f t="shared" si="1"/>
        <v/>
      </c>
      <c r="K52" s="9" t="str">
        <f t="shared" si="2"/>
        <v/>
      </c>
      <c r="L52" s="11" t="e">
        <f t="shared" si="3"/>
        <v>#VALUE!</v>
      </c>
      <c r="M52" s="11"/>
    </row>
    <row r="53" spans="1:13">
      <c r="A53" s="2"/>
      <c r="B53" s="2"/>
      <c r="C53" s="10" t="str">
        <f>IF($A53="","",VLOOKUP($A53,'Délai de livraison proposé'!$A$2:$C$13,2,FALSE))</f>
        <v/>
      </c>
      <c r="D53" s="2"/>
      <c r="E53" s="5"/>
      <c r="F53" s="2"/>
      <c r="G53" s="4" t="str">
        <f>IF($A53="","",IF(F53="oui","",VLOOKUP($A53,'Délai de livraison proposé'!$A$2:$C$13,3,FALSE)))</f>
        <v/>
      </c>
      <c r="H53" s="5" t="str">
        <f t="shared" si="0"/>
        <v/>
      </c>
      <c r="I53" s="2"/>
      <c r="J53" s="2" t="str">
        <f t="shared" si="1"/>
        <v/>
      </c>
      <c r="K53" s="9" t="str">
        <f t="shared" si="2"/>
        <v/>
      </c>
      <c r="L53" s="11" t="e">
        <f t="shared" si="3"/>
        <v>#VALUE!</v>
      </c>
      <c r="M53" s="11"/>
    </row>
    <row r="54" spans="1:13">
      <c r="A54" s="2"/>
      <c r="B54" s="2"/>
      <c r="C54" s="10" t="str">
        <f>IF($A54="","",VLOOKUP($A54,'Délai de livraison proposé'!$A$2:$C$13,2,FALSE))</f>
        <v/>
      </c>
      <c r="D54" s="2"/>
      <c r="E54" s="5"/>
      <c r="F54" s="2"/>
      <c r="G54" s="4" t="str">
        <f>IF($A54="","",IF(F54="oui","",VLOOKUP($A54,'Délai de livraison proposé'!$A$2:$C$13,3,FALSE)))</f>
        <v/>
      </c>
      <c r="H54" s="5" t="str">
        <f t="shared" si="0"/>
        <v/>
      </c>
      <c r="I54" s="2"/>
      <c r="J54" s="2" t="str">
        <f t="shared" si="1"/>
        <v/>
      </c>
      <c r="K54" s="9" t="str">
        <f t="shared" si="2"/>
        <v/>
      </c>
      <c r="L54" s="11" t="e">
        <f t="shared" si="3"/>
        <v>#VALUE!</v>
      </c>
      <c r="M54" s="11"/>
    </row>
    <row r="55" spans="1:13">
      <c r="A55" s="2"/>
      <c r="B55" s="2"/>
      <c r="C55" s="10" t="str">
        <f>IF($A55="","",VLOOKUP($A55,'Délai de livraison proposé'!$A$2:$C$13,2,FALSE))</f>
        <v/>
      </c>
      <c r="D55" s="2"/>
      <c r="E55" s="5"/>
      <c r="F55" s="2"/>
      <c r="G55" s="4" t="str">
        <f>IF($A55="","",IF(F55="oui","",VLOOKUP($A55,'Délai de livraison proposé'!$A$2:$C$13,3,FALSE)))</f>
        <v/>
      </c>
      <c r="H55" s="5" t="str">
        <f t="shared" si="0"/>
        <v/>
      </c>
      <c r="I55" s="2"/>
      <c r="J55" s="2" t="str">
        <f t="shared" si="1"/>
        <v/>
      </c>
      <c r="K55" s="9" t="str">
        <f t="shared" si="2"/>
        <v/>
      </c>
      <c r="L55" s="11" t="e">
        <f t="shared" si="3"/>
        <v>#VALUE!</v>
      </c>
      <c r="M55" s="11"/>
    </row>
    <row r="56" spans="1:13">
      <c r="A56" s="2"/>
      <c r="B56" s="2"/>
      <c r="C56" s="10" t="str">
        <f>IF($A56="","",VLOOKUP($A56,'Délai de livraison proposé'!$A$2:$C$13,2,FALSE))</f>
        <v/>
      </c>
      <c r="D56" s="2"/>
      <c r="E56" s="5"/>
      <c r="F56" s="2"/>
      <c r="G56" s="4" t="str">
        <f>IF($A56="","",IF(F56="oui","",VLOOKUP($A56,'Délai de livraison proposé'!$A$2:$C$13,3,FALSE)))</f>
        <v/>
      </c>
      <c r="H56" s="5" t="str">
        <f t="shared" si="0"/>
        <v/>
      </c>
      <c r="I56" s="2"/>
      <c r="J56" s="2" t="str">
        <f t="shared" si="1"/>
        <v/>
      </c>
      <c r="K56" s="9" t="str">
        <f t="shared" si="2"/>
        <v/>
      </c>
      <c r="L56" s="11" t="e">
        <f t="shared" si="3"/>
        <v>#VALUE!</v>
      </c>
      <c r="M56" s="11"/>
    </row>
    <row r="57" spans="1:13">
      <c r="A57" s="2"/>
      <c r="B57" s="2"/>
      <c r="C57" s="10" t="str">
        <f>IF($A57="","",VLOOKUP($A57,'Délai de livraison proposé'!$A$2:$C$13,2,FALSE))</f>
        <v/>
      </c>
      <c r="D57" s="2"/>
      <c r="E57" s="5"/>
      <c r="F57" s="2"/>
      <c r="G57" s="4" t="str">
        <f>IF($A57="","",IF(F57="oui","",VLOOKUP($A57,'Délai de livraison proposé'!$A$2:$C$13,3,FALSE)))</f>
        <v/>
      </c>
      <c r="H57" s="5" t="str">
        <f t="shared" si="0"/>
        <v/>
      </c>
      <c r="I57" s="2"/>
      <c r="J57" s="2" t="str">
        <f t="shared" si="1"/>
        <v/>
      </c>
      <c r="K57" s="9" t="str">
        <f t="shared" si="2"/>
        <v/>
      </c>
      <c r="L57" s="11" t="e">
        <f t="shared" si="3"/>
        <v>#VALUE!</v>
      </c>
      <c r="M57" s="11"/>
    </row>
    <row r="58" spans="1:13">
      <c r="A58" s="2"/>
      <c r="B58" s="2"/>
      <c r="C58" s="10" t="str">
        <f>IF($A58="","",VLOOKUP($A58,'Délai de livraison proposé'!$A$2:$C$13,2,FALSE))</f>
        <v/>
      </c>
      <c r="D58" s="2"/>
      <c r="E58" s="5"/>
      <c r="F58" s="2"/>
      <c r="G58" s="4" t="str">
        <f>IF($A58="","",IF(F58="oui","",VLOOKUP($A58,'Délai de livraison proposé'!$A$2:$C$13,3,FALSE)))</f>
        <v/>
      </c>
      <c r="H58" s="5" t="str">
        <f t="shared" si="0"/>
        <v/>
      </c>
      <c r="I58" s="2"/>
      <c r="J58" s="2" t="str">
        <f t="shared" si="1"/>
        <v/>
      </c>
      <c r="K58" s="9" t="str">
        <f t="shared" si="2"/>
        <v/>
      </c>
      <c r="L58" s="11" t="e">
        <f t="shared" si="3"/>
        <v>#VALUE!</v>
      </c>
      <c r="M58" s="11"/>
    </row>
    <row r="59" spans="1:13">
      <c r="A59" s="2"/>
      <c r="B59" s="2"/>
      <c r="C59" s="10" t="str">
        <f>IF($A59="","",VLOOKUP($A59,'Délai de livraison proposé'!$A$2:$C$13,2,FALSE))</f>
        <v/>
      </c>
      <c r="D59" s="2"/>
      <c r="E59" s="5"/>
      <c r="F59" s="2"/>
      <c r="G59" s="4" t="str">
        <f>IF($A59="","",IF(F59="oui","",VLOOKUP($A59,'Délai de livraison proposé'!$A$2:$C$13,3,FALSE)))</f>
        <v/>
      </c>
      <c r="H59" s="5" t="str">
        <f t="shared" si="0"/>
        <v/>
      </c>
      <c r="I59" s="2"/>
      <c r="J59" s="2" t="str">
        <f t="shared" si="1"/>
        <v/>
      </c>
      <c r="K59" s="9" t="str">
        <f t="shared" si="2"/>
        <v/>
      </c>
      <c r="L59" s="11" t="e">
        <f t="shared" si="3"/>
        <v>#VALUE!</v>
      </c>
      <c r="M59" s="11"/>
    </row>
    <row r="60" spans="1:13">
      <c r="A60" s="2"/>
      <c r="B60" s="2"/>
      <c r="C60" s="10" t="str">
        <f>IF($A60="","",VLOOKUP($A60,'Délai de livraison proposé'!$A$2:$C$13,2,FALSE))</f>
        <v/>
      </c>
      <c r="D60" s="2"/>
      <c r="E60" s="5"/>
      <c r="F60" s="2"/>
      <c r="G60" s="4" t="str">
        <f>IF($A60="","",IF(F60="oui","",VLOOKUP($A60,'Délai de livraison proposé'!$A$2:$C$13,3,FALSE)))</f>
        <v/>
      </c>
      <c r="H60" s="5" t="str">
        <f t="shared" si="0"/>
        <v/>
      </c>
      <c r="I60" s="2"/>
      <c r="J60" s="2" t="str">
        <f t="shared" si="1"/>
        <v/>
      </c>
      <c r="K60" s="9" t="str">
        <f t="shared" si="2"/>
        <v/>
      </c>
      <c r="L60" s="11" t="e">
        <f t="shared" si="3"/>
        <v>#VALUE!</v>
      </c>
      <c r="M60" s="11"/>
    </row>
  </sheetData>
  <conditionalFormatting sqref="J2:J60">
    <cfRule type="containsText" dxfId="23" priority="6" operator="containsText" text="NON">
      <formula>NOT(ISERROR(SEARCH("NON",J2)))</formula>
    </cfRule>
    <cfRule type="containsText" dxfId="22" priority="7" operator="containsText" text="OUI">
      <formula>NOT(ISERROR(SEARCH("OUI",J2)))</formula>
    </cfRule>
    <cfRule type="colorScale" priority="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1:J1048576">
    <cfRule type="cellIs" dxfId="21" priority="1" operator="equal">
      <formula>"non"</formula>
    </cfRule>
    <cfRule type="cellIs" dxfId="20" priority="2" operator="equal">
      <formula>"oui"</formula>
    </cfRule>
  </conditionalFormatting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13"/>
  <sheetViews>
    <sheetView workbookViewId="0">
      <selection activeCell="A7" sqref="A7"/>
    </sheetView>
  </sheetViews>
  <sheetFormatPr baseColWidth="10" defaultRowHeight="15"/>
  <cols>
    <col min="2" max="2" width="31.85546875" customWidth="1"/>
    <col min="3" max="3" width="32.85546875" customWidth="1"/>
  </cols>
  <sheetData>
    <row r="1" spans="1:3">
      <c r="A1" t="s">
        <v>8</v>
      </c>
      <c r="B1" t="s">
        <v>9</v>
      </c>
      <c r="C1" t="s">
        <v>10</v>
      </c>
    </row>
    <row r="2" spans="1:3">
      <c r="A2" t="s">
        <v>16</v>
      </c>
      <c r="B2">
        <v>3</v>
      </c>
      <c r="C2">
        <v>10</v>
      </c>
    </row>
    <row r="3" spans="1:3">
      <c r="A3" t="s">
        <v>17</v>
      </c>
      <c r="B3">
        <v>8</v>
      </c>
      <c r="C3">
        <v>12</v>
      </c>
    </row>
    <row r="4" spans="1:3">
      <c r="A4" t="s">
        <v>18</v>
      </c>
      <c r="B4">
        <v>2</v>
      </c>
      <c r="C4">
        <v>15</v>
      </c>
    </row>
    <row r="5" spans="1:3">
      <c r="A5" t="s">
        <v>19</v>
      </c>
      <c r="B5">
        <v>1</v>
      </c>
      <c r="C5">
        <v>3</v>
      </c>
    </row>
    <row r="6" spans="1:3">
      <c r="A6" t="s">
        <v>27</v>
      </c>
      <c r="B6">
        <v>2</v>
      </c>
      <c r="C6">
        <v>10</v>
      </c>
    </row>
    <row r="7" spans="1:3">
      <c r="A7" t="s">
        <v>20</v>
      </c>
      <c r="B7">
        <v>2</v>
      </c>
      <c r="C7">
        <v>6</v>
      </c>
    </row>
    <row r="8" spans="1:3">
      <c r="A8" t="s">
        <v>21</v>
      </c>
      <c r="B8">
        <v>3</v>
      </c>
      <c r="C8">
        <v>15</v>
      </c>
    </row>
    <row r="9" spans="1:3">
      <c r="A9" t="s">
        <v>22</v>
      </c>
      <c r="B9">
        <v>2</v>
      </c>
      <c r="C9">
        <v>2</v>
      </c>
    </row>
    <row r="10" spans="1:3">
      <c r="A10" t="s">
        <v>23</v>
      </c>
      <c r="B10">
        <v>1</v>
      </c>
      <c r="C10">
        <v>3</v>
      </c>
    </row>
    <row r="11" spans="1:3">
      <c r="A11" t="s">
        <v>24</v>
      </c>
      <c r="B11">
        <v>1</v>
      </c>
      <c r="C11">
        <v>2</v>
      </c>
    </row>
    <row r="12" spans="1:3">
      <c r="A12" t="s">
        <v>25</v>
      </c>
      <c r="B12">
        <v>3</v>
      </c>
      <c r="C12">
        <v>15</v>
      </c>
    </row>
    <row r="13" spans="1:3">
      <c r="A13" t="s">
        <v>26</v>
      </c>
      <c r="B13">
        <v>3</v>
      </c>
      <c r="C13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M60"/>
  <sheetViews>
    <sheetView workbookViewId="0">
      <selection activeCell="L3" sqref="L3"/>
    </sheetView>
  </sheetViews>
  <sheetFormatPr baseColWidth="10" defaultRowHeight="15"/>
  <cols>
    <col min="2" max="2" width="14.7109375" customWidth="1"/>
    <col min="13" max="13" width="22.7109375" customWidth="1"/>
  </cols>
  <sheetData>
    <row r="1" spans="1:13" s="8" customFormat="1" ht="60">
      <c r="A1" s="6" t="s">
        <v>0</v>
      </c>
      <c r="B1" s="6" t="s">
        <v>1</v>
      </c>
      <c r="C1" s="6" t="s">
        <v>2</v>
      </c>
      <c r="D1" s="6" t="s">
        <v>4</v>
      </c>
      <c r="E1" s="6" t="s">
        <v>5</v>
      </c>
      <c r="F1" s="6" t="s">
        <v>6</v>
      </c>
      <c r="G1" s="6" t="s">
        <v>3</v>
      </c>
      <c r="H1" s="6" t="s">
        <v>11</v>
      </c>
      <c r="I1" s="6" t="s">
        <v>13</v>
      </c>
      <c r="J1" s="7" t="s">
        <v>7</v>
      </c>
      <c r="K1" s="6" t="s">
        <v>12</v>
      </c>
      <c r="L1" s="6" t="s">
        <v>14</v>
      </c>
      <c r="M1" s="6" t="s">
        <v>15</v>
      </c>
    </row>
    <row r="2" spans="1:13" s="1" customFormat="1">
      <c r="A2" s="2"/>
      <c r="B2" s="2"/>
      <c r="C2" s="10" t="str">
        <f>IF($A2="","",VLOOKUP($A2,'Délai de livraison proposé'!$A$2:$C$13,2,FALSE))</f>
        <v/>
      </c>
      <c r="D2" s="3"/>
      <c r="E2" s="5" t="e">
        <f>WORKDAY($D2,$C2,0)</f>
        <v>#VALUE!</v>
      </c>
      <c r="F2" s="2"/>
      <c r="G2" s="4" t="str">
        <f>IF($A2="","",IF(F2="oui","",VLOOKUP($A2,'Délai de livraison proposé'!$A$2:$C$13,3,FALSE)))</f>
        <v/>
      </c>
      <c r="H2" s="5" t="str">
        <f t="shared" ref="H2:H60" si="0">IF(D2="","",IF(F2="non",WORKDAY($D2,$G2,0),""))</f>
        <v/>
      </c>
      <c r="I2" s="3"/>
      <c r="J2" s="2" t="str">
        <f t="shared" ref="J2:J60" si="1">IF(I2="","",IF(I2&gt;E2,"non",IF(I2&lt;=H2,"Oui","Non")))</f>
        <v/>
      </c>
      <c r="K2" s="9" t="str">
        <f>IF(J2="oui","",IF(D2="","",IF(H2="",I2-E2,IF(J2="non",I2-H2,""))))</f>
        <v/>
      </c>
      <c r="L2" s="11" t="e">
        <f>100*K2</f>
        <v>#VALUE!</v>
      </c>
      <c r="M2" s="11"/>
    </row>
    <row r="3" spans="1:13" s="1" customFormat="1">
      <c r="A3" s="2"/>
      <c r="B3" s="2"/>
      <c r="C3" s="10" t="str">
        <f>IF($A3="","",VLOOKUP($A3,'Délai de livraison proposé'!$A$2:$C$13,2,FALSE))</f>
        <v/>
      </c>
      <c r="D3" s="3"/>
      <c r="E3" s="5" t="e">
        <f t="shared" ref="E3:E60" si="2">WORKDAY($D3,$C3,0)</f>
        <v>#VALUE!</v>
      </c>
      <c r="F3" s="2"/>
      <c r="G3" s="4" t="str">
        <f>IF($A3="","",IF(F3="oui","",VLOOKUP($A3,'Délai de livraison proposé'!$A$2:$C$13,3,FALSE)))</f>
        <v/>
      </c>
      <c r="H3" s="5" t="str">
        <f t="shared" si="0"/>
        <v/>
      </c>
      <c r="I3" s="3"/>
      <c r="J3" s="2" t="str">
        <f t="shared" si="1"/>
        <v/>
      </c>
      <c r="K3" s="9" t="str">
        <f t="shared" ref="K3:K60" si="3">IF(J3="oui","",IF(D3="","",IF(H3="",I3-E3,IF(J3="non",I3-H3,""))))</f>
        <v/>
      </c>
      <c r="L3" s="11"/>
      <c r="M3" s="11"/>
    </row>
    <row r="4" spans="1:13" s="1" customFormat="1">
      <c r="A4" s="2"/>
      <c r="B4" s="2"/>
      <c r="C4" s="10" t="str">
        <f>IF($A4="","",VLOOKUP($A4,'Délai de livraison proposé'!$A$2:$C$13,2,FALSE))</f>
        <v/>
      </c>
      <c r="D4" s="3"/>
      <c r="E4" s="5" t="e">
        <f t="shared" si="2"/>
        <v>#VALUE!</v>
      </c>
      <c r="F4" s="2"/>
      <c r="G4" s="4" t="str">
        <f>IF($A4="","",IF(F4="oui","",VLOOKUP($A4,'Délai de livraison proposé'!$A$2:$C$13,3,FALSE)))</f>
        <v/>
      </c>
      <c r="H4" s="5" t="str">
        <f t="shared" si="0"/>
        <v/>
      </c>
      <c r="I4" s="3"/>
      <c r="J4" s="2" t="str">
        <f t="shared" si="1"/>
        <v/>
      </c>
      <c r="K4" s="9" t="str">
        <f t="shared" si="3"/>
        <v/>
      </c>
      <c r="L4" s="11"/>
      <c r="M4" s="11"/>
    </row>
    <row r="5" spans="1:13" s="1" customFormat="1">
      <c r="A5" s="2"/>
      <c r="B5" s="2"/>
      <c r="C5" s="10" t="str">
        <f>IF($A5="","",VLOOKUP($A5,'Délai de livraison proposé'!$A$2:$C$13,2,FALSE))</f>
        <v/>
      </c>
      <c r="D5" s="3"/>
      <c r="E5" s="5" t="e">
        <f t="shared" si="2"/>
        <v>#VALUE!</v>
      </c>
      <c r="F5" s="2"/>
      <c r="G5" s="4" t="str">
        <f>IF($A5="","",IF(F5="oui","",VLOOKUP($A5,'Délai de livraison proposé'!$A$2:$C$13,3,FALSE)))</f>
        <v/>
      </c>
      <c r="H5" s="5" t="str">
        <f t="shared" si="0"/>
        <v/>
      </c>
      <c r="I5" s="3"/>
      <c r="J5" s="2" t="str">
        <f t="shared" si="1"/>
        <v/>
      </c>
      <c r="K5" s="9" t="str">
        <f t="shared" si="3"/>
        <v/>
      </c>
      <c r="L5" s="11"/>
      <c r="M5" s="11"/>
    </row>
    <row r="6" spans="1:13" s="1" customFormat="1">
      <c r="A6" s="2"/>
      <c r="B6" s="2"/>
      <c r="C6" s="10" t="str">
        <f>IF($A6="","",VLOOKUP($A6,'Délai de livraison proposé'!$A$2:$C$13,2,FALSE))</f>
        <v/>
      </c>
      <c r="D6" s="3"/>
      <c r="E6" s="5" t="e">
        <f t="shared" si="2"/>
        <v>#VALUE!</v>
      </c>
      <c r="F6" s="2"/>
      <c r="G6" s="4" t="str">
        <f>IF($A6="","",IF(F6="oui","",VLOOKUP($A6,'Délai de livraison proposé'!$A$2:$C$13,3,FALSE)))</f>
        <v/>
      </c>
      <c r="H6" s="5" t="str">
        <f t="shared" si="0"/>
        <v/>
      </c>
      <c r="I6" s="3"/>
      <c r="J6" s="2" t="str">
        <f t="shared" si="1"/>
        <v/>
      </c>
      <c r="K6" s="9" t="str">
        <f t="shared" si="3"/>
        <v/>
      </c>
      <c r="L6" s="11"/>
      <c r="M6" s="11"/>
    </row>
    <row r="7" spans="1:13" s="1" customFormat="1">
      <c r="A7" s="2"/>
      <c r="B7" s="2"/>
      <c r="C7" s="10" t="str">
        <f>IF($A7="","",VLOOKUP($A7,'Délai de livraison proposé'!$A$2:$C$13,2,FALSE))</f>
        <v/>
      </c>
      <c r="D7" s="3"/>
      <c r="E7" s="5" t="e">
        <f t="shared" si="2"/>
        <v>#VALUE!</v>
      </c>
      <c r="F7" s="2"/>
      <c r="G7" s="4" t="str">
        <f>IF($A7="","",IF(F7="oui","",VLOOKUP($A7,'Délai de livraison proposé'!$A$2:$C$13,3,FALSE)))</f>
        <v/>
      </c>
      <c r="H7" s="5" t="str">
        <f t="shared" si="0"/>
        <v/>
      </c>
      <c r="I7" s="3"/>
      <c r="J7" s="2" t="str">
        <f t="shared" si="1"/>
        <v/>
      </c>
      <c r="K7" s="9" t="str">
        <f t="shared" si="3"/>
        <v/>
      </c>
      <c r="L7" s="11"/>
      <c r="M7" s="11"/>
    </row>
    <row r="8" spans="1:13" s="1" customFormat="1">
      <c r="A8" s="2"/>
      <c r="B8" s="2"/>
      <c r="C8" s="10" t="str">
        <f>IF($A8="","",VLOOKUP($A8,'Délai de livraison proposé'!$A$2:$C$13,2,FALSE))</f>
        <v/>
      </c>
      <c r="D8" s="3"/>
      <c r="E8" s="5" t="e">
        <f t="shared" si="2"/>
        <v>#VALUE!</v>
      </c>
      <c r="F8" s="2"/>
      <c r="G8" s="4" t="str">
        <f>IF($A8="","",IF(F8="oui","",VLOOKUP($A8,'Délai de livraison proposé'!$A$2:$C$13,3,FALSE)))</f>
        <v/>
      </c>
      <c r="H8" s="5" t="str">
        <f t="shared" si="0"/>
        <v/>
      </c>
      <c r="I8" s="3"/>
      <c r="J8" s="2" t="str">
        <f t="shared" si="1"/>
        <v/>
      </c>
      <c r="K8" s="9" t="str">
        <f t="shared" si="3"/>
        <v/>
      </c>
      <c r="L8" s="11"/>
      <c r="M8" s="11"/>
    </row>
    <row r="9" spans="1:13" s="1" customFormat="1">
      <c r="A9" s="2"/>
      <c r="B9" s="2"/>
      <c r="C9" s="10" t="str">
        <f>IF($A9="","",VLOOKUP($A9,'Délai de livraison proposé'!$A$2:$C$13,2,FALSE))</f>
        <v/>
      </c>
      <c r="D9" s="3"/>
      <c r="E9" s="5" t="e">
        <f t="shared" si="2"/>
        <v>#VALUE!</v>
      </c>
      <c r="F9" s="2"/>
      <c r="G9" s="4" t="str">
        <f>IF($A9="","",IF(F9="oui","",VLOOKUP($A9,'Délai de livraison proposé'!$A$2:$C$13,3,FALSE)))</f>
        <v/>
      </c>
      <c r="H9" s="5" t="str">
        <f t="shared" si="0"/>
        <v/>
      </c>
      <c r="I9" s="3"/>
      <c r="J9" s="2"/>
      <c r="K9" s="9" t="str">
        <f t="shared" si="3"/>
        <v/>
      </c>
      <c r="L9" s="11"/>
      <c r="M9" s="11"/>
    </row>
    <row r="10" spans="1:13" s="1" customFormat="1">
      <c r="A10" s="2"/>
      <c r="B10" s="2"/>
      <c r="C10" s="10" t="str">
        <f>IF($A10="","",VLOOKUP($A10,'Délai de livraison proposé'!$A$2:$C$13,2,FALSE))</f>
        <v/>
      </c>
      <c r="D10" s="3"/>
      <c r="E10" s="5" t="e">
        <f t="shared" si="2"/>
        <v>#VALUE!</v>
      </c>
      <c r="F10" s="2"/>
      <c r="G10" s="4" t="str">
        <f>IF($A10="","",IF(F10="oui","",VLOOKUP($A10,'Délai de livraison proposé'!$A$2:$C$13,3,FALSE)))</f>
        <v/>
      </c>
      <c r="H10" s="5" t="str">
        <f t="shared" si="0"/>
        <v/>
      </c>
      <c r="I10" s="3"/>
      <c r="J10" s="2" t="str">
        <f t="shared" si="1"/>
        <v/>
      </c>
      <c r="K10" s="9" t="str">
        <f t="shared" si="3"/>
        <v/>
      </c>
      <c r="L10" s="11"/>
      <c r="M10" s="11"/>
    </row>
    <row r="11" spans="1:13" s="1" customFormat="1">
      <c r="A11" s="2"/>
      <c r="B11" s="2"/>
      <c r="C11" s="10" t="str">
        <f>IF($A11="","",VLOOKUP($A11,'Délai de livraison proposé'!$A$2:$C$13,2,FALSE))</f>
        <v/>
      </c>
      <c r="D11" s="3"/>
      <c r="E11" s="5" t="e">
        <f t="shared" si="2"/>
        <v>#VALUE!</v>
      </c>
      <c r="F11" s="2"/>
      <c r="G11" s="4" t="str">
        <f>IF($A11="","",IF(F11="oui","",VLOOKUP($A11,'Délai de livraison proposé'!$A$2:$C$13,3,FALSE)))</f>
        <v/>
      </c>
      <c r="H11" s="5" t="str">
        <f t="shared" si="0"/>
        <v/>
      </c>
      <c r="I11" s="3"/>
      <c r="J11" s="2" t="str">
        <f t="shared" si="1"/>
        <v/>
      </c>
      <c r="K11" s="9" t="str">
        <f t="shared" si="3"/>
        <v/>
      </c>
      <c r="L11" s="11"/>
      <c r="M11" s="11"/>
    </row>
    <row r="12" spans="1:13" s="1" customFormat="1">
      <c r="A12" s="2"/>
      <c r="B12" s="2"/>
      <c r="C12" s="10" t="str">
        <f>IF($A12="","",VLOOKUP($A12,'Délai de livraison proposé'!$A$2:$C$13,2,FALSE))</f>
        <v/>
      </c>
      <c r="D12" s="2"/>
      <c r="E12" s="5" t="e">
        <f t="shared" si="2"/>
        <v>#VALUE!</v>
      </c>
      <c r="F12" s="2"/>
      <c r="G12" s="4" t="str">
        <f>IF($A12="","",IF(F12="oui","",VLOOKUP($A12,'Délai de livraison proposé'!$A$2:$C$13,3,FALSE)))</f>
        <v/>
      </c>
      <c r="H12" s="5" t="str">
        <f t="shared" si="0"/>
        <v/>
      </c>
      <c r="I12" s="2"/>
      <c r="J12" s="2" t="str">
        <f t="shared" si="1"/>
        <v/>
      </c>
      <c r="K12" s="9" t="str">
        <f t="shared" si="3"/>
        <v/>
      </c>
      <c r="L12" s="11"/>
      <c r="M12" s="11"/>
    </row>
    <row r="13" spans="1:13">
      <c r="A13" s="2"/>
      <c r="B13" s="2"/>
      <c r="C13" s="10" t="str">
        <f>IF($A13="","",VLOOKUP($A13,'Délai de livraison proposé'!$A$2:$C$13,2,FALSE))</f>
        <v/>
      </c>
      <c r="D13" s="2"/>
      <c r="E13" s="5" t="e">
        <f t="shared" si="2"/>
        <v>#VALUE!</v>
      </c>
      <c r="F13" s="2"/>
      <c r="G13" s="4" t="str">
        <f>IF($A13="","",IF(F13="oui","",VLOOKUP($A13,'Délai de livraison proposé'!$A$2:$C$13,3,FALSE)))</f>
        <v/>
      </c>
      <c r="H13" s="5" t="str">
        <f t="shared" si="0"/>
        <v/>
      </c>
      <c r="I13" s="2"/>
      <c r="J13" s="2" t="str">
        <f t="shared" si="1"/>
        <v/>
      </c>
      <c r="K13" s="9" t="str">
        <f t="shared" si="3"/>
        <v/>
      </c>
      <c r="L13" s="11"/>
      <c r="M13" s="11"/>
    </row>
    <row r="14" spans="1:13">
      <c r="A14" s="2"/>
      <c r="B14" s="2"/>
      <c r="C14" s="10" t="str">
        <f>IF($A14="","",VLOOKUP($A14,'Délai de livraison proposé'!$A$2:$C$13,2,FALSE))</f>
        <v/>
      </c>
      <c r="D14" s="2"/>
      <c r="E14" s="5" t="e">
        <f t="shared" si="2"/>
        <v>#VALUE!</v>
      </c>
      <c r="F14" s="2"/>
      <c r="G14" s="4" t="str">
        <f>IF($A14="","",IF(F14="oui","",VLOOKUP($A14,'Délai de livraison proposé'!$A$2:$C$13,3,FALSE)))</f>
        <v/>
      </c>
      <c r="H14" s="5" t="str">
        <f t="shared" si="0"/>
        <v/>
      </c>
      <c r="I14" s="2"/>
      <c r="J14" s="2" t="str">
        <f t="shared" si="1"/>
        <v/>
      </c>
      <c r="K14" s="9" t="str">
        <f t="shared" si="3"/>
        <v/>
      </c>
      <c r="L14" s="11"/>
      <c r="M14" s="11"/>
    </row>
    <row r="15" spans="1:13">
      <c r="A15" s="2"/>
      <c r="B15" s="2"/>
      <c r="C15" s="10" t="str">
        <f>IF($A15="","",VLOOKUP($A15,'Délai de livraison proposé'!$A$2:$C$13,2,FALSE))</f>
        <v/>
      </c>
      <c r="D15" s="2"/>
      <c r="E15" s="5" t="e">
        <f t="shared" si="2"/>
        <v>#VALUE!</v>
      </c>
      <c r="F15" s="2"/>
      <c r="G15" s="4" t="str">
        <f>IF($A15="","",IF(F15="oui","",VLOOKUP($A15,'Délai de livraison proposé'!$A$2:$C$13,3,FALSE)))</f>
        <v/>
      </c>
      <c r="H15" s="5" t="str">
        <f t="shared" si="0"/>
        <v/>
      </c>
      <c r="I15" s="2"/>
      <c r="J15" s="2" t="str">
        <f t="shared" si="1"/>
        <v/>
      </c>
      <c r="K15" s="9" t="str">
        <f t="shared" si="3"/>
        <v/>
      </c>
      <c r="L15" s="11"/>
      <c r="M15" s="11"/>
    </row>
    <row r="16" spans="1:13">
      <c r="A16" s="2"/>
      <c r="B16" s="2"/>
      <c r="C16" s="10" t="str">
        <f>IF($A16="","",VLOOKUP($A16,'Délai de livraison proposé'!$A$2:$C$13,2,FALSE))</f>
        <v/>
      </c>
      <c r="D16" s="2"/>
      <c r="E16" s="5" t="e">
        <f t="shared" si="2"/>
        <v>#VALUE!</v>
      </c>
      <c r="F16" s="2"/>
      <c r="G16" s="4" t="str">
        <f>IF($A16="","",IF(F16="oui","",VLOOKUP($A16,'Délai de livraison proposé'!$A$2:$C$13,3,FALSE)))</f>
        <v/>
      </c>
      <c r="H16" s="5" t="str">
        <f t="shared" si="0"/>
        <v/>
      </c>
      <c r="I16" s="2"/>
      <c r="J16" s="2" t="str">
        <f t="shared" si="1"/>
        <v/>
      </c>
      <c r="K16" s="9" t="str">
        <f t="shared" si="3"/>
        <v/>
      </c>
      <c r="L16" s="11"/>
      <c r="M16" s="11"/>
    </row>
    <row r="17" spans="1:13">
      <c r="A17" s="2"/>
      <c r="B17" s="2"/>
      <c r="C17" s="10" t="str">
        <f>IF($A17="","",VLOOKUP($A17,'Délai de livraison proposé'!$A$2:$C$13,2,FALSE))</f>
        <v/>
      </c>
      <c r="D17" s="2"/>
      <c r="E17" s="5" t="e">
        <f t="shared" si="2"/>
        <v>#VALUE!</v>
      </c>
      <c r="F17" s="2"/>
      <c r="G17" s="4" t="str">
        <f>IF($A17="","",IF(F17="oui","",VLOOKUP($A17,'Délai de livraison proposé'!$A$2:$C$13,3,FALSE)))</f>
        <v/>
      </c>
      <c r="H17" s="5" t="str">
        <f t="shared" si="0"/>
        <v/>
      </c>
      <c r="I17" s="2"/>
      <c r="J17" s="2" t="str">
        <f t="shared" si="1"/>
        <v/>
      </c>
      <c r="K17" s="9" t="str">
        <f t="shared" si="3"/>
        <v/>
      </c>
      <c r="L17" s="11"/>
      <c r="M17" s="11"/>
    </row>
    <row r="18" spans="1:13">
      <c r="A18" s="2"/>
      <c r="B18" s="2"/>
      <c r="C18" s="10" t="str">
        <f>IF($A18="","",VLOOKUP($A18,'Délai de livraison proposé'!$A$2:$C$13,2,FALSE))</f>
        <v/>
      </c>
      <c r="D18" s="2"/>
      <c r="E18" s="5" t="e">
        <f t="shared" si="2"/>
        <v>#VALUE!</v>
      </c>
      <c r="F18" s="2"/>
      <c r="G18" s="4" t="str">
        <f>IF($A18="","",IF(F18="oui","",VLOOKUP($A18,'Délai de livraison proposé'!$A$2:$C$13,3,FALSE)))</f>
        <v/>
      </c>
      <c r="H18" s="5" t="str">
        <f t="shared" si="0"/>
        <v/>
      </c>
      <c r="I18" s="2"/>
      <c r="J18" s="2" t="str">
        <f t="shared" si="1"/>
        <v/>
      </c>
      <c r="K18" s="9" t="str">
        <f t="shared" si="3"/>
        <v/>
      </c>
      <c r="L18" s="11"/>
      <c r="M18" s="11"/>
    </row>
    <row r="19" spans="1:13">
      <c r="A19" s="2"/>
      <c r="B19" s="2"/>
      <c r="C19" s="10" t="str">
        <f>IF($A19="","",VLOOKUP($A19,'Délai de livraison proposé'!$A$2:$C$13,2,FALSE))</f>
        <v/>
      </c>
      <c r="D19" s="2"/>
      <c r="E19" s="5" t="e">
        <f t="shared" si="2"/>
        <v>#VALUE!</v>
      </c>
      <c r="F19" s="2"/>
      <c r="G19" s="4" t="str">
        <f>IF($A19="","",IF(F19="oui","",VLOOKUP($A19,'Délai de livraison proposé'!$A$2:$C$13,3,FALSE)))</f>
        <v/>
      </c>
      <c r="H19" s="5" t="str">
        <f t="shared" si="0"/>
        <v/>
      </c>
      <c r="I19" s="2"/>
      <c r="J19" s="2" t="str">
        <f t="shared" si="1"/>
        <v/>
      </c>
      <c r="K19" s="9" t="str">
        <f t="shared" si="3"/>
        <v/>
      </c>
      <c r="L19" s="11"/>
      <c r="M19" s="11"/>
    </row>
    <row r="20" spans="1:13">
      <c r="A20" s="2"/>
      <c r="B20" s="2"/>
      <c r="C20" s="10" t="str">
        <f>IF($A20="","",VLOOKUP($A20,'Délai de livraison proposé'!$A$2:$C$13,2,FALSE))</f>
        <v/>
      </c>
      <c r="D20" s="2"/>
      <c r="E20" s="5" t="e">
        <f t="shared" si="2"/>
        <v>#VALUE!</v>
      </c>
      <c r="F20" s="2"/>
      <c r="G20" s="4" t="str">
        <f>IF($A20="","",IF(F20="oui","",VLOOKUP($A20,'Délai de livraison proposé'!$A$2:$C$13,3,FALSE)))</f>
        <v/>
      </c>
      <c r="H20" s="5" t="str">
        <f t="shared" si="0"/>
        <v/>
      </c>
      <c r="I20" s="2"/>
      <c r="J20" s="2" t="str">
        <f t="shared" si="1"/>
        <v/>
      </c>
      <c r="K20" s="9" t="str">
        <f t="shared" si="3"/>
        <v/>
      </c>
      <c r="L20" s="11"/>
      <c r="M20" s="11"/>
    </row>
    <row r="21" spans="1:13">
      <c r="A21" s="2"/>
      <c r="B21" s="2"/>
      <c r="C21" s="10" t="str">
        <f>IF($A21="","",VLOOKUP($A21,'Délai de livraison proposé'!$A$2:$C$13,2,FALSE))</f>
        <v/>
      </c>
      <c r="D21" s="2"/>
      <c r="E21" s="5" t="e">
        <f t="shared" si="2"/>
        <v>#VALUE!</v>
      </c>
      <c r="F21" s="2"/>
      <c r="G21" s="4" t="str">
        <f>IF($A21="","",IF(F21="oui","",VLOOKUP($A21,'Délai de livraison proposé'!$A$2:$C$13,3,FALSE)))</f>
        <v/>
      </c>
      <c r="H21" s="5" t="str">
        <f t="shared" si="0"/>
        <v/>
      </c>
      <c r="I21" s="2"/>
      <c r="J21" s="2" t="str">
        <f t="shared" si="1"/>
        <v/>
      </c>
      <c r="K21" s="9" t="str">
        <f t="shared" si="3"/>
        <v/>
      </c>
      <c r="L21" s="11"/>
      <c r="M21" s="11"/>
    </row>
    <row r="22" spans="1:13">
      <c r="A22" s="2"/>
      <c r="B22" s="2"/>
      <c r="C22" s="10" t="str">
        <f>IF($A22="","",VLOOKUP($A22,'Délai de livraison proposé'!$A$2:$C$13,2,FALSE))</f>
        <v/>
      </c>
      <c r="D22" s="2"/>
      <c r="E22" s="5" t="e">
        <f t="shared" si="2"/>
        <v>#VALUE!</v>
      </c>
      <c r="F22" s="2"/>
      <c r="G22" s="4" t="str">
        <f>IF($A22="","",IF(F22="oui","",VLOOKUP($A22,'Délai de livraison proposé'!$A$2:$C$13,3,FALSE)))</f>
        <v/>
      </c>
      <c r="H22" s="5" t="str">
        <f t="shared" si="0"/>
        <v/>
      </c>
      <c r="I22" s="2"/>
      <c r="J22" s="2" t="str">
        <f t="shared" si="1"/>
        <v/>
      </c>
      <c r="K22" s="9" t="str">
        <f t="shared" si="3"/>
        <v/>
      </c>
      <c r="L22" s="11"/>
      <c r="M22" s="11"/>
    </row>
    <row r="23" spans="1:13">
      <c r="A23" s="2"/>
      <c r="B23" s="2"/>
      <c r="C23" s="10" t="str">
        <f>IF($A23="","",VLOOKUP($A23,'Délai de livraison proposé'!$A$2:$C$13,2,FALSE))</f>
        <v/>
      </c>
      <c r="D23" s="2"/>
      <c r="E23" s="5" t="e">
        <f t="shared" si="2"/>
        <v>#VALUE!</v>
      </c>
      <c r="F23" s="2"/>
      <c r="G23" s="4" t="str">
        <f>IF($A23="","",IF(F23="oui","",VLOOKUP($A23,'Délai de livraison proposé'!$A$2:$C$13,3,FALSE)))</f>
        <v/>
      </c>
      <c r="H23" s="5" t="str">
        <f t="shared" si="0"/>
        <v/>
      </c>
      <c r="I23" s="2"/>
      <c r="J23" s="2" t="str">
        <f t="shared" si="1"/>
        <v/>
      </c>
      <c r="K23" s="9" t="str">
        <f t="shared" si="3"/>
        <v/>
      </c>
      <c r="L23" s="11"/>
      <c r="M23" s="11"/>
    </row>
    <row r="24" spans="1:13">
      <c r="A24" s="2"/>
      <c r="B24" s="2"/>
      <c r="C24" s="10" t="str">
        <f>IF($A24="","",VLOOKUP($A24,'Délai de livraison proposé'!$A$2:$C$13,2,FALSE))</f>
        <v/>
      </c>
      <c r="D24" s="2"/>
      <c r="E24" s="5" t="e">
        <f t="shared" si="2"/>
        <v>#VALUE!</v>
      </c>
      <c r="F24" s="2"/>
      <c r="G24" s="4" t="str">
        <f>IF($A24="","",IF(F24="oui","",VLOOKUP($A24,'Délai de livraison proposé'!$A$2:$C$13,3,FALSE)))</f>
        <v/>
      </c>
      <c r="H24" s="5" t="str">
        <f t="shared" si="0"/>
        <v/>
      </c>
      <c r="I24" s="2"/>
      <c r="J24" s="2" t="str">
        <f t="shared" si="1"/>
        <v/>
      </c>
      <c r="K24" s="9" t="str">
        <f t="shared" si="3"/>
        <v/>
      </c>
      <c r="L24" s="11"/>
      <c r="M24" s="11"/>
    </row>
    <row r="25" spans="1:13">
      <c r="A25" s="2"/>
      <c r="B25" s="2"/>
      <c r="C25" s="10" t="str">
        <f>IF($A25="","",VLOOKUP($A25,'Délai de livraison proposé'!$A$2:$C$13,2,FALSE))</f>
        <v/>
      </c>
      <c r="D25" s="2"/>
      <c r="E25" s="5" t="e">
        <f t="shared" si="2"/>
        <v>#VALUE!</v>
      </c>
      <c r="F25" s="2"/>
      <c r="G25" s="4" t="str">
        <f>IF($A25="","",IF(F25="oui","",VLOOKUP($A25,'Délai de livraison proposé'!$A$2:$C$13,3,FALSE)))</f>
        <v/>
      </c>
      <c r="H25" s="5" t="str">
        <f t="shared" si="0"/>
        <v/>
      </c>
      <c r="I25" s="2"/>
      <c r="J25" s="2" t="str">
        <f t="shared" si="1"/>
        <v/>
      </c>
      <c r="K25" s="9" t="str">
        <f t="shared" si="3"/>
        <v/>
      </c>
      <c r="L25" s="11"/>
      <c r="M25" s="11"/>
    </row>
    <row r="26" spans="1:13">
      <c r="A26" s="2"/>
      <c r="B26" s="2"/>
      <c r="C26" s="10" t="str">
        <f>IF($A26="","",VLOOKUP($A26,'Délai de livraison proposé'!$A$2:$C$13,2,FALSE))</f>
        <v/>
      </c>
      <c r="D26" s="2"/>
      <c r="E26" s="5" t="e">
        <f t="shared" si="2"/>
        <v>#VALUE!</v>
      </c>
      <c r="F26" s="2"/>
      <c r="G26" s="4" t="str">
        <f>IF($A26="","",IF(F26="oui","",VLOOKUP($A26,'Délai de livraison proposé'!$A$2:$C$13,3,FALSE)))</f>
        <v/>
      </c>
      <c r="H26" s="5" t="str">
        <f t="shared" si="0"/>
        <v/>
      </c>
      <c r="I26" s="2"/>
      <c r="J26" s="2" t="str">
        <f t="shared" si="1"/>
        <v/>
      </c>
      <c r="K26" s="9" t="str">
        <f t="shared" si="3"/>
        <v/>
      </c>
      <c r="L26" s="11"/>
      <c r="M26" s="11"/>
    </row>
    <row r="27" spans="1:13">
      <c r="A27" s="2"/>
      <c r="B27" s="2"/>
      <c r="C27" s="10" t="str">
        <f>IF($A27="","",VLOOKUP($A27,'Délai de livraison proposé'!$A$2:$C$13,2,FALSE))</f>
        <v/>
      </c>
      <c r="D27" s="2"/>
      <c r="E27" s="5" t="e">
        <f t="shared" si="2"/>
        <v>#VALUE!</v>
      </c>
      <c r="F27" s="2"/>
      <c r="G27" s="4" t="str">
        <f>IF($A27="","",IF(F27="oui","",VLOOKUP($A27,'Délai de livraison proposé'!$A$2:$C$13,3,FALSE)))</f>
        <v/>
      </c>
      <c r="H27" s="5" t="str">
        <f t="shared" si="0"/>
        <v/>
      </c>
      <c r="I27" s="2"/>
      <c r="J27" s="2" t="str">
        <f t="shared" si="1"/>
        <v/>
      </c>
      <c r="K27" s="9" t="str">
        <f t="shared" si="3"/>
        <v/>
      </c>
      <c r="L27" s="11"/>
      <c r="M27" s="11"/>
    </row>
    <row r="28" spans="1:13">
      <c r="A28" s="2"/>
      <c r="B28" s="2"/>
      <c r="C28" s="10" t="str">
        <f>IF($A28="","",VLOOKUP($A28,'Délai de livraison proposé'!$A$2:$C$13,2,FALSE))</f>
        <v/>
      </c>
      <c r="D28" s="2"/>
      <c r="E28" s="5" t="e">
        <f t="shared" si="2"/>
        <v>#VALUE!</v>
      </c>
      <c r="F28" s="2"/>
      <c r="G28" s="4" t="str">
        <f>IF($A28="","",IF(F28="oui","",VLOOKUP($A28,'Délai de livraison proposé'!$A$2:$C$13,3,FALSE)))</f>
        <v/>
      </c>
      <c r="H28" s="5" t="str">
        <f t="shared" si="0"/>
        <v/>
      </c>
      <c r="I28" s="2"/>
      <c r="J28" s="2" t="str">
        <f t="shared" si="1"/>
        <v/>
      </c>
      <c r="K28" s="9" t="str">
        <f t="shared" si="3"/>
        <v/>
      </c>
      <c r="L28" s="11"/>
      <c r="M28" s="11"/>
    </row>
    <row r="29" spans="1:13">
      <c r="A29" s="2"/>
      <c r="B29" s="2"/>
      <c r="C29" s="10" t="str">
        <f>IF($A29="","",VLOOKUP($A29,'Délai de livraison proposé'!$A$2:$C$13,2,FALSE))</f>
        <v/>
      </c>
      <c r="D29" s="2"/>
      <c r="E29" s="5" t="e">
        <f t="shared" si="2"/>
        <v>#VALUE!</v>
      </c>
      <c r="F29" s="2"/>
      <c r="G29" s="4" t="str">
        <f>IF($A29="","",IF(F29="oui","",VLOOKUP($A29,'Délai de livraison proposé'!$A$2:$C$13,3,FALSE)))</f>
        <v/>
      </c>
      <c r="H29" s="5" t="str">
        <f t="shared" si="0"/>
        <v/>
      </c>
      <c r="I29" s="2"/>
      <c r="J29" s="2" t="str">
        <f t="shared" si="1"/>
        <v/>
      </c>
      <c r="K29" s="9" t="str">
        <f t="shared" si="3"/>
        <v/>
      </c>
      <c r="L29" s="11"/>
      <c r="M29" s="11"/>
    </row>
    <row r="30" spans="1:13">
      <c r="A30" s="2"/>
      <c r="B30" s="2"/>
      <c r="C30" s="10" t="str">
        <f>IF($A30="","",VLOOKUP($A30,'Délai de livraison proposé'!$A$2:$C$13,2,FALSE))</f>
        <v/>
      </c>
      <c r="D30" s="2"/>
      <c r="E30" s="5" t="e">
        <f t="shared" si="2"/>
        <v>#VALUE!</v>
      </c>
      <c r="F30" s="2"/>
      <c r="G30" s="4" t="str">
        <f>IF($A30="","",IF(F30="oui","",VLOOKUP($A30,'Délai de livraison proposé'!$A$2:$C$13,3,FALSE)))</f>
        <v/>
      </c>
      <c r="H30" s="5" t="str">
        <f t="shared" si="0"/>
        <v/>
      </c>
      <c r="I30" s="2"/>
      <c r="J30" s="2" t="str">
        <f t="shared" si="1"/>
        <v/>
      </c>
      <c r="K30" s="9" t="str">
        <f t="shared" si="3"/>
        <v/>
      </c>
      <c r="L30" s="11"/>
      <c r="M30" s="11"/>
    </row>
    <row r="31" spans="1:13">
      <c r="A31" s="2"/>
      <c r="B31" s="2"/>
      <c r="C31" s="10" t="str">
        <f>IF($A31="","",VLOOKUP($A31,'Délai de livraison proposé'!$A$2:$C$13,2,FALSE))</f>
        <v/>
      </c>
      <c r="D31" s="2"/>
      <c r="E31" s="5" t="e">
        <f t="shared" si="2"/>
        <v>#VALUE!</v>
      </c>
      <c r="F31" s="2"/>
      <c r="G31" s="4" t="str">
        <f>IF($A31="","",IF(F31="oui","",VLOOKUP($A31,'Délai de livraison proposé'!$A$2:$C$13,3,FALSE)))</f>
        <v/>
      </c>
      <c r="H31" s="5" t="str">
        <f t="shared" si="0"/>
        <v/>
      </c>
      <c r="I31" s="2"/>
      <c r="J31" s="2" t="str">
        <f t="shared" si="1"/>
        <v/>
      </c>
      <c r="K31" s="9" t="str">
        <f t="shared" si="3"/>
        <v/>
      </c>
      <c r="L31" s="11"/>
      <c r="M31" s="11"/>
    </row>
    <row r="32" spans="1:13">
      <c r="A32" s="2"/>
      <c r="B32" s="2"/>
      <c r="C32" s="10" t="str">
        <f>IF($A32="","",VLOOKUP($A32,'Délai de livraison proposé'!$A$2:$C$13,2,FALSE))</f>
        <v/>
      </c>
      <c r="D32" s="2"/>
      <c r="E32" s="5" t="e">
        <f t="shared" si="2"/>
        <v>#VALUE!</v>
      </c>
      <c r="F32" s="2"/>
      <c r="G32" s="4" t="str">
        <f>IF($A32="","",IF(F32="oui","",VLOOKUP($A32,'Délai de livraison proposé'!$A$2:$C$13,3,FALSE)))</f>
        <v/>
      </c>
      <c r="H32" s="5" t="str">
        <f t="shared" si="0"/>
        <v/>
      </c>
      <c r="I32" s="2"/>
      <c r="J32" s="2" t="str">
        <f t="shared" si="1"/>
        <v/>
      </c>
      <c r="K32" s="9" t="str">
        <f t="shared" si="3"/>
        <v/>
      </c>
      <c r="L32" s="11"/>
      <c r="M32" s="11"/>
    </row>
    <row r="33" spans="1:13">
      <c r="A33" s="2"/>
      <c r="B33" s="2"/>
      <c r="C33" s="10" t="str">
        <f>IF($A33="","",VLOOKUP($A33,'Délai de livraison proposé'!$A$2:$C$13,2,FALSE))</f>
        <v/>
      </c>
      <c r="D33" s="2"/>
      <c r="E33" s="5" t="e">
        <f t="shared" si="2"/>
        <v>#VALUE!</v>
      </c>
      <c r="F33" s="2"/>
      <c r="G33" s="4" t="str">
        <f>IF($A33="","",IF(F33="oui","",VLOOKUP($A33,'Délai de livraison proposé'!$A$2:$C$13,3,FALSE)))</f>
        <v/>
      </c>
      <c r="H33" s="5" t="str">
        <f t="shared" si="0"/>
        <v/>
      </c>
      <c r="I33" s="2"/>
      <c r="J33" s="2" t="str">
        <f t="shared" si="1"/>
        <v/>
      </c>
      <c r="K33" s="9" t="str">
        <f t="shared" si="3"/>
        <v/>
      </c>
      <c r="L33" s="11"/>
      <c r="M33" s="11"/>
    </row>
    <row r="34" spans="1:13">
      <c r="A34" s="2"/>
      <c r="B34" s="2"/>
      <c r="C34" s="10" t="str">
        <f>IF($A34="","",VLOOKUP($A34,'Délai de livraison proposé'!$A$2:$C$13,2,FALSE))</f>
        <v/>
      </c>
      <c r="D34" s="2"/>
      <c r="E34" s="5" t="e">
        <f t="shared" si="2"/>
        <v>#VALUE!</v>
      </c>
      <c r="F34" s="2"/>
      <c r="G34" s="4" t="str">
        <f>IF($A34="","",IF(F34="oui","",VLOOKUP($A34,'Délai de livraison proposé'!$A$2:$C$13,3,FALSE)))</f>
        <v/>
      </c>
      <c r="H34" s="5" t="str">
        <f t="shared" si="0"/>
        <v/>
      </c>
      <c r="I34" s="2"/>
      <c r="J34" s="2" t="str">
        <f t="shared" si="1"/>
        <v/>
      </c>
      <c r="K34" s="9" t="str">
        <f t="shared" si="3"/>
        <v/>
      </c>
      <c r="L34" s="11"/>
      <c r="M34" s="11"/>
    </row>
    <row r="35" spans="1:13">
      <c r="A35" s="2"/>
      <c r="B35" s="2"/>
      <c r="C35" s="10" t="str">
        <f>IF($A35="","",VLOOKUP($A35,'Délai de livraison proposé'!$A$2:$C$13,2,FALSE))</f>
        <v/>
      </c>
      <c r="D35" s="2"/>
      <c r="E35" s="5" t="e">
        <f t="shared" si="2"/>
        <v>#VALUE!</v>
      </c>
      <c r="F35" s="2"/>
      <c r="G35" s="4" t="str">
        <f>IF($A35="","",IF(F35="oui","",VLOOKUP($A35,'Délai de livraison proposé'!$A$2:$C$13,3,FALSE)))</f>
        <v/>
      </c>
      <c r="H35" s="5" t="str">
        <f t="shared" si="0"/>
        <v/>
      </c>
      <c r="I35" s="2"/>
      <c r="J35" s="2" t="str">
        <f t="shared" si="1"/>
        <v/>
      </c>
      <c r="K35" s="9" t="str">
        <f t="shared" si="3"/>
        <v/>
      </c>
      <c r="L35" s="11"/>
      <c r="M35" s="11"/>
    </row>
    <row r="36" spans="1:13">
      <c r="A36" s="2"/>
      <c r="B36" s="2"/>
      <c r="C36" s="10" t="str">
        <f>IF($A36="","",VLOOKUP($A36,'Délai de livraison proposé'!$A$2:$C$13,2,FALSE))</f>
        <v/>
      </c>
      <c r="D36" s="2"/>
      <c r="E36" s="5" t="e">
        <f t="shared" si="2"/>
        <v>#VALUE!</v>
      </c>
      <c r="F36" s="2"/>
      <c r="G36" s="4" t="str">
        <f>IF($A36="","",IF(F36="oui","",VLOOKUP($A36,'Délai de livraison proposé'!$A$2:$C$13,3,FALSE)))</f>
        <v/>
      </c>
      <c r="H36" s="5" t="str">
        <f t="shared" si="0"/>
        <v/>
      </c>
      <c r="I36" s="2"/>
      <c r="J36" s="2" t="str">
        <f t="shared" si="1"/>
        <v/>
      </c>
      <c r="K36" s="9" t="str">
        <f t="shared" si="3"/>
        <v/>
      </c>
      <c r="L36" s="11"/>
      <c r="M36" s="11"/>
    </row>
    <row r="37" spans="1:13">
      <c r="A37" s="2"/>
      <c r="B37" s="2"/>
      <c r="C37" s="10" t="str">
        <f>IF($A37="","",VLOOKUP($A37,'Délai de livraison proposé'!$A$2:$C$13,2,FALSE))</f>
        <v/>
      </c>
      <c r="D37" s="2"/>
      <c r="E37" s="5" t="e">
        <f t="shared" si="2"/>
        <v>#VALUE!</v>
      </c>
      <c r="F37" s="2"/>
      <c r="G37" s="4" t="str">
        <f>IF($A37="","",IF(F37="oui","",VLOOKUP($A37,'Délai de livraison proposé'!$A$2:$C$13,3,FALSE)))</f>
        <v/>
      </c>
      <c r="H37" s="5" t="str">
        <f t="shared" si="0"/>
        <v/>
      </c>
      <c r="I37" s="2"/>
      <c r="J37" s="2" t="str">
        <f t="shared" si="1"/>
        <v/>
      </c>
      <c r="K37" s="9" t="str">
        <f t="shared" si="3"/>
        <v/>
      </c>
      <c r="L37" s="11"/>
      <c r="M37" s="11"/>
    </row>
    <row r="38" spans="1:13">
      <c r="A38" s="2"/>
      <c r="B38" s="2"/>
      <c r="C38" s="10" t="str">
        <f>IF($A38="","",VLOOKUP($A38,'Délai de livraison proposé'!$A$2:$C$13,2,FALSE))</f>
        <v/>
      </c>
      <c r="D38" s="2"/>
      <c r="E38" s="5" t="e">
        <f t="shared" si="2"/>
        <v>#VALUE!</v>
      </c>
      <c r="F38" s="2"/>
      <c r="G38" s="4" t="str">
        <f>IF($A38="","",IF(F38="oui","",VLOOKUP($A38,'Délai de livraison proposé'!$A$2:$C$13,3,FALSE)))</f>
        <v/>
      </c>
      <c r="H38" s="5" t="str">
        <f t="shared" si="0"/>
        <v/>
      </c>
      <c r="I38" s="2"/>
      <c r="J38" s="2" t="str">
        <f t="shared" si="1"/>
        <v/>
      </c>
      <c r="K38" s="9" t="str">
        <f t="shared" si="3"/>
        <v/>
      </c>
      <c r="L38" s="11"/>
      <c r="M38" s="11"/>
    </row>
    <row r="39" spans="1:13">
      <c r="A39" s="2"/>
      <c r="B39" s="2"/>
      <c r="C39" s="10" t="str">
        <f>IF($A39="","",VLOOKUP($A39,'Délai de livraison proposé'!$A$2:$C$13,2,FALSE))</f>
        <v/>
      </c>
      <c r="D39" s="2"/>
      <c r="E39" s="5" t="e">
        <f t="shared" si="2"/>
        <v>#VALUE!</v>
      </c>
      <c r="F39" s="2"/>
      <c r="G39" s="4" t="str">
        <f>IF($A39="","",IF(F39="oui","",VLOOKUP($A39,'Délai de livraison proposé'!$A$2:$C$13,3,FALSE)))</f>
        <v/>
      </c>
      <c r="H39" s="5" t="str">
        <f t="shared" si="0"/>
        <v/>
      </c>
      <c r="I39" s="2"/>
      <c r="J39" s="2" t="str">
        <f t="shared" si="1"/>
        <v/>
      </c>
      <c r="K39" s="9" t="str">
        <f t="shared" si="3"/>
        <v/>
      </c>
      <c r="L39" s="11"/>
      <c r="M39" s="11"/>
    </row>
    <row r="40" spans="1:13">
      <c r="A40" s="2"/>
      <c r="B40" s="2"/>
      <c r="C40" s="10" t="str">
        <f>IF($A40="","",VLOOKUP($A40,'Délai de livraison proposé'!$A$2:$C$13,2,FALSE))</f>
        <v/>
      </c>
      <c r="D40" s="2"/>
      <c r="E40" s="5" t="e">
        <f t="shared" si="2"/>
        <v>#VALUE!</v>
      </c>
      <c r="F40" s="2"/>
      <c r="G40" s="4" t="str">
        <f>IF($A40="","",IF(F40="oui","",VLOOKUP($A40,'Délai de livraison proposé'!$A$2:$C$13,3,FALSE)))</f>
        <v/>
      </c>
      <c r="H40" s="5" t="str">
        <f t="shared" si="0"/>
        <v/>
      </c>
      <c r="I40" s="2"/>
      <c r="J40" s="2" t="str">
        <f t="shared" si="1"/>
        <v/>
      </c>
      <c r="K40" s="9" t="str">
        <f t="shared" si="3"/>
        <v/>
      </c>
      <c r="L40" s="11"/>
      <c r="M40" s="11"/>
    </row>
    <row r="41" spans="1:13">
      <c r="A41" s="2"/>
      <c r="B41" s="2"/>
      <c r="C41" s="10" t="str">
        <f>IF($A41="","",VLOOKUP($A41,'Délai de livraison proposé'!$A$2:$C$13,2,FALSE))</f>
        <v/>
      </c>
      <c r="D41" s="2"/>
      <c r="E41" s="5" t="e">
        <f t="shared" si="2"/>
        <v>#VALUE!</v>
      </c>
      <c r="F41" s="2"/>
      <c r="G41" s="4" t="str">
        <f>IF($A41="","",IF(F41="oui","",VLOOKUP($A41,'Délai de livraison proposé'!$A$2:$C$13,3,FALSE)))</f>
        <v/>
      </c>
      <c r="H41" s="5" t="str">
        <f t="shared" si="0"/>
        <v/>
      </c>
      <c r="I41" s="2"/>
      <c r="J41" s="2" t="str">
        <f t="shared" si="1"/>
        <v/>
      </c>
      <c r="K41" s="9" t="str">
        <f t="shared" si="3"/>
        <v/>
      </c>
      <c r="L41" s="11"/>
      <c r="M41" s="11"/>
    </row>
    <row r="42" spans="1:13">
      <c r="A42" s="2"/>
      <c r="B42" s="2"/>
      <c r="C42" s="10" t="str">
        <f>IF($A42="","",VLOOKUP($A42,'Délai de livraison proposé'!$A$2:$C$13,2,FALSE))</f>
        <v/>
      </c>
      <c r="D42" s="2"/>
      <c r="E42" s="5" t="e">
        <f t="shared" si="2"/>
        <v>#VALUE!</v>
      </c>
      <c r="F42" s="2"/>
      <c r="G42" s="4" t="str">
        <f>IF($A42="","",IF(F42="oui","",VLOOKUP($A42,'Délai de livraison proposé'!$A$2:$C$13,3,FALSE)))</f>
        <v/>
      </c>
      <c r="H42" s="5" t="str">
        <f t="shared" si="0"/>
        <v/>
      </c>
      <c r="I42" s="2"/>
      <c r="J42" s="2" t="str">
        <f t="shared" si="1"/>
        <v/>
      </c>
      <c r="K42" s="9" t="str">
        <f t="shared" si="3"/>
        <v/>
      </c>
      <c r="L42" s="11"/>
      <c r="M42" s="11"/>
    </row>
    <row r="43" spans="1:13">
      <c r="A43" s="2"/>
      <c r="B43" s="2"/>
      <c r="C43" s="10" t="str">
        <f>IF($A43="","",VLOOKUP($A43,'Délai de livraison proposé'!$A$2:$C$13,2,FALSE))</f>
        <v/>
      </c>
      <c r="D43" s="2"/>
      <c r="E43" s="5" t="e">
        <f t="shared" si="2"/>
        <v>#VALUE!</v>
      </c>
      <c r="F43" s="2"/>
      <c r="G43" s="4" t="str">
        <f>IF($A43="","",IF(F43="oui","",VLOOKUP($A43,'Délai de livraison proposé'!$A$2:$C$13,3,FALSE)))</f>
        <v/>
      </c>
      <c r="H43" s="5" t="str">
        <f t="shared" si="0"/>
        <v/>
      </c>
      <c r="I43" s="2"/>
      <c r="J43" s="2" t="str">
        <f t="shared" si="1"/>
        <v/>
      </c>
      <c r="K43" s="9" t="str">
        <f t="shared" si="3"/>
        <v/>
      </c>
      <c r="L43" s="11"/>
      <c r="M43" s="11"/>
    </row>
    <row r="44" spans="1:13">
      <c r="A44" s="2"/>
      <c r="B44" s="2"/>
      <c r="C44" s="10" t="str">
        <f>IF($A44="","",VLOOKUP($A44,'Délai de livraison proposé'!$A$2:$C$13,2,FALSE))</f>
        <v/>
      </c>
      <c r="D44" s="2"/>
      <c r="E44" s="5" t="e">
        <f t="shared" si="2"/>
        <v>#VALUE!</v>
      </c>
      <c r="F44" s="2"/>
      <c r="G44" s="4" t="str">
        <f>IF($A44="","",IF(F44="oui","",VLOOKUP($A44,'Délai de livraison proposé'!$A$2:$C$13,3,FALSE)))</f>
        <v/>
      </c>
      <c r="H44" s="5" t="str">
        <f t="shared" si="0"/>
        <v/>
      </c>
      <c r="I44" s="2"/>
      <c r="J44" s="2" t="str">
        <f t="shared" si="1"/>
        <v/>
      </c>
      <c r="K44" s="9" t="str">
        <f t="shared" si="3"/>
        <v/>
      </c>
      <c r="L44" s="11"/>
      <c r="M44" s="11"/>
    </row>
    <row r="45" spans="1:13">
      <c r="A45" s="2"/>
      <c r="B45" s="2"/>
      <c r="C45" s="10" t="str">
        <f>IF($A45="","",VLOOKUP($A45,'Délai de livraison proposé'!$A$2:$C$13,2,FALSE))</f>
        <v/>
      </c>
      <c r="D45" s="2"/>
      <c r="E45" s="5" t="e">
        <f t="shared" si="2"/>
        <v>#VALUE!</v>
      </c>
      <c r="F45" s="2"/>
      <c r="G45" s="4" t="str">
        <f>IF($A45="","",IF(F45="oui","",VLOOKUP($A45,'Délai de livraison proposé'!$A$2:$C$13,3,FALSE)))</f>
        <v/>
      </c>
      <c r="H45" s="5" t="str">
        <f t="shared" si="0"/>
        <v/>
      </c>
      <c r="I45" s="2"/>
      <c r="J45" s="2" t="str">
        <f t="shared" si="1"/>
        <v/>
      </c>
      <c r="K45" s="9" t="str">
        <f t="shared" si="3"/>
        <v/>
      </c>
      <c r="L45" s="11"/>
      <c r="M45" s="11"/>
    </row>
    <row r="46" spans="1:13">
      <c r="A46" s="2"/>
      <c r="B46" s="2"/>
      <c r="C46" s="10" t="str">
        <f>IF($A46="","",VLOOKUP($A46,'Délai de livraison proposé'!$A$2:$C$13,2,FALSE))</f>
        <v/>
      </c>
      <c r="D46" s="2"/>
      <c r="E46" s="5" t="e">
        <f t="shared" si="2"/>
        <v>#VALUE!</v>
      </c>
      <c r="F46" s="2"/>
      <c r="G46" s="4" t="str">
        <f>IF($A46="","",IF(F46="oui","",VLOOKUP($A46,'Délai de livraison proposé'!$A$2:$C$13,3,FALSE)))</f>
        <v/>
      </c>
      <c r="H46" s="5" t="str">
        <f t="shared" si="0"/>
        <v/>
      </c>
      <c r="I46" s="2"/>
      <c r="J46" s="2" t="str">
        <f t="shared" si="1"/>
        <v/>
      </c>
      <c r="K46" s="9" t="str">
        <f t="shared" si="3"/>
        <v/>
      </c>
      <c r="L46" s="11"/>
      <c r="M46" s="11"/>
    </row>
    <row r="47" spans="1:13">
      <c r="A47" s="2"/>
      <c r="B47" s="2"/>
      <c r="C47" s="10" t="str">
        <f>IF($A47="","",VLOOKUP($A47,'Délai de livraison proposé'!$A$2:$C$13,2,FALSE))</f>
        <v/>
      </c>
      <c r="D47" s="2"/>
      <c r="E47" s="5" t="e">
        <f t="shared" si="2"/>
        <v>#VALUE!</v>
      </c>
      <c r="F47" s="2"/>
      <c r="G47" s="4" t="str">
        <f>IF($A47="","",IF(F47="oui","",VLOOKUP($A47,'Délai de livraison proposé'!$A$2:$C$13,3,FALSE)))</f>
        <v/>
      </c>
      <c r="H47" s="5" t="str">
        <f t="shared" si="0"/>
        <v/>
      </c>
      <c r="I47" s="2"/>
      <c r="J47" s="2" t="str">
        <f t="shared" si="1"/>
        <v/>
      </c>
      <c r="K47" s="9" t="str">
        <f t="shared" si="3"/>
        <v/>
      </c>
      <c r="L47" s="11"/>
      <c r="M47" s="11"/>
    </row>
    <row r="48" spans="1:13">
      <c r="A48" s="2"/>
      <c r="B48" s="2"/>
      <c r="C48" s="10" t="str">
        <f>IF($A48="","",VLOOKUP($A48,'Délai de livraison proposé'!$A$2:$C$13,2,FALSE))</f>
        <v/>
      </c>
      <c r="D48" s="2"/>
      <c r="E48" s="5" t="e">
        <f t="shared" si="2"/>
        <v>#VALUE!</v>
      </c>
      <c r="F48" s="2"/>
      <c r="G48" s="4" t="str">
        <f>IF($A48="","",IF(F48="oui","",VLOOKUP($A48,'Délai de livraison proposé'!$A$2:$C$13,3,FALSE)))</f>
        <v/>
      </c>
      <c r="H48" s="5" t="str">
        <f t="shared" si="0"/>
        <v/>
      </c>
      <c r="I48" s="2"/>
      <c r="J48" s="2" t="str">
        <f t="shared" si="1"/>
        <v/>
      </c>
      <c r="K48" s="9" t="str">
        <f t="shared" si="3"/>
        <v/>
      </c>
      <c r="L48" s="11"/>
      <c r="M48" s="11"/>
    </row>
    <row r="49" spans="1:13">
      <c r="A49" s="2"/>
      <c r="B49" s="2"/>
      <c r="C49" s="10" t="str">
        <f>IF($A49="","",VLOOKUP($A49,'Délai de livraison proposé'!$A$2:$C$13,2,FALSE))</f>
        <v/>
      </c>
      <c r="D49" s="2"/>
      <c r="E49" s="5" t="e">
        <f t="shared" si="2"/>
        <v>#VALUE!</v>
      </c>
      <c r="F49" s="2"/>
      <c r="G49" s="4" t="str">
        <f>IF($A49="","",IF(F49="oui","",VLOOKUP($A49,'Délai de livraison proposé'!$A$2:$C$13,3,FALSE)))</f>
        <v/>
      </c>
      <c r="H49" s="5" t="str">
        <f t="shared" si="0"/>
        <v/>
      </c>
      <c r="I49" s="2"/>
      <c r="J49" s="2" t="str">
        <f t="shared" si="1"/>
        <v/>
      </c>
      <c r="K49" s="9" t="str">
        <f t="shared" si="3"/>
        <v/>
      </c>
      <c r="L49" s="11"/>
      <c r="M49" s="11"/>
    </row>
    <row r="50" spans="1:13">
      <c r="A50" s="2"/>
      <c r="B50" s="2"/>
      <c r="C50" s="10" t="str">
        <f>IF($A50="","",VLOOKUP($A50,'Délai de livraison proposé'!$A$2:$C$13,2,FALSE))</f>
        <v/>
      </c>
      <c r="D50" s="2"/>
      <c r="E50" s="5" t="e">
        <f t="shared" si="2"/>
        <v>#VALUE!</v>
      </c>
      <c r="F50" s="2"/>
      <c r="G50" s="4" t="str">
        <f>IF($A50="","",IF(F50="oui","",VLOOKUP($A50,'Délai de livraison proposé'!$A$2:$C$13,3,FALSE)))</f>
        <v/>
      </c>
      <c r="H50" s="5" t="str">
        <f t="shared" si="0"/>
        <v/>
      </c>
      <c r="I50" s="2"/>
      <c r="J50" s="2" t="str">
        <f t="shared" si="1"/>
        <v/>
      </c>
      <c r="K50" s="9" t="str">
        <f t="shared" si="3"/>
        <v/>
      </c>
      <c r="L50" s="11"/>
      <c r="M50" s="11"/>
    </row>
    <row r="51" spans="1:13">
      <c r="A51" s="2"/>
      <c r="B51" s="2"/>
      <c r="C51" s="10" t="str">
        <f>IF($A51="","",VLOOKUP($A51,'Délai de livraison proposé'!$A$2:$C$13,2,FALSE))</f>
        <v/>
      </c>
      <c r="D51" s="2"/>
      <c r="E51" s="5" t="e">
        <f t="shared" si="2"/>
        <v>#VALUE!</v>
      </c>
      <c r="F51" s="2"/>
      <c r="G51" s="4" t="str">
        <f>IF($A51="","",IF(F51="oui","",VLOOKUP($A51,'Délai de livraison proposé'!$A$2:$C$13,3,FALSE)))</f>
        <v/>
      </c>
      <c r="H51" s="5" t="str">
        <f t="shared" si="0"/>
        <v/>
      </c>
      <c r="I51" s="2"/>
      <c r="J51" s="2" t="str">
        <f t="shared" si="1"/>
        <v/>
      </c>
      <c r="K51" s="9" t="str">
        <f t="shared" si="3"/>
        <v/>
      </c>
      <c r="L51" s="11"/>
      <c r="M51" s="11"/>
    </row>
    <row r="52" spans="1:13">
      <c r="A52" s="2"/>
      <c r="B52" s="2"/>
      <c r="C52" s="10" t="str">
        <f>IF($A52="","",VLOOKUP($A52,'Délai de livraison proposé'!$A$2:$C$13,2,FALSE))</f>
        <v/>
      </c>
      <c r="D52" s="2"/>
      <c r="E52" s="5" t="e">
        <f t="shared" si="2"/>
        <v>#VALUE!</v>
      </c>
      <c r="F52" s="2"/>
      <c r="G52" s="4" t="str">
        <f>IF($A52="","",IF(F52="oui","",VLOOKUP($A52,'Délai de livraison proposé'!$A$2:$C$13,3,FALSE)))</f>
        <v/>
      </c>
      <c r="H52" s="5" t="str">
        <f t="shared" si="0"/>
        <v/>
      </c>
      <c r="I52" s="2"/>
      <c r="J52" s="2" t="str">
        <f t="shared" si="1"/>
        <v/>
      </c>
      <c r="K52" s="9" t="str">
        <f t="shared" si="3"/>
        <v/>
      </c>
      <c r="L52" s="11"/>
      <c r="M52" s="11"/>
    </row>
    <row r="53" spans="1:13">
      <c r="A53" s="2"/>
      <c r="B53" s="2"/>
      <c r="C53" s="10" t="str">
        <f>IF($A53="","",VLOOKUP($A53,'Délai de livraison proposé'!$A$2:$C$13,2,FALSE))</f>
        <v/>
      </c>
      <c r="D53" s="2"/>
      <c r="E53" s="5" t="e">
        <f t="shared" si="2"/>
        <v>#VALUE!</v>
      </c>
      <c r="F53" s="2"/>
      <c r="G53" s="4" t="str">
        <f>IF($A53="","",IF(F53="oui","",VLOOKUP($A53,'Délai de livraison proposé'!$A$2:$C$13,3,FALSE)))</f>
        <v/>
      </c>
      <c r="H53" s="5" t="str">
        <f t="shared" si="0"/>
        <v/>
      </c>
      <c r="I53" s="2"/>
      <c r="J53" s="2" t="str">
        <f t="shared" si="1"/>
        <v/>
      </c>
      <c r="K53" s="9" t="str">
        <f t="shared" si="3"/>
        <v/>
      </c>
      <c r="L53" s="11"/>
      <c r="M53" s="11"/>
    </row>
    <row r="54" spans="1:13">
      <c r="A54" s="2"/>
      <c r="B54" s="2"/>
      <c r="C54" s="10" t="str">
        <f>IF($A54="","",VLOOKUP($A54,'Délai de livraison proposé'!$A$2:$C$13,2,FALSE))</f>
        <v/>
      </c>
      <c r="D54" s="2"/>
      <c r="E54" s="5" t="e">
        <f t="shared" si="2"/>
        <v>#VALUE!</v>
      </c>
      <c r="F54" s="2"/>
      <c r="G54" s="4" t="str">
        <f>IF($A54="","",IF(F54="oui","",VLOOKUP($A54,'Délai de livraison proposé'!$A$2:$C$13,3,FALSE)))</f>
        <v/>
      </c>
      <c r="H54" s="5" t="str">
        <f t="shared" si="0"/>
        <v/>
      </c>
      <c r="I54" s="2"/>
      <c r="J54" s="2" t="str">
        <f t="shared" si="1"/>
        <v/>
      </c>
      <c r="K54" s="9" t="str">
        <f t="shared" si="3"/>
        <v/>
      </c>
      <c r="L54" s="11"/>
      <c r="M54" s="11"/>
    </row>
    <row r="55" spans="1:13">
      <c r="A55" s="2"/>
      <c r="B55" s="2"/>
      <c r="C55" s="10" t="str">
        <f>IF($A55="","",VLOOKUP($A55,'Délai de livraison proposé'!$A$2:$C$13,2,FALSE))</f>
        <v/>
      </c>
      <c r="D55" s="2"/>
      <c r="E55" s="5" t="e">
        <f t="shared" si="2"/>
        <v>#VALUE!</v>
      </c>
      <c r="F55" s="2"/>
      <c r="G55" s="4" t="str">
        <f>IF($A55="","",IF(F55="oui","",VLOOKUP($A55,'Délai de livraison proposé'!$A$2:$C$13,3,FALSE)))</f>
        <v/>
      </c>
      <c r="H55" s="5" t="str">
        <f t="shared" si="0"/>
        <v/>
      </c>
      <c r="I55" s="2"/>
      <c r="J55" s="2" t="str">
        <f t="shared" si="1"/>
        <v/>
      </c>
      <c r="K55" s="9" t="str">
        <f t="shared" si="3"/>
        <v/>
      </c>
      <c r="L55" s="11"/>
      <c r="M55" s="11"/>
    </row>
    <row r="56" spans="1:13">
      <c r="A56" s="2"/>
      <c r="B56" s="2"/>
      <c r="C56" s="10" t="str">
        <f>IF($A56="","",VLOOKUP($A56,'Délai de livraison proposé'!$A$2:$C$13,2,FALSE))</f>
        <v/>
      </c>
      <c r="D56" s="2"/>
      <c r="E56" s="5" t="e">
        <f t="shared" si="2"/>
        <v>#VALUE!</v>
      </c>
      <c r="F56" s="2"/>
      <c r="G56" s="4" t="str">
        <f>IF($A56="","",IF(F56="oui","",VLOOKUP($A56,'Délai de livraison proposé'!$A$2:$C$13,3,FALSE)))</f>
        <v/>
      </c>
      <c r="H56" s="5" t="str">
        <f t="shared" si="0"/>
        <v/>
      </c>
      <c r="I56" s="2"/>
      <c r="J56" s="2" t="str">
        <f t="shared" si="1"/>
        <v/>
      </c>
      <c r="K56" s="9" t="str">
        <f t="shared" si="3"/>
        <v/>
      </c>
      <c r="L56" s="11"/>
      <c r="M56" s="11"/>
    </row>
    <row r="57" spans="1:13">
      <c r="A57" s="2"/>
      <c r="B57" s="2"/>
      <c r="C57" s="10" t="str">
        <f>IF($A57="","",VLOOKUP($A57,'Délai de livraison proposé'!$A$2:$C$13,2,FALSE))</f>
        <v/>
      </c>
      <c r="D57" s="2"/>
      <c r="E57" s="5" t="e">
        <f t="shared" si="2"/>
        <v>#VALUE!</v>
      </c>
      <c r="F57" s="2"/>
      <c r="G57" s="4" t="str">
        <f>IF($A57="","",IF(F57="oui","",VLOOKUP($A57,'Délai de livraison proposé'!$A$2:$C$13,3,FALSE)))</f>
        <v/>
      </c>
      <c r="H57" s="5" t="str">
        <f t="shared" si="0"/>
        <v/>
      </c>
      <c r="I57" s="2"/>
      <c r="J57" s="2" t="str">
        <f t="shared" si="1"/>
        <v/>
      </c>
      <c r="K57" s="9" t="str">
        <f t="shared" si="3"/>
        <v/>
      </c>
      <c r="L57" s="11"/>
      <c r="M57" s="11"/>
    </row>
    <row r="58" spans="1:13">
      <c r="A58" s="2"/>
      <c r="B58" s="2"/>
      <c r="C58" s="10" t="str">
        <f>IF($A58="","",VLOOKUP($A58,'Délai de livraison proposé'!$A$2:$C$13,2,FALSE))</f>
        <v/>
      </c>
      <c r="D58" s="2"/>
      <c r="E58" s="5" t="e">
        <f t="shared" si="2"/>
        <v>#VALUE!</v>
      </c>
      <c r="F58" s="2"/>
      <c r="G58" s="4" t="str">
        <f>IF($A58="","",IF(F58="oui","",VLOOKUP($A58,'Délai de livraison proposé'!$A$2:$C$13,3,FALSE)))</f>
        <v/>
      </c>
      <c r="H58" s="5" t="str">
        <f t="shared" si="0"/>
        <v/>
      </c>
      <c r="I58" s="2"/>
      <c r="J58" s="2" t="str">
        <f t="shared" si="1"/>
        <v/>
      </c>
      <c r="K58" s="9" t="str">
        <f t="shared" si="3"/>
        <v/>
      </c>
      <c r="L58" s="11"/>
      <c r="M58" s="11"/>
    </row>
    <row r="59" spans="1:13">
      <c r="A59" s="2"/>
      <c r="B59" s="2"/>
      <c r="C59" s="10" t="str">
        <f>IF($A59="","",VLOOKUP($A59,'Délai de livraison proposé'!$A$2:$C$13,2,FALSE))</f>
        <v/>
      </c>
      <c r="D59" s="2"/>
      <c r="E59" s="5" t="e">
        <f t="shared" si="2"/>
        <v>#VALUE!</v>
      </c>
      <c r="F59" s="2"/>
      <c r="G59" s="4" t="str">
        <f>IF($A59="","",IF(F59="oui","",VLOOKUP($A59,'Délai de livraison proposé'!$A$2:$C$13,3,FALSE)))</f>
        <v/>
      </c>
      <c r="H59" s="5" t="str">
        <f t="shared" si="0"/>
        <v/>
      </c>
      <c r="I59" s="2"/>
      <c r="J59" s="2" t="str">
        <f t="shared" si="1"/>
        <v/>
      </c>
      <c r="K59" s="9" t="str">
        <f t="shared" si="3"/>
        <v/>
      </c>
      <c r="L59" s="11"/>
      <c r="M59" s="11"/>
    </row>
    <row r="60" spans="1:13">
      <c r="A60" s="2"/>
      <c r="B60" s="2"/>
      <c r="C60" s="10" t="str">
        <f>IF($A60="","",VLOOKUP($A60,'Délai de livraison proposé'!$A$2:$C$13,2,FALSE))</f>
        <v/>
      </c>
      <c r="D60" s="2"/>
      <c r="E60" s="5" t="e">
        <f t="shared" si="2"/>
        <v>#VALUE!</v>
      </c>
      <c r="F60" s="2"/>
      <c r="G60" s="4" t="str">
        <f>IF($A60="","",IF(F60="oui","",VLOOKUP($A60,'Délai de livraison proposé'!$A$2:$C$13,3,FALSE)))</f>
        <v/>
      </c>
      <c r="H60" s="5" t="str">
        <f t="shared" si="0"/>
        <v/>
      </c>
      <c r="I60" s="2"/>
      <c r="J60" s="2" t="str">
        <f t="shared" si="1"/>
        <v/>
      </c>
      <c r="K60" s="9" t="str">
        <f t="shared" si="3"/>
        <v/>
      </c>
      <c r="L60" s="11"/>
      <c r="M60" s="11"/>
    </row>
  </sheetData>
  <conditionalFormatting sqref="J2:J60">
    <cfRule type="containsText" dxfId="19" priority="3" operator="containsText" text="NON">
      <formula>NOT(ISERROR(SEARCH("NON",J2)))</formula>
    </cfRule>
    <cfRule type="containsText" dxfId="18" priority="4" operator="containsText" text="OUI">
      <formula>NOT(ISERROR(SEARCH("OUI",J2)))</formula>
    </cfRule>
    <cfRule type="colorScale" priority="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1:J1048576">
    <cfRule type="cellIs" dxfId="17" priority="1" operator="equal">
      <formula>"non"</formula>
    </cfRule>
    <cfRule type="cellIs" dxfId="16" priority="2" operator="equal">
      <formula>"oui"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M60"/>
  <sheetViews>
    <sheetView workbookViewId="0">
      <selection activeCell="L3" sqref="L3"/>
    </sheetView>
  </sheetViews>
  <sheetFormatPr baseColWidth="10" defaultRowHeight="15"/>
  <cols>
    <col min="2" max="2" width="16.140625" customWidth="1"/>
    <col min="13" max="13" width="22.85546875" customWidth="1"/>
  </cols>
  <sheetData>
    <row r="1" spans="1:13" s="8" customFormat="1" ht="60">
      <c r="A1" s="6" t="s">
        <v>0</v>
      </c>
      <c r="B1" s="6" t="s">
        <v>1</v>
      </c>
      <c r="C1" s="6" t="s">
        <v>2</v>
      </c>
      <c r="D1" s="6" t="s">
        <v>4</v>
      </c>
      <c r="E1" s="6" t="s">
        <v>5</v>
      </c>
      <c r="F1" s="6" t="s">
        <v>6</v>
      </c>
      <c r="G1" s="6" t="s">
        <v>3</v>
      </c>
      <c r="H1" s="6" t="s">
        <v>11</v>
      </c>
      <c r="I1" s="6" t="s">
        <v>13</v>
      </c>
      <c r="J1" s="7" t="s">
        <v>7</v>
      </c>
      <c r="K1" s="6" t="s">
        <v>12</v>
      </c>
      <c r="L1" s="6" t="s">
        <v>14</v>
      </c>
      <c r="M1" s="6" t="s">
        <v>15</v>
      </c>
    </row>
    <row r="2" spans="1:13" s="1" customFormat="1">
      <c r="A2" s="2"/>
      <c r="B2" s="2"/>
      <c r="C2" s="10" t="str">
        <f>IF($A2="","",VLOOKUP($A2,'Délai de livraison proposé'!$A$2:$C$13,2,FALSE))</f>
        <v/>
      </c>
      <c r="D2" s="3"/>
      <c r="E2" s="5" t="e">
        <f>WORKDAY($D2,$C2,0)</f>
        <v>#VALUE!</v>
      </c>
      <c r="F2" s="2"/>
      <c r="G2" s="4" t="str">
        <f>IF($A2="","",IF(F2="oui","",VLOOKUP($A2,'Délai de livraison proposé'!$A$2:$C$13,3,FALSE)))</f>
        <v/>
      </c>
      <c r="H2" s="5" t="str">
        <f t="shared" ref="H2:H60" si="0">IF(D2="","",IF(F2="non",WORKDAY($D2,$G2,0),""))</f>
        <v/>
      </c>
      <c r="I2" s="3"/>
      <c r="J2" s="2" t="str">
        <f t="shared" ref="J2:J60" si="1">IF(I2="","",IF(I2&gt;E2,"non",IF(I2&lt;=H2,"Oui","Non")))</f>
        <v/>
      </c>
      <c r="K2" s="9" t="str">
        <f>IF(J2="oui","",IF(D2="","",IF(H2="",I2-E2,IF(J2="non",I2-H2,""))))</f>
        <v/>
      </c>
      <c r="L2" s="11" t="e">
        <f>(0.05*B2)*K2</f>
        <v>#VALUE!</v>
      </c>
      <c r="M2" s="11"/>
    </row>
    <row r="3" spans="1:13" s="1" customFormat="1">
      <c r="A3" s="2"/>
      <c r="B3" s="2"/>
      <c r="C3" s="10" t="str">
        <f>IF($A3="","",VLOOKUP($A3,'Délai de livraison proposé'!$A$2:$C$13,2,FALSE))</f>
        <v/>
      </c>
      <c r="D3" s="3"/>
      <c r="E3" s="5" t="e">
        <f t="shared" ref="E3:E60" si="2">WORKDAY($D3,$C3,0)</f>
        <v>#VALUE!</v>
      </c>
      <c r="F3" s="2"/>
      <c r="G3" s="4" t="str">
        <f>IF($A3="","",IF(F3="oui","",VLOOKUP($A3,'Délai de livraison proposé'!$A$2:$C$13,3,FALSE)))</f>
        <v/>
      </c>
      <c r="H3" s="5" t="str">
        <f t="shared" si="0"/>
        <v/>
      </c>
      <c r="I3" s="3"/>
      <c r="J3" s="2" t="str">
        <f t="shared" si="1"/>
        <v/>
      </c>
      <c r="K3" s="9" t="str">
        <f t="shared" ref="K3:K60" si="3">IF(J3="oui","",IF(D3="","",IF(H3="",I3-E3,IF(J3="non",I3-H3,""))))</f>
        <v/>
      </c>
      <c r="L3" s="11"/>
      <c r="M3" s="11"/>
    </row>
    <row r="4" spans="1:13" s="1" customFormat="1">
      <c r="A4" s="2"/>
      <c r="B4" s="2"/>
      <c r="C4" s="10" t="str">
        <f>IF($A4="","",VLOOKUP($A4,'Délai de livraison proposé'!$A$2:$C$13,2,FALSE))</f>
        <v/>
      </c>
      <c r="D4" s="3"/>
      <c r="E4" s="5" t="e">
        <f t="shared" si="2"/>
        <v>#VALUE!</v>
      </c>
      <c r="F4" s="2"/>
      <c r="G4" s="4" t="str">
        <f>IF($A4="","",IF(F4="oui","",VLOOKUP($A4,'Délai de livraison proposé'!$A$2:$C$13,3,FALSE)))</f>
        <v/>
      </c>
      <c r="H4" s="5" t="str">
        <f t="shared" si="0"/>
        <v/>
      </c>
      <c r="I4" s="3"/>
      <c r="J4" s="2" t="str">
        <f t="shared" si="1"/>
        <v/>
      </c>
      <c r="K4" s="9" t="str">
        <f t="shared" si="3"/>
        <v/>
      </c>
      <c r="L4" s="11"/>
      <c r="M4" s="11"/>
    </row>
    <row r="5" spans="1:13" s="1" customFormat="1">
      <c r="A5" s="2"/>
      <c r="B5" s="2"/>
      <c r="C5" s="10" t="str">
        <f>IF($A5="","",VLOOKUP($A5,'Délai de livraison proposé'!$A$2:$C$13,2,FALSE))</f>
        <v/>
      </c>
      <c r="D5" s="3"/>
      <c r="E5" s="5" t="e">
        <f t="shared" si="2"/>
        <v>#VALUE!</v>
      </c>
      <c r="F5" s="2"/>
      <c r="G5" s="4" t="str">
        <f>IF($A5="","",IF(F5="oui","",VLOOKUP($A5,'Délai de livraison proposé'!$A$2:$C$13,3,FALSE)))</f>
        <v/>
      </c>
      <c r="H5" s="5" t="str">
        <f t="shared" si="0"/>
        <v/>
      </c>
      <c r="I5" s="3"/>
      <c r="J5" s="2" t="str">
        <f t="shared" si="1"/>
        <v/>
      </c>
      <c r="K5" s="9" t="str">
        <f t="shared" si="3"/>
        <v/>
      </c>
      <c r="L5" s="11"/>
      <c r="M5" s="11"/>
    </row>
    <row r="6" spans="1:13" s="1" customFormat="1">
      <c r="A6" s="2"/>
      <c r="B6" s="2"/>
      <c r="C6" s="10" t="str">
        <f>IF($A6="","",VLOOKUP($A6,'Délai de livraison proposé'!$A$2:$C$13,2,FALSE))</f>
        <v/>
      </c>
      <c r="D6" s="3"/>
      <c r="E6" s="5" t="e">
        <f t="shared" si="2"/>
        <v>#VALUE!</v>
      </c>
      <c r="F6" s="2"/>
      <c r="G6" s="4" t="str">
        <f>IF($A6="","",IF(F6="oui","",VLOOKUP($A6,'Délai de livraison proposé'!$A$2:$C$13,3,FALSE)))</f>
        <v/>
      </c>
      <c r="H6" s="5" t="str">
        <f t="shared" si="0"/>
        <v/>
      </c>
      <c r="I6" s="3"/>
      <c r="J6" s="2" t="str">
        <f t="shared" si="1"/>
        <v/>
      </c>
      <c r="K6" s="9" t="str">
        <f t="shared" si="3"/>
        <v/>
      </c>
      <c r="L6" s="11"/>
      <c r="M6" s="11"/>
    </row>
    <row r="7" spans="1:13" s="1" customFormat="1">
      <c r="A7" s="2"/>
      <c r="B7" s="2"/>
      <c r="C7" s="10" t="str">
        <f>IF($A7="","",VLOOKUP($A7,'Délai de livraison proposé'!$A$2:$C$13,2,FALSE))</f>
        <v/>
      </c>
      <c r="D7" s="3"/>
      <c r="E7" s="5" t="e">
        <f t="shared" si="2"/>
        <v>#VALUE!</v>
      </c>
      <c r="F7" s="2"/>
      <c r="G7" s="4" t="str">
        <f>IF($A7="","",IF(F7="oui","",VLOOKUP($A7,'Délai de livraison proposé'!$A$2:$C$13,3,FALSE)))</f>
        <v/>
      </c>
      <c r="H7" s="5" t="str">
        <f t="shared" si="0"/>
        <v/>
      </c>
      <c r="I7" s="3"/>
      <c r="J7" s="2" t="str">
        <f t="shared" si="1"/>
        <v/>
      </c>
      <c r="K7" s="9" t="str">
        <f t="shared" si="3"/>
        <v/>
      </c>
      <c r="L7" s="11"/>
      <c r="M7" s="11"/>
    </row>
    <row r="8" spans="1:13" s="1" customFormat="1">
      <c r="A8" s="2"/>
      <c r="B8" s="2"/>
      <c r="C8" s="10" t="str">
        <f>IF($A8="","",VLOOKUP($A8,'Délai de livraison proposé'!$A$2:$C$13,2,FALSE))</f>
        <v/>
      </c>
      <c r="D8" s="3"/>
      <c r="E8" s="5" t="e">
        <f t="shared" si="2"/>
        <v>#VALUE!</v>
      </c>
      <c r="F8" s="2"/>
      <c r="G8" s="4" t="str">
        <f>IF($A8="","",IF(F8="oui","",VLOOKUP($A8,'Délai de livraison proposé'!$A$2:$C$13,3,FALSE)))</f>
        <v/>
      </c>
      <c r="H8" s="5" t="str">
        <f t="shared" si="0"/>
        <v/>
      </c>
      <c r="I8" s="3"/>
      <c r="J8" s="2" t="str">
        <f t="shared" si="1"/>
        <v/>
      </c>
      <c r="K8" s="9" t="str">
        <f t="shared" si="3"/>
        <v/>
      </c>
      <c r="L8" s="11"/>
      <c r="M8" s="11"/>
    </row>
    <row r="9" spans="1:13" s="1" customFormat="1">
      <c r="A9" s="2"/>
      <c r="B9" s="2"/>
      <c r="C9" s="10" t="str">
        <f>IF($A9="","",VLOOKUP($A9,'Délai de livraison proposé'!$A$2:$C$13,2,FALSE))</f>
        <v/>
      </c>
      <c r="D9" s="3"/>
      <c r="E9" s="5" t="e">
        <f t="shared" si="2"/>
        <v>#VALUE!</v>
      </c>
      <c r="F9" s="2"/>
      <c r="G9" s="4" t="str">
        <f>IF($A9="","",IF(F9="oui","",VLOOKUP($A9,'Délai de livraison proposé'!$A$2:$C$13,3,FALSE)))</f>
        <v/>
      </c>
      <c r="H9" s="5" t="str">
        <f t="shared" si="0"/>
        <v/>
      </c>
      <c r="I9" s="3"/>
      <c r="J9" s="2"/>
      <c r="K9" s="9" t="str">
        <f t="shared" si="3"/>
        <v/>
      </c>
      <c r="L9" s="11"/>
      <c r="M9" s="11"/>
    </row>
    <row r="10" spans="1:13" s="1" customFormat="1">
      <c r="A10" s="2"/>
      <c r="B10" s="2"/>
      <c r="C10" s="10" t="str">
        <f>IF($A10="","",VLOOKUP($A10,'Délai de livraison proposé'!$A$2:$C$13,2,FALSE))</f>
        <v/>
      </c>
      <c r="D10" s="3"/>
      <c r="E10" s="5" t="e">
        <f t="shared" si="2"/>
        <v>#VALUE!</v>
      </c>
      <c r="F10" s="2"/>
      <c r="G10" s="4" t="str">
        <f>IF($A10="","",IF(F10="oui","",VLOOKUP($A10,'Délai de livraison proposé'!$A$2:$C$13,3,FALSE)))</f>
        <v/>
      </c>
      <c r="H10" s="5" t="str">
        <f t="shared" si="0"/>
        <v/>
      </c>
      <c r="I10" s="3"/>
      <c r="J10" s="2" t="str">
        <f t="shared" si="1"/>
        <v/>
      </c>
      <c r="K10" s="9" t="str">
        <f t="shared" si="3"/>
        <v/>
      </c>
      <c r="L10" s="11"/>
      <c r="M10" s="11"/>
    </row>
    <row r="11" spans="1:13" s="1" customFormat="1">
      <c r="A11" s="2"/>
      <c r="B11" s="2"/>
      <c r="C11" s="10" t="str">
        <f>IF($A11="","",VLOOKUP($A11,'Délai de livraison proposé'!$A$2:$C$13,2,FALSE))</f>
        <v/>
      </c>
      <c r="D11" s="3"/>
      <c r="E11" s="5" t="e">
        <f t="shared" si="2"/>
        <v>#VALUE!</v>
      </c>
      <c r="F11" s="2"/>
      <c r="G11" s="4" t="str">
        <f>IF($A11="","",IF(F11="oui","",VLOOKUP($A11,'Délai de livraison proposé'!$A$2:$C$13,3,FALSE)))</f>
        <v/>
      </c>
      <c r="H11" s="5" t="str">
        <f t="shared" si="0"/>
        <v/>
      </c>
      <c r="I11" s="3"/>
      <c r="J11" s="2" t="str">
        <f t="shared" si="1"/>
        <v/>
      </c>
      <c r="K11" s="9" t="str">
        <f t="shared" si="3"/>
        <v/>
      </c>
      <c r="L11" s="11"/>
      <c r="M11" s="11"/>
    </row>
    <row r="12" spans="1:13" s="1" customFormat="1">
      <c r="A12" s="2"/>
      <c r="B12" s="2"/>
      <c r="C12" s="10" t="str">
        <f>IF($A12="","",VLOOKUP($A12,'Délai de livraison proposé'!$A$2:$C$13,2,FALSE))</f>
        <v/>
      </c>
      <c r="D12" s="2"/>
      <c r="E12" s="5" t="e">
        <f t="shared" si="2"/>
        <v>#VALUE!</v>
      </c>
      <c r="F12" s="2"/>
      <c r="G12" s="4" t="str">
        <f>IF($A12="","",IF(F12="oui","",VLOOKUP($A12,'Délai de livraison proposé'!$A$2:$C$13,3,FALSE)))</f>
        <v/>
      </c>
      <c r="H12" s="5" t="str">
        <f t="shared" si="0"/>
        <v/>
      </c>
      <c r="I12" s="2"/>
      <c r="J12" s="2" t="str">
        <f t="shared" si="1"/>
        <v/>
      </c>
      <c r="K12" s="9" t="str">
        <f t="shared" si="3"/>
        <v/>
      </c>
      <c r="L12" s="11"/>
      <c r="M12" s="11"/>
    </row>
    <row r="13" spans="1:13">
      <c r="A13" s="2"/>
      <c r="B13" s="2"/>
      <c r="C13" s="10" t="str">
        <f>IF($A13="","",VLOOKUP($A13,'Délai de livraison proposé'!$A$2:$C$13,2,FALSE))</f>
        <v/>
      </c>
      <c r="D13" s="2"/>
      <c r="E13" s="5" t="e">
        <f t="shared" si="2"/>
        <v>#VALUE!</v>
      </c>
      <c r="F13" s="2"/>
      <c r="G13" s="4" t="str">
        <f>IF($A13="","",IF(F13="oui","",VLOOKUP($A13,'Délai de livraison proposé'!$A$2:$C$13,3,FALSE)))</f>
        <v/>
      </c>
      <c r="H13" s="5" t="str">
        <f t="shared" si="0"/>
        <v/>
      </c>
      <c r="I13" s="2"/>
      <c r="J13" s="2" t="str">
        <f t="shared" si="1"/>
        <v/>
      </c>
      <c r="K13" s="9" t="str">
        <f t="shared" si="3"/>
        <v/>
      </c>
      <c r="L13" s="11"/>
      <c r="M13" s="11"/>
    </row>
    <row r="14" spans="1:13">
      <c r="A14" s="2"/>
      <c r="B14" s="2"/>
      <c r="C14" s="10" t="str">
        <f>IF($A14="","",VLOOKUP($A14,'Délai de livraison proposé'!$A$2:$C$13,2,FALSE))</f>
        <v/>
      </c>
      <c r="D14" s="2"/>
      <c r="E14" s="5" t="e">
        <f t="shared" si="2"/>
        <v>#VALUE!</v>
      </c>
      <c r="F14" s="2"/>
      <c r="G14" s="4" t="str">
        <f>IF($A14="","",IF(F14="oui","",VLOOKUP($A14,'Délai de livraison proposé'!$A$2:$C$13,3,FALSE)))</f>
        <v/>
      </c>
      <c r="H14" s="5" t="str">
        <f t="shared" si="0"/>
        <v/>
      </c>
      <c r="I14" s="2"/>
      <c r="J14" s="2" t="str">
        <f t="shared" si="1"/>
        <v/>
      </c>
      <c r="K14" s="9" t="str">
        <f t="shared" si="3"/>
        <v/>
      </c>
      <c r="L14" s="11"/>
      <c r="M14" s="11"/>
    </row>
    <row r="15" spans="1:13">
      <c r="A15" s="2"/>
      <c r="B15" s="2"/>
      <c r="C15" s="10" t="str">
        <f>IF($A15="","",VLOOKUP($A15,'Délai de livraison proposé'!$A$2:$C$13,2,FALSE))</f>
        <v/>
      </c>
      <c r="D15" s="2"/>
      <c r="E15" s="5" t="e">
        <f t="shared" si="2"/>
        <v>#VALUE!</v>
      </c>
      <c r="F15" s="2"/>
      <c r="G15" s="4" t="str">
        <f>IF($A15="","",IF(F15="oui","",VLOOKUP($A15,'Délai de livraison proposé'!$A$2:$C$13,3,FALSE)))</f>
        <v/>
      </c>
      <c r="H15" s="5" t="str">
        <f t="shared" si="0"/>
        <v/>
      </c>
      <c r="I15" s="2"/>
      <c r="J15" s="2" t="str">
        <f t="shared" si="1"/>
        <v/>
      </c>
      <c r="K15" s="9" t="str">
        <f t="shared" si="3"/>
        <v/>
      </c>
      <c r="L15" s="11"/>
      <c r="M15" s="11"/>
    </row>
    <row r="16" spans="1:13">
      <c r="A16" s="2"/>
      <c r="B16" s="2"/>
      <c r="C16" s="10" t="str">
        <f>IF($A16="","",VLOOKUP($A16,'Délai de livraison proposé'!$A$2:$C$13,2,FALSE))</f>
        <v/>
      </c>
      <c r="D16" s="2"/>
      <c r="E16" s="5" t="e">
        <f t="shared" si="2"/>
        <v>#VALUE!</v>
      </c>
      <c r="F16" s="2"/>
      <c r="G16" s="4" t="str">
        <f>IF($A16="","",IF(F16="oui","",VLOOKUP($A16,'Délai de livraison proposé'!$A$2:$C$13,3,FALSE)))</f>
        <v/>
      </c>
      <c r="H16" s="5" t="str">
        <f t="shared" si="0"/>
        <v/>
      </c>
      <c r="I16" s="2"/>
      <c r="J16" s="2" t="str">
        <f t="shared" si="1"/>
        <v/>
      </c>
      <c r="K16" s="9" t="str">
        <f t="shared" si="3"/>
        <v/>
      </c>
      <c r="L16" s="11"/>
      <c r="M16" s="11"/>
    </row>
    <row r="17" spans="1:13">
      <c r="A17" s="2"/>
      <c r="B17" s="2"/>
      <c r="C17" s="10" t="str">
        <f>IF($A17="","",VLOOKUP($A17,'Délai de livraison proposé'!$A$2:$C$13,2,FALSE))</f>
        <v/>
      </c>
      <c r="D17" s="2"/>
      <c r="E17" s="5" t="e">
        <f t="shared" si="2"/>
        <v>#VALUE!</v>
      </c>
      <c r="F17" s="2"/>
      <c r="G17" s="4" t="str">
        <f>IF($A17="","",IF(F17="oui","",VLOOKUP($A17,'Délai de livraison proposé'!$A$2:$C$13,3,FALSE)))</f>
        <v/>
      </c>
      <c r="H17" s="5" t="str">
        <f t="shared" si="0"/>
        <v/>
      </c>
      <c r="I17" s="2"/>
      <c r="J17" s="2" t="str">
        <f t="shared" si="1"/>
        <v/>
      </c>
      <c r="K17" s="9" t="str">
        <f t="shared" si="3"/>
        <v/>
      </c>
      <c r="L17" s="11"/>
      <c r="M17" s="11"/>
    </row>
    <row r="18" spans="1:13">
      <c r="A18" s="2"/>
      <c r="B18" s="2"/>
      <c r="C18" s="10" t="str">
        <f>IF($A18="","",VLOOKUP($A18,'Délai de livraison proposé'!$A$2:$C$13,2,FALSE))</f>
        <v/>
      </c>
      <c r="D18" s="2"/>
      <c r="E18" s="5" t="e">
        <f t="shared" si="2"/>
        <v>#VALUE!</v>
      </c>
      <c r="F18" s="2"/>
      <c r="G18" s="4" t="str">
        <f>IF($A18="","",IF(F18="oui","",VLOOKUP($A18,'Délai de livraison proposé'!$A$2:$C$13,3,FALSE)))</f>
        <v/>
      </c>
      <c r="H18" s="5" t="str">
        <f t="shared" si="0"/>
        <v/>
      </c>
      <c r="I18" s="2"/>
      <c r="J18" s="2" t="str">
        <f t="shared" si="1"/>
        <v/>
      </c>
      <c r="K18" s="9" t="str">
        <f t="shared" si="3"/>
        <v/>
      </c>
      <c r="L18" s="11"/>
      <c r="M18" s="11"/>
    </row>
    <row r="19" spans="1:13">
      <c r="A19" s="2"/>
      <c r="B19" s="2"/>
      <c r="C19" s="10" t="str">
        <f>IF($A19="","",VLOOKUP($A19,'Délai de livraison proposé'!$A$2:$C$13,2,FALSE))</f>
        <v/>
      </c>
      <c r="D19" s="2"/>
      <c r="E19" s="5" t="e">
        <f t="shared" si="2"/>
        <v>#VALUE!</v>
      </c>
      <c r="F19" s="2"/>
      <c r="G19" s="4" t="str">
        <f>IF($A19="","",IF(F19="oui","",VLOOKUP($A19,'Délai de livraison proposé'!$A$2:$C$13,3,FALSE)))</f>
        <v/>
      </c>
      <c r="H19" s="5" t="str">
        <f t="shared" si="0"/>
        <v/>
      </c>
      <c r="I19" s="2"/>
      <c r="J19" s="2" t="str">
        <f t="shared" si="1"/>
        <v/>
      </c>
      <c r="K19" s="9" t="str">
        <f t="shared" si="3"/>
        <v/>
      </c>
      <c r="L19" s="11"/>
      <c r="M19" s="11"/>
    </row>
    <row r="20" spans="1:13">
      <c r="A20" s="2"/>
      <c r="B20" s="2"/>
      <c r="C20" s="10" t="str">
        <f>IF($A20="","",VLOOKUP($A20,'Délai de livraison proposé'!$A$2:$C$13,2,FALSE))</f>
        <v/>
      </c>
      <c r="D20" s="2"/>
      <c r="E20" s="5" t="e">
        <f t="shared" si="2"/>
        <v>#VALUE!</v>
      </c>
      <c r="F20" s="2"/>
      <c r="G20" s="4" t="str">
        <f>IF($A20="","",IF(F20="oui","",VLOOKUP($A20,'Délai de livraison proposé'!$A$2:$C$13,3,FALSE)))</f>
        <v/>
      </c>
      <c r="H20" s="5" t="str">
        <f t="shared" si="0"/>
        <v/>
      </c>
      <c r="I20" s="2"/>
      <c r="J20" s="2" t="str">
        <f t="shared" si="1"/>
        <v/>
      </c>
      <c r="K20" s="9" t="str">
        <f t="shared" si="3"/>
        <v/>
      </c>
      <c r="L20" s="11"/>
      <c r="M20" s="11"/>
    </row>
    <row r="21" spans="1:13">
      <c r="A21" s="2"/>
      <c r="B21" s="2"/>
      <c r="C21" s="10" t="str">
        <f>IF($A21="","",VLOOKUP($A21,'Délai de livraison proposé'!$A$2:$C$13,2,FALSE))</f>
        <v/>
      </c>
      <c r="D21" s="2"/>
      <c r="E21" s="5" t="e">
        <f t="shared" si="2"/>
        <v>#VALUE!</v>
      </c>
      <c r="F21" s="2"/>
      <c r="G21" s="4" t="str">
        <f>IF($A21="","",IF(F21="oui","",VLOOKUP($A21,'Délai de livraison proposé'!$A$2:$C$13,3,FALSE)))</f>
        <v/>
      </c>
      <c r="H21" s="5" t="str">
        <f t="shared" si="0"/>
        <v/>
      </c>
      <c r="I21" s="2"/>
      <c r="J21" s="2" t="str">
        <f t="shared" si="1"/>
        <v/>
      </c>
      <c r="K21" s="9" t="str">
        <f t="shared" si="3"/>
        <v/>
      </c>
      <c r="L21" s="11"/>
      <c r="M21" s="11"/>
    </row>
    <row r="22" spans="1:13">
      <c r="A22" s="2"/>
      <c r="B22" s="2"/>
      <c r="C22" s="10" t="str">
        <f>IF($A22="","",VLOOKUP($A22,'Délai de livraison proposé'!$A$2:$C$13,2,FALSE))</f>
        <v/>
      </c>
      <c r="D22" s="2"/>
      <c r="E22" s="5" t="e">
        <f t="shared" si="2"/>
        <v>#VALUE!</v>
      </c>
      <c r="F22" s="2"/>
      <c r="G22" s="4" t="str">
        <f>IF($A22="","",IF(F22="oui","",VLOOKUP($A22,'Délai de livraison proposé'!$A$2:$C$13,3,FALSE)))</f>
        <v/>
      </c>
      <c r="H22" s="5" t="str">
        <f t="shared" si="0"/>
        <v/>
      </c>
      <c r="I22" s="2"/>
      <c r="J22" s="2" t="str">
        <f t="shared" si="1"/>
        <v/>
      </c>
      <c r="K22" s="9" t="str">
        <f t="shared" si="3"/>
        <v/>
      </c>
      <c r="L22" s="11"/>
      <c r="M22" s="11"/>
    </row>
    <row r="23" spans="1:13">
      <c r="A23" s="2"/>
      <c r="B23" s="2"/>
      <c r="C23" s="10" t="str">
        <f>IF($A23="","",VLOOKUP($A23,'Délai de livraison proposé'!$A$2:$C$13,2,FALSE))</f>
        <v/>
      </c>
      <c r="D23" s="2"/>
      <c r="E23" s="5" t="e">
        <f t="shared" si="2"/>
        <v>#VALUE!</v>
      </c>
      <c r="F23" s="2"/>
      <c r="G23" s="4" t="str">
        <f>IF($A23="","",IF(F23="oui","",VLOOKUP($A23,'Délai de livraison proposé'!$A$2:$C$13,3,FALSE)))</f>
        <v/>
      </c>
      <c r="H23" s="5" t="str">
        <f t="shared" si="0"/>
        <v/>
      </c>
      <c r="I23" s="2"/>
      <c r="J23" s="2" t="str">
        <f t="shared" si="1"/>
        <v/>
      </c>
      <c r="K23" s="9" t="str">
        <f t="shared" si="3"/>
        <v/>
      </c>
      <c r="L23" s="11"/>
      <c r="M23" s="11"/>
    </row>
    <row r="24" spans="1:13">
      <c r="A24" s="2"/>
      <c r="B24" s="2"/>
      <c r="C24" s="10" t="str">
        <f>IF($A24="","",VLOOKUP($A24,'Délai de livraison proposé'!$A$2:$C$13,2,FALSE))</f>
        <v/>
      </c>
      <c r="D24" s="2"/>
      <c r="E24" s="5" t="e">
        <f t="shared" si="2"/>
        <v>#VALUE!</v>
      </c>
      <c r="F24" s="2"/>
      <c r="G24" s="4" t="str">
        <f>IF($A24="","",IF(F24="oui","",VLOOKUP($A24,'Délai de livraison proposé'!$A$2:$C$13,3,FALSE)))</f>
        <v/>
      </c>
      <c r="H24" s="5" t="str">
        <f t="shared" si="0"/>
        <v/>
      </c>
      <c r="I24" s="2"/>
      <c r="J24" s="2" t="str">
        <f t="shared" si="1"/>
        <v/>
      </c>
      <c r="K24" s="9" t="str">
        <f t="shared" si="3"/>
        <v/>
      </c>
      <c r="L24" s="11"/>
      <c r="M24" s="11"/>
    </row>
    <row r="25" spans="1:13">
      <c r="A25" s="2"/>
      <c r="B25" s="2"/>
      <c r="C25" s="10" t="str">
        <f>IF($A25="","",VLOOKUP($A25,'Délai de livraison proposé'!$A$2:$C$13,2,FALSE))</f>
        <v/>
      </c>
      <c r="D25" s="2"/>
      <c r="E25" s="5" t="e">
        <f t="shared" si="2"/>
        <v>#VALUE!</v>
      </c>
      <c r="F25" s="2"/>
      <c r="G25" s="4" t="str">
        <f>IF($A25="","",IF(F25="oui","",VLOOKUP($A25,'Délai de livraison proposé'!$A$2:$C$13,3,FALSE)))</f>
        <v/>
      </c>
      <c r="H25" s="5" t="str">
        <f t="shared" si="0"/>
        <v/>
      </c>
      <c r="I25" s="2"/>
      <c r="J25" s="2" t="str">
        <f t="shared" si="1"/>
        <v/>
      </c>
      <c r="K25" s="9" t="str">
        <f t="shared" si="3"/>
        <v/>
      </c>
      <c r="L25" s="11"/>
      <c r="M25" s="11"/>
    </row>
    <row r="26" spans="1:13">
      <c r="A26" s="2"/>
      <c r="B26" s="2"/>
      <c r="C26" s="10" t="str">
        <f>IF($A26="","",VLOOKUP($A26,'Délai de livraison proposé'!$A$2:$C$13,2,FALSE))</f>
        <v/>
      </c>
      <c r="D26" s="2"/>
      <c r="E26" s="5" t="e">
        <f t="shared" si="2"/>
        <v>#VALUE!</v>
      </c>
      <c r="F26" s="2"/>
      <c r="G26" s="4" t="str">
        <f>IF($A26="","",IF(F26="oui","",VLOOKUP($A26,'Délai de livraison proposé'!$A$2:$C$13,3,FALSE)))</f>
        <v/>
      </c>
      <c r="H26" s="5" t="str">
        <f t="shared" si="0"/>
        <v/>
      </c>
      <c r="I26" s="2"/>
      <c r="J26" s="2" t="str">
        <f t="shared" si="1"/>
        <v/>
      </c>
      <c r="K26" s="9" t="str">
        <f t="shared" si="3"/>
        <v/>
      </c>
      <c r="L26" s="11"/>
      <c r="M26" s="11"/>
    </row>
    <row r="27" spans="1:13">
      <c r="A27" s="2"/>
      <c r="B27" s="2"/>
      <c r="C27" s="10" t="str">
        <f>IF($A27="","",VLOOKUP($A27,'Délai de livraison proposé'!$A$2:$C$13,2,FALSE))</f>
        <v/>
      </c>
      <c r="D27" s="2"/>
      <c r="E27" s="5" t="e">
        <f t="shared" si="2"/>
        <v>#VALUE!</v>
      </c>
      <c r="F27" s="2"/>
      <c r="G27" s="4" t="str">
        <f>IF($A27="","",IF(F27="oui","",VLOOKUP($A27,'Délai de livraison proposé'!$A$2:$C$13,3,FALSE)))</f>
        <v/>
      </c>
      <c r="H27" s="5" t="str">
        <f t="shared" si="0"/>
        <v/>
      </c>
      <c r="I27" s="2"/>
      <c r="J27" s="2" t="str">
        <f t="shared" si="1"/>
        <v/>
      </c>
      <c r="K27" s="9" t="str">
        <f t="shared" si="3"/>
        <v/>
      </c>
      <c r="L27" s="11"/>
      <c r="M27" s="11"/>
    </row>
    <row r="28" spans="1:13">
      <c r="A28" s="2"/>
      <c r="B28" s="2"/>
      <c r="C28" s="10" t="str">
        <f>IF($A28="","",VLOOKUP($A28,'Délai de livraison proposé'!$A$2:$C$13,2,FALSE))</f>
        <v/>
      </c>
      <c r="D28" s="2"/>
      <c r="E28" s="5" t="e">
        <f t="shared" si="2"/>
        <v>#VALUE!</v>
      </c>
      <c r="F28" s="2"/>
      <c r="G28" s="4" t="str">
        <f>IF($A28="","",IF(F28="oui","",VLOOKUP($A28,'Délai de livraison proposé'!$A$2:$C$13,3,FALSE)))</f>
        <v/>
      </c>
      <c r="H28" s="5" t="str">
        <f t="shared" si="0"/>
        <v/>
      </c>
      <c r="I28" s="2"/>
      <c r="J28" s="2" t="str">
        <f t="shared" si="1"/>
        <v/>
      </c>
      <c r="K28" s="9" t="str">
        <f t="shared" si="3"/>
        <v/>
      </c>
      <c r="L28" s="11"/>
      <c r="M28" s="11"/>
    </row>
    <row r="29" spans="1:13">
      <c r="A29" s="2"/>
      <c r="B29" s="2"/>
      <c r="C29" s="10" t="str">
        <f>IF($A29="","",VLOOKUP($A29,'Délai de livraison proposé'!$A$2:$C$13,2,FALSE))</f>
        <v/>
      </c>
      <c r="D29" s="2"/>
      <c r="E29" s="5" t="e">
        <f t="shared" si="2"/>
        <v>#VALUE!</v>
      </c>
      <c r="F29" s="2"/>
      <c r="G29" s="4" t="str">
        <f>IF($A29="","",IF(F29="oui","",VLOOKUP($A29,'Délai de livraison proposé'!$A$2:$C$13,3,FALSE)))</f>
        <v/>
      </c>
      <c r="H29" s="5" t="str">
        <f t="shared" si="0"/>
        <v/>
      </c>
      <c r="I29" s="2"/>
      <c r="J29" s="2" t="str">
        <f t="shared" si="1"/>
        <v/>
      </c>
      <c r="K29" s="9" t="str">
        <f t="shared" si="3"/>
        <v/>
      </c>
      <c r="L29" s="11"/>
      <c r="M29" s="11"/>
    </row>
    <row r="30" spans="1:13">
      <c r="A30" s="2"/>
      <c r="B30" s="2"/>
      <c r="C30" s="10" t="str">
        <f>IF($A30="","",VLOOKUP($A30,'Délai de livraison proposé'!$A$2:$C$13,2,FALSE))</f>
        <v/>
      </c>
      <c r="D30" s="2"/>
      <c r="E30" s="5" t="e">
        <f t="shared" si="2"/>
        <v>#VALUE!</v>
      </c>
      <c r="F30" s="2"/>
      <c r="G30" s="4" t="str">
        <f>IF($A30="","",IF(F30="oui","",VLOOKUP($A30,'Délai de livraison proposé'!$A$2:$C$13,3,FALSE)))</f>
        <v/>
      </c>
      <c r="H30" s="5" t="str">
        <f t="shared" si="0"/>
        <v/>
      </c>
      <c r="I30" s="2"/>
      <c r="J30" s="2" t="str">
        <f t="shared" si="1"/>
        <v/>
      </c>
      <c r="K30" s="9" t="str">
        <f t="shared" si="3"/>
        <v/>
      </c>
      <c r="L30" s="11"/>
      <c r="M30" s="11"/>
    </row>
    <row r="31" spans="1:13">
      <c r="A31" s="2"/>
      <c r="B31" s="2"/>
      <c r="C31" s="10" t="str">
        <f>IF($A31="","",VLOOKUP($A31,'Délai de livraison proposé'!$A$2:$C$13,2,FALSE))</f>
        <v/>
      </c>
      <c r="D31" s="2"/>
      <c r="E31" s="5" t="e">
        <f t="shared" si="2"/>
        <v>#VALUE!</v>
      </c>
      <c r="F31" s="2"/>
      <c r="G31" s="4" t="str">
        <f>IF($A31="","",IF(F31="oui","",VLOOKUP($A31,'Délai de livraison proposé'!$A$2:$C$13,3,FALSE)))</f>
        <v/>
      </c>
      <c r="H31" s="5" t="str">
        <f t="shared" si="0"/>
        <v/>
      </c>
      <c r="I31" s="2"/>
      <c r="J31" s="2" t="str">
        <f t="shared" si="1"/>
        <v/>
      </c>
      <c r="K31" s="9" t="str">
        <f t="shared" si="3"/>
        <v/>
      </c>
      <c r="L31" s="11"/>
      <c r="M31" s="11"/>
    </row>
    <row r="32" spans="1:13">
      <c r="A32" s="2"/>
      <c r="B32" s="2"/>
      <c r="C32" s="10" t="str">
        <f>IF($A32="","",VLOOKUP($A32,'Délai de livraison proposé'!$A$2:$C$13,2,FALSE))</f>
        <v/>
      </c>
      <c r="D32" s="2"/>
      <c r="E32" s="5" t="e">
        <f t="shared" si="2"/>
        <v>#VALUE!</v>
      </c>
      <c r="F32" s="2"/>
      <c r="G32" s="4" t="str">
        <f>IF($A32="","",IF(F32="oui","",VLOOKUP($A32,'Délai de livraison proposé'!$A$2:$C$13,3,FALSE)))</f>
        <v/>
      </c>
      <c r="H32" s="5" t="str">
        <f t="shared" si="0"/>
        <v/>
      </c>
      <c r="I32" s="2"/>
      <c r="J32" s="2" t="str">
        <f t="shared" si="1"/>
        <v/>
      </c>
      <c r="K32" s="9" t="str">
        <f t="shared" si="3"/>
        <v/>
      </c>
      <c r="L32" s="11"/>
      <c r="M32" s="11"/>
    </row>
    <row r="33" spans="1:13">
      <c r="A33" s="2"/>
      <c r="B33" s="2"/>
      <c r="C33" s="10" t="str">
        <f>IF($A33="","",VLOOKUP($A33,'Délai de livraison proposé'!$A$2:$C$13,2,FALSE))</f>
        <v/>
      </c>
      <c r="D33" s="2"/>
      <c r="E33" s="5" t="e">
        <f t="shared" si="2"/>
        <v>#VALUE!</v>
      </c>
      <c r="F33" s="2"/>
      <c r="G33" s="4" t="str">
        <f>IF($A33="","",IF(F33="oui","",VLOOKUP($A33,'Délai de livraison proposé'!$A$2:$C$13,3,FALSE)))</f>
        <v/>
      </c>
      <c r="H33" s="5" t="str">
        <f t="shared" si="0"/>
        <v/>
      </c>
      <c r="I33" s="2"/>
      <c r="J33" s="2" t="str">
        <f t="shared" si="1"/>
        <v/>
      </c>
      <c r="K33" s="9" t="str">
        <f t="shared" si="3"/>
        <v/>
      </c>
      <c r="L33" s="11"/>
      <c r="M33" s="11"/>
    </row>
    <row r="34" spans="1:13">
      <c r="A34" s="2"/>
      <c r="B34" s="2"/>
      <c r="C34" s="10" t="str">
        <f>IF($A34="","",VLOOKUP($A34,'Délai de livraison proposé'!$A$2:$C$13,2,FALSE))</f>
        <v/>
      </c>
      <c r="D34" s="2"/>
      <c r="E34" s="5" t="e">
        <f t="shared" si="2"/>
        <v>#VALUE!</v>
      </c>
      <c r="F34" s="2"/>
      <c r="G34" s="4" t="str">
        <f>IF($A34="","",IF(F34="oui","",VLOOKUP($A34,'Délai de livraison proposé'!$A$2:$C$13,3,FALSE)))</f>
        <v/>
      </c>
      <c r="H34" s="5" t="str">
        <f t="shared" si="0"/>
        <v/>
      </c>
      <c r="I34" s="2"/>
      <c r="J34" s="2" t="str">
        <f t="shared" si="1"/>
        <v/>
      </c>
      <c r="K34" s="9" t="str">
        <f t="shared" si="3"/>
        <v/>
      </c>
      <c r="L34" s="11"/>
      <c r="M34" s="11"/>
    </row>
    <row r="35" spans="1:13">
      <c r="A35" s="2"/>
      <c r="B35" s="2"/>
      <c r="C35" s="10" t="str">
        <f>IF($A35="","",VLOOKUP($A35,'Délai de livraison proposé'!$A$2:$C$13,2,FALSE))</f>
        <v/>
      </c>
      <c r="D35" s="2"/>
      <c r="E35" s="5" t="e">
        <f t="shared" si="2"/>
        <v>#VALUE!</v>
      </c>
      <c r="F35" s="2"/>
      <c r="G35" s="4" t="str">
        <f>IF($A35="","",IF(F35="oui","",VLOOKUP($A35,'Délai de livraison proposé'!$A$2:$C$13,3,FALSE)))</f>
        <v/>
      </c>
      <c r="H35" s="5" t="str">
        <f t="shared" si="0"/>
        <v/>
      </c>
      <c r="I35" s="2"/>
      <c r="J35" s="2" t="str">
        <f t="shared" si="1"/>
        <v/>
      </c>
      <c r="K35" s="9" t="str">
        <f t="shared" si="3"/>
        <v/>
      </c>
      <c r="L35" s="11"/>
      <c r="M35" s="11"/>
    </row>
    <row r="36" spans="1:13">
      <c r="A36" s="2"/>
      <c r="B36" s="2"/>
      <c r="C36" s="10" t="str">
        <f>IF($A36="","",VLOOKUP($A36,'Délai de livraison proposé'!$A$2:$C$13,2,FALSE))</f>
        <v/>
      </c>
      <c r="D36" s="2"/>
      <c r="E36" s="5" t="e">
        <f t="shared" si="2"/>
        <v>#VALUE!</v>
      </c>
      <c r="F36" s="2"/>
      <c r="G36" s="4" t="str">
        <f>IF($A36="","",IF(F36="oui","",VLOOKUP($A36,'Délai de livraison proposé'!$A$2:$C$13,3,FALSE)))</f>
        <v/>
      </c>
      <c r="H36" s="5" t="str">
        <f t="shared" si="0"/>
        <v/>
      </c>
      <c r="I36" s="2"/>
      <c r="J36" s="2" t="str">
        <f t="shared" si="1"/>
        <v/>
      </c>
      <c r="K36" s="9" t="str">
        <f t="shared" si="3"/>
        <v/>
      </c>
      <c r="L36" s="11"/>
      <c r="M36" s="11"/>
    </row>
    <row r="37" spans="1:13">
      <c r="A37" s="2"/>
      <c r="B37" s="2"/>
      <c r="C37" s="10" t="str">
        <f>IF($A37="","",VLOOKUP($A37,'Délai de livraison proposé'!$A$2:$C$13,2,FALSE))</f>
        <v/>
      </c>
      <c r="D37" s="2"/>
      <c r="E37" s="5" t="e">
        <f t="shared" si="2"/>
        <v>#VALUE!</v>
      </c>
      <c r="F37" s="2"/>
      <c r="G37" s="4" t="str">
        <f>IF($A37="","",IF(F37="oui","",VLOOKUP($A37,'Délai de livraison proposé'!$A$2:$C$13,3,FALSE)))</f>
        <v/>
      </c>
      <c r="H37" s="5" t="str">
        <f t="shared" si="0"/>
        <v/>
      </c>
      <c r="I37" s="2"/>
      <c r="J37" s="2" t="str">
        <f t="shared" si="1"/>
        <v/>
      </c>
      <c r="K37" s="9" t="str">
        <f t="shared" si="3"/>
        <v/>
      </c>
      <c r="L37" s="11"/>
      <c r="M37" s="11"/>
    </row>
    <row r="38" spans="1:13">
      <c r="A38" s="2"/>
      <c r="B38" s="2"/>
      <c r="C38" s="10" t="str">
        <f>IF($A38="","",VLOOKUP($A38,'Délai de livraison proposé'!$A$2:$C$13,2,FALSE))</f>
        <v/>
      </c>
      <c r="D38" s="2"/>
      <c r="E38" s="5" t="e">
        <f t="shared" si="2"/>
        <v>#VALUE!</v>
      </c>
      <c r="F38" s="2"/>
      <c r="G38" s="4" t="str">
        <f>IF($A38="","",IF(F38="oui","",VLOOKUP($A38,'Délai de livraison proposé'!$A$2:$C$13,3,FALSE)))</f>
        <v/>
      </c>
      <c r="H38" s="5" t="str">
        <f t="shared" si="0"/>
        <v/>
      </c>
      <c r="I38" s="2"/>
      <c r="J38" s="2" t="str">
        <f t="shared" si="1"/>
        <v/>
      </c>
      <c r="K38" s="9" t="str">
        <f t="shared" si="3"/>
        <v/>
      </c>
      <c r="L38" s="11"/>
      <c r="M38" s="11"/>
    </row>
    <row r="39" spans="1:13">
      <c r="A39" s="2"/>
      <c r="B39" s="2"/>
      <c r="C39" s="10" t="str">
        <f>IF($A39="","",VLOOKUP($A39,'Délai de livraison proposé'!$A$2:$C$13,2,FALSE))</f>
        <v/>
      </c>
      <c r="D39" s="2"/>
      <c r="E39" s="5" t="e">
        <f t="shared" si="2"/>
        <v>#VALUE!</v>
      </c>
      <c r="F39" s="2"/>
      <c r="G39" s="4" t="str">
        <f>IF($A39="","",IF(F39="oui","",VLOOKUP($A39,'Délai de livraison proposé'!$A$2:$C$13,3,FALSE)))</f>
        <v/>
      </c>
      <c r="H39" s="5" t="str">
        <f t="shared" si="0"/>
        <v/>
      </c>
      <c r="I39" s="2"/>
      <c r="J39" s="2" t="str">
        <f t="shared" si="1"/>
        <v/>
      </c>
      <c r="K39" s="9" t="str">
        <f t="shared" si="3"/>
        <v/>
      </c>
      <c r="L39" s="11"/>
      <c r="M39" s="11"/>
    </row>
    <row r="40" spans="1:13">
      <c r="A40" s="2"/>
      <c r="B40" s="2"/>
      <c r="C40" s="10" t="str">
        <f>IF($A40="","",VLOOKUP($A40,'Délai de livraison proposé'!$A$2:$C$13,2,FALSE))</f>
        <v/>
      </c>
      <c r="D40" s="2"/>
      <c r="E40" s="5" t="e">
        <f t="shared" si="2"/>
        <v>#VALUE!</v>
      </c>
      <c r="F40" s="2"/>
      <c r="G40" s="4" t="str">
        <f>IF($A40="","",IF(F40="oui","",VLOOKUP($A40,'Délai de livraison proposé'!$A$2:$C$13,3,FALSE)))</f>
        <v/>
      </c>
      <c r="H40" s="5" t="str">
        <f t="shared" si="0"/>
        <v/>
      </c>
      <c r="I40" s="2"/>
      <c r="J40" s="2" t="str">
        <f t="shared" si="1"/>
        <v/>
      </c>
      <c r="K40" s="9" t="str">
        <f t="shared" si="3"/>
        <v/>
      </c>
      <c r="L40" s="11"/>
      <c r="M40" s="11"/>
    </row>
    <row r="41" spans="1:13">
      <c r="A41" s="2"/>
      <c r="B41" s="2"/>
      <c r="C41" s="10" t="str">
        <f>IF($A41="","",VLOOKUP($A41,'Délai de livraison proposé'!$A$2:$C$13,2,FALSE))</f>
        <v/>
      </c>
      <c r="D41" s="2"/>
      <c r="E41" s="5" t="e">
        <f t="shared" si="2"/>
        <v>#VALUE!</v>
      </c>
      <c r="F41" s="2"/>
      <c r="G41" s="4" t="str">
        <f>IF($A41="","",IF(F41="oui","",VLOOKUP($A41,'Délai de livraison proposé'!$A$2:$C$13,3,FALSE)))</f>
        <v/>
      </c>
      <c r="H41" s="5" t="str">
        <f t="shared" si="0"/>
        <v/>
      </c>
      <c r="I41" s="2"/>
      <c r="J41" s="2" t="str">
        <f t="shared" si="1"/>
        <v/>
      </c>
      <c r="K41" s="9" t="str">
        <f t="shared" si="3"/>
        <v/>
      </c>
      <c r="L41" s="11"/>
      <c r="M41" s="11"/>
    </row>
    <row r="42" spans="1:13">
      <c r="A42" s="2"/>
      <c r="B42" s="2"/>
      <c r="C42" s="10" t="str">
        <f>IF($A42="","",VLOOKUP($A42,'Délai de livraison proposé'!$A$2:$C$13,2,FALSE))</f>
        <v/>
      </c>
      <c r="D42" s="2"/>
      <c r="E42" s="5" t="e">
        <f t="shared" si="2"/>
        <v>#VALUE!</v>
      </c>
      <c r="F42" s="2"/>
      <c r="G42" s="4" t="str">
        <f>IF($A42="","",IF(F42="oui","",VLOOKUP($A42,'Délai de livraison proposé'!$A$2:$C$13,3,FALSE)))</f>
        <v/>
      </c>
      <c r="H42" s="5" t="str">
        <f t="shared" si="0"/>
        <v/>
      </c>
      <c r="I42" s="2"/>
      <c r="J42" s="2" t="str">
        <f t="shared" si="1"/>
        <v/>
      </c>
      <c r="K42" s="9" t="str">
        <f t="shared" si="3"/>
        <v/>
      </c>
      <c r="L42" s="11"/>
      <c r="M42" s="11"/>
    </row>
    <row r="43" spans="1:13">
      <c r="A43" s="2"/>
      <c r="B43" s="2"/>
      <c r="C43" s="10" t="str">
        <f>IF($A43="","",VLOOKUP($A43,'Délai de livraison proposé'!$A$2:$C$13,2,FALSE))</f>
        <v/>
      </c>
      <c r="D43" s="2"/>
      <c r="E43" s="5" t="e">
        <f t="shared" si="2"/>
        <v>#VALUE!</v>
      </c>
      <c r="F43" s="2"/>
      <c r="G43" s="4" t="str">
        <f>IF($A43="","",IF(F43="oui","",VLOOKUP($A43,'Délai de livraison proposé'!$A$2:$C$13,3,FALSE)))</f>
        <v/>
      </c>
      <c r="H43" s="5" t="str">
        <f t="shared" si="0"/>
        <v/>
      </c>
      <c r="I43" s="2"/>
      <c r="J43" s="2" t="str">
        <f t="shared" si="1"/>
        <v/>
      </c>
      <c r="K43" s="9" t="str">
        <f t="shared" si="3"/>
        <v/>
      </c>
      <c r="L43" s="11"/>
      <c r="M43" s="11"/>
    </row>
    <row r="44" spans="1:13">
      <c r="A44" s="2"/>
      <c r="B44" s="2"/>
      <c r="C44" s="10" t="str">
        <f>IF($A44="","",VLOOKUP($A44,'Délai de livraison proposé'!$A$2:$C$13,2,FALSE))</f>
        <v/>
      </c>
      <c r="D44" s="2"/>
      <c r="E44" s="5" t="e">
        <f t="shared" si="2"/>
        <v>#VALUE!</v>
      </c>
      <c r="F44" s="2"/>
      <c r="G44" s="4" t="str">
        <f>IF($A44="","",IF(F44="oui","",VLOOKUP($A44,'Délai de livraison proposé'!$A$2:$C$13,3,FALSE)))</f>
        <v/>
      </c>
      <c r="H44" s="5" t="str">
        <f t="shared" si="0"/>
        <v/>
      </c>
      <c r="I44" s="2"/>
      <c r="J44" s="2" t="str">
        <f t="shared" si="1"/>
        <v/>
      </c>
      <c r="K44" s="9" t="str">
        <f t="shared" si="3"/>
        <v/>
      </c>
      <c r="L44" s="11"/>
      <c r="M44" s="11"/>
    </row>
    <row r="45" spans="1:13">
      <c r="A45" s="2"/>
      <c r="B45" s="2"/>
      <c r="C45" s="10" t="str">
        <f>IF($A45="","",VLOOKUP($A45,'Délai de livraison proposé'!$A$2:$C$13,2,FALSE))</f>
        <v/>
      </c>
      <c r="D45" s="2"/>
      <c r="E45" s="5" t="e">
        <f t="shared" si="2"/>
        <v>#VALUE!</v>
      </c>
      <c r="F45" s="2"/>
      <c r="G45" s="4" t="str">
        <f>IF($A45="","",IF(F45="oui","",VLOOKUP($A45,'Délai de livraison proposé'!$A$2:$C$13,3,FALSE)))</f>
        <v/>
      </c>
      <c r="H45" s="5" t="str">
        <f t="shared" si="0"/>
        <v/>
      </c>
      <c r="I45" s="2"/>
      <c r="J45" s="2" t="str">
        <f t="shared" si="1"/>
        <v/>
      </c>
      <c r="K45" s="9" t="str">
        <f t="shared" si="3"/>
        <v/>
      </c>
      <c r="L45" s="11"/>
      <c r="M45" s="11"/>
    </row>
    <row r="46" spans="1:13">
      <c r="A46" s="2"/>
      <c r="B46" s="2"/>
      <c r="C46" s="10" t="str">
        <f>IF($A46="","",VLOOKUP($A46,'Délai de livraison proposé'!$A$2:$C$13,2,FALSE))</f>
        <v/>
      </c>
      <c r="D46" s="2"/>
      <c r="E46" s="5" t="e">
        <f t="shared" si="2"/>
        <v>#VALUE!</v>
      </c>
      <c r="F46" s="2"/>
      <c r="G46" s="4" t="str">
        <f>IF($A46="","",IF(F46="oui","",VLOOKUP($A46,'Délai de livraison proposé'!$A$2:$C$13,3,FALSE)))</f>
        <v/>
      </c>
      <c r="H46" s="5" t="str">
        <f t="shared" si="0"/>
        <v/>
      </c>
      <c r="I46" s="2"/>
      <c r="J46" s="2" t="str">
        <f t="shared" si="1"/>
        <v/>
      </c>
      <c r="K46" s="9" t="str">
        <f t="shared" si="3"/>
        <v/>
      </c>
      <c r="L46" s="11"/>
      <c r="M46" s="11"/>
    </row>
    <row r="47" spans="1:13">
      <c r="A47" s="2"/>
      <c r="B47" s="2"/>
      <c r="C47" s="10" t="str">
        <f>IF($A47="","",VLOOKUP($A47,'Délai de livraison proposé'!$A$2:$C$13,2,FALSE))</f>
        <v/>
      </c>
      <c r="D47" s="2"/>
      <c r="E47" s="5" t="e">
        <f t="shared" si="2"/>
        <v>#VALUE!</v>
      </c>
      <c r="F47" s="2"/>
      <c r="G47" s="4" t="str">
        <f>IF($A47="","",IF(F47="oui","",VLOOKUP($A47,'Délai de livraison proposé'!$A$2:$C$13,3,FALSE)))</f>
        <v/>
      </c>
      <c r="H47" s="5" t="str">
        <f t="shared" si="0"/>
        <v/>
      </c>
      <c r="I47" s="2"/>
      <c r="J47" s="2" t="str">
        <f t="shared" si="1"/>
        <v/>
      </c>
      <c r="K47" s="9" t="str">
        <f t="shared" si="3"/>
        <v/>
      </c>
      <c r="L47" s="11"/>
      <c r="M47" s="11"/>
    </row>
    <row r="48" spans="1:13">
      <c r="A48" s="2"/>
      <c r="B48" s="2"/>
      <c r="C48" s="10" t="str">
        <f>IF($A48="","",VLOOKUP($A48,'Délai de livraison proposé'!$A$2:$C$13,2,FALSE))</f>
        <v/>
      </c>
      <c r="D48" s="2"/>
      <c r="E48" s="5" t="e">
        <f t="shared" si="2"/>
        <v>#VALUE!</v>
      </c>
      <c r="F48" s="2"/>
      <c r="G48" s="4" t="str">
        <f>IF($A48="","",IF(F48="oui","",VLOOKUP($A48,'Délai de livraison proposé'!$A$2:$C$13,3,FALSE)))</f>
        <v/>
      </c>
      <c r="H48" s="5" t="str">
        <f t="shared" si="0"/>
        <v/>
      </c>
      <c r="I48" s="2"/>
      <c r="J48" s="2" t="str">
        <f t="shared" si="1"/>
        <v/>
      </c>
      <c r="K48" s="9" t="str">
        <f t="shared" si="3"/>
        <v/>
      </c>
      <c r="L48" s="11"/>
      <c r="M48" s="11"/>
    </row>
    <row r="49" spans="1:13">
      <c r="A49" s="2"/>
      <c r="B49" s="2"/>
      <c r="C49" s="10" t="str">
        <f>IF($A49="","",VLOOKUP($A49,'Délai de livraison proposé'!$A$2:$C$13,2,FALSE))</f>
        <v/>
      </c>
      <c r="D49" s="2"/>
      <c r="E49" s="5" t="e">
        <f t="shared" si="2"/>
        <v>#VALUE!</v>
      </c>
      <c r="F49" s="2"/>
      <c r="G49" s="4" t="str">
        <f>IF($A49="","",IF(F49="oui","",VLOOKUP($A49,'Délai de livraison proposé'!$A$2:$C$13,3,FALSE)))</f>
        <v/>
      </c>
      <c r="H49" s="5" t="str">
        <f t="shared" si="0"/>
        <v/>
      </c>
      <c r="I49" s="2"/>
      <c r="J49" s="2" t="str">
        <f t="shared" si="1"/>
        <v/>
      </c>
      <c r="K49" s="9" t="str">
        <f t="shared" si="3"/>
        <v/>
      </c>
      <c r="L49" s="11"/>
      <c r="M49" s="11"/>
    </row>
    <row r="50" spans="1:13">
      <c r="A50" s="2"/>
      <c r="B50" s="2"/>
      <c r="C50" s="10" t="str">
        <f>IF($A50="","",VLOOKUP($A50,'Délai de livraison proposé'!$A$2:$C$13,2,FALSE))</f>
        <v/>
      </c>
      <c r="D50" s="2"/>
      <c r="E50" s="5" t="e">
        <f t="shared" si="2"/>
        <v>#VALUE!</v>
      </c>
      <c r="F50" s="2"/>
      <c r="G50" s="4" t="str">
        <f>IF($A50="","",IF(F50="oui","",VLOOKUP($A50,'Délai de livraison proposé'!$A$2:$C$13,3,FALSE)))</f>
        <v/>
      </c>
      <c r="H50" s="5" t="str">
        <f t="shared" si="0"/>
        <v/>
      </c>
      <c r="I50" s="2"/>
      <c r="J50" s="2" t="str">
        <f t="shared" si="1"/>
        <v/>
      </c>
      <c r="K50" s="9" t="str">
        <f t="shared" si="3"/>
        <v/>
      </c>
      <c r="L50" s="11"/>
      <c r="M50" s="11"/>
    </row>
    <row r="51" spans="1:13">
      <c r="A51" s="2"/>
      <c r="B51" s="2"/>
      <c r="C51" s="10" t="str">
        <f>IF($A51="","",VLOOKUP($A51,'Délai de livraison proposé'!$A$2:$C$13,2,FALSE))</f>
        <v/>
      </c>
      <c r="D51" s="2"/>
      <c r="E51" s="5" t="e">
        <f t="shared" si="2"/>
        <v>#VALUE!</v>
      </c>
      <c r="F51" s="2"/>
      <c r="G51" s="4" t="str">
        <f>IF($A51="","",IF(F51="oui","",VLOOKUP($A51,'Délai de livraison proposé'!$A$2:$C$13,3,FALSE)))</f>
        <v/>
      </c>
      <c r="H51" s="5" t="str">
        <f t="shared" si="0"/>
        <v/>
      </c>
      <c r="I51" s="2"/>
      <c r="J51" s="2" t="str">
        <f t="shared" si="1"/>
        <v/>
      </c>
      <c r="K51" s="9" t="str">
        <f t="shared" si="3"/>
        <v/>
      </c>
      <c r="L51" s="11"/>
      <c r="M51" s="11"/>
    </row>
    <row r="52" spans="1:13">
      <c r="A52" s="2"/>
      <c r="B52" s="2"/>
      <c r="C52" s="10" t="str">
        <f>IF($A52="","",VLOOKUP($A52,'Délai de livraison proposé'!$A$2:$C$13,2,FALSE))</f>
        <v/>
      </c>
      <c r="D52" s="2"/>
      <c r="E52" s="5" t="e">
        <f t="shared" si="2"/>
        <v>#VALUE!</v>
      </c>
      <c r="F52" s="2"/>
      <c r="G52" s="4" t="str">
        <f>IF($A52="","",IF(F52="oui","",VLOOKUP($A52,'Délai de livraison proposé'!$A$2:$C$13,3,FALSE)))</f>
        <v/>
      </c>
      <c r="H52" s="5" t="str">
        <f t="shared" si="0"/>
        <v/>
      </c>
      <c r="I52" s="2"/>
      <c r="J52" s="2" t="str">
        <f t="shared" si="1"/>
        <v/>
      </c>
      <c r="K52" s="9" t="str">
        <f t="shared" si="3"/>
        <v/>
      </c>
      <c r="L52" s="11"/>
      <c r="M52" s="11"/>
    </row>
    <row r="53" spans="1:13">
      <c r="A53" s="2"/>
      <c r="B53" s="2"/>
      <c r="C53" s="10" t="str">
        <f>IF($A53="","",VLOOKUP($A53,'Délai de livraison proposé'!$A$2:$C$13,2,FALSE))</f>
        <v/>
      </c>
      <c r="D53" s="2"/>
      <c r="E53" s="5" t="e">
        <f t="shared" si="2"/>
        <v>#VALUE!</v>
      </c>
      <c r="F53" s="2"/>
      <c r="G53" s="4" t="str">
        <f>IF($A53="","",IF(F53="oui","",VLOOKUP($A53,'Délai de livraison proposé'!$A$2:$C$13,3,FALSE)))</f>
        <v/>
      </c>
      <c r="H53" s="5" t="str">
        <f t="shared" si="0"/>
        <v/>
      </c>
      <c r="I53" s="2"/>
      <c r="J53" s="2" t="str">
        <f t="shared" si="1"/>
        <v/>
      </c>
      <c r="K53" s="9" t="str">
        <f t="shared" si="3"/>
        <v/>
      </c>
      <c r="L53" s="11"/>
      <c r="M53" s="11"/>
    </row>
    <row r="54" spans="1:13">
      <c r="A54" s="2"/>
      <c r="B54" s="2"/>
      <c r="C54" s="10" t="str">
        <f>IF($A54="","",VLOOKUP($A54,'Délai de livraison proposé'!$A$2:$C$13,2,FALSE))</f>
        <v/>
      </c>
      <c r="D54" s="2"/>
      <c r="E54" s="5" t="e">
        <f t="shared" si="2"/>
        <v>#VALUE!</v>
      </c>
      <c r="F54" s="2"/>
      <c r="G54" s="4" t="str">
        <f>IF($A54="","",IF(F54="oui","",VLOOKUP($A54,'Délai de livraison proposé'!$A$2:$C$13,3,FALSE)))</f>
        <v/>
      </c>
      <c r="H54" s="5" t="str">
        <f t="shared" si="0"/>
        <v/>
      </c>
      <c r="I54" s="2"/>
      <c r="J54" s="2" t="str">
        <f t="shared" si="1"/>
        <v/>
      </c>
      <c r="K54" s="9" t="str">
        <f t="shared" si="3"/>
        <v/>
      </c>
      <c r="L54" s="11"/>
      <c r="M54" s="11"/>
    </row>
    <row r="55" spans="1:13">
      <c r="A55" s="2"/>
      <c r="B55" s="2"/>
      <c r="C55" s="10" t="str">
        <f>IF($A55="","",VLOOKUP($A55,'Délai de livraison proposé'!$A$2:$C$13,2,FALSE))</f>
        <v/>
      </c>
      <c r="D55" s="2"/>
      <c r="E55" s="5" t="e">
        <f t="shared" si="2"/>
        <v>#VALUE!</v>
      </c>
      <c r="F55" s="2"/>
      <c r="G55" s="4" t="str">
        <f>IF($A55="","",IF(F55="oui","",VLOOKUP($A55,'Délai de livraison proposé'!$A$2:$C$13,3,FALSE)))</f>
        <v/>
      </c>
      <c r="H55" s="5" t="str">
        <f t="shared" si="0"/>
        <v/>
      </c>
      <c r="I55" s="2"/>
      <c r="J55" s="2" t="str">
        <f t="shared" si="1"/>
        <v/>
      </c>
      <c r="K55" s="9" t="str">
        <f t="shared" si="3"/>
        <v/>
      </c>
      <c r="L55" s="11"/>
      <c r="M55" s="11"/>
    </row>
    <row r="56" spans="1:13">
      <c r="A56" s="2"/>
      <c r="B56" s="2"/>
      <c r="C56" s="10" t="str">
        <f>IF($A56="","",VLOOKUP($A56,'Délai de livraison proposé'!$A$2:$C$13,2,FALSE))</f>
        <v/>
      </c>
      <c r="D56" s="2"/>
      <c r="E56" s="5" t="e">
        <f t="shared" si="2"/>
        <v>#VALUE!</v>
      </c>
      <c r="F56" s="2"/>
      <c r="G56" s="4" t="str">
        <f>IF($A56="","",IF(F56="oui","",VLOOKUP($A56,'Délai de livraison proposé'!$A$2:$C$13,3,FALSE)))</f>
        <v/>
      </c>
      <c r="H56" s="5" t="str">
        <f t="shared" si="0"/>
        <v/>
      </c>
      <c r="I56" s="2"/>
      <c r="J56" s="2" t="str">
        <f t="shared" si="1"/>
        <v/>
      </c>
      <c r="K56" s="9" t="str">
        <f t="shared" si="3"/>
        <v/>
      </c>
      <c r="L56" s="11"/>
      <c r="M56" s="11"/>
    </row>
    <row r="57" spans="1:13">
      <c r="A57" s="2"/>
      <c r="B57" s="2"/>
      <c r="C57" s="10" t="str">
        <f>IF($A57="","",VLOOKUP($A57,'Délai de livraison proposé'!$A$2:$C$13,2,FALSE))</f>
        <v/>
      </c>
      <c r="D57" s="2"/>
      <c r="E57" s="5" t="e">
        <f t="shared" si="2"/>
        <v>#VALUE!</v>
      </c>
      <c r="F57" s="2"/>
      <c r="G57" s="4" t="str">
        <f>IF($A57="","",IF(F57="oui","",VLOOKUP($A57,'Délai de livraison proposé'!$A$2:$C$13,3,FALSE)))</f>
        <v/>
      </c>
      <c r="H57" s="5" t="str">
        <f t="shared" si="0"/>
        <v/>
      </c>
      <c r="I57" s="2"/>
      <c r="J57" s="2" t="str">
        <f t="shared" si="1"/>
        <v/>
      </c>
      <c r="K57" s="9" t="str">
        <f t="shared" si="3"/>
        <v/>
      </c>
      <c r="L57" s="11"/>
      <c r="M57" s="11"/>
    </row>
    <row r="58" spans="1:13">
      <c r="A58" s="2"/>
      <c r="B58" s="2"/>
      <c r="C58" s="10" t="str">
        <f>IF($A58="","",VLOOKUP($A58,'Délai de livraison proposé'!$A$2:$C$13,2,FALSE))</f>
        <v/>
      </c>
      <c r="D58" s="2"/>
      <c r="E58" s="5" t="e">
        <f t="shared" si="2"/>
        <v>#VALUE!</v>
      </c>
      <c r="F58" s="2"/>
      <c r="G58" s="4" t="str">
        <f>IF($A58="","",IF(F58="oui","",VLOOKUP($A58,'Délai de livraison proposé'!$A$2:$C$13,3,FALSE)))</f>
        <v/>
      </c>
      <c r="H58" s="5" t="str">
        <f t="shared" si="0"/>
        <v/>
      </c>
      <c r="I58" s="2"/>
      <c r="J58" s="2" t="str">
        <f t="shared" si="1"/>
        <v/>
      </c>
      <c r="K58" s="9" t="str">
        <f t="shared" si="3"/>
        <v/>
      </c>
      <c r="L58" s="11"/>
      <c r="M58" s="11"/>
    </row>
    <row r="59" spans="1:13">
      <c r="A59" s="2"/>
      <c r="B59" s="2"/>
      <c r="C59" s="10" t="str">
        <f>IF($A59="","",VLOOKUP($A59,'Délai de livraison proposé'!$A$2:$C$13,2,FALSE))</f>
        <v/>
      </c>
      <c r="D59" s="2"/>
      <c r="E59" s="5" t="e">
        <f t="shared" si="2"/>
        <v>#VALUE!</v>
      </c>
      <c r="F59" s="2"/>
      <c r="G59" s="4" t="str">
        <f>IF($A59="","",IF(F59="oui","",VLOOKUP($A59,'Délai de livraison proposé'!$A$2:$C$13,3,FALSE)))</f>
        <v/>
      </c>
      <c r="H59" s="5" t="str">
        <f t="shared" si="0"/>
        <v/>
      </c>
      <c r="I59" s="2"/>
      <c r="J59" s="2" t="str">
        <f t="shared" si="1"/>
        <v/>
      </c>
      <c r="K59" s="9" t="str">
        <f t="shared" si="3"/>
        <v/>
      </c>
      <c r="L59" s="11"/>
      <c r="M59" s="11"/>
    </row>
    <row r="60" spans="1:13">
      <c r="A60" s="2"/>
      <c r="B60" s="2"/>
      <c r="C60" s="10" t="str">
        <f>IF($A60="","",VLOOKUP($A60,'Délai de livraison proposé'!$A$2:$C$13,2,FALSE))</f>
        <v/>
      </c>
      <c r="D60" s="2"/>
      <c r="E60" s="5" t="e">
        <f t="shared" si="2"/>
        <v>#VALUE!</v>
      </c>
      <c r="F60" s="2"/>
      <c r="G60" s="4" t="str">
        <f>IF($A60="","",IF(F60="oui","",VLOOKUP($A60,'Délai de livraison proposé'!$A$2:$C$13,3,FALSE)))</f>
        <v/>
      </c>
      <c r="H60" s="5" t="str">
        <f t="shared" si="0"/>
        <v/>
      </c>
      <c r="I60" s="2"/>
      <c r="J60" s="2" t="str">
        <f t="shared" si="1"/>
        <v/>
      </c>
      <c r="K60" s="9" t="str">
        <f t="shared" si="3"/>
        <v/>
      </c>
      <c r="L60" s="11"/>
      <c r="M60" s="11"/>
    </row>
  </sheetData>
  <conditionalFormatting sqref="J2:J60">
    <cfRule type="containsText" dxfId="15" priority="3" operator="containsText" text="NON">
      <formula>NOT(ISERROR(SEARCH("NON",J2)))</formula>
    </cfRule>
    <cfRule type="containsText" dxfId="14" priority="4" operator="containsText" text="OUI">
      <formula>NOT(ISERROR(SEARCH("OUI",J2)))</formula>
    </cfRule>
    <cfRule type="colorScale" priority="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1:J1048576">
    <cfRule type="cellIs" dxfId="13" priority="1" operator="equal">
      <formula>"non"</formula>
    </cfRule>
    <cfRule type="cellIs" dxfId="12" priority="2" operator="equal">
      <formula>"oui"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M60"/>
  <sheetViews>
    <sheetView workbookViewId="0">
      <selection activeCell="I3" sqref="I3"/>
    </sheetView>
  </sheetViews>
  <sheetFormatPr baseColWidth="10" defaultRowHeight="15"/>
  <cols>
    <col min="2" max="2" width="16.28515625" customWidth="1"/>
    <col min="13" max="13" width="23" customWidth="1"/>
  </cols>
  <sheetData>
    <row r="1" spans="1:13" s="8" customFormat="1" ht="60">
      <c r="A1" s="6" t="s">
        <v>0</v>
      </c>
      <c r="B1" s="6" t="s">
        <v>1</v>
      </c>
      <c r="C1" s="6" t="s">
        <v>2</v>
      </c>
      <c r="D1" s="6" t="s">
        <v>4</v>
      </c>
      <c r="E1" s="6" t="s">
        <v>5</v>
      </c>
      <c r="F1" s="6" t="s">
        <v>6</v>
      </c>
      <c r="G1" s="6" t="s">
        <v>3</v>
      </c>
      <c r="H1" s="6" t="s">
        <v>11</v>
      </c>
      <c r="I1" s="6" t="s">
        <v>13</v>
      </c>
      <c r="J1" s="7" t="s">
        <v>7</v>
      </c>
      <c r="K1" s="6" t="s">
        <v>12</v>
      </c>
      <c r="L1" s="6" t="s">
        <v>14</v>
      </c>
      <c r="M1" s="6" t="s">
        <v>15</v>
      </c>
    </row>
    <row r="2" spans="1:13" s="1" customFormat="1">
      <c r="A2" s="2" t="s">
        <v>24</v>
      </c>
      <c r="B2" s="2">
        <v>1500</v>
      </c>
      <c r="C2" s="10">
        <f>IF($A2="","",VLOOKUP($A2,'Délai de livraison proposé'!$A$2:$C$13,2,FALSE))</f>
        <v>1</v>
      </c>
      <c r="D2" s="3">
        <v>41255</v>
      </c>
      <c r="E2" s="5">
        <f>WORKDAY($D2,$C2,0)</f>
        <v>41256</v>
      </c>
      <c r="F2" s="2" t="s">
        <v>30</v>
      </c>
      <c r="G2" s="4">
        <f>IF($A2="","",IF(F2="oui","",VLOOKUP($A2,'Délai de livraison proposé'!$A$2:$C$13,3,FALSE)))</f>
        <v>2</v>
      </c>
      <c r="H2" s="5">
        <f t="shared" ref="H2:H60" si="0">IF(D2="","",IF(F2="non",WORKDAY($D2,$G2,0),""))</f>
        <v>41257</v>
      </c>
      <c r="I2" s="3">
        <v>41262</v>
      </c>
      <c r="J2" s="2" t="str">
        <f t="shared" ref="J2:J60" si="1">IF(I2="","",IF(I2&gt;E2,"non",IF(I2&lt;=H2,"Oui","Non")))</f>
        <v>non</v>
      </c>
      <c r="K2" s="9">
        <f>IF(J2="oui","",IF(D2="","",IF(H2="",I2-E2,IF(J2="non",I2-H2,""))))</f>
        <v>5</v>
      </c>
      <c r="L2" s="11">
        <f>100*K2</f>
        <v>500</v>
      </c>
      <c r="M2" s="11"/>
    </row>
    <row r="3" spans="1:13" s="1" customFormat="1">
      <c r="A3" s="2"/>
      <c r="B3" s="2"/>
      <c r="C3" s="10" t="str">
        <f>IF($A3="","",VLOOKUP($A3,'Délai de livraison proposé'!$A$2:$C$13,2,FALSE))</f>
        <v/>
      </c>
      <c r="D3" s="3"/>
      <c r="E3" s="5" t="e">
        <f t="shared" ref="E3:E60" si="2">WORKDAY($D3,$C3,0)</f>
        <v>#VALUE!</v>
      </c>
      <c r="F3" s="2"/>
      <c r="G3" s="4" t="str">
        <f>IF($A3="","",IF(F3="oui","",VLOOKUP($A3,'Délai de livraison proposé'!$A$2:$C$13,3,FALSE)))</f>
        <v/>
      </c>
      <c r="H3" s="5" t="str">
        <f t="shared" si="0"/>
        <v/>
      </c>
      <c r="I3" s="3"/>
      <c r="J3" s="2" t="str">
        <f t="shared" si="1"/>
        <v/>
      </c>
      <c r="K3" s="9" t="str">
        <f t="shared" ref="K3:K60" si="3">IF(J3="oui","",IF(D3="","",IF(H3="",I3-E3,IF(J3="non",I3-H3,""))))</f>
        <v/>
      </c>
      <c r="L3" s="11"/>
      <c r="M3" s="11"/>
    </row>
    <row r="4" spans="1:13" s="1" customFormat="1">
      <c r="A4" s="2"/>
      <c r="B4" s="2"/>
      <c r="C4" s="10" t="str">
        <f>IF($A4="","",VLOOKUP($A4,'Délai de livraison proposé'!$A$2:$C$13,2,FALSE))</f>
        <v/>
      </c>
      <c r="D4" s="3"/>
      <c r="E4" s="5" t="e">
        <f t="shared" si="2"/>
        <v>#VALUE!</v>
      </c>
      <c r="F4" s="2"/>
      <c r="G4" s="4" t="str">
        <f>IF($A4="","",IF(F4="oui","",VLOOKUP($A4,'Délai de livraison proposé'!$A$2:$C$13,3,FALSE)))</f>
        <v/>
      </c>
      <c r="H4" s="5" t="str">
        <f t="shared" si="0"/>
        <v/>
      </c>
      <c r="I4" s="3"/>
      <c r="J4" s="2" t="str">
        <f t="shared" si="1"/>
        <v/>
      </c>
      <c r="K4" s="9" t="str">
        <f t="shared" si="3"/>
        <v/>
      </c>
      <c r="L4" s="11"/>
      <c r="M4" s="11"/>
    </row>
    <row r="5" spans="1:13" s="1" customFormat="1">
      <c r="A5" s="2"/>
      <c r="B5" s="2"/>
      <c r="C5" s="10" t="str">
        <f>IF($A5="","",VLOOKUP($A5,'Délai de livraison proposé'!$A$2:$C$13,2,FALSE))</f>
        <v/>
      </c>
      <c r="D5" s="3"/>
      <c r="E5" s="5" t="e">
        <f t="shared" si="2"/>
        <v>#VALUE!</v>
      </c>
      <c r="F5" s="2"/>
      <c r="G5" s="4" t="str">
        <f>IF($A5="","",IF(F5="oui","",VLOOKUP($A5,'Délai de livraison proposé'!$A$2:$C$13,3,FALSE)))</f>
        <v/>
      </c>
      <c r="H5" s="5" t="str">
        <f t="shared" si="0"/>
        <v/>
      </c>
      <c r="I5" s="3"/>
      <c r="J5" s="2" t="str">
        <f t="shared" si="1"/>
        <v/>
      </c>
      <c r="K5" s="9" t="str">
        <f t="shared" si="3"/>
        <v/>
      </c>
      <c r="L5" s="11"/>
      <c r="M5" s="11"/>
    </row>
    <row r="6" spans="1:13" s="1" customFormat="1">
      <c r="A6" s="2"/>
      <c r="B6" s="2"/>
      <c r="C6" s="10" t="str">
        <f>IF($A6="","",VLOOKUP($A6,'Délai de livraison proposé'!$A$2:$C$13,2,FALSE))</f>
        <v/>
      </c>
      <c r="D6" s="3"/>
      <c r="E6" s="5" t="e">
        <f t="shared" si="2"/>
        <v>#VALUE!</v>
      </c>
      <c r="F6" s="2"/>
      <c r="G6" s="4" t="str">
        <f>IF($A6="","",IF(F6="oui","",VLOOKUP($A6,'Délai de livraison proposé'!$A$2:$C$13,3,FALSE)))</f>
        <v/>
      </c>
      <c r="H6" s="5" t="str">
        <f t="shared" si="0"/>
        <v/>
      </c>
      <c r="I6" s="3"/>
      <c r="J6" s="2" t="str">
        <f t="shared" si="1"/>
        <v/>
      </c>
      <c r="K6" s="9" t="str">
        <f t="shared" si="3"/>
        <v/>
      </c>
      <c r="L6" s="11"/>
      <c r="M6" s="11"/>
    </row>
    <row r="7" spans="1:13" s="1" customFormat="1">
      <c r="A7" s="2"/>
      <c r="B7" s="2"/>
      <c r="C7" s="10" t="str">
        <f>IF($A7="","",VLOOKUP($A7,'Délai de livraison proposé'!$A$2:$C$13,2,FALSE))</f>
        <v/>
      </c>
      <c r="D7" s="3"/>
      <c r="E7" s="5" t="e">
        <f t="shared" si="2"/>
        <v>#VALUE!</v>
      </c>
      <c r="F7" s="2"/>
      <c r="G7" s="4" t="str">
        <f>IF($A7="","",IF(F7="oui","",VLOOKUP($A7,'Délai de livraison proposé'!$A$2:$C$13,3,FALSE)))</f>
        <v/>
      </c>
      <c r="H7" s="5" t="str">
        <f t="shared" si="0"/>
        <v/>
      </c>
      <c r="I7" s="3"/>
      <c r="J7" s="2" t="str">
        <f t="shared" si="1"/>
        <v/>
      </c>
      <c r="K7" s="9" t="str">
        <f t="shared" si="3"/>
        <v/>
      </c>
      <c r="L7" s="11"/>
      <c r="M7" s="11"/>
    </row>
    <row r="8" spans="1:13" s="1" customFormat="1">
      <c r="A8" s="2"/>
      <c r="B8" s="2"/>
      <c r="C8" s="10" t="str">
        <f>IF($A8="","",VLOOKUP($A8,'Délai de livraison proposé'!$A$2:$C$13,2,FALSE))</f>
        <v/>
      </c>
      <c r="D8" s="3"/>
      <c r="E8" s="5" t="e">
        <f t="shared" si="2"/>
        <v>#VALUE!</v>
      </c>
      <c r="F8" s="2"/>
      <c r="G8" s="4" t="str">
        <f>IF($A8="","",IF(F8="oui","",VLOOKUP($A8,'Délai de livraison proposé'!$A$2:$C$13,3,FALSE)))</f>
        <v/>
      </c>
      <c r="H8" s="5" t="str">
        <f t="shared" si="0"/>
        <v/>
      </c>
      <c r="I8" s="3"/>
      <c r="J8" s="2" t="str">
        <f t="shared" si="1"/>
        <v/>
      </c>
      <c r="K8" s="9" t="str">
        <f t="shared" si="3"/>
        <v/>
      </c>
      <c r="L8" s="11"/>
      <c r="M8" s="11"/>
    </row>
    <row r="9" spans="1:13" s="1" customFormat="1">
      <c r="A9" s="2"/>
      <c r="B9" s="2"/>
      <c r="C9" s="10" t="str">
        <f>IF($A9="","",VLOOKUP($A9,'Délai de livraison proposé'!$A$2:$C$13,2,FALSE))</f>
        <v/>
      </c>
      <c r="D9" s="3"/>
      <c r="E9" s="5" t="e">
        <f t="shared" si="2"/>
        <v>#VALUE!</v>
      </c>
      <c r="F9" s="2"/>
      <c r="G9" s="4" t="str">
        <f>IF($A9="","",IF(F9="oui","",VLOOKUP($A9,'Délai de livraison proposé'!$A$2:$C$13,3,FALSE)))</f>
        <v/>
      </c>
      <c r="H9" s="5" t="str">
        <f t="shared" si="0"/>
        <v/>
      </c>
      <c r="I9" s="3"/>
      <c r="J9" s="2"/>
      <c r="K9" s="9" t="str">
        <f t="shared" si="3"/>
        <v/>
      </c>
      <c r="L9" s="11"/>
      <c r="M9" s="11"/>
    </row>
    <row r="10" spans="1:13" s="1" customFormat="1">
      <c r="A10" s="2"/>
      <c r="B10" s="2"/>
      <c r="C10" s="10" t="str">
        <f>IF($A10="","",VLOOKUP($A10,'Délai de livraison proposé'!$A$2:$C$13,2,FALSE))</f>
        <v/>
      </c>
      <c r="D10" s="3"/>
      <c r="E10" s="5" t="e">
        <f t="shared" si="2"/>
        <v>#VALUE!</v>
      </c>
      <c r="F10" s="2"/>
      <c r="G10" s="4" t="str">
        <f>IF($A10="","",IF(F10="oui","",VLOOKUP($A10,'Délai de livraison proposé'!$A$2:$C$13,3,FALSE)))</f>
        <v/>
      </c>
      <c r="H10" s="5" t="str">
        <f t="shared" si="0"/>
        <v/>
      </c>
      <c r="I10" s="3"/>
      <c r="J10" s="2" t="str">
        <f t="shared" si="1"/>
        <v/>
      </c>
      <c r="K10" s="9" t="str">
        <f t="shared" si="3"/>
        <v/>
      </c>
      <c r="L10" s="11"/>
      <c r="M10" s="11"/>
    </row>
    <row r="11" spans="1:13" s="1" customFormat="1">
      <c r="A11" s="2"/>
      <c r="B11" s="2"/>
      <c r="C11" s="10" t="str">
        <f>IF($A11="","",VLOOKUP($A11,'Délai de livraison proposé'!$A$2:$C$13,2,FALSE))</f>
        <v/>
      </c>
      <c r="D11" s="3"/>
      <c r="E11" s="5" t="e">
        <f t="shared" si="2"/>
        <v>#VALUE!</v>
      </c>
      <c r="F11" s="2"/>
      <c r="G11" s="4" t="str">
        <f>IF($A11="","",IF(F11="oui","",VLOOKUP($A11,'Délai de livraison proposé'!$A$2:$C$13,3,FALSE)))</f>
        <v/>
      </c>
      <c r="H11" s="5" t="str">
        <f t="shared" si="0"/>
        <v/>
      </c>
      <c r="I11" s="3"/>
      <c r="J11" s="2" t="str">
        <f t="shared" si="1"/>
        <v/>
      </c>
      <c r="K11" s="9" t="str">
        <f t="shared" si="3"/>
        <v/>
      </c>
      <c r="L11" s="11"/>
      <c r="M11" s="11"/>
    </row>
    <row r="12" spans="1:13" s="1" customFormat="1">
      <c r="A12" s="2"/>
      <c r="B12" s="2"/>
      <c r="C12" s="10" t="str">
        <f>IF($A12="","",VLOOKUP($A12,'Délai de livraison proposé'!$A$2:$C$13,2,FALSE))</f>
        <v/>
      </c>
      <c r="D12" s="2"/>
      <c r="E12" s="5" t="e">
        <f t="shared" si="2"/>
        <v>#VALUE!</v>
      </c>
      <c r="F12" s="2"/>
      <c r="G12" s="4" t="str">
        <f>IF($A12="","",IF(F12="oui","",VLOOKUP($A12,'Délai de livraison proposé'!$A$2:$C$13,3,FALSE)))</f>
        <v/>
      </c>
      <c r="H12" s="5" t="str">
        <f t="shared" si="0"/>
        <v/>
      </c>
      <c r="I12" s="2"/>
      <c r="J12" s="2" t="str">
        <f t="shared" si="1"/>
        <v/>
      </c>
      <c r="K12" s="9" t="str">
        <f t="shared" si="3"/>
        <v/>
      </c>
      <c r="L12" s="11"/>
      <c r="M12" s="11"/>
    </row>
    <row r="13" spans="1:13">
      <c r="A13" s="2"/>
      <c r="B13" s="2"/>
      <c r="C13" s="10" t="str">
        <f>IF($A13="","",VLOOKUP($A13,'Délai de livraison proposé'!$A$2:$C$13,2,FALSE))</f>
        <v/>
      </c>
      <c r="D13" s="2"/>
      <c r="E13" s="5" t="e">
        <f t="shared" si="2"/>
        <v>#VALUE!</v>
      </c>
      <c r="F13" s="2"/>
      <c r="G13" s="4" t="str">
        <f>IF($A13="","",IF(F13="oui","",VLOOKUP($A13,'Délai de livraison proposé'!$A$2:$C$13,3,FALSE)))</f>
        <v/>
      </c>
      <c r="H13" s="5" t="str">
        <f t="shared" si="0"/>
        <v/>
      </c>
      <c r="I13" s="2"/>
      <c r="J13" s="2" t="str">
        <f t="shared" si="1"/>
        <v/>
      </c>
      <c r="K13" s="9" t="str">
        <f t="shared" si="3"/>
        <v/>
      </c>
      <c r="L13" s="11"/>
      <c r="M13" s="11"/>
    </row>
    <row r="14" spans="1:13">
      <c r="A14" s="2"/>
      <c r="B14" s="2"/>
      <c r="C14" s="10" t="str">
        <f>IF($A14="","",VLOOKUP($A14,'Délai de livraison proposé'!$A$2:$C$13,2,FALSE))</f>
        <v/>
      </c>
      <c r="D14" s="2"/>
      <c r="E14" s="5" t="e">
        <f t="shared" si="2"/>
        <v>#VALUE!</v>
      </c>
      <c r="F14" s="2"/>
      <c r="G14" s="4" t="str">
        <f>IF($A14="","",IF(F14="oui","",VLOOKUP($A14,'Délai de livraison proposé'!$A$2:$C$13,3,FALSE)))</f>
        <v/>
      </c>
      <c r="H14" s="5" t="str">
        <f t="shared" si="0"/>
        <v/>
      </c>
      <c r="I14" s="2"/>
      <c r="J14" s="2" t="str">
        <f t="shared" si="1"/>
        <v/>
      </c>
      <c r="K14" s="9" t="str">
        <f t="shared" si="3"/>
        <v/>
      </c>
      <c r="L14" s="11"/>
      <c r="M14" s="11"/>
    </row>
    <row r="15" spans="1:13">
      <c r="A15" s="2"/>
      <c r="B15" s="2"/>
      <c r="C15" s="10" t="str">
        <f>IF($A15="","",VLOOKUP($A15,'Délai de livraison proposé'!$A$2:$C$13,2,FALSE))</f>
        <v/>
      </c>
      <c r="D15" s="2"/>
      <c r="E15" s="5" t="e">
        <f t="shared" si="2"/>
        <v>#VALUE!</v>
      </c>
      <c r="F15" s="2"/>
      <c r="G15" s="4" t="str">
        <f>IF($A15="","",IF(F15="oui","",VLOOKUP($A15,'Délai de livraison proposé'!$A$2:$C$13,3,FALSE)))</f>
        <v/>
      </c>
      <c r="H15" s="5" t="str">
        <f t="shared" si="0"/>
        <v/>
      </c>
      <c r="I15" s="2"/>
      <c r="J15" s="2" t="str">
        <f t="shared" si="1"/>
        <v/>
      </c>
      <c r="K15" s="9" t="str">
        <f t="shared" si="3"/>
        <v/>
      </c>
      <c r="L15" s="11"/>
      <c r="M15" s="11"/>
    </row>
    <row r="16" spans="1:13">
      <c r="A16" s="2"/>
      <c r="B16" s="2"/>
      <c r="C16" s="10" t="str">
        <f>IF($A16="","",VLOOKUP($A16,'Délai de livraison proposé'!$A$2:$C$13,2,FALSE))</f>
        <v/>
      </c>
      <c r="D16" s="2"/>
      <c r="E16" s="5" t="e">
        <f t="shared" si="2"/>
        <v>#VALUE!</v>
      </c>
      <c r="F16" s="2"/>
      <c r="G16" s="4" t="str">
        <f>IF($A16="","",IF(F16="oui","",VLOOKUP($A16,'Délai de livraison proposé'!$A$2:$C$13,3,FALSE)))</f>
        <v/>
      </c>
      <c r="H16" s="5" t="str">
        <f t="shared" si="0"/>
        <v/>
      </c>
      <c r="I16" s="2"/>
      <c r="J16" s="2" t="str">
        <f t="shared" si="1"/>
        <v/>
      </c>
      <c r="K16" s="9" t="str">
        <f t="shared" si="3"/>
        <v/>
      </c>
      <c r="L16" s="11"/>
      <c r="M16" s="11"/>
    </row>
    <row r="17" spans="1:13">
      <c r="A17" s="2"/>
      <c r="B17" s="2"/>
      <c r="C17" s="10" t="str">
        <f>IF($A17="","",VLOOKUP($A17,'Délai de livraison proposé'!$A$2:$C$13,2,FALSE))</f>
        <v/>
      </c>
      <c r="D17" s="2"/>
      <c r="E17" s="5" t="e">
        <f t="shared" si="2"/>
        <v>#VALUE!</v>
      </c>
      <c r="F17" s="2"/>
      <c r="G17" s="4" t="str">
        <f>IF($A17="","",IF(F17="oui","",VLOOKUP($A17,'Délai de livraison proposé'!$A$2:$C$13,3,FALSE)))</f>
        <v/>
      </c>
      <c r="H17" s="5" t="str">
        <f t="shared" si="0"/>
        <v/>
      </c>
      <c r="I17" s="2"/>
      <c r="J17" s="2" t="str">
        <f t="shared" si="1"/>
        <v/>
      </c>
      <c r="K17" s="9" t="str">
        <f t="shared" si="3"/>
        <v/>
      </c>
      <c r="L17" s="11"/>
      <c r="M17" s="11"/>
    </row>
    <row r="18" spans="1:13">
      <c r="A18" s="2"/>
      <c r="B18" s="2"/>
      <c r="C18" s="10" t="str">
        <f>IF($A18="","",VLOOKUP($A18,'Délai de livraison proposé'!$A$2:$C$13,2,FALSE))</f>
        <v/>
      </c>
      <c r="D18" s="2"/>
      <c r="E18" s="5" t="e">
        <f t="shared" si="2"/>
        <v>#VALUE!</v>
      </c>
      <c r="F18" s="2"/>
      <c r="G18" s="4" t="str">
        <f>IF($A18="","",IF(F18="oui","",VLOOKUP($A18,'Délai de livraison proposé'!$A$2:$C$13,3,FALSE)))</f>
        <v/>
      </c>
      <c r="H18" s="5" t="str">
        <f t="shared" si="0"/>
        <v/>
      </c>
      <c r="I18" s="2"/>
      <c r="J18" s="2" t="str">
        <f t="shared" si="1"/>
        <v/>
      </c>
      <c r="K18" s="9" t="str">
        <f t="shared" si="3"/>
        <v/>
      </c>
      <c r="L18" s="11"/>
      <c r="M18" s="11"/>
    </row>
    <row r="19" spans="1:13">
      <c r="A19" s="2"/>
      <c r="B19" s="2"/>
      <c r="C19" s="10" t="str">
        <f>IF($A19="","",VLOOKUP($A19,'Délai de livraison proposé'!$A$2:$C$13,2,FALSE))</f>
        <v/>
      </c>
      <c r="D19" s="2"/>
      <c r="E19" s="5" t="e">
        <f t="shared" si="2"/>
        <v>#VALUE!</v>
      </c>
      <c r="F19" s="2"/>
      <c r="G19" s="4" t="str">
        <f>IF($A19="","",IF(F19="oui","",VLOOKUP($A19,'Délai de livraison proposé'!$A$2:$C$13,3,FALSE)))</f>
        <v/>
      </c>
      <c r="H19" s="5" t="str">
        <f t="shared" si="0"/>
        <v/>
      </c>
      <c r="I19" s="2"/>
      <c r="J19" s="2" t="str">
        <f t="shared" si="1"/>
        <v/>
      </c>
      <c r="K19" s="9" t="str">
        <f t="shared" si="3"/>
        <v/>
      </c>
      <c r="L19" s="11"/>
      <c r="M19" s="11"/>
    </row>
    <row r="20" spans="1:13">
      <c r="A20" s="2"/>
      <c r="B20" s="2"/>
      <c r="C20" s="10" t="str">
        <f>IF($A20="","",VLOOKUP($A20,'Délai de livraison proposé'!$A$2:$C$13,2,FALSE))</f>
        <v/>
      </c>
      <c r="D20" s="2"/>
      <c r="E20" s="5" t="e">
        <f t="shared" si="2"/>
        <v>#VALUE!</v>
      </c>
      <c r="F20" s="2"/>
      <c r="G20" s="4" t="str">
        <f>IF($A20="","",IF(F20="oui","",VLOOKUP($A20,'Délai de livraison proposé'!$A$2:$C$13,3,FALSE)))</f>
        <v/>
      </c>
      <c r="H20" s="5" t="str">
        <f t="shared" si="0"/>
        <v/>
      </c>
      <c r="I20" s="2"/>
      <c r="J20" s="2" t="str">
        <f t="shared" si="1"/>
        <v/>
      </c>
      <c r="K20" s="9" t="str">
        <f t="shared" si="3"/>
        <v/>
      </c>
      <c r="L20" s="11"/>
      <c r="M20" s="11"/>
    </row>
    <row r="21" spans="1:13">
      <c r="A21" s="2"/>
      <c r="B21" s="2"/>
      <c r="C21" s="10" t="str">
        <f>IF($A21="","",VLOOKUP($A21,'Délai de livraison proposé'!$A$2:$C$13,2,FALSE))</f>
        <v/>
      </c>
      <c r="D21" s="2"/>
      <c r="E21" s="5" t="e">
        <f t="shared" si="2"/>
        <v>#VALUE!</v>
      </c>
      <c r="F21" s="2"/>
      <c r="G21" s="4" t="str">
        <f>IF($A21="","",IF(F21="oui","",VLOOKUP($A21,'Délai de livraison proposé'!$A$2:$C$13,3,FALSE)))</f>
        <v/>
      </c>
      <c r="H21" s="5" t="str">
        <f t="shared" si="0"/>
        <v/>
      </c>
      <c r="I21" s="2"/>
      <c r="J21" s="2" t="str">
        <f t="shared" si="1"/>
        <v/>
      </c>
      <c r="K21" s="9" t="str">
        <f t="shared" si="3"/>
        <v/>
      </c>
      <c r="L21" s="11"/>
      <c r="M21" s="11"/>
    </row>
    <row r="22" spans="1:13">
      <c r="A22" s="2"/>
      <c r="B22" s="2"/>
      <c r="C22" s="10" t="str">
        <f>IF($A22="","",VLOOKUP($A22,'Délai de livraison proposé'!$A$2:$C$13,2,FALSE))</f>
        <v/>
      </c>
      <c r="D22" s="2"/>
      <c r="E22" s="5" t="e">
        <f t="shared" si="2"/>
        <v>#VALUE!</v>
      </c>
      <c r="F22" s="2"/>
      <c r="G22" s="4" t="str">
        <f>IF($A22="","",IF(F22="oui","",VLOOKUP($A22,'Délai de livraison proposé'!$A$2:$C$13,3,FALSE)))</f>
        <v/>
      </c>
      <c r="H22" s="5" t="str">
        <f t="shared" si="0"/>
        <v/>
      </c>
      <c r="I22" s="2"/>
      <c r="J22" s="2" t="str">
        <f t="shared" si="1"/>
        <v/>
      </c>
      <c r="K22" s="9" t="str">
        <f t="shared" si="3"/>
        <v/>
      </c>
      <c r="L22" s="11"/>
      <c r="M22" s="11"/>
    </row>
    <row r="23" spans="1:13">
      <c r="A23" s="2"/>
      <c r="B23" s="2"/>
      <c r="C23" s="10" t="str">
        <f>IF($A23="","",VLOOKUP($A23,'Délai de livraison proposé'!$A$2:$C$13,2,FALSE))</f>
        <v/>
      </c>
      <c r="D23" s="2"/>
      <c r="E23" s="5" t="e">
        <f t="shared" si="2"/>
        <v>#VALUE!</v>
      </c>
      <c r="F23" s="2"/>
      <c r="G23" s="4" t="str">
        <f>IF($A23="","",IF(F23="oui","",VLOOKUP($A23,'Délai de livraison proposé'!$A$2:$C$13,3,FALSE)))</f>
        <v/>
      </c>
      <c r="H23" s="5" t="str">
        <f t="shared" si="0"/>
        <v/>
      </c>
      <c r="I23" s="2"/>
      <c r="J23" s="2" t="str">
        <f t="shared" si="1"/>
        <v/>
      </c>
      <c r="K23" s="9" t="str">
        <f t="shared" si="3"/>
        <v/>
      </c>
      <c r="L23" s="11"/>
      <c r="M23" s="11"/>
    </row>
    <row r="24" spans="1:13">
      <c r="A24" s="2"/>
      <c r="B24" s="2"/>
      <c r="C24" s="10" t="str">
        <f>IF($A24="","",VLOOKUP($A24,'Délai de livraison proposé'!$A$2:$C$13,2,FALSE))</f>
        <v/>
      </c>
      <c r="D24" s="2"/>
      <c r="E24" s="5" t="e">
        <f t="shared" si="2"/>
        <v>#VALUE!</v>
      </c>
      <c r="F24" s="2"/>
      <c r="G24" s="4" t="str">
        <f>IF($A24="","",IF(F24="oui","",VLOOKUP($A24,'Délai de livraison proposé'!$A$2:$C$13,3,FALSE)))</f>
        <v/>
      </c>
      <c r="H24" s="5" t="str">
        <f t="shared" si="0"/>
        <v/>
      </c>
      <c r="I24" s="2"/>
      <c r="J24" s="2" t="str">
        <f t="shared" si="1"/>
        <v/>
      </c>
      <c r="K24" s="9" t="str">
        <f t="shared" si="3"/>
        <v/>
      </c>
      <c r="L24" s="11"/>
      <c r="M24" s="11"/>
    </row>
    <row r="25" spans="1:13">
      <c r="A25" s="2"/>
      <c r="B25" s="2"/>
      <c r="C25" s="10" t="str">
        <f>IF($A25="","",VLOOKUP($A25,'Délai de livraison proposé'!$A$2:$C$13,2,FALSE))</f>
        <v/>
      </c>
      <c r="D25" s="2"/>
      <c r="E25" s="5" t="e">
        <f t="shared" si="2"/>
        <v>#VALUE!</v>
      </c>
      <c r="F25" s="2"/>
      <c r="G25" s="4" t="str">
        <f>IF($A25="","",IF(F25="oui","",VLOOKUP($A25,'Délai de livraison proposé'!$A$2:$C$13,3,FALSE)))</f>
        <v/>
      </c>
      <c r="H25" s="5" t="str">
        <f t="shared" si="0"/>
        <v/>
      </c>
      <c r="I25" s="2"/>
      <c r="J25" s="2" t="str">
        <f t="shared" si="1"/>
        <v/>
      </c>
      <c r="K25" s="9" t="str">
        <f t="shared" si="3"/>
        <v/>
      </c>
      <c r="L25" s="11"/>
      <c r="M25" s="11"/>
    </row>
    <row r="26" spans="1:13">
      <c r="A26" s="2"/>
      <c r="B26" s="2"/>
      <c r="C26" s="10" t="str">
        <f>IF($A26="","",VLOOKUP($A26,'Délai de livraison proposé'!$A$2:$C$13,2,FALSE))</f>
        <v/>
      </c>
      <c r="D26" s="2"/>
      <c r="E26" s="5" t="e">
        <f t="shared" si="2"/>
        <v>#VALUE!</v>
      </c>
      <c r="F26" s="2"/>
      <c r="G26" s="4" t="str">
        <f>IF($A26="","",IF(F26="oui","",VLOOKUP($A26,'Délai de livraison proposé'!$A$2:$C$13,3,FALSE)))</f>
        <v/>
      </c>
      <c r="H26" s="5" t="str">
        <f t="shared" si="0"/>
        <v/>
      </c>
      <c r="I26" s="2"/>
      <c r="J26" s="2" t="str">
        <f t="shared" si="1"/>
        <v/>
      </c>
      <c r="K26" s="9" t="str">
        <f t="shared" si="3"/>
        <v/>
      </c>
      <c r="L26" s="11"/>
      <c r="M26" s="11"/>
    </row>
    <row r="27" spans="1:13">
      <c r="A27" s="2"/>
      <c r="B27" s="2"/>
      <c r="C27" s="10" t="str">
        <f>IF($A27="","",VLOOKUP($A27,'Délai de livraison proposé'!$A$2:$C$13,2,FALSE))</f>
        <v/>
      </c>
      <c r="D27" s="2"/>
      <c r="E27" s="5" t="e">
        <f t="shared" si="2"/>
        <v>#VALUE!</v>
      </c>
      <c r="F27" s="2"/>
      <c r="G27" s="4" t="str">
        <f>IF($A27="","",IF(F27="oui","",VLOOKUP($A27,'Délai de livraison proposé'!$A$2:$C$13,3,FALSE)))</f>
        <v/>
      </c>
      <c r="H27" s="5" t="str">
        <f t="shared" si="0"/>
        <v/>
      </c>
      <c r="I27" s="2"/>
      <c r="J27" s="2" t="str">
        <f t="shared" si="1"/>
        <v/>
      </c>
      <c r="K27" s="9" t="str">
        <f t="shared" si="3"/>
        <v/>
      </c>
      <c r="L27" s="11"/>
      <c r="M27" s="11"/>
    </row>
    <row r="28" spans="1:13">
      <c r="A28" s="2"/>
      <c r="B28" s="2"/>
      <c r="C28" s="10" t="str">
        <f>IF($A28="","",VLOOKUP($A28,'Délai de livraison proposé'!$A$2:$C$13,2,FALSE))</f>
        <v/>
      </c>
      <c r="D28" s="2"/>
      <c r="E28" s="5" t="e">
        <f t="shared" si="2"/>
        <v>#VALUE!</v>
      </c>
      <c r="F28" s="2"/>
      <c r="G28" s="4" t="str">
        <f>IF($A28="","",IF(F28="oui","",VLOOKUP($A28,'Délai de livraison proposé'!$A$2:$C$13,3,FALSE)))</f>
        <v/>
      </c>
      <c r="H28" s="5" t="str">
        <f t="shared" si="0"/>
        <v/>
      </c>
      <c r="I28" s="2"/>
      <c r="J28" s="2" t="str">
        <f t="shared" si="1"/>
        <v/>
      </c>
      <c r="K28" s="9" t="str">
        <f t="shared" si="3"/>
        <v/>
      </c>
      <c r="L28" s="11"/>
      <c r="M28" s="11"/>
    </row>
    <row r="29" spans="1:13">
      <c r="A29" s="2"/>
      <c r="B29" s="2"/>
      <c r="C29" s="10" t="str">
        <f>IF($A29="","",VLOOKUP($A29,'Délai de livraison proposé'!$A$2:$C$13,2,FALSE))</f>
        <v/>
      </c>
      <c r="D29" s="2"/>
      <c r="E29" s="5" t="e">
        <f t="shared" si="2"/>
        <v>#VALUE!</v>
      </c>
      <c r="F29" s="2"/>
      <c r="G29" s="4" t="str">
        <f>IF($A29="","",IF(F29="oui","",VLOOKUP($A29,'Délai de livraison proposé'!$A$2:$C$13,3,FALSE)))</f>
        <v/>
      </c>
      <c r="H29" s="5" t="str">
        <f t="shared" si="0"/>
        <v/>
      </c>
      <c r="I29" s="2"/>
      <c r="J29" s="2" t="str">
        <f t="shared" si="1"/>
        <v/>
      </c>
      <c r="K29" s="9" t="str">
        <f t="shared" si="3"/>
        <v/>
      </c>
      <c r="L29" s="11"/>
      <c r="M29" s="11"/>
    </row>
    <row r="30" spans="1:13">
      <c r="A30" s="2"/>
      <c r="B30" s="2"/>
      <c r="C30" s="10" t="str">
        <f>IF($A30="","",VLOOKUP($A30,'Délai de livraison proposé'!$A$2:$C$13,2,FALSE))</f>
        <v/>
      </c>
      <c r="D30" s="2"/>
      <c r="E30" s="5" t="e">
        <f t="shared" si="2"/>
        <v>#VALUE!</v>
      </c>
      <c r="F30" s="2"/>
      <c r="G30" s="4" t="str">
        <f>IF($A30="","",IF(F30="oui","",VLOOKUP($A30,'Délai de livraison proposé'!$A$2:$C$13,3,FALSE)))</f>
        <v/>
      </c>
      <c r="H30" s="5" t="str">
        <f t="shared" si="0"/>
        <v/>
      </c>
      <c r="I30" s="2"/>
      <c r="J30" s="2" t="str">
        <f t="shared" si="1"/>
        <v/>
      </c>
      <c r="K30" s="9" t="str">
        <f t="shared" si="3"/>
        <v/>
      </c>
      <c r="L30" s="11"/>
      <c r="M30" s="11"/>
    </row>
    <row r="31" spans="1:13">
      <c r="A31" s="2"/>
      <c r="B31" s="2"/>
      <c r="C31" s="10" t="str">
        <f>IF($A31="","",VLOOKUP($A31,'Délai de livraison proposé'!$A$2:$C$13,2,FALSE))</f>
        <v/>
      </c>
      <c r="D31" s="2"/>
      <c r="E31" s="5" t="e">
        <f t="shared" si="2"/>
        <v>#VALUE!</v>
      </c>
      <c r="F31" s="2"/>
      <c r="G31" s="4" t="str">
        <f>IF($A31="","",IF(F31="oui","",VLOOKUP($A31,'Délai de livraison proposé'!$A$2:$C$13,3,FALSE)))</f>
        <v/>
      </c>
      <c r="H31" s="5" t="str">
        <f t="shared" si="0"/>
        <v/>
      </c>
      <c r="I31" s="2"/>
      <c r="J31" s="2" t="str">
        <f t="shared" si="1"/>
        <v/>
      </c>
      <c r="K31" s="9" t="str">
        <f t="shared" si="3"/>
        <v/>
      </c>
      <c r="L31" s="11"/>
      <c r="M31" s="11"/>
    </row>
    <row r="32" spans="1:13">
      <c r="A32" s="2"/>
      <c r="B32" s="2"/>
      <c r="C32" s="10" t="str">
        <f>IF($A32="","",VLOOKUP($A32,'Délai de livraison proposé'!$A$2:$C$13,2,FALSE))</f>
        <v/>
      </c>
      <c r="D32" s="2"/>
      <c r="E32" s="5" t="e">
        <f t="shared" si="2"/>
        <v>#VALUE!</v>
      </c>
      <c r="F32" s="2"/>
      <c r="G32" s="4" t="str">
        <f>IF($A32="","",IF(F32="oui","",VLOOKUP($A32,'Délai de livraison proposé'!$A$2:$C$13,3,FALSE)))</f>
        <v/>
      </c>
      <c r="H32" s="5" t="str">
        <f t="shared" si="0"/>
        <v/>
      </c>
      <c r="I32" s="2"/>
      <c r="J32" s="2" t="str">
        <f t="shared" si="1"/>
        <v/>
      </c>
      <c r="K32" s="9" t="str">
        <f t="shared" si="3"/>
        <v/>
      </c>
      <c r="L32" s="11"/>
      <c r="M32" s="11"/>
    </row>
    <row r="33" spans="1:13">
      <c r="A33" s="2"/>
      <c r="B33" s="2"/>
      <c r="C33" s="10" t="str">
        <f>IF($A33="","",VLOOKUP($A33,'Délai de livraison proposé'!$A$2:$C$13,2,FALSE))</f>
        <v/>
      </c>
      <c r="D33" s="2"/>
      <c r="E33" s="5" t="e">
        <f t="shared" si="2"/>
        <v>#VALUE!</v>
      </c>
      <c r="F33" s="2"/>
      <c r="G33" s="4" t="str">
        <f>IF($A33="","",IF(F33="oui","",VLOOKUP($A33,'Délai de livraison proposé'!$A$2:$C$13,3,FALSE)))</f>
        <v/>
      </c>
      <c r="H33" s="5" t="str">
        <f t="shared" si="0"/>
        <v/>
      </c>
      <c r="I33" s="2"/>
      <c r="J33" s="2" t="str">
        <f t="shared" si="1"/>
        <v/>
      </c>
      <c r="K33" s="9" t="str">
        <f t="shared" si="3"/>
        <v/>
      </c>
      <c r="L33" s="11"/>
      <c r="M33" s="11"/>
    </row>
    <row r="34" spans="1:13">
      <c r="A34" s="2"/>
      <c r="B34" s="2"/>
      <c r="C34" s="10" t="str">
        <f>IF($A34="","",VLOOKUP($A34,'Délai de livraison proposé'!$A$2:$C$13,2,FALSE))</f>
        <v/>
      </c>
      <c r="D34" s="2"/>
      <c r="E34" s="5" t="e">
        <f t="shared" si="2"/>
        <v>#VALUE!</v>
      </c>
      <c r="F34" s="2"/>
      <c r="G34" s="4" t="str">
        <f>IF($A34="","",IF(F34="oui","",VLOOKUP($A34,'Délai de livraison proposé'!$A$2:$C$13,3,FALSE)))</f>
        <v/>
      </c>
      <c r="H34" s="5" t="str">
        <f t="shared" si="0"/>
        <v/>
      </c>
      <c r="I34" s="2"/>
      <c r="J34" s="2" t="str">
        <f t="shared" si="1"/>
        <v/>
      </c>
      <c r="K34" s="9" t="str">
        <f t="shared" si="3"/>
        <v/>
      </c>
      <c r="L34" s="11"/>
      <c r="M34" s="11"/>
    </row>
    <row r="35" spans="1:13">
      <c r="A35" s="2"/>
      <c r="B35" s="2"/>
      <c r="C35" s="10" t="str">
        <f>IF($A35="","",VLOOKUP($A35,'Délai de livraison proposé'!$A$2:$C$13,2,FALSE))</f>
        <v/>
      </c>
      <c r="D35" s="2"/>
      <c r="E35" s="5" t="e">
        <f t="shared" si="2"/>
        <v>#VALUE!</v>
      </c>
      <c r="F35" s="2"/>
      <c r="G35" s="4" t="str">
        <f>IF($A35="","",IF(F35="oui","",VLOOKUP($A35,'Délai de livraison proposé'!$A$2:$C$13,3,FALSE)))</f>
        <v/>
      </c>
      <c r="H35" s="5" t="str">
        <f t="shared" si="0"/>
        <v/>
      </c>
      <c r="I35" s="2"/>
      <c r="J35" s="2" t="str">
        <f t="shared" si="1"/>
        <v/>
      </c>
      <c r="K35" s="9" t="str">
        <f t="shared" si="3"/>
        <v/>
      </c>
      <c r="L35" s="11"/>
      <c r="M35" s="11"/>
    </row>
    <row r="36" spans="1:13">
      <c r="A36" s="2"/>
      <c r="B36" s="2"/>
      <c r="C36" s="10" t="str">
        <f>IF($A36="","",VLOOKUP($A36,'Délai de livraison proposé'!$A$2:$C$13,2,FALSE))</f>
        <v/>
      </c>
      <c r="D36" s="2"/>
      <c r="E36" s="5" t="e">
        <f t="shared" si="2"/>
        <v>#VALUE!</v>
      </c>
      <c r="F36" s="2"/>
      <c r="G36" s="4" t="str">
        <f>IF($A36="","",IF(F36="oui","",VLOOKUP($A36,'Délai de livraison proposé'!$A$2:$C$13,3,FALSE)))</f>
        <v/>
      </c>
      <c r="H36" s="5" t="str">
        <f t="shared" si="0"/>
        <v/>
      </c>
      <c r="I36" s="2"/>
      <c r="J36" s="2" t="str">
        <f t="shared" si="1"/>
        <v/>
      </c>
      <c r="K36" s="9" t="str">
        <f t="shared" si="3"/>
        <v/>
      </c>
      <c r="L36" s="11"/>
      <c r="M36" s="11"/>
    </row>
    <row r="37" spans="1:13">
      <c r="A37" s="2"/>
      <c r="B37" s="2"/>
      <c r="C37" s="10" t="str">
        <f>IF($A37="","",VLOOKUP($A37,'Délai de livraison proposé'!$A$2:$C$13,2,FALSE))</f>
        <v/>
      </c>
      <c r="D37" s="2"/>
      <c r="E37" s="5" t="e">
        <f t="shared" si="2"/>
        <v>#VALUE!</v>
      </c>
      <c r="F37" s="2"/>
      <c r="G37" s="4" t="str">
        <f>IF($A37="","",IF(F37="oui","",VLOOKUP($A37,'Délai de livraison proposé'!$A$2:$C$13,3,FALSE)))</f>
        <v/>
      </c>
      <c r="H37" s="5" t="str">
        <f t="shared" si="0"/>
        <v/>
      </c>
      <c r="I37" s="2"/>
      <c r="J37" s="2" t="str">
        <f t="shared" si="1"/>
        <v/>
      </c>
      <c r="K37" s="9" t="str">
        <f t="shared" si="3"/>
        <v/>
      </c>
      <c r="L37" s="11"/>
      <c r="M37" s="11"/>
    </row>
    <row r="38" spans="1:13">
      <c r="A38" s="2"/>
      <c r="B38" s="2"/>
      <c r="C38" s="10" t="str">
        <f>IF($A38="","",VLOOKUP($A38,'Délai de livraison proposé'!$A$2:$C$13,2,FALSE))</f>
        <v/>
      </c>
      <c r="D38" s="2"/>
      <c r="E38" s="5" t="e">
        <f t="shared" si="2"/>
        <v>#VALUE!</v>
      </c>
      <c r="F38" s="2"/>
      <c r="G38" s="4" t="str">
        <f>IF($A38="","",IF(F38="oui","",VLOOKUP($A38,'Délai de livraison proposé'!$A$2:$C$13,3,FALSE)))</f>
        <v/>
      </c>
      <c r="H38" s="5" t="str">
        <f t="shared" si="0"/>
        <v/>
      </c>
      <c r="I38" s="2"/>
      <c r="J38" s="2" t="str">
        <f t="shared" si="1"/>
        <v/>
      </c>
      <c r="K38" s="9" t="str">
        <f t="shared" si="3"/>
        <v/>
      </c>
      <c r="L38" s="11"/>
      <c r="M38" s="11"/>
    </row>
    <row r="39" spans="1:13">
      <c r="A39" s="2"/>
      <c r="B39" s="2"/>
      <c r="C39" s="10" t="str">
        <f>IF($A39="","",VLOOKUP($A39,'Délai de livraison proposé'!$A$2:$C$13,2,FALSE))</f>
        <v/>
      </c>
      <c r="D39" s="2"/>
      <c r="E39" s="5" t="e">
        <f t="shared" si="2"/>
        <v>#VALUE!</v>
      </c>
      <c r="F39" s="2"/>
      <c r="G39" s="4" t="str">
        <f>IF($A39="","",IF(F39="oui","",VLOOKUP($A39,'Délai de livraison proposé'!$A$2:$C$13,3,FALSE)))</f>
        <v/>
      </c>
      <c r="H39" s="5" t="str">
        <f t="shared" si="0"/>
        <v/>
      </c>
      <c r="I39" s="2"/>
      <c r="J39" s="2" t="str">
        <f t="shared" si="1"/>
        <v/>
      </c>
      <c r="K39" s="9" t="str">
        <f t="shared" si="3"/>
        <v/>
      </c>
      <c r="L39" s="11"/>
      <c r="M39" s="11"/>
    </row>
    <row r="40" spans="1:13">
      <c r="A40" s="2"/>
      <c r="B40" s="2"/>
      <c r="C40" s="10" t="str">
        <f>IF($A40="","",VLOOKUP($A40,'Délai de livraison proposé'!$A$2:$C$13,2,FALSE))</f>
        <v/>
      </c>
      <c r="D40" s="2"/>
      <c r="E40" s="5" t="e">
        <f t="shared" si="2"/>
        <v>#VALUE!</v>
      </c>
      <c r="F40" s="2"/>
      <c r="G40" s="4" t="str">
        <f>IF($A40="","",IF(F40="oui","",VLOOKUP($A40,'Délai de livraison proposé'!$A$2:$C$13,3,FALSE)))</f>
        <v/>
      </c>
      <c r="H40" s="5" t="str">
        <f t="shared" si="0"/>
        <v/>
      </c>
      <c r="I40" s="2"/>
      <c r="J40" s="2" t="str">
        <f t="shared" si="1"/>
        <v/>
      </c>
      <c r="K40" s="9" t="str">
        <f t="shared" si="3"/>
        <v/>
      </c>
      <c r="L40" s="11"/>
      <c r="M40" s="11"/>
    </row>
    <row r="41" spans="1:13">
      <c r="A41" s="2"/>
      <c r="B41" s="2"/>
      <c r="C41" s="10" t="str">
        <f>IF($A41="","",VLOOKUP($A41,'Délai de livraison proposé'!$A$2:$C$13,2,FALSE))</f>
        <v/>
      </c>
      <c r="D41" s="2"/>
      <c r="E41" s="5" t="e">
        <f t="shared" si="2"/>
        <v>#VALUE!</v>
      </c>
      <c r="F41" s="2"/>
      <c r="G41" s="4" t="str">
        <f>IF($A41="","",IF(F41="oui","",VLOOKUP($A41,'Délai de livraison proposé'!$A$2:$C$13,3,FALSE)))</f>
        <v/>
      </c>
      <c r="H41" s="5" t="str">
        <f t="shared" si="0"/>
        <v/>
      </c>
      <c r="I41" s="2"/>
      <c r="J41" s="2" t="str">
        <f t="shared" si="1"/>
        <v/>
      </c>
      <c r="K41" s="9" t="str">
        <f t="shared" si="3"/>
        <v/>
      </c>
      <c r="L41" s="11"/>
      <c r="M41" s="11"/>
    </row>
    <row r="42" spans="1:13">
      <c r="A42" s="2"/>
      <c r="B42" s="2"/>
      <c r="C42" s="10" t="str">
        <f>IF($A42="","",VLOOKUP($A42,'Délai de livraison proposé'!$A$2:$C$13,2,FALSE))</f>
        <v/>
      </c>
      <c r="D42" s="2"/>
      <c r="E42" s="5" t="e">
        <f t="shared" si="2"/>
        <v>#VALUE!</v>
      </c>
      <c r="F42" s="2"/>
      <c r="G42" s="4" t="str">
        <f>IF($A42="","",IF(F42="oui","",VLOOKUP($A42,'Délai de livraison proposé'!$A$2:$C$13,3,FALSE)))</f>
        <v/>
      </c>
      <c r="H42" s="5" t="str">
        <f t="shared" si="0"/>
        <v/>
      </c>
      <c r="I42" s="2"/>
      <c r="J42" s="2" t="str">
        <f t="shared" si="1"/>
        <v/>
      </c>
      <c r="K42" s="9" t="str">
        <f t="shared" si="3"/>
        <v/>
      </c>
      <c r="L42" s="11"/>
      <c r="M42" s="11"/>
    </row>
    <row r="43" spans="1:13">
      <c r="A43" s="2"/>
      <c r="B43" s="2"/>
      <c r="C43" s="10" t="str">
        <f>IF($A43="","",VLOOKUP($A43,'Délai de livraison proposé'!$A$2:$C$13,2,FALSE))</f>
        <v/>
      </c>
      <c r="D43" s="2"/>
      <c r="E43" s="5" t="e">
        <f t="shared" si="2"/>
        <v>#VALUE!</v>
      </c>
      <c r="F43" s="2"/>
      <c r="G43" s="4" t="str">
        <f>IF($A43="","",IF(F43="oui","",VLOOKUP($A43,'Délai de livraison proposé'!$A$2:$C$13,3,FALSE)))</f>
        <v/>
      </c>
      <c r="H43" s="5" t="str">
        <f t="shared" si="0"/>
        <v/>
      </c>
      <c r="I43" s="2"/>
      <c r="J43" s="2" t="str">
        <f t="shared" si="1"/>
        <v/>
      </c>
      <c r="K43" s="9" t="str">
        <f t="shared" si="3"/>
        <v/>
      </c>
      <c r="L43" s="11"/>
      <c r="M43" s="11"/>
    </row>
    <row r="44" spans="1:13">
      <c r="A44" s="2"/>
      <c r="B44" s="2"/>
      <c r="C44" s="10" t="str">
        <f>IF($A44="","",VLOOKUP($A44,'Délai de livraison proposé'!$A$2:$C$13,2,FALSE))</f>
        <v/>
      </c>
      <c r="D44" s="2"/>
      <c r="E44" s="5" t="e">
        <f t="shared" si="2"/>
        <v>#VALUE!</v>
      </c>
      <c r="F44" s="2"/>
      <c r="G44" s="4" t="str">
        <f>IF($A44="","",IF(F44="oui","",VLOOKUP($A44,'Délai de livraison proposé'!$A$2:$C$13,3,FALSE)))</f>
        <v/>
      </c>
      <c r="H44" s="5" t="str">
        <f t="shared" si="0"/>
        <v/>
      </c>
      <c r="I44" s="2"/>
      <c r="J44" s="2" t="str">
        <f t="shared" si="1"/>
        <v/>
      </c>
      <c r="K44" s="9" t="str">
        <f t="shared" si="3"/>
        <v/>
      </c>
      <c r="L44" s="11"/>
      <c r="M44" s="11"/>
    </row>
    <row r="45" spans="1:13">
      <c r="A45" s="2"/>
      <c r="B45" s="2"/>
      <c r="C45" s="10" t="str">
        <f>IF($A45="","",VLOOKUP($A45,'Délai de livraison proposé'!$A$2:$C$13,2,FALSE))</f>
        <v/>
      </c>
      <c r="D45" s="2"/>
      <c r="E45" s="5" t="e">
        <f t="shared" si="2"/>
        <v>#VALUE!</v>
      </c>
      <c r="F45" s="2"/>
      <c r="G45" s="4" t="str">
        <f>IF($A45="","",IF(F45="oui","",VLOOKUP($A45,'Délai de livraison proposé'!$A$2:$C$13,3,FALSE)))</f>
        <v/>
      </c>
      <c r="H45" s="5" t="str">
        <f t="shared" si="0"/>
        <v/>
      </c>
      <c r="I45" s="2"/>
      <c r="J45" s="2" t="str">
        <f t="shared" si="1"/>
        <v/>
      </c>
      <c r="K45" s="9" t="str">
        <f t="shared" si="3"/>
        <v/>
      </c>
      <c r="L45" s="11"/>
      <c r="M45" s="11"/>
    </row>
    <row r="46" spans="1:13">
      <c r="A46" s="2"/>
      <c r="B46" s="2"/>
      <c r="C46" s="10" t="str">
        <f>IF($A46="","",VLOOKUP($A46,'Délai de livraison proposé'!$A$2:$C$13,2,FALSE))</f>
        <v/>
      </c>
      <c r="D46" s="2"/>
      <c r="E46" s="5" t="e">
        <f t="shared" si="2"/>
        <v>#VALUE!</v>
      </c>
      <c r="F46" s="2"/>
      <c r="G46" s="4" t="str">
        <f>IF($A46="","",IF(F46="oui","",VLOOKUP($A46,'Délai de livraison proposé'!$A$2:$C$13,3,FALSE)))</f>
        <v/>
      </c>
      <c r="H46" s="5" t="str">
        <f t="shared" si="0"/>
        <v/>
      </c>
      <c r="I46" s="2"/>
      <c r="J46" s="2" t="str">
        <f t="shared" si="1"/>
        <v/>
      </c>
      <c r="K46" s="9" t="str">
        <f t="shared" si="3"/>
        <v/>
      </c>
      <c r="L46" s="11"/>
      <c r="M46" s="11"/>
    </row>
    <row r="47" spans="1:13">
      <c r="A47" s="2"/>
      <c r="B47" s="2"/>
      <c r="C47" s="10" t="str">
        <f>IF($A47="","",VLOOKUP($A47,'Délai de livraison proposé'!$A$2:$C$13,2,FALSE))</f>
        <v/>
      </c>
      <c r="D47" s="2"/>
      <c r="E47" s="5" t="e">
        <f t="shared" si="2"/>
        <v>#VALUE!</v>
      </c>
      <c r="F47" s="2"/>
      <c r="G47" s="4" t="str">
        <f>IF($A47="","",IF(F47="oui","",VLOOKUP($A47,'Délai de livraison proposé'!$A$2:$C$13,3,FALSE)))</f>
        <v/>
      </c>
      <c r="H47" s="5" t="str">
        <f t="shared" si="0"/>
        <v/>
      </c>
      <c r="I47" s="2"/>
      <c r="J47" s="2" t="str">
        <f t="shared" si="1"/>
        <v/>
      </c>
      <c r="K47" s="9" t="str">
        <f t="shared" si="3"/>
        <v/>
      </c>
      <c r="L47" s="11"/>
      <c r="M47" s="11"/>
    </row>
    <row r="48" spans="1:13">
      <c r="A48" s="2"/>
      <c r="B48" s="2"/>
      <c r="C48" s="10" t="str">
        <f>IF($A48="","",VLOOKUP($A48,'Délai de livraison proposé'!$A$2:$C$13,2,FALSE))</f>
        <v/>
      </c>
      <c r="D48" s="2"/>
      <c r="E48" s="5" t="e">
        <f t="shared" si="2"/>
        <v>#VALUE!</v>
      </c>
      <c r="F48" s="2"/>
      <c r="G48" s="4" t="str">
        <f>IF($A48="","",IF(F48="oui","",VLOOKUP($A48,'Délai de livraison proposé'!$A$2:$C$13,3,FALSE)))</f>
        <v/>
      </c>
      <c r="H48" s="5" t="str">
        <f t="shared" si="0"/>
        <v/>
      </c>
      <c r="I48" s="2"/>
      <c r="J48" s="2" t="str">
        <f t="shared" si="1"/>
        <v/>
      </c>
      <c r="K48" s="9" t="str">
        <f t="shared" si="3"/>
        <v/>
      </c>
      <c r="L48" s="11"/>
      <c r="M48" s="11"/>
    </row>
    <row r="49" spans="1:13">
      <c r="A49" s="2"/>
      <c r="B49" s="2"/>
      <c r="C49" s="10" t="str">
        <f>IF($A49="","",VLOOKUP($A49,'Délai de livraison proposé'!$A$2:$C$13,2,FALSE))</f>
        <v/>
      </c>
      <c r="D49" s="2"/>
      <c r="E49" s="5" t="e">
        <f t="shared" si="2"/>
        <v>#VALUE!</v>
      </c>
      <c r="F49" s="2"/>
      <c r="G49" s="4" t="str">
        <f>IF($A49="","",IF(F49="oui","",VLOOKUP($A49,'Délai de livraison proposé'!$A$2:$C$13,3,FALSE)))</f>
        <v/>
      </c>
      <c r="H49" s="5" t="str">
        <f t="shared" si="0"/>
        <v/>
      </c>
      <c r="I49" s="2"/>
      <c r="J49" s="2" t="str">
        <f t="shared" si="1"/>
        <v/>
      </c>
      <c r="K49" s="9" t="str">
        <f t="shared" si="3"/>
        <v/>
      </c>
      <c r="L49" s="11"/>
      <c r="M49" s="11"/>
    </row>
    <row r="50" spans="1:13">
      <c r="A50" s="2"/>
      <c r="B50" s="2"/>
      <c r="C50" s="10" t="str">
        <f>IF($A50="","",VLOOKUP($A50,'Délai de livraison proposé'!$A$2:$C$13,2,FALSE))</f>
        <v/>
      </c>
      <c r="D50" s="2"/>
      <c r="E50" s="5" t="e">
        <f t="shared" si="2"/>
        <v>#VALUE!</v>
      </c>
      <c r="F50" s="2"/>
      <c r="G50" s="4" t="str">
        <f>IF($A50="","",IF(F50="oui","",VLOOKUP($A50,'Délai de livraison proposé'!$A$2:$C$13,3,FALSE)))</f>
        <v/>
      </c>
      <c r="H50" s="5" t="str">
        <f t="shared" si="0"/>
        <v/>
      </c>
      <c r="I50" s="2"/>
      <c r="J50" s="2" t="str">
        <f t="shared" si="1"/>
        <v/>
      </c>
      <c r="K50" s="9" t="str">
        <f t="shared" si="3"/>
        <v/>
      </c>
      <c r="L50" s="11"/>
      <c r="M50" s="11"/>
    </row>
    <row r="51" spans="1:13">
      <c r="A51" s="2"/>
      <c r="B51" s="2"/>
      <c r="C51" s="10" t="str">
        <f>IF($A51="","",VLOOKUP($A51,'Délai de livraison proposé'!$A$2:$C$13,2,FALSE))</f>
        <v/>
      </c>
      <c r="D51" s="2"/>
      <c r="E51" s="5" t="e">
        <f t="shared" si="2"/>
        <v>#VALUE!</v>
      </c>
      <c r="F51" s="2"/>
      <c r="G51" s="4" t="str">
        <f>IF($A51="","",IF(F51="oui","",VLOOKUP($A51,'Délai de livraison proposé'!$A$2:$C$13,3,FALSE)))</f>
        <v/>
      </c>
      <c r="H51" s="5" t="str">
        <f t="shared" si="0"/>
        <v/>
      </c>
      <c r="I51" s="2"/>
      <c r="J51" s="2" t="str">
        <f t="shared" si="1"/>
        <v/>
      </c>
      <c r="K51" s="9" t="str">
        <f t="shared" si="3"/>
        <v/>
      </c>
      <c r="L51" s="11"/>
      <c r="M51" s="11"/>
    </row>
    <row r="52" spans="1:13">
      <c r="A52" s="2"/>
      <c r="B52" s="2"/>
      <c r="C52" s="10" t="str">
        <f>IF($A52="","",VLOOKUP($A52,'Délai de livraison proposé'!$A$2:$C$13,2,FALSE))</f>
        <v/>
      </c>
      <c r="D52" s="2"/>
      <c r="E52" s="5" t="e">
        <f t="shared" si="2"/>
        <v>#VALUE!</v>
      </c>
      <c r="F52" s="2"/>
      <c r="G52" s="4" t="str">
        <f>IF($A52="","",IF(F52="oui","",VLOOKUP($A52,'Délai de livraison proposé'!$A$2:$C$13,3,FALSE)))</f>
        <v/>
      </c>
      <c r="H52" s="5" t="str">
        <f t="shared" si="0"/>
        <v/>
      </c>
      <c r="I52" s="2"/>
      <c r="J52" s="2" t="str">
        <f t="shared" si="1"/>
        <v/>
      </c>
      <c r="K52" s="9" t="str">
        <f t="shared" si="3"/>
        <v/>
      </c>
      <c r="L52" s="11"/>
      <c r="M52" s="11"/>
    </row>
    <row r="53" spans="1:13">
      <c r="A53" s="2"/>
      <c r="B53" s="2"/>
      <c r="C53" s="10" t="str">
        <f>IF($A53="","",VLOOKUP($A53,'Délai de livraison proposé'!$A$2:$C$13,2,FALSE))</f>
        <v/>
      </c>
      <c r="D53" s="2"/>
      <c r="E53" s="5" t="e">
        <f t="shared" si="2"/>
        <v>#VALUE!</v>
      </c>
      <c r="F53" s="2"/>
      <c r="G53" s="4" t="str">
        <f>IF($A53="","",IF(F53="oui","",VLOOKUP($A53,'Délai de livraison proposé'!$A$2:$C$13,3,FALSE)))</f>
        <v/>
      </c>
      <c r="H53" s="5" t="str">
        <f t="shared" si="0"/>
        <v/>
      </c>
      <c r="I53" s="2"/>
      <c r="J53" s="2" t="str">
        <f t="shared" si="1"/>
        <v/>
      </c>
      <c r="K53" s="9" t="str">
        <f t="shared" si="3"/>
        <v/>
      </c>
      <c r="L53" s="11"/>
      <c r="M53" s="11"/>
    </row>
    <row r="54" spans="1:13">
      <c r="A54" s="2"/>
      <c r="B54" s="2"/>
      <c r="C54" s="10" t="str">
        <f>IF($A54="","",VLOOKUP($A54,'Délai de livraison proposé'!$A$2:$C$13,2,FALSE))</f>
        <v/>
      </c>
      <c r="D54" s="2"/>
      <c r="E54" s="5" t="e">
        <f t="shared" si="2"/>
        <v>#VALUE!</v>
      </c>
      <c r="F54" s="2"/>
      <c r="G54" s="4" t="str">
        <f>IF($A54="","",IF(F54="oui","",VLOOKUP($A54,'Délai de livraison proposé'!$A$2:$C$13,3,FALSE)))</f>
        <v/>
      </c>
      <c r="H54" s="5" t="str">
        <f t="shared" si="0"/>
        <v/>
      </c>
      <c r="I54" s="2"/>
      <c r="J54" s="2" t="str">
        <f t="shared" si="1"/>
        <v/>
      </c>
      <c r="K54" s="9" t="str">
        <f t="shared" si="3"/>
        <v/>
      </c>
      <c r="L54" s="11"/>
      <c r="M54" s="11"/>
    </row>
    <row r="55" spans="1:13">
      <c r="A55" s="2"/>
      <c r="B55" s="2"/>
      <c r="C55" s="10" t="str">
        <f>IF($A55="","",VLOOKUP($A55,'Délai de livraison proposé'!$A$2:$C$13,2,FALSE))</f>
        <v/>
      </c>
      <c r="D55" s="2"/>
      <c r="E55" s="5" t="e">
        <f t="shared" si="2"/>
        <v>#VALUE!</v>
      </c>
      <c r="F55" s="2"/>
      <c r="G55" s="4" t="str">
        <f>IF($A55="","",IF(F55="oui","",VLOOKUP($A55,'Délai de livraison proposé'!$A$2:$C$13,3,FALSE)))</f>
        <v/>
      </c>
      <c r="H55" s="5" t="str">
        <f t="shared" si="0"/>
        <v/>
      </c>
      <c r="I55" s="2"/>
      <c r="J55" s="2" t="str">
        <f t="shared" si="1"/>
        <v/>
      </c>
      <c r="K55" s="9" t="str">
        <f t="shared" si="3"/>
        <v/>
      </c>
      <c r="L55" s="11"/>
      <c r="M55" s="11"/>
    </row>
    <row r="56" spans="1:13">
      <c r="A56" s="2"/>
      <c r="B56" s="2"/>
      <c r="C56" s="10" t="str">
        <f>IF($A56="","",VLOOKUP($A56,'Délai de livraison proposé'!$A$2:$C$13,2,FALSE))</f>
        <v/>
      </c>
      <c r="D56" s="2"/>
      <c r="E56" s="5" t="e">
        <f t="shared" si="2"/>
        <v>#VALUE!</v>
      </c>
      <c r="F56" s="2"/>
      <c r="G56" s="4" t="str">
        <f>IF($A56="","",IF(F56="oui","",VLOOKUP($A56,'Délai de livraison proposé'!$A$2:$C$13,3,FALSE)))</f>
        <v/>
      </c>
      <c r="H56" s="5" t="str">
        <f t="shared" si="0"/>
        <v/>
      </c>
      <c r="I56" s="2"/>
      <c r="J56" s="2" t="str">
        <f t="shared" si="1"/>
        <v/>
      </c>
      <c r="K56" s="9" t="str">
        <f t="shared" si="3"/>
        <v/>
      </c>
      <c r="L56" s="11"/>
      <c r="M56" s="11"/>
    </row>
    <row r="57" spans="1:13">
      <c r="A57" s="2"/>
      <c r="B57" s="2"/>
      <c r="C57" s="10" t="str">
        <f>IF($A57="","",VLOOKUP($A57,'Délai de livraison proposé'!$A$2:$C$13,2,FALSE))</f>
        <v/>
      </c>
      <c r="D57" s="2"/>
      <c r="E57" s="5" t="e">
        <f t="shared" si="2"/>
        <v>#VALUE!</v>
      </c>
      <c r="F57" s="2"/>
      <c r="G57" s="4" t="str">
        <f>IF($A57="","",IF(F57="oui","",VLOOKUP($A57,'Délai de livraison proposé'!$A$2:$C$13,3,FALSE)))</f>
        <v/>
      </c>
      <c r="H57" s="5" t="str">
        <f t="shared" si="0"/>
        <v/>
      </c>
      <c r="I57" s="2"/>
      <c r="J57" s="2" t="str">
        <f t="shared" si="1"/>
        <v/>
      </c>
      <c r="K57" s="9" t="str">
        <f t="shared" si="3"/>
        <v/>
      </c>
      <c r="L57" s="11"/>
      <c r="M57" s="11"/>
    </row>
    <row r="58" spans="1:13">
      <c r="A58" s="2"/>
      <c r="B58" s="2"/>
      <c r="C58" s="10" t="str">
        <f>IF($A58="","",VLOOKUP($A58,'Délai de livraison proposé'!$A$2:$C$13,2,FALSE))</f>
        <v/>
      </c>
      <c r="D58" s="2"/>
      <c r="E58" s="5" t="e">
        <f t="shared" si="2"/>
        <v>#VALUE!</v>
      </c>
      <c r="F58" s="2"/>
      <c r="G58" s="4" t="str">
        <f>IF($A58="","",IF(F58="oui","",VLOOKUP($A58,'Délai de livraison proposé'!$A$2:$C$13,3,FALSE)))</f>
        <v/>
      </c>
      <c r="H58" s="5" t="str">
        <f t="shared" si="0"/>
        <v/>
      </c>
      <c r="I58" s="2"/>
      <c r="J58" s="2" t="str">
        <f t="shared" si="1"/>
        <v/>
      </c>
      <c r="K58" s="9" t="str">
        <f t="shared" si="3"/>
        <v/>
      </c>
      <c r="L58" s="11"/>
      <c r="M58" s="11"/>
    </row>
    <row r="59" spans="1:13">
      <c r="A59" s="2"/>
      <c r="B59" s="2"/>
      <c r="C59" s="10" t="str">
        <f>IF($A59="","",VLOOKUP($A59,'Délai de livraison proposé'!$A$2:$C$13,2,FALSE))</f>
        <v/>
      </c>
      <c r="D59" s="2"/>
      <c r="E59" s="5" t="e">
        <f t="shared" si="2"/>
        <v>#VALUE!</v>
      </c>
      <c r="F59" s="2"/>
      <c r="G59" s="4" t="str">
        <f>IF($A59="","",IF(F59="oui","",VLOOKUP($A59,'Délai de livraison proposé'!$A$2:$C$13,3,FALSE)))</f>
        <v/>
      </c>
      <c r="H59" s="5" t="str">
        <f t="shared" si="0"/>
        <v/>
      </c>
      <c r="I59" s="2"/>
      <c r="J59" s="2" t="str">
        <f t="shared" si="1"/>
        <v/>
      </c>
      <c r="K59" s="9" t="str">
        <f t="shared" si="3"/>
        <v/>
      </c>
      <c r="L59" s="11"/>
      <c r="M59" s="11"/>
    </row>
    <row r="60" spans="1:13">
      <c r="A60" s="2"/>
      <c r="B60" s="2"/>
      <c r="C60" s="10" t="str">
        <f>IF($A60="","",VLOOKUP($A60,'Délai de livraison proposé'!$A$2:$C$13,2,FALSE))</f>
        <v/>
      </c>
      <c r="D60" s="2"/>
      <c r="E60" s="5" t="e">
        <f t="shared" si="2"/>
        <v>#VALUE!</v>
      </c>
      <c r="F60" s="2"/>
      <c r="G60" s="4" t="str">
        <f>IF($A60="","",IF(F60="oui","",VLOOKUP($A60,'Délai de livraison proposé'!$A$2:$C$13,3,FALSE)))</f>
        <v/>
      </c>
      <c r="H60" s="5" t="str">
        <f t="shared" si="0"/>
        <v/>
      </c>
      <c r="I60" s="2"/>
      <c r="J60" s="2" t="str">
        <f t="shared" si="1"/>
        <v/>
      </c>
      <c r="K60" s="9" t="str">
        <f t="shared" si="3"/>
        <v/>
      </c>
      <c r="L60" s="11"/>
      <c r="M60" s="11"/>
    </row>
  </sheetData>
  <conditionalFormatting sqref="J2:J60">
    <cfRule type="containsText" dxfId="11" priority="3" operator="containsText" text="NON">
      <formula>NOT(ISERROR(SEARCH("NON",J2)))</formula>
    </cfRule>
    <cfRule type="containsText" dxfId="10" priority="4" operator="containsText" text="OUI">
      <formula>NOT(ISERROR(SEARCH("OUI",J2)))</formula>
    </cfRule>
    <cfRule type="colorScale" priority="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1:J1048576">
    <cfRule type="cellIs" dxfId="9" priority="1" operator="equal">
      <formula>"non"</formula>
    </cfRule>
    <cfRule type="cellIs" dxfId="8" priority="2" operator="equal">
      <formula>"oui"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M60"/>
  <sheetViews>
    <sheetView workbookViewId="0">
      <selection activeCell="L3" sqref="L3"/>
    </sheetView>
  </sheetViews>
  <sheetFormatPr baseColWidth="10" defaultRowHeight="15"/>
  <cols>
    <col min="2" max="2" width="16.28515625" customWidth="1"/>
    <col min="13" max="13" width="23.140625" customWidth="1"/>
  </cols>
  <sheetData>
    <row r="1" spans="1:13" s="8" customFormat="1" ht="60">
      <c r="A1" s="6" t="s">
        <v>0</v>
      </c>
      <c r="B1" s="6" t="s">
        <v>1</v>
      </c>
      <c r="C1" s="6" t="s">
        <v>2</v>
      </c>
      <c r="D1" s="6" t="s">
        <v>4</v>
      </c>
      <c r="E1" s="6" t="s">
        <v>5</v>
      </c>
      <c r="F1" s="6" t="s">
        <v>6</v>
      </c>
      <c r="G1" s="6" t="s">
        <v>3</v>
      </c>
      <c r="H1" s="6" t="s">
        <v>11</v>
      </c>
      <c r="I1" s="6" t="s">
        <v>13</v>
      </c>
      <c r="J1" s="7" t="s">
        <v>7</v>
      </c>
      <c r="K1" s="6" t="s">
        <v>12</v>
      </c>
      <c r="L1" s="6" t="s">
        <v>14</v>
      </c>
      <c r="M1" s="6" t="s">
        <v>15</v>
      </c>
    </row>
    <row r="2" spans="1:13" s="1" customFormat="1">
      <c r="A2" s="2"/>
      <c r="B2" s="2"/>
      <c r="C2" s="10" t="str">
        <f>IF($A2="","",VLOOKUP($A2,'Délai de livraison proposé'!$A$2:$C$13,2,FALSE))</f>
        <v/>
      </c>
      <c r="D2" s="3"/>
      <c r="E2" s="5" t="e">
        <f>WORKDAY($D2,$C2,0)</f>
        <v>#VALUE!</v>
      </c>
      <c r="F2" s="2"/>
      <c r="G2" s="4" t="str">
        <f>IF($A2="","",IF(F2="oui","",VLOOKUP($A2,'Délai de livraison proposé'!$A$2:$C$13,3,FALSE)))</f>
        <v/>
      </c>
      <c r="H2" s="5" t="str">
        <f t="shared" ref="H2:H60" si="0">IF(D2="","",IF(F2="non",WORKDAY($D2,$G2,0),""))</f>
        <v/>
      </c>
      <c r="I2" s="3"/>
      <c r="J2" s="2" t="str">
        <f t="shared" ref="J2:J60" si="1">IF(I2="","",IF(I2&gt;E2,"non",IF(I2&lt;=H2,"Oui","Non")))</f>
        <v/>
      </c>
      <c r="K2" s="9" t="str">
        <f>IF(J2="oui","",IF(D2="","",IF(H2="",I2-E2,IF(J2="non",I2-H2,""))))</f>
        <v/>
      </c>
      <c r="L2" s="11" t="e">
        <f>100*K2</f>
        <v>#VALUE!</v>
      </c>
      <c r="M2" s="11"/>
    </row>
    <row r="3" spans="1:13" s="1" customFormat="1">
      <c r="A3" s="2"/>
      <c r="B3" s="2"/>
      <c r="C3" s="10" t="str">
        <f>IF($A3="","",VLOOKUP($A3,'Délai de livraison proposé'!$A$2:$C$13,2,FALSE))</f>
        <v/>
      </c>
      <c r="D3" s="3"/>
      <c r="E3" s="5" t="e">
        <f t="shared" ref="E3:E60" si="2">WORKDAY($D3,$C3,0)</f>
        <v>#VALUE!</v>
      </c>
      <c r="F3" s="2"/>
      <c r="G3" s="4" t="str">
        <f>IF($A3="","",IF(F3="oui","",VLOOKUP($A3,'Délai de livraison proposé'!$A$2:$C$13,3,FALSE)))</f>
        <v/>
      </c>
      <c r="H3" s="5" t="str">
        <f t="shared" si="0"/>
        <v/>
      </c>
      <c r="I3" s="3"/>
      <c r="J3" s="2" t="str">
        <f t="shared" si="1"/>
        <v/>
      </c>
      <c r="K3" s="9" t="str">
        <f t="shared" ref="K3:K60" si="3">IF(J3="oui","",IF(D3="","",IF(H3="",I3-E3,IF(J3="non",I3-H3,""))))</f>
        <v/>
      </c>
      <c r="L3" s="11"/>
      <c r="M3" s="11"/>
    </row>
    <row r="4" spans="1:13" s="1" customFormat="1">
      <c r="A4" s="2"/>
      <c r="B4" s="2"/>
      <c r="C4" s="10" t="str">
        <f>IF($A4="","",VLOOKUP($A4,'Délai de livraison proposé'!$A$2:$C$13,2,FALSE))</f>
        <v/>
      </c>
      <c r="D4" s="3"/>
      <c r="E4" s="5" t="e">
        <f t="shared" si="2"/>
        <v>#VALUE!</v>
      </c>
      <c r="F4" s="2"/>
      <c r="G4" s="4" t="str">
        <f>IF($A4="","",IF(F4="oui","",VLOOKUP($A4,'Délai de livraison proposé'!$A$2:$C$13,3,FALSE)))</f>
        <v/>
      </c>
      <c r="H4" s="5" t="str">
        <f t="shared" si="0"/>
        <v/>
      </c>
      <c r="I4" s="3"/>
      <c r="J4" s="2" t="str">
        <f t="shared" si="1"/>
        <v/>
      </c>
      <c r="K4" s="9" t="str">
        <f t="shared" si="3"/>
        <v/>
      </c>
      <c r="L4" s="11"/>
      <c r="M4" s="11"/>
    </row>
    <row r="5" spans="1:13" s="1" customFormat="1">
      <c r="A5" s="2"/>
      <c r="B5" s="2"/>
      <c r="C5" s="10" t="str">
        <f>IF($A5="","",VLOOKUP($A5,'Délai de livraison proposé'!$A$2:$C$13,2,FALSE))</f>
        <v/>
      </c>
      <c r="D5" s="3"/>
      <c r="E5" s="5" t="e">
        <f t="shared" si="2"/>
        <v>#VALUE!</v>
      </c>
      <c r="F5" s="2"/>
      <c r="G5" s="4" t="str">
        <f>IF($A5="","",IF(F5="oui","",VLOOKUP($A5,'Délai de livraison proposé'!$A$2:$C$13,3,FALSE)))</f>
        <v/>
      </c>
      <c r="H5" s="5" t="str">
        <f t="shared" si="0"/>
        <v/>
      </c>
      <c r="I5" s="3"/>
      <c r="J5" s="2" t="str">
        <f t="shared" si="1"/>
        <v/>
      </c>
      <c r="K5" s="9" t="str">
        <f t="shared" si="3"/>
        <v/>
      </c>
      <c r="L5" s="11"/>
      <c r="M5" s="11"/>
    </row>
    <row r="6" spans="1:13" s="1" customFormat="1">
      <c r="A6" s="2"/>
      <c r="B6" s="2"/>
      <c r="C6" s="10" t="str">
        <f>IF($A6="","",VLOOKUP($A6,'Délai de livraison proposé'!$A$2:$C$13,2,FALSE))</f>
        <v/>
      </c>
      <c r="D6" s="3"/>
      <c r="E6" s="5" t="e">
        <f t="shared" si="2"/>
        <v>#VALUE!</v>
      </c>
      <c r="F6" s="2"/>
      <c r="G6" s="4" t="str">
        <f>IF($A6="","",IF(F6="oui","",VLOOKUP($A6,'Délai de livraison proposé'!$A$2:$C$13,3,FALSE)))</f>
        <v/>
      </c>
      <c r="H6" s="5" t="str">
        <f t="shared" si="0"/>
        <v/>
      </c>
      <c r="I6" s="3"/>
      <c r="J6" s="2" t="str">
        <f t="shared" si="1"/>
        <v/>
      </c>
      <c r="K6" s="9" t="str">
        <f t="shared" si="3"/>
        <v/>
      </c>
      <c r="L6" s="11"/>
      <c r="M6" s="11"/>
    </row>
    <row r="7" spans="1:13" s="1" customFormat="1">
      <c r="A7" s="2"/>
      <c r="B7" s="2"/>
      <c r="C7" s="10" t="str">
        <f>IF($A7="","",VLOOKUP($A7,'Délai de livraison proposé'!$A$2:$C$13,2,FALSE))</f>
        <v/>
      </c>
      <c r="D7" s="3"/>
      <c r="E7" s="5" t="e">
        <f t="shared" si="2"/>
        <v>#VALUE!</v>
      </c>
      <c r="F7" s="2"/>
      <c r="G7" s="4" t="str">
        <f>IF($A7="","",IF(F7="oui","",VLOOKUP($A7,'Délai de livraison proposé'!$A$2:$C$13,3,FALSE)))</f>
        <v/>
      </c>
      <c r="H7" s="5" t="str">
        <f t="shared" si="0"/>
        <v/>
      </c>
      <c r="I7" s="3"/>
      <c r="J7" s="2" t="str">
        <f t="shared" si="1"/>
        <v/>
      </c>
      <c r="K7" s="9" t="str">
        <f t="shared" si="3"/>
        <v/>
      </c>
      <c r="L7" s="11"/>
      <c r="M7" s="11"/>
    </row>
    <row r="8" spans="1:13" s="1" customFormat="1">
      <c r="A8" s="2"/>
      <c r="B8" s="2"/>
      <c r="C8" s="10" t="str">
        <f>IF($A8="","",VLOOKUP($A8,'Délai de livraison proposé'!$A$2:$C$13,2,FALSE))</f>
        <v/>
      </c>
      <c r="D8" s="3"/>
      <c r="E8" s="5" t="e">
        <f t="shared" si="2"/>
        <v>#VALUE!</v>
      </c>
      <c r="F8" s="2"/>
      <c r="G8" s="4" t="str">
        <f>IF($A8="","",IF(F8="oui","",VLOOKUP($A8,'Délai de livraison proposé'!$A$2:$C$13,3,FALSE)))</f>
        <v/>
      </c>
      <c r="H8" s="5" t="str">
        <f t="shared" si="0"/>
        <v/>
      </c>
      <c r="I8" s="3"/>
      <c r="J8" s="2" t="str">
        <f t="shared" si="1"/>
        <v/>
      </c>
      <c r="K8" s="9" t="str">
        <f t="shared" si="3"/>
        <v/>
      </c>
      <c r="L8" s="11"/>
      <c r="M8" s="11"/>
    </row>
    <row r="9" spans="1:13" s="1" customFormat="1">
      <c r="A9" s="2"/>
      <c r="B9" s="2"/>
      <c r="C9" s="10" t="str">
        <f>IF($A9="","",VLOOKUP($A9,'Délai de livraison proposé'!$A$2:$C$13,2,FALSE))</f>
        <v/>
      </c>
      <c r="D9" s="3"/>
      <c r="E9" s="5" t="e">
        <f t="shared" si="2"/>
        <v>#VALUE!</v>
      </c>
      <c r="F9" s="2"/>
      <c r="G9" s="4" t="str">
        <f>IF($A9="","",IF(F9="oui","",VLOOKUP($A9,'Délai de livraison proposé'!$A$2:$C$13,3,FALSE)))</f>
        <v/>
      </c>
      <c r="H9" s="5" t="str">
        <f t="shared" si="0"/>
        <v/>
      </c>
      <c r="I9" s="3"/>
      <c r="J9" s="2"/>
      <c r="K9" s="9" t="str">
        <f t="shared" si="3"/>
        <v/>
      </c>
      <c r="L9" s="11"/>
      <c r="M9" s="11"/>
    </row>
    <row r="10" spans="1:13" s="1" customFormat="1">
      <c r="A10" s="2"/>
      <c r="B10" s="2"/>
      <c r="C10" s="10" t="str">
        <f>IF($A10="","",VLOOKUP($A10,'Délai de livraison proposé'!$A$2:$C$13,2,FALSE))</f>
        <v/>
      </c>
      <c r="D10" s="3"/>
      <c r="E10" s="5" t="e">
        <f t="shared" si="2"/>
        <v>#VALUE!</v>
      </c>
      <c r="F10" s="2"/>
      <c r="G10" s="4" t="str">
        <f>IF($A10="","",IF(F10="oui","",VLOOKUP($A10,'Délai de livraison proposé'!$A$2:$C$13,3,FALSE)))</f>
        <v/>
      </c>
      <c r="H10" s="5" t="str">
        <f t="shared" si="0"/>
        <v/>
      </c>
      <c r="I10" s="3"/>
      <c r="J10" s="2" t="str">
        <f t="shared" si="1"/>
        <v/>
      </c>
      <c r="K10" s="9" t="str">
        <f t="shared" si="3"/>
        <v/>
      </c>
      <c r="L10" s="11"/>
      <c r="M10" s="11"/>
    </row>
    <row r="11" spans="1:13" s="1" customFormat="1">
      <c r="A11" s="2"/>
      <c r="B11" s="2"/>
      <c r="C11" s="10" t="str">
        <f>IF($A11="","",VLOOKUP($A11,'Délai de livraison proposé'!$A$2:$C$13,2,FALSE))</f>
        <v/>
      </c>
      <c r="D11" s="3"/>
      <c r="E11" s="5" t="e">
        <f t="shared" si="2"/>
        <v>#VALUE!</v>
      </c>
      <c r="F11" s="2"/>
      <c r="G11" s="4" t="str">
        <f>IF($A11="","",IF(F11="oui","",VLOOKUP($A11,'Délai de livraison proposé'!$A$2:$C$13,3,FALSE)))</f>
        <v/>
      </c>
      <c r="H11" s="5" t="str">
        <f t="shared" si="0"/>
        <v/>
      </c>
      <c r="I11" s="3"/>
      <c r="J11" s="2" t="str">
        <f t="shared" si="1"/>
        <v/>
      </c>
      <c r="K11" s="9" t="str">
        <f t="shared" si="3"/>
        <v/>
      </c>
      <c r="L11" s="11"/>
      <c r="M11" s="11"/>
    </row>
    <row r="12" spans="1:13" s="1" customFormat="1">
      <c r="A12" s="2"/>
      <c r="B12" s="2"/>
      <c r="C12" s="10" t="str">
        <f>IF($A12="","",VLOOKUP($A12,'Délai de livraison proposé'!$A$2:$C$13,2,FALSE))</f>
        <v/>
      </c>
      <c r="D12" s="2"/>
      <c r="E12" s="5" t="e">
        <f t="shared" si="2"/>
        <v>#VALUE!</v>
      </c>
      <c r="F12" s="2"/>
      <c r="G12" s="4" t="str">
        <f>IF($A12="","",IF(F12="oui","",VLOOKUP($A12,'Délai de livraison proposé'!$A$2:$C$13,3,FALSE)))</f>
        <v/>
      </c>
      <c r="H12" s="5" t="str">
        <f t="shared" si="0"/>
        <v/>
      </c>
      <c r="I12" s="2"/>
      <c r="J12" s="2" t="str">
        <f t="shared" si="1"/>
        <v/>
      </c>
      <c r="K12" s="9" t="str">
        <f t="shared" si="3"/>
        <v/>
      </c>
      <c r="L12" s="11"/>
      <c r="M12" s="11"/>
    </row>
    <row r="13" spans="1:13">
      <c r="A13" s="2"/>
      <c r="B13" s="2"/>
      <c r="C13" s="10" t="str">
        <f>IF($A13="","",VLOOKUP($A13,'Délai de livraison proposé'!$A$2:$C$13,2,FALSE))</f>
        <v/>
      </c>
      <c r="D13" s="2"/>
      <c r="E13" s="5" t="e">
        <f t="shared" si="2"/>
        <v>#VALUE!</v>
      </c>
      <c r="F13" s="2"/>
      <c r="G13" s="4" t="str">
        <f>IF($A13="","",IF(F13="oui","",VLOOKUP($A13,'Délai de livraison proposé'!$A$2:$C$13,3,FALSE)))</f>
        <v/>
      </c>
      <c r="H13" s="5" t="str">
        <f t="shared" si="0"/>
        <v/>
      </c>
      <c r="I13" s="2"/>
      <c r="J13" s="2" t="str">
        <f t="shared" si="1"/>
        <v/>
      </c>
      <c r="K13" s="9" t="str">
        <f t="shared" si="3"/>
        <v/>
      </c>
      <c r="L13" s="11"/>
      <c r="M13" s="11"/>
    </row>
    <row r="14" spans="1:13">
      <c r="A14" s="2"/>
      <c r="B14" s="2"/>
      <c r="C14" s="10" t="str">
        <f>IF($A14="","",VLOOKUP($A14,'Délai de livraison proposé'!$A$2:$C$13,2,FALSE))</f>
        <v/>
      </c>
      <c r="D14" s="2"/>
      <c r="E14" s="5" t="e">
        <f t="shared" si="2"/>
        <v>#VALUE!</v>
      </c>
      <c r="F14" s="2"/>
      <c r="G14" s="4" t="str">
        <f>IF($A14="","",IF(F14="oui","",VLOOKUP($A14,'Délai de livraison proposé'!$A$2:$C$13,3,FALSE)))</f>
        <v/>
      </c>
      <c r="H14" s="5" t="str">
        <f t="shared" si="0"/>
        <v/>
      </c>
      <c r="I14" s="2"/>
      <c r="J14" s="2" t="str">
        <f t="shared" si="1"/>
        <v/>
      </c>
      <c r="K14" s="9" t="str">
        <f t="shared" si="3"/>
        <v/>
      </c>
      <c r="L14" s="11"/>
      <c r="M14" s="11"/>
    </row>
    <row r="15" spans="1:13">
      <c r="A15" s="2"/>
      <c r="B15" s="2"/>
      <c r="C15" s="10" t="str">
        <f>IF($A15="","",VLOOKUP($A15,'Délai de livraison proposé'!$A$2:$C$13,2,FALSE))</f>
        <v/>
      </c>
      <c r="D15" s="2"/>
      <c r="E15" s="5" t="e">
        <f t="shared" si="2"/>
        <v>#VALUE!</v>
      </c>
      <c r="F15" s="2"/>
      <c r="G15" s="4" t="str">
        <f>IF($A15="","",IF(F15="oui","",VLOOKUP($A15,'Délai de livraison proposé'!$A$2:$C$13,3,FALSE)))</f>
        <v/>
      </c>
      <c r="H15" s="5" t="str">
        <f t="shared" si="0"/>
        <v/>
      </c>
      <c r="I15" s="2"/>
      <c r="J15" s="2" t="str">
        <f t="shared" si="1"/>
        <v/>
      </c>
      <c r="K15" s="9" t="str">
        <f t="shared" si="3"/>
        <v/>
      </c>
      <c r="L15" s="11"/>
      <c r="M15" s="11"/>
    </row>
    <row r="16" spans="1:13">
      <c r="A16" s="2"/>
      <c r="B16" s="2"/>
      <c r="C16" s="10" t="str">
        <f>IF($A16="","",VLOOKUP($A16,'Délai de livraison proposé'!$A$2:$C$13,2,FALSE))</f>
        <v/>
      </c>
      <c r="D16" s="2"/>
      <c r="E16" s="5" t="e">
        <f t="shared" si="2"/>
        <v>#VALUE!</v>
      </c>
      <c r="F16" s="2"/>
      <c r="G16" s="4" t="str">
        <f>IF($A16="","",IF(F16="oui","",VLOOKUP($A16,'Délai de livraison proposé'!$A$2:$C$13,3,FALSE)))</f>
        <v/>
      </c>
      <c r="H16" s="5" t="str">
        <f t="shared" si="0"/>
        <v/>
      </c>
      <c r="I16" s="2"/>
      <c r="J16" s="2" t="str">
        <f t="shared" si="1"/>
        <v/>
      </c>
      <c r="K16" s="9" t="str">
        <f t="shared" si="3"/>
        <v/>
      </c>
      <c r="L16" s="11"/>
      <c r="M16" s="11"/>
    </row>
    <row r="17" spans="1:13">
      <c r="A17" s="2"/>
      <c r="B17" s="2"/>
      <c r="C17" s="10" t="str">
        <f>IF($A17="","",VLOOKUP($A17,'Délai de livraison proposé'!$A$2:$C$13,2,FALSE))</f>
        <v/>
      </c>
      <c r="D17" s="2"/>
      <c r="E17" s="5" t="e">
        <f t="shared" si="2"/>
        <v>#VALUE!</v>
      </c>
      <c r="F17" s="2"/>
      <c r="G17" s="4" t="str">
        <f>IF($A17="","",IF(F17="oui","",VLOOKUP($A17,'Délai de livraison proposé'!$A$2:$C$13,3,FALSE)))</f>
        <v/>
      </c>
      <c r="H17" s="5" t="str">
        <f t="shared" si="0"/>
        <v/>
      </c>
      <c r="I17" s="2"/>
      <c r="J17" s="2" t="str">
        <f t="shared" si="1"/>
        <v/>
      </c>
      <c r="K17" s="9" t="str">
        <f t="shared" si="3"/>
        <v/>
      </c>
      <c r="L17" s="11"/>
      <c r="M17" s="11"/>
    </row>
    <row r="18" spans="1:13">
      <c r="A18" s="2"/>
      <c r="B18" s="2"/>
      <c r="C18" s="10" t="str">
        <f>IF($A18="","",VLOOKUP($A18,'Délai de livraison proposé'!$A$2:$C$13,2,FALSE))</f>
        <v/>
      </c>
      <c r="D18" s="2"/>
      <c r="E18" s="5" t="e">
        <f t="shared" si="2"/>
        <v>#VALUE!</v>
      </c>
      <c r="F18" s="2"/>
      <c r="G18" s="4" t="str">
        <f>IF($A18="","",IF(F18="oui","",VLOOKUP($A18,'Délai de livraison proposé'!$A$2:$C$13,3,FALSE)))</f>
        <v/>
      </c>
      <c r="H18" s="5" t="str">
        <f t="shared" si="0"/>
        <v/>
      </c>
      <c r="I18" s="2"/>
      <c r="J18" s="2" t="str">
        <f t="shared" si="1"/>
        <v/>
      </c>
      <c r="K18" s="9" t="str">
        <f t="shared" si="3"/>
        <v/>
      </c>
      <c r="L18" s="11"/>
      <c r="M18" s="11"/>
    </row>
    <row r="19" spans="1:13">
      <c r="A19" s="2"/>
      <c r="B19" s="2"/>
      <c r="C19" s="10" t="str">
        <f>IF($A19="","",VLOOKUP($A19,'Délai de livraison proposé'!$A$2:$C$13,2,FALSE))</f>
        <v/>
      </c>
      <c r="D19" s="2"/>
      <c r="E19" s="5" t="e">
        <f t="shared" si="2"/>
        <v>#VALUE!</v>
      </c>
      <c r="F19" s="2"/>
      <c r="G19" s="4" t="str">
        <f>IF($A19="","",IF(F19="oui","",VLOOKUP($A19,'Délai de livraison proposé'!$A$2:$C$13,3,FALSE)))</f>
        <v/>
      </c>
      <c r="H19" s="5" t="str">
        <f t="shared" si="0"/>
        <v/>
      </c>
      <c r="I19" s="2"/>
      <c r="J19" s="2" t="str">
        <f t="shared" si="1"/>
        <v/>
      </c>
      <c r="K19" s="9" t="str">
        <f t="shared" si="3"/>
        <v/>
      </c>
      <c r="L19" s="11"/>
      <c r="M19" s="11"/>
    </row>
    <row r="20" spans="1:13">
      <c r="A20" s="2"/>
      <c r="B20" s="2"/>
      <c r="C20" s="10" t="str">
        <f>IF($A20="","",VLOOKUP($A20,'Délai de livraison proposé'!$A$2:$C$13,2,FALSE))</f>
        <v/>
      </c>
      <c r="D20" s="2"/>
      <c r="E20" s="5" t="e">
        <f t="shared" si="2"/>
        <v>#VALUE!</v>
      </c>
      <c r="F20" s="2"/>
      <c r="G20" s="4" t="str">
        <f>IF($A20="","",IF(F20="oui","",VLOOKUP($A20,'Délai de livraison proposé'!$A$2:$C$13,3,FALSE)))</f>
        <v/>
      </c>
      <c r="H20" s="5" t="str">
        <f t="shared" si="0"/>
        <v/>
      </c>
      <c r="I20" s="2"/>
      <c r="J20" s="2" t="str">
        <f t="shared" si="1"/>
        <v/>
      </c>
      <c r="K20" s="9" t="str">
        <f t="shared" si="3"/>
        <v/>
      </c>
      <c r="L20" s="11"/>
      <c r="M20" s="11"/>
    </row>
    <row r="21" spans="1:13">
      <c r="A21" s="2"/>
      <c r="B21" s="2"/>
      <c r="C21" s="10" t="str">
        <f>IF($A21="","",VLOOKUP($A21,'Délai de livraison proposé'!$A$2:$C$13,2,FALSE))</f>
        <v/>
      </c>
      <c r="D21" s="2"/>
      <c r="E21" s="5" t="e">
        <f t="shared" si="2"/>
        <v>#VALUE!</v>
      </c>
      <c r="F21" s="2"/>
      <c r="G21" s="4" t="str">
        <f>IF($A21="","",IF(F21="oui","",VLOOKUP($A21,'Délai de livraison proposé'!$A$2:$C$13,3,FALSE)))</f>
        <v/>
      </c>
      <c r="H21" s="5" t="str">
        <f t="shared" si="0"/>
        <v/>
      </c>
      <c r="I21" s="2"/>
      <c r="J21" s="2" t="str">
        <f t="shared" si="1"/>
        <v/>
      </c>
      <c r="K21" s="9" t="str">
        <f t="shared" si="3"/>
        <v/>
      </c>
      <c r="L21" s="11"/>
      <c r="M21" s="11"/>
    </row>
    <row r="22" spans="1:13">
      <c r="A22" s="2"/>
      <c r="B22" s="2"/>
      <c r="C22" s="10" t="str">
        <f>IF($A22="","",VLOOKUP($A22,'Délai de livraison proposé'!$A$2:$C$13,2,FALSE))</f>
        <v/>
      </c>
      <c r="D22" s="2"/>
      <c r="E22" s="5" t="e">
        <f t="shared" si="2"/>
        <v>#VALUE!</v>
      </c>
      <c r="F22" s="2"/>
      <c r="G22" s="4" t="str">
        <f>IF($A22="","",IF(F22="oui","",VLOOKUP($A22,'Délai de livraison proposé'!$A$2:$C$13,3,FALSE)))</f>
        <v/>
      </c>
      <c r="H22" s="5" t="str">
        <f t="shared" si="0"/>
        <v/>
      </c>
      <c r="I22" s="2"/>
      <c r="J22" s="2" t="str">
        <f t="shared" si="1"/>
        <v/>
      </c>
      <c r="K22" s="9" t="str">
        <f t="shared" si="3"/>
        <v/>
      </c>
      <c r="L22" s="11"/>
      <c r="M22" s="11"/>
    </row>
    <row r="23" spans="1:13">
      <c r="A23" s="2"/>
      <c r="B23" s="2"/>
      <c r="C23" s="10" t="str">
        <f>IF($A23="","",VLOOKUP($A23,'Délai de livraison proposé'!$A$2:$C$13,2,FALSE))</f>
        <v/>
      </c>
      <c r="D23" s="2"/>
      <c r="E23" s="5" t="e">
        <f t="shared" si="2"/>
        <v>#VALUE!</v>
      </c>
      <c r="F23" s="2"/>
      <c r="G23" s="4" t="str">
        <f>IF($A23="","",IF(F23="oui","",VLOOKUP($A23,'Délai de livraison proposé'!$A$2:$C$13,3,FALSE)))</f>
        <v/>
      </c>
      <c r="H23" s="5" t="str">
        <f t="shared" si="0"/>
        <v/>
      </c>
      <c r="I23" s="2"/>
      <c r="J23" s="2" t="str">
        <f t="shared" si="1"/>
        <v/>
      </c>
      <c r="K23" s="9" t="str">
        <f t="shared" si="3"/>
        <v/>
      </c>
      <c r="L23" s="11"/>
      <c r="M23" s="11"/>
    </row>
    <row r="24" spans="1:13">
      <c r="A24" s="2"/>
      <c r="B24" s="2"/>
      <c r="C24" s="10" t="str">
        <f>IF($A24="","",VLOOKUP($A24,'Délai de livraison proposé'!$A$2:$C$13,2,FALSE))</f>
        <v/>
      </c>
      <c r="D24" s="2"/>
      <c r="E24" s="5" t="e">
        <f t="shared" si="2"/>
        <v>#VALUE!</v>
      </c>
      <c r="F24" s="2"/>
      <c r="G24" s="4" t="str">
        <f>IF($A24="","",IF(F24="oui","",VLOOKUP($A24,'Délai de livraison proposé'!$A$2:$C$13,3,FALSE)))</f>
        <v/>
      </c>
      <c r="H24" s="5" t="str">
        <f t="shared" si="0"/>
        <v/>
      </c>
      <c r="I24" s="2"/>
      <c r="J24" s="2" t="str">
        <f t="shared" si="1"/>
        <v/>
      </c>
      <c r="K24" s="9" t="str">
        <f t="shared" si="3"/>
        <v/>
      </c>
      <c r="L24" s="11"/>
      <c r="M24" s="11"/>
    </row>
    <row r="25" spans="1:13">
      <c r="A25" s="2"/>
      <c r="B25" s="2"/>
      <c r="C25" s="10" t="str">
        <f>IF($A25="","",VLOOKUP($A25,'Délai de livraison proposé'!$A$2:$C$13,2,FALSE))</f>
        <v/>
      </c>
      <c r="D25" s="2"/>
      <c r="E25" s="5" t="e">
        <f t="shared" si="2"/>
        <v>#VALUE!</v>
      </c>
      <c r="F25" s="2"/>
      <c r="G25" s="4" t="str">
        <f>IF($A25="","",IF(F25="oui","",VLOOKUP($A25,'Délai de livraison proposé'!$A$2:$C$13,3,FALSE)))</f>
        <v/>
      </c>
      <c r="H25" s="5" t="str">
        <f t="shared" si="0"/>
        <v/>
      </c>
      <c r="I25" s="2"/>
      <c r="J25" s="2" t="str">
        <f t="shared" si="1"/>
        <v/>
      </c>
      <c r="K25" s="9" t="str">
        <f t="shared" si="3"/>
        <v/>
      </c>
      <c r="L25" s="11"/>
      <c r="M25" s="11"/>
    </row>
    <row r="26" spans="1:13">
      <c r="A26" s="2"/>
      <c r="B26" s="2"/>
      <c r="C26" s="10" t="str">
        <f>IF($A26="","",VLOOKUP($A26,'Délai de livraison proposé'!$A$2:$C$13,2,FALSE))</f>
        <v/>
      </c>
      <c r="D26" s="2"/>
      <c r="E26" s="5" t="e">
        <f t="shared" si="2"/>
        <v>#VALUE!</v>
      </c>
      <c r="F26" s="2"/>
      <c r="G26" s="4" t="str">
        <f>IF($A26="","",IF(F26="oui","",VLOOKUP($A26,'Délai de livraison proposé'!$A$2:$C$13,3,FALSE)))</f>
        <v/>
      </c>
      <c r="H26" s="5" t="str">
        <f t="shared" si="0"/>
        <v/>
      </c>
      <c r="I26" s="2"/>
      <c r="J26" s="2" t="str">
        <f t="shared" si="1"/>
        <v/>
      </c>
      <c r="K26" s="9" t="str">
        <f t="shared" si="3"/>
        <v/>
      </c>
      <c r="L26" s="11"/>
      <c r="M26" s="11"/>
    </row>
    <row r="27" spans="1:13">
      <c r="A27" s="2"/>
      <c r="B27" s="2"/>
      <c r="C27" s="10" t="str">
        <f>IF($A27="","",VLOOKUP($A27,'Délai de livraison proposé'!$A$2:$C$13,2,FALSE))</f>
        <v/>
      </c>
      <c r="D27" s="2"/>
      <c r="E27" s="5" t="e">
        <f t="shared" si="2"/>
        <v>#VALUE!</v>
      </c>
      <c r="F27" s="2"/>
      <c r="G27" s="4" t="str">
        <f>IF($A27="","",IF(F27="oui","",VLOOKUP($A27,'Délai de livraison proposé'!$A$2:$C$13,3,FALSE)))</f>
        <v/>
      </c>
      <c r="H27" s="5" t="str">
        <f t="shared" si="0"/>
        <v/>
      </c>
      <c r="I27" s="2"/>
      <c r="J27" s="2" t="str">
        <f t="shared" si="1"/>
        <v/>
      </c>
      <c r="K27" s="9" t="str">
        <f t="shared" si="3"/>
        <v/>
      </c>
      <c r="L27" s="11"/>
      <c r="M27" s="11"/>
    </row>
    <row r="28" spans="1:13">
      <c r="A28" s="2"/>
      <c r="B28" s="2"/>
      <c r="C28" s="10" t="str">
        <f>IF($A28="","",VLOOKUP($A28,'Délai de livraison proposé'!$A$2:$C$13,2,FALSE))</f>
        <v/>
      </c>
      <c r="D28" s="2"/>
      <c r="E28" s="5" t="e">
        <f t="shared" si="2"/>
        <v>#VALUE!</v>
      </c>
      <c r="F28" s="2"/>
      <c r="G28" s="4" t="str">
        <f>IF($A28="","",IF(F28="oui","",VLOOKUP($A28,'Délai de livraison proposé'!$A$2:$C$13,3,FALSE)))</f>
        <v/>
      </c>
      <c r="H28" s="5" t="str">
        <f t="shared" si="0"/>
        <v/>
      </c>
      <c r="I28" s="2"/>
      <c r="J28" s="2" t="str">
        <f t="shared" si="1"/>
        <v/>
      </c>
      <c r="K28" s="9" t="str">
        <f t="shared" si="3"/>
        <v/>
      </c>
      <c r="L28" s="11"/>
      <c r="M28" s="11"/>
    </row>
    <row r="29" spans="1:13">
      <c r="A29" s="2"/>
      <c r="B29" s="2"/>
      <c r="C29" s="10" t="str">
        <f>IF($A29="","",VLOOKUP($A29,'Délai de livraison proposé'!$A$2:$C$13,2,FALSE))</f>
        <v/>
      </c>
      <c r="D29" s="2"/>
      <c r="E29" s="5" t="e">
        <f t="shared" si="2"/>
        <v>#VALUE!</v>
      </c>
      <c r="F29" s="2"/>
      <c r="G29" s="4" t="str">
        <f>IF($A29="","",IF(F29="oui","",VLOOKUP($A29,'Délai de livraison proposé'!$A$2:$C$13,3,FALSE)))</f>
        <v/>
      </c>
      <c r="H29" s="5" t="str">
        <f t="shared" si="0"/>
        <v/>
      </c>
      <c r="I29" s="2"/>
      <c r="J29" s="2" t="str">
        <f t="shared" si="1"/>
        <v/>
      </c>
      <c r="K29" s="9" t="str">
        <f t="shared" si="3"/>
        <v/>
      </c>
      <c r="L29" s="11"/>
      <c r="M29" s="11"/>
    </row>
    <row r="30" spans="1:13">
      <c r="A30" s="2"/>
      <c r="B30" s="2"/>
      <c r="C30" s="10" t="str">
        <f>IF($A30="","",VLOOKUP($A30,'Délai de livraison proposé'!$A$2:$C$13,2,FALSE))</f>
        <v/>
      </c>
      <c r="D30" s="2"/>
      <c r="E30" s="5" t="e">
        <f t="shared" si="2"/>
        <v>#VALUE!</v>
      </c>
      <c r="F30" s="2"/>
      <c r="G30" s="4" t="str">
        <f>IF($A30="","",IF(F30="oui","",VLOOKUP($A30,'Délai de livraison proposé'!$A$2:$C$13,3,FALSE)))</f>
        <v/>
      </c>
      <c r="H30" s="5" t="str">
        <f t="shared" si="0"/>
        <v/>
      </c>
      <c r="I30" s="2"/>
      <c r="J30" s="2" t="str">
        <f t="shared" si="1"/>
        <v/>
      </c>
      <c r="K30" s="9" t="str">
        <f t="shared" si="3"/>
        <v/>
      </c>
      <c r="L30" s="11"/>
      <c r="M30" s="11"/>
    </row>
    <row r="31" spans="1:13">
      <c r="A31" s="2"/>
      <c r="B31" s="2"/>
      <c r="C31" s="10" t="str">
        <f>IF($A31="","",VLOOKUP($A31,'Délai de livraison proposé'!$A$2:$C$13,2,FALSE))</f>
        <v/>
      </c>
      <c r="D31" s="2"/>
      <c r="E31" s="5" t="e">
        <f t="shared" si="2"/>
        <v>#VALUE!</v>
      </c>
      <c r="F31" s="2"/>
      <c r="G31" s="4" t="str">
        <f>IF($A31="","",IF(F31="oui","",VLOOKUP($A31,'Délai de livraison proposé'!$A$2:$C$13,3,FALSE)))</f>
        <v/>
      </c>
      <c r="H31" s="5" t="str">
        <f t="shared" si="0"/>
        <v/>
      </c>
      <c r="I31" s="2"/>
      <c r="J31" s="2" t="str">
        <f t="shared" si="1"/>
        <v/>
      </c>
      <c r="K31" s="9" t="str">
        <f t="shared" si="3"/>
        <v/>
      </c>
      <c r="L31" s="11"/>
      <c r="M31" s="11"/>
    </row>
    <row r="32" spans="1:13">
      <c r="A32" s="2"/>
      <c r="B32" s="2"/>
      <c r="C32" s="10" t="str">
        <f>IF($A32="","",VLOOKUP($A32,'Délai de livraison proposé'!$A$2:$C$13,2,FALSE))</f>
        <v/>
      </c>
      <c r="D32" s="2"/>
      <c r="E32" s="5" t="e">
        <f t="shared" si="2"/>
        <v>#VALUE!</v>
      </c>
      <c r="F32" s="2"/>
      <c r="G32" s="4" t="str">
        <f>IF($A32="","",IF(F32="oui","",VLOOKUP($A32,'Délai de livraison proposé'!$A$2:$C$13,3,FALSE)))</f>
        <v/>
      </c>
      <c r="H32" s="5" t="str">
        <f t="shared" si="0"/>
        <v/>
      </c>
      <c r="I32" s="2"/>
      <c r="J32" s="2" t="str">
        <f t="shared" si="1"/>
        <v/>
      </c>
      <c r="K32" s="9" t="str">
        <f t="shared" si="3"/>
        <v/>
      </c>
      <c r="L32" s="11"/>
      <c r="M32" s="11"/>
    </row>
    <row r="33" spans="1:13">
      <c r="A33" s="2"/>
      <c r="B33" s="2"/>
      <c r="C33" s="10" t="str">
        <f>IF($A33="","",VLOOKUP($A33,'Délai de livraison proposé'!$A$2:$C$13,2,FALSE))</f>
        <v/>
      </c>
      <c r="D33" s="2"/>
      <c r="E33" s="5" t="e">
        <f t="shared" si="2"/>
        <v>#VALUE!</v>
      </c>
      <c r="F33" s="2"/>
      <c r="G33" s="4" t="str">
        <f>IF($A33="","",IF(F33="oui","",VLOOKUP($A33,'Délai de livraison proposé'!$A$2:$C$13,3,FALSE)))</f>
        <v/>
      </c>
      <c r="H33" s="5" t="str">
        <f t="shared" si="0"/>
        <v/>
      </c>
      <c r="I33" s="2"/>
      <c r="J33" s="2" t="str">
        <f t="shared" si="1"/>
        <v/>
      </c>
      <c r="K33" s="9" t="str">
        <f t="shared" si="3"/>
        <v/>
      </c>
      <c r="L33" s="11"/>
      <c r="M33" s="11"/>
    </row>
    <row r="34" spans="1:13">
      <c r="A34" s="2"/>
      <c r="B34" s="2"/>
      <c r="C34" s="10" t="str">
        <f>IF($A34="","",VLOOKUP($A34,'Délai de livraison proposé'!$A$2:$C$13,2,FALSE))</f>
        <v/>
      </c>
      <c r="D34" s="2"/>
      <c r="E34" s="5" t="e">
        <f t="shared" si="2"/>
        <v>#VALUE!</v>
      </c>
      <c r="F34" s="2"/>
      <c r="G34" s="4" t="str">
        <f>IF($A34="","",IF(F34="oui","",VLOOKUP($A34,'Délai de livraison proposé'!$A$2:$C$13,3,FALSE)))</f>
        <v/>
      </c>
      <c r="H34" s="5" t="str">
        <f t="shared" si="0"/>
        <v/>
      </c>
      <c r="I34" s="2"/>
      <c r="J34" s="2" t="str">
        <f t="shared" si="1"/>
        <v/>
      </c>
      <c r="K34" s="9" t="str">
        <f t="shared" si="3"/>
        <v/>
      </c>
      <c r="L34" s="11"/>
      <c r="M34" s="11"/>
    </row>
    <row r="35" spans="1:13">
      <c r="A35" s="2"/>
      <c r="B35" s="2"/>
      <c r="C35" s="10" t="str">
        <f>IF($A35="","",VLOOKUP($A35,'Délai de livraison proposé'!$A$2:$C$13,2,FALSE))</f>
        <v/>
      </c>
      <c r="D35" s="2"/>
      <c r="E35" s="5" t="e">
        <f t="shared" si="2"/>
        <v>#VALUE!</v>
      </c>
      <c r="F35" s="2"/>
      <c r="G35" s="4" t="str">
        <f>IF($A35="","",IF(F35="oui","",VLOOKUP($A35,'Délai de livraison proposé'!$A$2:$C$13,3,FALSE)))</f>
        <v/>
      </c>
      <c r="H35" s="5" t="str">
        <f t="shared" si="0"/>
        <v/>
      </c>
      <c r="I35" s="2"/>
      <c r="J35" s="2" t="str">
        <f t="shared" si="1"/>
        <v/>
      </c>
      <c r="K35" s="9" t="str">
        <f t="shared" si="3"/>
        <v/>
      </c>
      <c r="L35" s="11"/>
      <c r="M35" s="11"/>
    </row>
    <row r="36" spans="1:13">
      <c r="A36" s="2"/>
      <c r="B36" s="2"/>
      <c r="C36" s="10" t="str">
        <f>IF($A36="","",VLOOKUP($A36,'Délai de livraison proposé'!$A$2:$C$13,2,FALSE))</f>
        <v/>
      </c>
      <c r="D36" s="2"/>
      <c r="E36" s="5" t="e">
        <f t="shared" si="2"/>
        <v>#VALUE!</v>
      </c>
      <c r="F36" s="2"/>
      <c r="G36" s="4" t="str">
        <f>IF($A36="","",IF(F36="oui","",VLOOKUP($A36,'Délai de livraison proposé'!$A$2:$C$13,3,FALSE)))</f>
        <v/>
      </c>
      <c r="H36" s="5" t="str">
        <f t="shared" si="0"/>
        <v/>
      </c>
      <c r="I36" s="2"/>
      <c r="J36" s="2" t="str">
        <f t="shared" si="1"/>
        <v/>
      </c>
      <c r="K36" s="9" t="str">
        <f t="shared" si="3"/>
        <v/>
      </c>
      <c r="L36" s="11"/>
      <c r="M36" s="11"/>
    </row>
    <row r="37" spans="1:13">
      <c r="A37" s="2"/>
      <c r="B37" s="2"/>
      <c r="C37" s="10" t="str">
        <f>IF($A37="","",VLOOKUP($A37,'Délai de livraison proposé'!$A$2:$C$13,2,FALSE))</f>
        <v/>
      </c>
      <c r="D37" s="2"/>
      <c r="E37" s="5" t="e">
        <f t="shared" si="2"/>
        <v>#VALUE!</v>
      </c>
      <c r="F37" s="2"/>
      <c r="G37" s="4" t="str">
        <f>IF($A37="","",IF(F37="oui","",VLOOKUP($A37,'Délai de livraison proposé'!$A$2:$C$13,3,FALSE)))</f>
        <v/>
      </c>
      <c r="H37" s="5" t="str">
        <f t="shared" si="0"/>
        <v/>
      </c>
      <c r="I37" s="2"/>
      <c r="J37" s="2" t="str">
        <f t="shared" si="1"/>
        <v/>
      </c>
      <c r="K37" s="9" t="str">
        <f t="shared" si="3"/>
        <v/>
      </c>
      <c r="L37" s="11"/>
      <c r="M37" s="11"/>
    </row>
    <row r="38" spans="1:13">
      <c r="A38" s="2"/>
      <c r="B38" s="2"/>
      <c r="C38" s="10" t="str">
        <f>IF($A38="","",VLOOKUP($A38,'Délai de livraison proposé'!$A$2:$C$13,2,FALSE))</f>
        <v/>
      </c>
      <c r="D38" s="2"/>
      <c r="E38" s="5" t="e">
        <f t="shared" si="2"/>
        <v>#VALUE!</v>
      </c>
      <c r="F38" s="2"/>
      <c r="G38" s="4" t="str">
        <f>IF($A38="","",IF(F38="oui","",VLOOKUP($A38,'Délai de livraison proposé'!$A$2:$C$13,3,FALSE)))</f>
        <v/>
      </c>
      <c r="H38" s="5" t="str">
        <f t="shared" si="0"/>
        <v/>
      </c>
      <c r="I38" s="2"/>
      <c r="J38" s="2" t="str">
        <f t="shared" si="1"/>
        <v/>
      </c>
      <c r="K38" s="9" t="str">
        <f t="shared" si="3"/>
        <v/>
      </c>
      <c r="L38" s="11"/>
      <c r="M38" s="11"/>
    </row>
    <row r="39" spans="1:13">
      <c r="A39" s="2"/>
      <c r="B39" s="2"/>
      <c r="C39" s="10" t="str">
        <f>IF($A39="","",VLOOKUP($A39,'Délai de livraison proposé'!$A$2:$C$13,2,FALSE))</f>
        <v/>
      </c>
      <c r="D39" s="2"/>
      <c r="E39" s="5" t="e">
        <f t="shared" si="2"/>
        <v>#VALUE!</v>
      </c>
      <c r="F39" s="2"/>
      <c r="G39" s="4" t="str">
        <f>IF($A39="","",IF(F39="oui","",VLOOKUP($A39,'Délai de livraison proposé'!$A$2:$C$13,3,FALSE)))</f>
        <v/>
      </c>
      <c r="H39" s="5" t="str">
        <f t="shared" si="0"/>
        <v/>
      </c>
      <c r="I39" s="2"/>
      <c r="J39" s="2" t="str">
        <f t="shared" si="1"/>
        <v/>
      </c>
      <c r="K39" s="9" t="str">
        <f t="shared" si="3"/>
        <v/>
      </c>
      <c r="L39" s="11"/>
      <c r="M39" s="11"/>
    </row>
    <row r="40" spans="1:13">
      <c r="A40" s="2"/>
      <c r="B40" s="2"/>
      <c r="C40" s="10" t="str">
        <f>IF($A40="","",VLOOKUP($A40,'Délai de livraison proposé'!$A$2:$C$13,2,FALSE))</f>
        <v/>
      </c>
      <c r="D40" s="2"/>
      <c r="E40" s="5" t="e">
        <f t="shared" si="2"/>
        <v>#VALUE!</v>
      </c>
      <c r="F40" s="2"/>
      <c r="G40" s="4" t="str">
        <f>IF($A40="","",IF(F40="oui","",VLOOKUP($A40,'Délai de livraison proposé'!$A$2:$C$13,3,FALSE)))</f>
        <v/>
      </c>
      <c r="H40" s="5" t="str">
        <f t="shared" si="0"/>
        <v/>
      </c>
      <c r="I40" s="2"/>
      <c r="J40" s="2" t="str">
        <f t="shared" si="1"/>
        <v/>
      </c>
      <c r="K40" s="9" t="str">
        <f t="shared" si="3"/>
        <v/>
      </c>
      <c r="L40" s="11"/>
      <c r="M40" s="11"/>
    </row>
    <row r="41" spans="1:13">
      <c r="A41" s="2"/>
      <c r="B41" s="2"/>
      <c r="C41" s="10" t="str">
        <f>IF($A41="","",VLOOKUP($A41,'Délai de livraison proposé'!$A$2:$C$13,2,FALSE))</f>
        <v/>
      </c>
      <c r="D41" s="2"/>
      <c r="E41" s="5" t="e">
        <f t="shared" si="2"/>
        <v>#VALUE!</v>
      </c>
      <c r="F41" s="2"/>
      <c r="G41" s="4" t="str">
        <f>IF($A41="","",IF(F41="oui","",VLOOKUP($A41,'Délai de livraison proposé'!$A$2:$C$13,3,FALSE)))</f>
        <v/>
      </c>
      <c r="H41" s="5" t="str">
        <f t="shared" si="0"/>
        <v/>
      </c>
      <c r="I41" s="2"/>
      <c r="J41" s="2" t="str">
        <f t="shared" si="1"/>
        <v/>
      </c>
      <c r="K41" s="9" t="str">
        <f t="shared" si="3"/>
        <v/>
      </c>
      <c r="L41" s="11"/>
      <c r="M41" s="11"/>
    </row>
    <row r="42" spans="1:13">
      <c r="A42" s="2"/>
      <c r="B42" s="2"/>
      <c r="C42" s="10" t="str">
        <f>IF($A42="","",VLOOKUP($A42,'Délai de livraison proposé'!$A$2:$C$13,2,FALSE))</f>
        <v/>
      </c>
      <c r="D42" s="2"/>
      <c r="E42" s="5" t="e">
        <f t="shared" si="2"/>
        <v>#VALUE!</v>
      </c>
      <c r="F42" s="2"/>
      <c r="G42" s="4" t="str">
        <f>IF($A42="","",IF(F42="oui","",VLOOKUP($A42,'Délai de livraison proposé'!$A$2:$C$13,3,FALSE)))</f>
        <v/>
      </c>
      <c r="H42" s="5" t="str">
        <f t="shared" si="0"/>
        <v/>
      </c>
      <c r="I42" s="2"/>
      <c r="J42" s="2" t="str">
        <f t="shared" si="1"/>
        <v/>
      </c>
      <c r="K42" s="9" t="str">
        <f t="shared" si="3"/>
        <v/>
      </c>
      <c r="L42" s="11"/>
      <c r="M42" s="11"/>
    </row>
    <row r="43" spans="1:13">
      <c r="A43" s="2"/>
      <c r="B43" s="2"/>
      <c r="C43" s="10" t="str">
        <f>IF($A43="","",VLOOKUP($A43,'Délai de livraison proposé'!$A$2:$C$13,2,FALSE))</f>
        <v/>
      </c>
      <c r="D43" s="2"/>
      <c r="E43" s="5" t="e">
        <f t="shared" si="2"/>
        <v>#VALUE!</v>
      </c>
      <c r="F43" s="2"/>
      <c r="G43" s="4" t="str">
        <f>IF($A43="","",IF(F43="oui","",VLOOKUP($A43,'Délai de livraison proposé'!$A$2:$C$13,3,FALSE)))</f>
        <v/>
      </c>
      <c r="H43" s="5" t="str">
        <f t="shared" si="0"/>
        <v/>
      </c>
      <c r="I43" s="2"/>
      <c r="J43" s="2" t="str">
        <f t="shared" si="1"/>
        <v/>
      </c>
      <c r="K43" s="9" t="str">
        <f t="shared" si="3"/>
        <v/>
      </c>
      <c r="L43" s="11"/>
      <c r="M43" s="11"/>
    </row>
    <row r="44" spans="1:13">
      <c r="A44" s="2"/>
      <c r="B44" s="2"/>
      <c r="C44" s="10" t="str">
        <f>IF($A44="","",VLOOKUP($A44,'Délai de livraison proposé'!$A$2:$C$13,2,FALSE))</f>
        <v/>
      </c>
      <c r="D44" s="2"/>
      <c r="E44" s="5" t="e">
        <f t="shared" si="2"/>
        <v>#VALUE!</v>
      </c>
      <c r="F44" s="2"/>
      <c r="G44" s="4" t="str">
        <f>IF($A44="","",IF(F44="oui","",VLOOKUP($A44,'Délai de livraison proposé'!$A$2:$C$13,3,FALSE)))</f>
        <v/>
      </c>
      <c r="H44" s="5" t="str">
        <f t="shared" si="0"/>
        <v/>
      </c>
      <c r="I44" s="2"/>
      <c r="J44" s="2" t="str">
        <f t="shared" si="1"/>
        <v/>
      </c>
      <c r="K44" s="9" t="str">
        <f t="shared" si="3"/>
        <v/>
      </c>
      <c r="L44" s="11"/>
      <c r="M44" s="11"/>
    </row>
    <row r="45" spans="1:13">
      <c r="A45" s="2"/>
      <c r="B45" s="2"/>
      <c r="C45" s="10" t="str">
        <f>IF($A45="","",VLOOKUP($A45,'Délai de livraison proposé'!$A$2:$C$13,2,FALSE))</f>
        <v/>
      </c>
      <c r="D45" s="2"/>
      <c r="E45" s="5" t="e">
        <f t="shared" si="2"/>
        <v>#VALUE!</v>
      </c>
      <c r="F45" s="2"/>
      <c r="G45" s="4" t="str">
        <f>IF($A45="","",IF(F45="oui","",VLOOKUP($A45,'Délai de livraison proposé'!$A$2:$C$13,3,FALSE)))</f>
        <v/>
      </c>
      <c r="H45" s="5" t="str">
        <f t="shared" si="0"/>
        <v/>
      </c>
      <c r="I45" s="2"/>
      <c r="J45" s="2" t="str">
        <f t="shared" si="1"/>
        <v/>
      </c>
      <c r="K45" s="9" t="str">
        <f t="shared" si="3"/>
        <v/>
      </c>
      <c r="L45" s="11"/>
      <c r="M45" s="11"/>
    </row>
    <row r="46" spans="1:13">
      <c r="A46" s="2"/>
      <c r="B46" s="2"/>
      <c r="C46" s="10" t="str">
        <f>IF($A46="","",VLOOKUP($A46,'Délai de livraison proposé'!$A$2:$C$13,2,FALSE))</f>
        <v/>
      </c>
      <c r="D46" s="2"/>
      <c r="E46" s="5" t="e">
        <f t="shared" si="2"/>
        <v>#VALUE!</v>
      </c>
      <c r="F46" s="2"/>
      <c r="G46" s="4" t="str">
        <f>IF($A46="","",IF(F46="oui","",VLOOKUP($A46,'Délai de livraison proposé'!$A$2:$C$13,3,FALSE)))</f>
        <v/>
      </c>
      <c r="H46" s="5" t="str">
        <f t="shared" si="0"/>
        <v/>
      </c>
      <c r="I46" s="2"/>
      <c r="J46" s="2" t="str">
        <f t="shared" si="1"/>
        <v/>
      </c>
      <c r="K46" s="9" t="str">
        <f t="shared" si="3"/>
        <v/>
      </c>
      <c r="L46" s="11"/>
      <c r="M46" s="11"/>
    </row>
    <row r="47" spans="1:13">
      <c r="A47" s="2"/>
      <c r="B47" s="2"/>
      <c r="C47" s="10" t="str">
        <f>IF($A47="","",VLOOKUP($A47,'Délai de livraison proposé'!$A$2:$C$13,2,FALSE))</f>
        <v/>
      </c>
      <c r="D47" s="2"/>
      <c r="E47" s="5" t="e">
        <f t="shared" si="2"/>
        <v>#VALUE!</v>
      </c>
      <c r="F47" s="2"/>
      <c r="G47" s="4" t="str">
        <f>IF($A47="","",IF(F47="oui","",VLOOKUP($A47,'Délai de livraison proposé'!$A$2:$C$13,3,FALSE)))</f>
        <v/>
      </c>
      <c r="H47" s="5" t="str">
        <f t="shared" si="0"/>
        <v/>
      </c>
      <c r="I47" s="2"/>
      <c r="J47" s="2" t="str">
        <f t="shared" si="1"/>
        <v/>
      </c>
      <c r="K47" s="9" t="str">
        <f t="shared" si="3"/>
        <v/>
      </c>
      <c r="L47" s="11"/>
      <c r="M47" s="11"/>
    </row>
    <row r="48" spans="1:13">
      <c r="A48" s="2"/>
      <c r="B48" s="2"/>
      <c r="C48" s="10" t="str">
        <f>IF($A48="","",VLOOKUP($A48,'Délai de livraison proposé'!$A$2:$C$13,2,FALSE))</f>
        <v/>
      </c>
      <c r="D48" s="2"/>
      <c r="E48" s="5" t="e">
        <f t="shared" si="2"/>
        <v>#VALUE!</v>
      </c>
      <c r="F48" s="2"/>
      <c r="G48" s="4" t="str">
        <f>IF($A48="","",IF(F48="oui","",VLOOKUP($A48,'Délai de livraison proposé'!$A$2:$C$13,3,FALSE)))</f>
        <v/>
      </c>
      <c r="H48" s="5" t="str">
        <f t="shared" si="0"/>
        <v/>
      </c>
      <c r="I48" s="2"/>
      <c r="J48" s="2" t="str">
        <f t="shared" si="1"/>
        <v/>
      </c>
      <c r="K48" s="9" t="str">
        <f t="shared" si="3"/>
        <v/>
      </c>
      <c r="L48" s="11"/>
      <c r="M48" s="11"/>
    </row>
    <row r="49" spans="1:13">
      <c r="A49" s="2"/>
      <c r="B49" s="2"/>
      <c r="C49" s="10" t="str">
        <f>IF($A49="","",VLOOKUP($A49,'Délai de livraison proposé'!$A$2:$C$13,2,FALSE))</f>
        <v/>
      </c>
      <c r="D49" s="2"/>
      <c r="E49" s="5" t="e">
        <f t="shared" si="2"/>
        <v>#VALUE!</v>
      </c>
      <c r="F49" s="2"/>
      <c r="G49" s="4" t="str">
        <f>IF($A49="","",IF(F49="oui","",VLOOKUP($A49,'Délai de livraison proposé'!$A$2:$C$13,3,FALSE)))</f>
        <v/>
      </c>
      <c r="H49" s="5" t="str">
        <f t="shared" si="0"/>
        <v/>
      </c>
      <c r="I49" s="2"/>
      <c r="J49" s="2" t="str">
        <f t="shared" si="1"/>
        <v/>
      </c>
      <c r="K49" s="9" t="str">
        <f t="shared" si="3"/>
        <v/>
      </c>
      <c r="L49" s="11"/>
      <c r="M49" s="11"/>
    </row>
    <row r="50" spans="1:13">
      <c r="A50" s="2"/>
      <c r="B50" s="2"/>
      <c r="C50" s="10" t="str">
        <f>IF($A50="","",VLOOKUP($A50,'Délai de livraison proposé'!$A$2:$C$13,2,FALSE))</f>
        <v/>
      </c>
      <c r="D50" s="2"/>
      <c r="E50" s="5" t="e">
        <f t="shared" si="2"/>
        <v>#VALUE!</v>
      </c>
      <c r="F50" s="2"/>
      <c r="G50" s="4" t="str">
        <f>IF($A50="","",IF(F50="oui","",VLOOKUP($A50,'Délai de livraison proposé'!$A$2:$C$13,3,FALSE)))</f>
        <v/>
      </c>
      <c r="H50" s="5" t="str">
        <f t="shared" si="0"/>
        <v/>
      </c>
      <c r="I50" s="2"/>
      <c r="J50" s="2" t="str">
        <f t="shared" si="1"/>
        <v/>
      </c>
      <c r="K50" s="9" t="str">
        <f t="shared" si="3"/>
        <v/>
      </c>
      <c r="L50" s="11"/>
      <c r="M50" s="11"/>
    </row>
    <row r="51" spans="1:13">
      <c r="A51" s="2"/>
      <c r="B51" s="2"/>
      <c r="C51" s="10" t="str">
        <f>IF($A51="","",VLOOKUP($A51,'Délai de livraison proposé'!$A$2:$C$13,2,FALSE))</f>
        <v/>
      </c>
      <c r="D51" s="2"/>
      <c r="E51" s="5" t="e">
        <f t="shared" si="2"/>
        <v>#VALUE!</v>
      </c>
      <c r="F51" s="2"/>
      <c r="G51" s="4" t="str">
        <f>IF($A51="","",IF(F51="oui","",VLOOKUP($A51,'Délai de livraison proposé'!$A$2:$C$13,3,FALSE)))</f>
        <v/>
      </c>
      <c r="H51" s="5" t="str">
        <f t="shared" si="0"/>
        <v/>
      </c>
      <c r="I51" s="2"/>
      <c r="J51" s="2" t="str">
        <f t="shared" si="1"/>
        <v/>
      </c>
      <c r="K51" s="9" t="str">
        <f t="shared" si="3"/>
        <v/>
      </c>
      <c r="L51" s="11"/>
      <c r="M51" s="11"/>
    </row>
    <row r="52" spans="1:13">
      <c r="A52" s="2"/>
      <c r="B52" s="2"/>
      <c r="C52" s="10" t="str">
        <f>IF($A52="","",VLOOKUP($A52,'Délai de livraison proposé'!$A$2:$C$13,2,FALSE))</f>
        <v/>
      </c>
      <c r="D52" s="2"/>
      <c r="E52" s="5" t="e">
        <f t="shared" si="2"/>
        <v>#VALUE!</v>
      </c>
      <c r="F52" s="2"/>
      <c r="G52" s="4" t="str">
        <f>IF($A52="","",IF(F52="oui","",VLOOKUP($A52,'Délai de livraison proposé'!$A$2:$C$13,3,FALSE)))</f>
        <v/>
      </c>
      <c r="H52" s="5" t="str">
        <f t="shared" si="0"/>
        <v/>
      </c>
      <c r="I52" s="2"/>
      <c r="J52" s="2" t="str">
        <f t="shared" si="1"/>
        <v/>
      </c>
      <c r="K52" s="9" t="str">
        <f t="shared" si="3"/>
        <v/>
      </c>
      <c r="L52" s="11"/>
      <c r="M52" s="11"/>
    </row>
    <row r="53" spans="1:13">
      <c r="A53" s="2"/>
      <c r="B53" s="2"/>
      <c r="C53" s="10" t="str">
        <f>IF($A53="","",VLOOKUP($A53,'Délai de livraison proposé'!$A$2:$C$13,2,FALSE))</f>
        <v/>
      </c>
      <c r="D53" s="2"/>
      <c r="E53" s="5" t="e">
        <f t="shared" si="2"/>
        <v>#VALUE!</v>
      </c>
      <c r="F53" s="2"/>
      <c r="G53" s="4" t="str">
        <f>IF($A53="","",IF(F53="oui","",VLOOKUP($A53,'Délai de livraison proposé'!$A$2:$C$13,3,FALSE)))</f>
        <v/>
      </c>
      <c r="H53" s="5" t="str">
        <f t="shared" si="0"/>
        <v/>
      </c>
      <c r="I53" s="2"/>
      <c r="J53" s="2" t="str">
        <f t="shared" si="1"/>
        <v/>
      </c>
      <c r="K53" s="9" t="str">
        <f t="shared" si="3"/>
        <v/>
      </c>
      <c r="L53" s="11"/>
      <c r="M53" s="11"/>
    </row>
    <row r="54" spans="1:13">
      <c r="A54" s="2"/>
      <c r="B54" s="2"/>
      <c r="C54" s="10" t="str">
        <f>IF($A54="","",VLOOKUP($A54,'Délai de livraison proposé'!$A$2:$C$13,2,FALSE))</f>
        <v/>
      </c>
      <c r="D54" s="2"/>
      <c r="E54" s="5" t="e">
        <f t="shared" si="2"/>
        <v>#VALUE!</v>
      </c>
      <c r="F54" s="2"/>
      <c r="G54" s="4" t="str">
        <f>IF($A54="","",IF(F54="oui","",VLOOKUP($A54,'Délai de livraison proposé'!$A$2:$C$13,3,FALSE)))</f>
        <v/>
      </c>
      <c r="H54" s="5" t="str">
        <f t="shared" si="0"/>
        <v/>
      </c>
      <c r="I54" s="2"/>
      <c r="J54" s="2" t="str">
        <f t="shared" si="1"/>
        <v/>
      </c>
      <c r="K54" s="9" t="str">
        <f t="shared" si="3"/>
        <v/>
      </c>
      <c r="L54" s="11"/>
      <c r="M54" s="11"/>
    </row>
    <row r="55" spans="1:13">
      <c r="A55" s="2"/>
      <c r="B55" s="2"/>
      <c r="C55" s="10" t="str">
        <f>IF($A55="","",VLOOKUP($A55,'Délai de livraison proposé'!$A$2:$C$13,2,FALSE))</f>
        <v/>
      </c>
      <c r="D55" s="2"/>
      <c r="E55" s="5" t="e">
        <f t="shared" si="2"/>
        <v>#VALUE!</v>
      </c>
      <c r="F55" s="2"/>
      <c r="G55" s="4" t="str">
        <f>IF($A55="","",IF(F55="oui","",VLOOKUP($A55,'Délai de livraison proposé'!$A$2:$C$13,3,FALSE)))</f>
        <v/>
      </c>
      <c r="H55" s="5" t="str">
        <f t="shared" si="0"/>
        <v/>
      </c>
      <c r="I55" s="2"/>
      <c r="J55" s="2" t="str">
        <f t="shared" si="1"/>
        <v/>
      </c>
      <c r="K55" s="9" t="str">
        <f t="shared" si="3"/>
        <v/>
      </c>
      <c r="L55" s="11"/>
      <c r="M55" s="11"/>
    </row>
    <row r="56" spans="1:13">
      <c r="A56" s="2"/>
      <c r="B56" s="2"/>
      <c r="C56" s="10" t="str">
        <f>IF($A56="","",VLOOKUP($A56,'Délai de livraison proposé'!$A$2:$C$13,2,FALSE))</f>
        <v/>
      </c>
      <c r="D56" s="2"/>
      <c r="E56" s="5" t="e">
        <f t="shared" si="2"/>
        <v>#VALUE!</v>
      </c>
      <c r="F56" s="2"/>
      <c r="G56" s="4" t="str">
        <f>IF($A56="","",IF(F56="oui","",VLOOKUP($A56,'Délai de livraison proposé'!$A$2:$C$13,3,FALSE)))</f>
        <v/>
      </c>
      <c r="H56" s="5" t="str">
        <f t="shared" si="0"/>
        <v/>
      </c>
      <c r="I56" s="2"/>
      <c r="J56" s="2" t="str">
        <f t="shared" si="1"/>
        <v/>
      </c>
      <c r="K56" s="9" t="str">
        <f t="shared" si="3"/>
        <v/>
      </c>
      <c r="L56" s="11"/>
      <c r="M56" s="11"/>
    </row>
    <row r="57" spans="1:13">
      <c r="A57" s="2"/>
      <c r="B57" s="2"/>
      <c r="C57" s="10" t="str">
        <f>IF($A57="","",VLOOKUP($A57,'Délai de livraison proposé'!$A$2:$C$13,2,FALSE))</f>
        <v/>
      </c>
      <c r="D57" s="2"/>
      <c r="E57" s="5" t="e">
        <f t="shared" si="2"/>
        <v>#VALUE!</v>
      </c>
      <c r="F57" s="2"/>
      <c r="G57" s="4" t="str">
        <f>IF($A57="","",IF(F57="oui","",VLOOKUP($A57,'Délai de livraison proposé'!$A$2:$C$13,3,FALSE)))</f>
        <v/>
      </c>
      <c r="H57" s="5" t="str">
        <f t="shared" si="0"/>
        <v/>
      </c>
      <c r="I57" s="2"/>
      <c r="J57" s="2" t="str">
        <f t="shared" si="1"/>
        <v/>
      </c>
      <c r="K57" s="9" t="str">
        <f t="shared" si="3"/>
        <v/>
      </c>
      <c r="L57" s="11"/>
      <c r="M57" s="11"/>
    </row>
    <row r="58" spans="1:13">
      <c r="A58" s="2"/>
      <c r="B58" s="2"/>
      <c r="C58" s="10" t="str">
        <f>IF($A58="","",VLOOKUP($A58,'Délai de livraison proposé'!$A$2:$C$13,2,FALSE))</f>
        <v/>
      </c>
      <c r="D58" s="2"/>
      <c r="E58" s="5" t="e">
        <f t="shared" si="2"/>
        <v>#VALUE!</v>
      </c>
      <c r="F58" s="2"/>
      <c r="G58" s="4" t="str">
        <f>IF($A58="","",IF(F58="oui","",VLOOKUP($A58,'Délai de livraison proposé'!$A$2:$C$13,3,FALSE)))</f>
        <v/>
      </c>
      <c r="H58" s="5" t="str">
        <f t="shared" si="0"/>
        <v/>
      </c>
      <c r="I58" s="2"/>
      <c r="J58" s="2" t="str">
        <f t="shared" si="1"/>
        <v/>
      </c>
      <c r="K58" s="9" t="str">
        <f t="shared" si="3"/>
        <v/>
      </c>
      <c r="L58" s="11"/>
      <c r="M58" s="11"/>
    </row>
    <row r="59" spans="1:13">
      <c r="A59" s="2"/>
      <c r="B59" s="2"/>
      <c r="C59" s="10" t="str">
        <f>IF($A59="","",VLOOKUP($A59,'Délai de livraison proposé'!$A$2:$C$13,2,FALSE))</f>
        <v/>
      </c>
      <c r="D59" s="2"/>
      <c r="E59" s="5" t="e">
        <f t="shared" si="2"/>
        <v>#VALUE!</v>
      </c>
      <c r="F59" s="2"/>
      <c r="G59" s="4" t="str">
        <f>IF($A59="","",IF(F59="oui","",VLOOKUP($A59,'Délai de livraison proposé'!$A$2:$C$13,3,FALSE)))</f>
        <v/>
      </c>
      <c r="H59" s="5" t="str">
        <f t="shared" si="0"/>
        <v/>
      </c>
      <c r="I59" s="2"/>
      <c r="J59" s="2" t="str">
        <f t="shared" si="1"/>
        <v/>
      </c>
      <c r="K59" s="9" t="str">
        <f t="shared" si="3"/>
        <v/>
      </c>
      <c r="L59" s="11"/>
      <c r="M59" s="11"/>
    </row>
    <row r="60" spans="1:13">
      <c r="A60" s="2"/>
      <c r="B60" s="2"/>
      <c r="C60" s="10" t="str">
        <f>IF($A60="","",VLOOKUP($A60,'Délai de livraison proposé'!$A$2:$C$13,2,FALSE))</f>
        <v/>
      </c>
      <c r="D60" s="2"/>
      <c r="E60" s="5" t="e">
        <f t="shared" si="2"/>
        <v>#VALUE!</v>
      </c>
      <c r="F60" s="2"/>
      <c r="G60" s="4" t="str">
        <f>IF($A60="","",IF(F60="oui","",VLOOKUP($A60,'Délai de livraison proposé'!$A$2:$C$13,3,FALSE)))</f>
        <v/>
      </c>
      <c r="H60" s="5" t="str">
        <f t="shared" si="0"/>
        <v/>
      </c>
      <c r="I60" s="2"/>
      <c r="J60" s="2" t="str">
        <f t="shared" si="1"/>
        <v/>
      </c>
      <c r="K60" s="9" t="str">
        <f t="shared" si="3"/>
        <v/>
      </c>
      <c r="L60" s="11"/>
      <c r="M60" s="11"/>
    </row>
  </sheetData>
  <conditionalFormatting sqref="J2:J60">
    <cfRule type="containsText" dxfId="7" priority="3" operator="containsText" text="NON">
      <formula>NOT(ISERROR(SEARCH("NON",J2)))</formula>
    </cfRule>
    <cfRule type="containsText" dxfId="6" priority="4" operator="containsText" text="OUI">
      <formula>NOT(ISERROR(SEARCH("OUI",J2)))</formula>
    </cfRule>
    <cfRule type="colorScale" priority="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1:J1048576">
    <cfRule type="cellIs" dxfId="5" priority="1" operator="equal">
      <formula>"non"</formula>
    </cfRule>
    <cfRule type="cellIs" dxfId="4" priority="2" operator="equal">
      <formula>"oui"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M60"/>
  <sheetViews>
    <sheetView tabSelected="1" workbookViewId="0">
      <selection activeCell="K2" sqref="K2"/>
    </sheetView>
  </sheetViews>
  <sheetFormatPr baseColWidth="10" defaultRowHeight="15"/>
  <cols>
    <col min="2" max="2" width="18.42578125" customWidth="1"/>
    <col min="3" max="3" width="11.42578125" style="13"/>
    <col min="12" max="12" width="23.85546875" customWidth="1"/>
    <col min="13" max="13" width="22.5703125" customWidth="1"/>
  </cols>
  <sheetData>
    <row r="1" spans="1:13" s="8" customFormat="1" ht="60">
      <c r="A1" s="6" t="s">
        <v>0</v>
      </c>
      <c r="B1" s="6" t="s">
        <v>1</v>
      </c>
      <c r="C1" s="12" t="s">
        <v>2</v>
      </c>
      <c r="D1" s="6" t="s">
        <v>4</v>
      </c>
      <c r="E1" s="6" t="s">
        <v>5</v>
      </c>
      <c r="F1" s="6" t="s">
        <v>6</v>
      </c>
      <c r="G1" s="6" t="s">
        <v>3</v>
      </c>
      <c r="H1" s="6" t="s">
        <v>11</v>
      </c>
      <c r="I1" s="6" t="s">
        <v>13</v>
      </c>
      <c r="J1" s="7" t="s">
        <v>7</v>
      </c>
      <c r="K1" s="6" t="s">
        <v>12</v>
      </c>
      <c r="L1" s="6" t="s">
        <v>28</v>
      </c>
      <c r="M1" s="6" t="s">
        <v>15</v>
      </c>
    </row>
    <row r="2" spans="1:13" s="1" customFormat="1">
      <c r="A2" s="2" t="s">
        <v>17</v>
      </c>
      <c r="B2" s="2">
        <v>1500</v>
      </c>
      <c r="C2" s="10">
        <f>IF($A2="","",VLOOKUP($A2,'Délai de livraison proposé'!$A$2:$C$13,2,FALSE))</f>
        <v>8</v>
      </c>
      <c r="D2" s="3">
        <v>41255</v>
      </c>
      <c r="E2" s="5">
        <f>WORKDAY($D2,$C2,0)</f>
        <v>41267</v>
      </c>
      <c r="F2" s="2" t="s">
        <v>30</v>
      </c>
      <c r="G2" s="4">
        <f>IF($A2="","",IF(F2="oui","",VLOOKUP($A2,'Délai de livraison proposé'!$A$2:$C$13,3,FALSE)))</f>
        <v>12</v>
      </c>
      <c r="H2" s="5">
        <f t="shared" ref="H2:H60" si="0">IF(D2="","",IF(F2="non",WORKDAY($D2,$G2,0),""))</f>
        <v>41271</v>
      </c>
      <c r="I2" s="3">
        <v>41273</v>
      </c>
      <c r="J2" s="2" t="str">
        <f t="shared" ref="J2:J60" si="1">IF(I2="","",IF(I2&gt;E2,"non",IF(I2&lt;=H2,"Oui","Non")))</f>
        <v>non</v>
      </c>
      <c r="K2" s="14">
        <f>IF(J2="oui","",IF(D2="","",IF(H2="",I2-E2,IF(J2="non",WORKDAY($H2,$I2,0),""))))</f>
        <v>99054</v>
      </c>
      <c r="L2" s="11">
        <f>((B2*0.1)*0.2)*K2</f>
        <v>2971620</v>
      </c>
      <c r="M2" s="11" t="s">
        <v>29</v>
      </c>
    </row>
    <row r="3" spans="1:13" s="1" customFormat="1">
      <c r="A3" s="2"/>
      <c r="B3" s="2"/>
      <c r="C3" s="10" t="str">
        <f>IF($A3="","",VLOOKUP($A3,'Délai de livraison proposé'!$A$2:$C$13,2,FALSE))</f>
        <v/>
      </c>
      <c r="D3" s="3"/>
      <c r="E3" s="5" t="e">
        <f t="shared" ref="E3:E60" si="2">WORKDAY($D3,$C3,0)</f>
        <v>#VALUE!</v>
      </c>
      <c r="F3" s="2"/>
      <c r="G3" s="4" t="str">
        <f>IF($A3="","",IF(F3="oui","",VLOOKUP($A3,'Délai de livraison proposé'!$A$2:$C$13,3,FALSE)))</f>
        <v/>
      </c>
      <c r="H3" s="5" t="str">
        <f t="shared" si="0"/>
        <v/>
      </c>
      <c r="I3" s="3"/>
      <c r="J3" s="2" t="str">
        <f t="shared" si="1"/>
        <v/>
      </c>
      <c r="K3" s="9" t="str">
        <f t="shared" ref="K3:K60" si="3">IF(J3="oui","",IF(D3="","",IF(H3="",I3-E3,IF(J3="non",I3-H3,""))))</f>
        <v/>
      </c>
      <c r="L3" s="11">
        <f t="shared" ref="L3:L60" si="4">0.1*$B3</f>
        <v>0</v>
      </c>
      <c r="M3" s="11"/>
    </row>
    <row r="4" spans="1:13" s="1" customFormat="1">
      <c r="A4" s="2"/>
      <c r="B4" s="2"/>
      <c r="C4" s="10" t="str">
        <f>IF($A4="","",VLOOKUP($A4,'Délai de livraison proposé'!$A$2:$C$13,2,FALSE))</f>
        <v/>
      </c>
      <c r="D4" s="3"/>
      <c r="E4" s="5" t="e">
        <f t="shared" si="2"/>
        <v>#VALUE!</v>
      </c>
      <c r="F4" s="2"/>
      <c r="G4" s="4" t="str">
        <f>IF($A4="","",IF(F4="oui","",VLOOKUP($A4,'Délai de livraison proposé'!$A$2:$C$13,3,FALSE)))</f>
        <v/>
      </c>
      <c r="H4" s="5" t="str">
        <f t="shared" si="0"/>
        <v/>
      </c>
      <c r="I4" s="3"/>
      <c r="J4" s="2" t="str">
        <f t="shared" si="1"/>
        <v/>
      </c>
      <c r="K4" s="9" t="str">
        <f t="shared" si="3"/>
        <v/>
      </c>
      <c r="L4" s="11">
        <f t="shared" si="4"/>
        <v>0</v>
      </c>
      <c r="M4" s="11"/>
    </row>
    <row r="5" spans="1:13" s="1" customFormat="1">
      <c r="A5" s="2"/>
      <c r="B5" s="2"/>
      <c r="C5" s="10" t="str">
        <f>IF($A5="","",VLOOKUP($A5,'Délai de livraison proposé'!$A$2:$C$13,2,FALSE))</f>
        <v/>
      </c>
      <c r="D5" s="3"/>
      <c r="E5" s="5" t="e">
        <f t="shared" si="2"/>
        <v>#VALUE!</v>
      </c>
      <c r="F5" s="2"/>
      <c r="G5" s="4" t="str">
        <f>IF($A5="","",IF(F5="oui","",VLOOKUP($A5,'Délai de livraison proposé'!$A$2:$C$13,3,FALSE)))</f>
        <v/>
      </c>
      <c r="H5" s="5" t="str">
        <f t="shared" si="0"/>
        <v/>
      </c>
      <c r="I5" s="3"/>
      <c r="J5" s="2" t="str">
        <f t="shared" si="1"/>
        <v/>
      </c>
      <c r="K5" s="9" t="str">
        <f t="shared" si="3"/>
        <v/>
      </c>
      <c r="L5" s="11">
        <f t="shared" si="4"/>
        <v>0</v>
      </c>
      <c r="M5" s="11"/>
    </row>
    <row r="6" spans="1:13" s="1" customFormat="1">
      <c r="A6" s="2"/>
      <c r="B6" s="2"/>
      <c r="C6" s="10" t="str">
        <f>IF($A6="","",VLOOKUP($A6,'Délai de livraison proposé'!$A$2:$C$13,2,FALSE))</f>
        <v/>
      </c>
      <c r="D6" s="3"/>
      <c r="E6" s="5" t="e">
        <f t="shared" si="2"/>
        <v>#VALUE!</v>
      </c>
      <c r="F6" s="2"/>
      <c r="G6" s="4" t="str">
        <f>IF($A6="","",IF(F6="oui","",VLOOKUP($A6,'Délai de livraison proposé'!$A$2:$C$13,3,FALSE)))</f>
        <v/>
      </c>
      <c r="H6" s="5" t="str">
        <f t="shared" si="0"/>
        <v/>
      </c>
      <c r="I6" s="3"/>
      <c r="J6" s="2" t="str">
        <f t="shared" si="1"/>
        <v/>
      </c>
      <c r="K6" s="9" t="str">
        <f t="shared" si="3"/>
        <v/>
      </c>
      <c r="L6" s="11">
        <f t="shared" si="4"/>
        <v>0</v>
      </c>
      <c r="M6" s="11"/>
    </row>
    <row r="7" spans="1:13" s="1" customFormat="1">
      <c r="A7" s="2"/>
      <c r="B7" s="2"/>
      <c r="C7" s="10" t="str">
        <f>IF($A7="","",VLOOKUP($A7,'Délai de livraison proposé'!$A$2:$C$13,2,FALSE))</f>
        <v/>
      </c>
      <c r="D7" s="3"/>
      <c r="E7" s="5" t="e">
        <f t="shared" si="2"/>
        <v>#VALUE!</v>
      </c>
      <c r="F7" s="2"/>
      <c r="G7" s="4" t="str">
        <f>IF($A7="","",IF(F7="oui","",VLOOKUP($A7,'Délai de livraison proposé'!$A$2:$C$13,3,FALSE)))</f>
        <v/>
      </c>
      <c r="H7" s="5" t="str">
        <f t="shared" si="0"/>
        <v/>
      </c>
      <c r="I7" s="3"/>
      <c r="J7" s="2" t="str">
        <f t="shared" si="1"/>
        <v/>
      </c>
      <c r="K7" s="9" t="str">
        <f t="shared" si="3"/>
        <v/>
      </c>
      <c r="L7" s="11">
        <f t="shared" si="4"/>
        <v>0</v>
      </c>
      <c r="M7" s="11"/>
    </row>
    <row r="8" spans="1:13" s="1" customFormat="1">
      <c r="A8" s="2"/>
      <c r="B8" s="2"/>
      <c r="C8" s="10" t="str">
        <f>IF($A8="","",VLOOKUP($A8,'Délai de livraison proposé'!$A$2:$C$13,2,FALSE))</f>
        <v/>
      </c>
      <c r="D8" s="3"/>
      <c r="E8" s="5" t="e">
        <f t="shared" si="2"/>
        <v>#VALUE!</v>
      </c>
      <c r="F8" s="2"/>
      <c r="G8" s="4" t="str">
        <f>IF($A8="","",IF(F8="oui","",VLOOKUP($A8,'Délai de livraison proposé'!$A$2:$C$13,3,FALSE)))</f>
        <v/>
      </c>
      <c r="H8" s="5" t="str">
        <f t="shared" si="0"/>
        <v/>
      </c>
      <c r="I8" s="3"/>
      <c r="J8" s="2" t="str">
        <f t="shared" si="1"/>
        <v/>
      </c>
      <c r="K8" s="9" t="str">
        <f t="shared" si="3"/>
        <v/>
      </c>
      <c r="L8" s="11">
        <f t="shared" si="4"/>
        <v>0</v>
      </c>
      <c r="M8" s="11"/>
    </row>
    <row r="9" spans="1:13" s="1" customFormat="1">
      <c r="A9" s="2"/>
      <c r="B9" s="2"/>
      <c r="C9" s="10" t="str">
        <f>IF($A9="","",VLOOKUP($A9,'Délai de livraison proposé'!$A$2:$C$13,2,FALSE))</f>
        <v/>
      </c>
      <c r="D9" s="3"/>
      <c r="E9" s="5" t="e">
        <f t="shared" si="2"/>
        <v>#VALUE!</v>
      </c>
      <c r="F9" s="2"/>
      <c r="G9" s="4" t="str">
        <f>IF($A9="","",IF(F9="oui","",VLOOKUP($A9,'Délai de livraison proposé'!$A$2:$C$13,3,FALSE)))</f>
        <v/>
      </c>
      <c r="H9" s="5" t="str">
        <f t="shared" si="0"/>
        <v/>
      </c>
      <c r="I9" s="3"/>
      <c r="J9" s="2"/>
      <c r="K9" s="9" t="str">
        <f t="shared" si="3"/>
        <v/>
      </c>
      <c r="L9" s="11">
        <f t="shared" si="4"/>
        <v>0</v>
      </c>
      <c r="M9" s="11"/>
    </row>
    <row r="10" spans="1:13" s="1" customFormat="1">
      <c r="A10" s="2"/>
      <c r="B10" s="2"/>
      <c r="C10" s="10" t="str">
        <f>IF($A10="","",VLOOKUP($A10,'Délai de livraison proposé'!$A$2:$C$13,2,FALSE))</f>
        <v/>
      </c>
      <c r="D10" s="3"/>
      <c r="E10" s="5" t="e">
        <f t="shared" si="2"/>
        <v>#VALUE!</v>
      </c>
      <c r="F10" s="2"/>
      <c r="G10" s="4" t="str">
        <f>IF($A10="","",IF(F10="oui","",VLOOKUP($A10,'Délai de livraison proposé'!$A$2:$C$13,3,FALSE)))</f>
        <v/>
      </c>
      <c r="H10" s="5" t="str">
        <f t="shared" si="0"/>
        <v/>
      </c>
      <c r="I10" s="3"/>
      <c r="J10" s="2" t="str">
        <f t="shared" si="1"/>
        <v/>
      </c>
      <c r="K10" s="9" t="str">
        <f t="shared" si="3"/>
        <v/>
      </c>
      <c r="L10" s="11">
        <f t="shared" si="4"/>
        <v>0</v>
      </c>
      <c r="M10" s="11"/>
    </row>
    <row r="11" spans="1:13" s="1" customFormat="1">
      <c r="A11" s="2"/>
      <c r="B11" s="2"/>
      <c r="C11" s="10" t="str">
        <f>IF($A11="","",VLOOKUP($A11,'Délai de livraison proposé'!$A$2:$C$13,2,FALSE))</f>
        <v/>
      </c>
      <c r="D11" s="3"/>
      <c r="E11" s="5" t="e">
        <f t="shared" si="2"/>
        <v>#VALUE!</v>
      </c>
      <c r="F11" s="2"/>
      <c r="G11" s="4" t="str">
        <f>IF($A11="","",IF(F11="oui","",VLOOKUP($A11,'Délai de livraison proposé'!$A$2:$C$13,3,FALSE)))</f>
        <v/>
      </c>
      <c r="H11" s="5" t="str">
        <f t="shared" si="0"/>
        <v/>
      </c>
      <c r="I11" s="3"/>
      <c r="J11" s="2" t="str">
        <f t="shared" si="1"/>
        <v/>
      </c>
      <c r="K11" s="9" t="str">
        <f t="shared" si="3"/>
        <v/>
      </c>
      <c r="L11" s="11">
        <f t="shared" si="4"/>
        <v>0</v>
      </c>
      <c r="M11" s="11"/>
    </row>
    <row r="12" spans="1:13" s="1" customFormat="1">
      <c r="A12" s="2"/>
      <c r="B12" s="2"/>
      <c r="C12" s="10" t="str">
        <f>IF($A12="","",VLOOKUP($A12,'Délai de livraison proposé'!$A$2:$C$13,2,FALSE))</f>
        <v/>
      </c>
      <c r="D12" s="2"/>
      <c r="E12" s="5" t="e">
        <f t="shared" si="2"/>
        <v>#VALUE!</v>
      </c>
      <c r="F12" s="2"/>
      <c r="G12" s="4" t="str">
        <f>IF($A12="","",IF(F12="oui","",VLOOKUP($A12,'Délai de livraison proposé'!$A$2:$C$13,3,FALSE)))</f>
        <v/>
      </c>
      <c r="H12" s="5" t="str">
        <f t="shared" si="0"/>
        <v/>
      </c>
      <c r="I12" s="2"/>
      <c r="J12" s="2" t="str">
        <f t="shared" si="1"/>
        <v/>
      </c>
      <c r="K12" s="9" t="str">
        <f t="shared" si="3"/>
        <v/>
      </c>
      <c r="L12" s="11">
        <f t="shared" si="4"/>
        <v>0</v>
      </c>
      <c r="M12" s="11"/>
    </row>
    <row r="13" spans="1:13">
      <c r="A13" s="2"/>
      <c r="B13" s="2"/>
      <c r="C13" s="10" t="str">
        <f>IF($A13="","",VLOOKUP($A13,'Délai de livraison proposé'!$A$2:$C$13,2,FALSE))</f>
        <v/>
      </c>
      <c r="D13" s="2"/>
      <c r="E13" s="5" t="e">
        <f t="shared" si="2"/>
        <v>#VALUE!</v>
      </c>
      <c r="F13" s="2"/>
      <c r="G13" s="4" t="str">
        <f>IF($A13="","",IF(F13="oui","",VLOOKUP($A13,'Délai de livraison proposé'!$A$2:$C$13,3,FALSE)))</f>
        <v/>
      </c>
      <c r="H13" s="5" t="str">
        <f t="shared" si="0"/>
        <v/>
      </c>
      <c r="I13" s="2"/>
      <c r="J13" s="2" t="str">
        <f t="shared" si="1"/>
        <v/>
      </c>
      <c r="K13" s="9" t="str">
        <f t="shared" si="3"/>
        <v/>
      </c>
      <c r="L13" s="11">
        <f t="shared" si="4"/>
        <v>0</v>
      </c>
      <c r="M13" s="11"/>
    </row>
    <row r="14" spans="1:13">
      <c r="A14" s="2"/>
      <c r="B14" s="2"/>
      <c r="C14" s="10" t="str">
        <f>IF($A14="","",VLOOKUP($A14,'Délai de livraison proposé'!$A$2:$C$13,2,FALSE))</f>
        <v/>
      </c>
      <c r="D14" s="2"/>
      <c r="E14" s="5" t="e">
        <f t="shared" si="2"/>
        <v>#VALUE!</v>
      </c>
      <c r="F14" s="2"/>
      <c r="G14" s="4" t="str">
        <f>IF($A14="","",IF(F14="oui","",VLOOKUP($A14,'Délai de livraison proposé'!$A$2:$C$13,3,FALSE)))</f>
        <v/>
      </c>
      <c r="H14" s="5" t="str">
        <f t="shared" si="0"/>
        <v/>
      </c>
      <c r="I14" s="2"/>
      <c r="J14" s="2" t="str">
        <f t="shared" si="1"/>
        <v/>
      </c>
      <c r="K14" s="9" t="str">
        <f t="shared" si="3"/>
        <v/>
      </c>
      <c r="L14" s="11">
        <f t="shared" si="4"/>
        <v>0</v>
      </c>
      <c r="M14" s="11"/>
    </row>
    <row r="15" spans="1:13">
      <c r="A15" s="2"/>
      <c r="B15" s="2"/>
      <c r="C15" s="10" t="str">
        <f>IF($A15="","",VLOOKUP($A15,'Délai de livraison proposé'!$A$2:$C$13,2,FALSE))</f>
        <v/>
      </c>
      <c r="D15" s="2"/>
      <c r="E15" s="5" t="e">
        <f t="shared" si="2"/>
        <v>#VALUE!</v>
      </c>
      <c r="F15" s="2"/>
      <c r="G15" s="4" t="str">
        <f>IF($A15="","",IF(F15="oui","",VLOOKUP($A15,'Délai de livraison proposé'!$A$2:$C$13,3,FALSE)))</f>
        <v/>
      </c>
      <c r="H15" s="5" t="str">
        <f t="shared" si="0"/>
        <v/>
      </c>
      <c r="I15" s="2"/>
      <c r="J15" s="2" t="str">
        <f t="shared" si="1"/>
        <v/>
      </c>
      <c r="K15" s="9" t="str">
        <f t="shared" si="3"/>
        <v/>
      </c>
      <c r="L15" s="11">
        <f t="shared" si="4"/>
        <v>0</v>
      </c>
      <c r="M15" s="11"/>
    </row>
    <row r="16" spans="1:13">
      <c r="A16" s="2"/>
      <c r="B16" s="2"/>
      <c r="C16" s="10" t="str">
        <f>IF($A16="","",VLOOKUP($A16,'Délai de livraison proposé'!$A$2:$C$13,2,FALSE))</f>
        <v/>
      </c>
      <c r="D16" s="2"/>
      <c r="E16" s="5" t="e">
        <f t="shared" si="2"/>
        <v>#VALUE!</v>
      </c>
      <c r="F16" s="2"/>
      <c r="G16" s="4" t="str">
        <f>IF($A16="","",IF(F16="oui","",VLOOKUP($A16,'Délai de livraison proposé'!$A$2:$C$13,3,FALSE)))</f>
        <v/>
      </c>
      <c r="H16" s="5" t="str">
        <f t="shared" si="0"/>
        <v/>
      </c>
      <c r="I16" s="2"/>
      <c r="J16" s="2" t="str">
        <f t="shared" si="1"/>
        <v/>
      </c>
      <c r="K16" s="9" t="str">
        <f t="shared" si="3"/>
        <v/>
      </c>
      <c r="L16" s="11">
        <f t="shared" si="4"/>
        <v>0</v>
      </c>
      <c r="M16" s="11"/>
    </row>
    <row r="17" spans="1:13">
      <c r="A17" s="2"/>
      <c r="B17" s="2"/>
      <c r="C17" s="10" t="str">
        <f>IF($A17="","",VLOOKUP($A17,'Délai de livraison proposé'!$A$2:$C$13,2,FALSE))</f>
        <v/>
      </c>
      <c r="D17" s="2"/>
      <c r="E17" s="5" t="e">
        <f t="shared" si="2"/>
        <v>#VALUE!</v>
      </c>
      <c r="F17" s="2"/>
      <c r="G17" s="4" t="str">
        <f>IF($A17="","",IF(F17="oui","",VLOOKUP($A17,'Délai de livraison proposé'!$A$2:$C$13,3,FALSE)))</f>
        <v/>
      </c>
      <c r="H17" s="5" t="str">
        <f t="shared" si="0"/>
        <v/>
      </c>
      <c r="I17" s="2"/>
      <c r="J17" s="2" t="str">
        <f t="shared" si="1"/>
        <v/>
      </c>
      <c r="K17" s="9" t="str">
        <f t="shared" si="3"/>
        <v/>
      </c>
      <c r="L17" s="11">
        <f t="shared" si="4"/>
        <v>0</v>
      </c>
      <c r="M17" s="11"/>
    </row>
    <row r="18" spans="1:13">
      <c r="A18" s="2"/>
      <c r="B18" s="2"/>
      <c r="C18" s="10" t="str">
        <f>IF($A18="","",VLOOKUP($A18,'Délai de livraison proposé'!$A$2:$C$13,2,FALSE))</f>
        <v/>
      </c>
      <c r="D18" s="2"/>
      <c r="E18" s="5" t="e">
        <f t="shared" si="2"/>
        <v>#VALUE!</v>
      </c>
      <c r="F18" s="2"/>
      <c r="G18" s="4" t="str">
        <f>IF($A18="","",IF(F18="oui","",VLOOKUP($A18,'Délai de livraison proposé'!$A$2:$C$13,3,FALSE)))</f>
        <v/>
      </c>
      <c r="H18" s="5" t="str">
        <f t="shared" si="0"/>
        <v/>
      </c>
      <c r="I18" s="2"/>
      <c r="J18" s="2" t="str">
        <f t="shared" si="1"/>
        <v/>
      </c>
      <c r="K18" s="9" t="str">
        <f t="shared" si="3"/>
        <v/>
      </c>
      <c r="L18" s="11">
        <f t="shared" si="4"/>
        <v>0</v>
      </c>
      <c r="M18" s="11"/>
    </row>
    <row r="19" spans="1:13">
      <c r="A19" s="2"/>
      <c r="B19" s="2"/>
      <c r="C19" s="10" t="str">
        <f>IF($A19="","",VLOOKUP($A19,'Délai de livraison proposé'!$A$2:$C$13,2,FALSE))</f>
        <v/>
      </c>
      <c r="D19" s="2"/>
      <c r="E19" s="5" t="e">
        <f t="shared" si="2"/>
        <v>#VALUE!</v>
      </c>
      <c r="F19" s="2"/>
      <c r="G19" s="4" t="str">
        <f>IF($A19="","",IF(F19="oui","",VLOOKUP($A19,'Délai de livraison proposé'!$A$2:$C$13,3,FALSE)))</f>
        <v/>
      </c>
      <c r="H19" s="5" t="str">
        <f t="shared" si="0"/>
        <v/>
      </c>
      <c r="I19" s="2"/>
      <c r="J19" s="2" t="str">
        <f t="shared" si="1"/>
        <v/>
      </c>
      <c r="K19" s="9" t="str">
        <f t="shared" si="3"/>
        <v/>
      </c>
      <c r="L19" s="11">
        <f t="shared" si="4"/>
        <v>0</v>
      </c>
      <c r="M19" s="11"/>
    </row>
    <row r="20" spans="1:13">
      <c r="A20" s="2"/>
      <c r="B20" s="2"/>
      <c r="C20" s="10" t="str">
        <f>IF($A20="","",VLOOKUP($A20,'Délai de livraison proposé'!$A$2:$C$13,2,FALSE))</f>
        <v/>
      </c>
      <c r="D20" s="2"/>
      <c r="E20" s="5" t="e">
        <f t="shared" si="2"/>
        <v>#VALUE!</v>
      </c>
      <c r="F20" s="2"/>
      <c r="G20" s="4" t="str">
        <f>IF($A20="","",IF(F20="oui","",VLOOKUP($A20,'Délai de livraison proposé'!$A$2:$C$13,3,FALSE)))</f>
        <v/>
      </c>
      <c r="H20" s="5" t="str">
        <f t="shared" si="0"/>
        <v/>
      </c>
      <c r="I20" s="2"/>
      <c r="J20" s="2" t="str">
        <f t="shared" si="1"/>
        <v/>
      </c>
      <c r="K20" s="9" t="str">
        <f t="shared" si="3"/>
        <v/>
      </c>
      <c r="L20" s="11">
        <f t="shared" si="4"/>
        <v>0</v>
      </c>
      <c r="M20" s="11"/>
    </row>
    <row r="21" spans="1:13">
      <c r="A21" s="2"/>
      <c r="B21" s="2"/>
      <c r="C21" s="10" t="str">
        <f>IF($A21="","",VLOOKUP($A21,'Délai de livraison proposé'!$A$2:$C$13,2,FALSE))</f>
        <v/>
      </c>
      <c r="D21" s="2"/>
      <c r="E21" s="5" t="e">
        <f t="shared" si="2"/>
        <v>#VALUE!</v>
      </c>
      <c r="F21" s="2"/>
      <c r="G21" s="4" t="str">
        <f>IF($A21="","",IF(F21="oui","",VLOOKUP($A21,'Délai de livraison proposé'!$A$2:$C$13,3,FALSE)))</f>
        <v/>
      </c>
      <c r="H21" s="5" t="str">
        <f t="shared" si="0"/>
        <v/>
      </c>
      <c r="I21" s="2"/>
      <c r="J21" s="2" t="str">
        <f t="shared" si="1"/>
        <v/>
      </c>
      <c r="K21" s="9" t="str">
        <f t="shared" si="3"/>
        <v/>
      </c>
      <c r="L21" s="11">
        <f t="shared" si="4"/>
        <v>0</v>
      </c>
      <c r="M21" s="11"/>
    </row>
    <row r="22" spans="1:13">
      <c r="A22" s="2"/>
      <c r="B22" s="2"/>
      <c r="C22" s="10" t="str">
        <f>IF($A22="","",VLOOKUP($A22,'Délai de livraison proposé'!$A$2:$C$13,2,FALSE))</f>
        <v/>
      </c>
      <c r="D22" s="2"/>
      <c r="E22" s="5" t="e">
        <f t="shared" si="2"/>
        <v>#VALUE!</v>
      </c>
      <c r="F22" s="2"/>
      <c r="G22" s="4" t="str">
        <f>IF($A22="","",IF(F22="oui","",VLOOKUP($A22,'Délai de livraison proposé'!$A$2:$C$13,3,FALSE)))</f>
        <v/>
      </c>
      <c r="H22" s="5" t="str">
        <f t="shared" si="0"/>
        <v/>
      </c>
      <c r="I22" s="2"/>
      <c r="J22" s="2" t="str">
        <f t="shared" si="1"/>
        <v/>
      </c>
      <c r="K22" s="9" t="str">
        <f t="shared" si="3"/>
        <v/>
      </c>
      <c r="L22" s="11">
        <f t="shared" si="4"/>
        <v>0</v>
      </c>
      <c r="M22" s="11"/>
    </row>
    <row r="23" spans="1:13">
      <c r="A23" s="2"/>
      <c r="B23" s="2"/>
      <c r="C23" s="10" t="str">
        <f>IF($A23="","",VLOOKUP($A23,'Délai de livraison proposé'!$A$2:$C$13,2,FALSE))</f>
        <v/>
      </c>
      <c r="D23" s="2"/>
      <c r="E23" s="5" t="e">
        <f t="shared" si="2"/>
        <v>#VALUE!</v>
      </c>
      <c r="F23" s="2"/>
      <c r="G23" s="4" t="str">
        <f>IF($A23="","",IF(F23="oui","",VLOOKUP($A23,'Délai de livraison proposé'!$A$2:$C$13,3,FALSE)))</f>
        <v/>
      </c>
      <c r="H23" s="5" t="str">
        <f t="shared" si="0"/>
        <v/>
      </c>
      <c r="I23" s="2"/>
      <c r="J23" s="2" t="str">
        <f t="shared" si="1"/>
        <v/>
      </c>
      <c r="K23" s="9" t="str">
        <f t="shared" si="3"/>
        <v/>
      </c>
      <c r="L23" s="11">
        <f t="shared" si="4"/>
        <v>0</v>
      </c>
      <c r="M23" s="11"/>
    </row>
    <row r="24" spans="1:13">
      <c r="A24" s="2"/>
      <c r="B24" s="2"/>
      <c r="C24" s="10" t="str">
        <f>IF($A24="","",VLOOKUP($A24,'Délai de livraison proposé'!$A$2:$C$13,2,FALSE))</f>
        <v/>
      </c>
      <c r="D24" s="2"/>
      <c r="E24" s="5" t="e">
        <f t="shared" si="2"/>
        <v>#VALUE!</v>
      </c>
      <c r="F24" s="2"/>
      <c r="G24" s="4" t="str">
        <f>IF($A24="","",IF(F24="oui","",VLOOKUP($A24,'Délai de livraison proposé'!$A$2:$C$13,3,FALSE)))</f>
        <v/>
      </c>
      <c r="H24" s="5" t="str">
        <f t="shared" si="0"/>
        <v/>
      </c>
      <c r="I24" s="2"/>
      <c r="J24" s="2" t="str">
        <f t="shared" si="1"/>
        <v/>
      </c>
      <c r="K24" s="9" t="str">
        <f t="shared" si="3"/>
        <v/>
      </c>
      <c r="L24" s="11">
        <f t="shared" si="4"/>
        <v>0</v>
      </c>
      <c r="M24" s="11"/>
    </row>
    <row r="25" spans="1:13">
      <c r="A25" s="2"/>
      <c r="B25" s="2"/>
      <c r="C25" s="10" t="str">
        <f>IF($A25="","",VLOOKUP($A25,'Délai de livraison proposé'!$A$2:$C$13,2,FALSE))</f>
        <v/>
      </c>
      <c r="D25" s="2"/>
      <c r="E25" s="5" t="e">
        <f t="shared" si="2"/>
        <v>#VALUE!</v>
      </c>
      <c r="F25" s="2"/>
      <c r="G25" s="4" t="str">
        <f>IF($A25="","",IF(F25="oui","",VLOOKUP($A25,'Délai de livraison proposé'!$A$2:$C$13,3,FALSE)))</f>
        <v/>
      </c>
      <c r="H25" s="5" t="str">
        <f t="shared" si="0"/>
        <v/>
      </c>
      <c r="I25" s="2"/>
      <c r="J25" s="2" t="str">
        <f t="shared" si="1"/>
        <v/>
      </c>
      <c r="K25" s="9" t="str">
        <f t="shared" si="3"/>
        <v/>
      </c>
      <c r="L25" s="11">
        <f t="shared" si="4"/>
        <v>0</v>
      </c>
      <c r="M25" s="11"/>
    </row>
    <row r="26" spans="1:13">
      <c r="A26" s="2"/>
      <c r="B26" s="2"/>
      <c r="C26" s="10" t="str">
        <f>IF($A26="","",VLOOKUP($A26,'Délai de livraison proposé'!$A$2:$C$13,2,FALSE))</f>
        <v/>
      </c>
      <c r="D26" s="2"/>
      <c r="E26" s="5" t="e">
        <f t="shared" si="2"/>
        <v>#VALUE!</v>
      </c>
      <c r="F26" s="2"/>
      <c r="G26" s="4" t="str">
        <f>IF($A26="","",IF(F26="oui","",VLOOKUP($A26,'Délai de livraison proposé'!$A$2:$C$13,3,FALSE)))</f>
        <v/>
      </c>
      <c r="H26" s="5" t="str">
        <f t="shared" si="0"/>
        <v/>
      </c>
      <c r="I26" s="2"/>
      <c r="J26" s="2" t="str">
        <f t="shared" si="1"/>
        <v/>
      </c>
      <c r="K26" s="9" t="str">
        <f t="shared" si="3"/>
        <v/>
      </c>
      <c r="L26" s="11">
        <f t="shared" si="4"/>
        <v>0</v>
      </c>
      <c r="M26" s="11"/>
    </row>
    <row r="27" spans="1:13">
      <c r="A27" s="2"/>
      <c r="B27" s="2"/>
      <c r="C27" s="10" t="str">
        <f>IF($A27="","",VLOOKUP($A27,'Délai de livraison proposé'!$A$2:$C$13,2,FALSE))</f>
        <v/>
      </c>
      <c r="D27" s="2"/>
      <c r="E27" s="5" t="e">
        <f t="shared" si="2"/>
        <v>#VALUE!</v>
      </c>
      <c r="F27" s="2"/>
      <c r="G27" s="4" t="str">
        <f>IF($A27="","",IF(F27="oui","",VLOOKUP($A27,'Délai de livraison proposé'!$A$2:$C$13,3,FALSE)))</f>
        <v/>
      </c>
      <c r="H27" s="5" t="str">
        <f t="shared" si="0"/>
        <v/>
      </c>
      <c r="I27" s="2"/>
      <c r="J27" s="2" t="str">
        <f t="shared" si="1"/>
        <v/>
      </c>
      <c r="K27" s="9" t="str">
        <f t="shared" si="3"/>
        <v/>
      </c>
      <c r="L27" s="11">
        <f t="shared" si="4"/>
        <v>0</v>
      </c>
      <c r="M27" s="11"/>
    </row>
    <row r="28" spans="1:13">
      <c r="A28" s="2"/>
      <c r="B28" s="2"/>
      <c r="C28" s="10" t="str">
        <f>IF($A28="","",VLOOKUP($A28,'Délai de livraison proposé'!$A$2:$C$13,2,FALSE))</f>
        <v/>
      </c>
      <c r="D28" s="2"/>
      <c r="E28" s="5" t="e">
        <f t="shared" si="2"/>
        <v>#VALUE!</v>
      </c>
      <c r="F28" s="2"/>
      <c r="G28" s="4" t="str">
        <f>IF($A28="","",IF(F28="oui","",VLOOKUP($A28,'Délai de livraison proposé'!$A$2:$C$13,3,FALSE)))</f>
        <v/>
      </c>
      <c r="H28" s="5" t="str">
        <f t="shared" si="0"/>
        <v/>
      </c>
      <c r="I28" s="2"/>
      <c r="J28" s="2" t="str">
        <f t="shared" si="1"/>
        <v/>
      </c>
      <c r="K28" s="9" t="str">
        <f t="shared" si="3"/>
        <v/>
      </c>
      <c r="L28" s="11">
        <f t="shared" si="4"/>
        <v>0</v>
      </c>
      <c r="M28" s="11"/>
    </row>
    <row r="29" spans="1:13">
      <c r="A29" s="2"/>
      <c r="B29" s="2"/>
      <c r="C29" s="10" t="str">
        <f>IF($A29="","",VLOOKUP($A29,'Délai de livraison proposé'!$A$2:$C$13,2,FALSE))</f>
        <v/>
      </c>
      <c r="D29" s="2"/>
      <c r="E29" s="5" t="e">
        <f t="shared" si="2"/>
        <v>#VALUE!</v>
      </c>
      <c r="F29" s="2"/>
      <c r="G29" s="4" t="str">
        <f>IF($A29="","",IF(F29="oui","",VLOOKUP($A29,'Délai de livraison proposé'!$A$2:$C$13,3,FALSE)))</f>
        <v/>
      </c>
      <c r="H29" s="5" t="str">
        <f t="shared" si="0"/>
        <v/>
      </c>
      <c r="I29" s="2"/>
      <c r="J29" s="2" t="str">
        <f t="shared" si="1"/>
        <v/>
      </c>
      <c r="K29" s="9" t="str">
        <f t="shared" si="3"/>
        <v/>
      </c>
      <c r="L29" s="11">
        <f t="shared" si="4"/>
        <v>0</v>
      </c>
      <c r="M29" s="11"/>
    </row>
    <row r="30" spans="1:13">
      <c r="A30" s="2"/>
      <c r="B30" s="2"/>
      <c r="C30" s="10" t="str">
        <f>IF($A30="","",VLOOKUP($A30,'Délai de livraison proposé'!$A$2:$C$13,2,FALSE))</f>
        <v/>
      </c>
      <c r="D30" s="2"/>
      <c r="E30" s="5" t="e">
        <f t="shared" si="2"/>
        <v>#VALUE!</v>
      </c>
      <c r="F30" s="2"/>
      <c r="G30" s="4" t="str">
        <f>IF($A30="","",IF(F30="oui","",VLOOKUP($A30,'Délai de livraison proposé'!$A$2:$C$13,3,FALSE)))</f>
        <v/>
      </c>
      <c r="H30" s="5" t="str">
        <f t="shared" si="0"/>
        <v/>
      </c>
      <c r="I30" s="2"/>
      <c r="J30" s="2" t="str">
        <f t="shared" si="1"/>
        <v/>
      </c>
      <c r="K30" s="9" t="str">
        <f t="shared" si="3"/>
        <v/>
      </c>
      <c r="L30" s="11">
        <f t="shared" si="4"/>
        <v>0</v>
      </c>
      <c r="M30" s="11"/>
    </row>
    <row r="31" spans="1:13">
      <c r="A31" s="2"/>
      <c r="B31" s="2"/>
      <c r="C31" s="10" t="str">
        <f>IF($A31="","",VLOOKUP($A31,'Délai de livraison proposé'!$A$2:$C$13,2,FALSE))</f>
        <v/>
      </c>
      <c r="D31" s="2"/>
      <c r="E31" s="5" t="e">
        <f t="shared" si="2"/>
        <v>#VALUE!</v>
      </c>
      <c r="F31" s="2"/>
      <c r="G31" s="4" t="str">
        <f>IF($A31="","",IF(F31="oui","",VLOOKUP($A31,'Délai de livraison proposé'!$A$2:$C$13,3,FALSE)))</f>
        <v/>
      </c>
      <c r="H31" s="5" t="str">
        <f t="shared" si="0"/>
        <v/>
      </c>
      <c r="I31" s="2"/>
      <c r="J31" s="2" t="str">
        <f t="shared" si="1"/>
        <v/>
      </c>
      <c r="K31" s="9" t="str">
        <f t="shared" si="3"/>
        <v/>
      </c>
      <c r="L31" s="11">
        <f t="shared" si="4"/>
        <v>0</v>
      </c>
      <c r="M31" s="11"/>
    </row>
    <row r="32" spans="1:13">
      <c r="A32" s="2"/>
      <c r="B32" s="2"/>
      <c r="C32" s="10" t="str">
        <f>IF($A32="","",VLOOKUP($A32,'Délai de livraison proposé'!$A$2:$C$13,2,FALSE))</f>
        <v/>
      </c>
      <c r="D32" s="2"/>
      <c r="E32" s="5" t="e">
        <f t="shared" si="2"/>
        <v>#VALUE!</v>
      </c>
      <c r="F32" s="2"/>
      <c r="G32" s="4" t="str">
        <f>IF($A32="","",IF(F32="oui","",VLOOKUP($A32,'Délai de livraison proposé'!$A$2:$C$13,3,FALSE)))</f>
        <v/>
      </c>
      <c r="H32" s="5" t="str">
        <f t="shared" si="0"/>
        <v/>
      </c>
      <c r="I32" s="2"/>
      <c r="J32" s="2" t="str">
        <f t="shared" si="1"/>
        <v/>
      </c>
      <c r="K32" s="9" t="str">
        <f t="shared" si="3"/>
        <v/>
      </c>
      <c r="L32" s="11">
        <f t="shared" si="4"/>
        <v>0</v>
      </c>
      <c r="M32" s="11"/>
    </row>
    <row r="33" spans="1:13">
      <c r="A33" s="2"/>
      <c r="B33" s="2"/>
      <c r="C33" s="10" t="str">
        <f>IF($A33="","",VLOOKUP($A33,'Délai de livraison proposé'!$A$2:$C$13,2,FALSE))</f>
        <v/>
      </c>
      <c r="D33" s="2"/>
      <c r="E33" s="5" t="e">
        <f t="shared" si="2"/>
        <v>#VALUE!</v>
      </c>
      <c r="F33" s="2"/>
      <c r="G33" s="4" t="str">
        <f>IF($A33="","",IF(F33="oui","",VLOOKUP($A33,'Délai de livraison proposé'!$A$2:$C$13,3,FALSE)))</f>
        <v/>
      </c>
      <c r="H33" s="5" t="str">
        <f t="shared" si="0"/>
        <v/>
      </c>
      <c r="I33" s="2"/>
      <c r="J33" s="2" t="str">
        <f t="shared" si="1"/>
        <v/>
      </c>
      <c r="K33" s="9" t="str">
        <f t="shared" si="3"/>
        <v/>
      </c>
      <c r="L33" s="11">
        <f t="shared" si="4"/>
        <v>0</v>
      </c>
      <c r="M33" s="11"/>
    </row>
    <row r="34" spans="1:13">
      <c r="A34" s="2"/>
      <c r="B34" s="2"/>
      <c r="C34" s="10" t="str">
        <f>IF($A34="","",VLOOKUP($A34,'Délai de livraison proposé'!$A$2:$C$13,2,FALSE))</f>
        <v/>
      </c>
      <c r="D34" s="2"/>
      <c r="E34" s="5" t="e">
        <f t="shared" si="2"/>
        <v>#VALUE!</v>
      </c>
      <c r="F34" s="2"/>
      <c r="G34" s="4" t="str">
        <f>IF($A34="","",IF(F34="oui","",VLOOKUP($A34,'Délai de livraison proposé'!$A$2:$C$13,3,FALSE)))</f>
        <v/>
      </c>
      <c r="H34" s="5" t="str">
        <f t="shared" si="0"/>
        <v/>
      </c>
      <c r="I34" s="2"/>
      <c r="J34" s="2" t="str">
        <f t="shared" si="1"/>
        <v/>
      </c>
      <c r="K34" s="9" t="str">
        <f t="shared" si="3"/>
        <v/>
      </c>
      <c r="L34" s="11">
        <f t="shared" si="4"/>
        <v>0</v>
      </c>
      <c r="M34" s="11"/>
    </row>
    <row r="35" spans="1:13">
      <c r="A35" s="2"/>
      <c r="B35" s="2"/>
      <c r="C35" s="10" t="str">
        <f>IF($A35="","",VLOOKUP($A35,'Délai de livraison proposé'!$A$2:$C$13,2,FALSE))</f>
        <v/>
      </c>
      <c r="D35" s="2"/>
      <c r="E35" s="5" t="e">
        <f t="shared" si="2"/>
        <v>#VALUE!</v>
      </c>
      <c r="F35" s="2"/>
      <c r="G35" s="4" t="str">
        <f>IF($A35="","",IF(F35="oui","",VLOOKUP($A35,'Délai de livraison proposé'!$A$2:$C$13,3,FALSE)))</f>
        <v/>
      </c>
      <c r="H35" s="5" t="str">
        <f t="shared" si="0"/>
        <v/>
      </c>
      <c r="I35" s="2"/>
      <c r="J35" s="2" t="str">
        <f t="shared" si="1"/>
        <v/>
      </c>
      <c r="K35" s="9" t="str">
        <f t="shared" si="3"/>
        <v/>
      </c>
      <c r="L35" s="11">
        <f t="shared" si="4"/>
        <v>0</v>
      </c>
      <c r="M35" s="11"/>
    </row>
    <row r="36" spans="1:13">
      <c r="A36" s="2"/>
      <c r="B36" s="2"/>
      <c r="C36" s="10" t="str">
        <f>IF($A36="","",VLOOKUP($A36,'Délai de livraison proposé'!$A$2:$C$13,2,FALSE))</f>
        <v/>
      </c>
      <c r="D36" s="2"/>
      <c r="E36" s="5" t="e">
        <f t="shared" si="2"/>
        <v>#VALUE!</v>
      </c>
      <c r="F36" s="2"/>
      <c r="G36" s="4" t="str">
        <f>IF($A36="","",IF(F36="oui","",VLOOKUP($A36,'Délai de livraison proposé'!$A$2:$C$13,3,FALSE)))</f>
        <v/>
      </c>
      <c r="H36" s="5" t="str">
        <f t="shared" si="0"/>
        <v/>
      </c>
      <c r="I36" s="2"/>
      <c r="J36" s="2" t="str">
        <f t="shared" si="1"/>
        <v/>
      </c>
      <c r="K36" s="9" t="str">
        <f t="shared" si="3"/>
        <v/>
      </c>
      <c r="L36" s="11">
        <f t="shared" si="4"/>
        <v>0</v>
      </c>
      <c r="M36" s="11"/>
    </row>
    <row r="37" spans="1:13">
      <c r="A37" s="2"/>
      <c r="B37" s="2"/>
      <c r="C37" s="10" t="str">
        <f>IF($A37="","",VLOOKUP($A37,'Délai de livraison proposé'!$A$2:$C$13,2,FALSE))</f>
        <v/>
      </c>
      <c r="D37" s="2"/>
      <c r="E37" s="5" t="e">
        <f t="shared" si="2"/>
        <v>#VALUE!</v>
      </c>
      <c r="F37" s="2"/>
      <c r="G37" s="4" t="str">
        <f>IF($A37="","",IF(F37="oui","",VLOOKUP($A37,'Délai de livraison proposé'!$A$2:$C$13,3,FALSE)))</f>
        <v/>
      </c>
      <c r="H37" s="5" t="str">
        <f t="shared" si="0"/>
        <v/>
      </c>
      <c r="I37" s="2"/>
      <c r="J37" s="2" t="str">
        <f t="shared" si="1"/>
        <v/>
      </c>
      <c r="K37" s="9" t="str">
        <f t="shared" si="3"/>
        <v/>
      </c>
      <c r="L37" s="11">
        <f t="shared" si="4"/>
        <v>0</v>
      </c>
      <c r="M37" s="11"/>
    </row>
    <row r="38" spans="1:13">
      <c r="A38" s="2"/>
      <c r="B38" s="2"/>
      <c r="C38" s="10" t="str">
        <f>IF($A38="","",VLOOKUP($A38,'Délai de livraison proposé'!$A$2:$C$13,2,FALSE))</f>
        <v/>
      </c>
      <c r="D38" s="2"/>
      <c r="E38" s="5" t="e">
        <f t="shared" si="2"/>
        <v>#VALUE!</v>
      </c>
      <c r="F38" s="2"/>
      <c r="G38" s="4" t="str">
        <f>IF($A38="","",IF(F38="oui","",VLOOKUP($A38,'Délai de livraison proposé'!$A$2:$C$13,3,FALSE)))</f>
        <v/>
      </c>
      <c r="H38" s="5" t="str">
        <f t="shared" si="0"/>
        <v/>
      </c>
      <c r="I38" s="2"/>
      <c r="J38" s="2" t="str">
        <f t="shared" si="1"/>
        <v/>
      </c>
      <c r="K38" s="9" t="str">
        <f t="shared" si="3"/>
        <v/>
      </c>
      <c r="L38" s="11">
        <f t="shared" si="4"/>
        <v>0</v>
      </c>
      <c r="M38" s="11"/>
    </row>
    <row r="39" spans="1:13">
      <c r="A39" s="2"/>
      <c r="B39" s="2"/>
      <c r="C39" s="10" t="str">
        <f>IF($A39="","",VLOOKUP($A39,'Délai de livraison proposé'!$A$2:$C$13,2,FALSE))</f>
        <v/>
      </c>
      <c r="D39" s="2"/>
      <c r="E39" s="5" t="e">
        <f t="shared" si="2"/>
        <v>#VALUE!</v>
      </c>
      <c r="F39" s="2"/>
      <c r="G39" s="4" t="str">
        <f>IF($A39="","",IF(F39="oui","",VLOOKUP($A39,'Délai de livraison proposé'!$A$2:$C$13,3,FALSE)))</f>
        <v/>
      </c>
      <c r="H39" s="5" t="str">
        <f t="shared" si="0"/>
        <v/>
      </c>
      <c r="I39" s="2"/>
      <c r="J39" s="2" t="str">
        <f t="shared" si="1"/>
        <v/>
      </c>
      <c r="K39" s="9" t="str">
        <f t="shared" si="3"/>
        <v/>
      </c>
      <c r="L39" s="11">
        <f t="shared" si="4"/>
        <v>0</v>
      </c>
      <c r="M39" s="11"/>
    </row>
    <row r="40" spans="1:13">
      <c r="A40" s="2"/>
      <c r="B40" s="2"/>
      <c r="C40" s="10" t="str">
        <f>IF($A40="","",VLOOKUP($A40,'Délai de livraison proposé'!$A$2:$C$13,2,FALSE))</f>
        <v/>
      </c>
      <c r="D40" s="2"/>
      <c r="E40" s="5" t="e">
        <f t="shared" si="2"/>
        <v>#VALUE!</v>
      </c>
      <c r="F40" s="2"/>
      <c r="G40" s="4" t="str">
        <f>IF($A40="","",IF(F40="oui","",VLOOKUP($A40,'Délai de livraison proposé'!$A$2:$C$13,3,FALSE)))</f>
        <v/>
      </c>
      <c r="H40" s="5" t="str">
        <f t="shared" si="0"/>
        <v/>
      </c>
      <c r="I40" s="2"/>
      <c r="J40" s="2" t="str">
        <f t="shared" si="1"/>
        <v/>
      </c>
      <c r="K40" s="9" t="str">
        <f t="shared" si="3"/>
        <v/>
      </c>
      <c r="L40" s="11">
        <f t="shared" si="4"/>
        <v>0</v>
      </c>
      <c r="M40" s="11"/>
    </row>
    <row r="41" spans="1:13">
      <c r="A41" s="2"/>
      <c r="B41" s="2"/>
      <c r="C41" s="10" t="str">
        <f>IF($A41="","",VLOOKUP($A41,'Délai de livraison proposé'!$A$2:$C$13,2,FALSE))</f>
        <v/>
      </c>
      <c r="D41" s="2"/>
      <c r="E41" s="5" t="e">
        <f t="shared" si="2"/>
        <v>#VALUE!</v>
      </c>
      <c r="F41" s="2"/>
      <c r="G41" s="4" t="str">
        <f>IF($A41="","",IF(F41="oui","",VLOOKUP($A41,'Délai de livraison proposé'!$A$2:$C$13,3,FALSE)))</f>
        <v/>
      </c>
      <c r="H41" s="5" t="str">
        <f t="shared" si="0"/>
        <v/>
      </c>
      <c r="I41" s="2"/>
      <c r="J41" s="2" t="str">
        <f t="shared" si="1"/>
        <v/>
      </c>
      <c r="K41" s="9" t="str">
        <f t="shared" si="3"/>
        <v/>
      </c>
      <c r="L41" s="11">
        <f t="shared" si="4"/>
        <v>0</v>
      </c>
      <c r="M41" s="11"/>
    </row>
    <row r="42" spans="1:13">
      <c r="A42" s="2"/>
      <c r="B42" s="2"/>
      <c r="C42" s="10" t="str">
        <f>IF($A42="","",VLOOKUP($A42,'Délai de livraison proposé'!$A$2:$C$13,2,FALSE))</f>
        <v/>
      </c>
      <c r="D42" s="2"/>
      <c r="E42" s="5" t="e">
        <f t="shared" si="2"/>
        <v>#VALUE!</v>
      </c>
      <c r="F42" s="2"/>
      <c r="G42" s="4" t="str">
        <f>IF($A42="","",IF(F42="oui","",VLOOKUP($A42,'Délai de livraison proposé'!$A$2:$C$13,3,FALSE)))</f>
        <v/>
      </c>
      <c r="H42" s="5" t="str">
        <f t="shared" si="0"/>
        <v/>
      </c>
      <c r="I42" s="2"/>
      <c r="J42" s="2" t="str">
        <f t="shared" si="1"/>
        <v/>
      </c>
      <c r="K42" s="9" t="str">
        <f t="shared" si="3"/>
        <v/>
      </c>
      <c r="L42" s="11">
        <f t="shared" si="4"/>
        <v>0</v>
      </c>
      <c r="M42" s="11"/>
    </row>
    <row r="43" spans="1:13">
      <c r="A43" s="2"/>
      <c r="B43" s="2"/>
      <c r="C43" s="10" t="str">
        <f>IF($A43="","",VLOOKUP($A43,'Délai de livraison proposé'!$A$2:$C$13,2,FALSE))</f>
        <v/>
      </c>
      <c r="D43" s="2"/>
      <c r="E43" s="5" t="e">
        <f t="shared" si="2"/>
        <v>#VALUE!</v>
      </c>
      <c r="F43" s="2"/>
      <c r="G43" s="4" t="str">
        <f>IF($A43="","",IF(F43="oui","",VLOOKUP($A43,'Délai de livraison proposé'!$A$2:$C$13,3,FALSE)))</f>
        <v/>
      </c>
      <c r="H43" s="5" t="str">
        <f t="shared" si="0"/>
        <v/>
      </c>
      <c r="I43" s="2"/>
      <c r="J43" s="2" t="str">
        <f t="shared" si="1"/>
        <v/>
      </c>
      <c r="K43" s="9" t="str">
        <f t="shared" si="3"/>
        <v/>
      </c>
      <c r="L43" s="11">
        <f t="shared" si="4"/>
        <v>0</v>
      </c>
      <c r="M43" s="11"/>
    </row>
    <row r="44" spans="1:13">
      <c r="A44" s="2"/>
      <c r="B44" s="2"/>
      <c r="C44" s="10" t="str">
        <f>IF($A44="","",VLOOKUP($A44,'Délai de livraison proposé'!$A$2:$C$13,2,FALSE))</f>
        <v/>
      </c>
      <c r="D44" s="2"/>
      <c r="E44" s="5" t="e">
        <f t="shared" si="2"/>
        <v>#VALUE!</v>
      </c>
      <c r="F44" s="2"/>
      <c r="G44" s="4" t="str">
        <f>IF($A44="","",IF(F44="oui","",VLOOKUP($A44,'Délai de livraison proposé'!$A$2:$C$13,3,FALSE)))</f>
        <v/>
      </c>
      <c r="H44" s="5" t="str">
        <f t="shared" si="0"/>
        <v/>
      </c>
      <c r="I44" s="2"/>
      <c r="J44" s="2" t="str">
        <f t="shared" si="1"/>
        <v/>
      </c>
      <c r="K44" s="9" t="str">
        <f t="shared" si="3"/>
        <v/>
      </c>
      <c r="L44" s="11">
        <f t="shared" si="4"/>
        <v>0</v>
      </c>
      <c r="M44" s="11"/>
    </row>
    <row r="45" spans="1:13">
      <c r="A45" s="2"/>
      <c r="B45" s="2"/>
      <c r="C45" s="10" t="str">
        <f>IF($A45="","",VLOOKUP($A45,'Délai de livraison proposé'!$A$2:$C$13,2,FALSE))</f>
        <v/>
      </c>
      <c r="D45" s="2"/>
      <c r="E45" s="5" t="e">
        <f t="shared" si="2"/>
        <v>#VALUE!</v>
      </c>
      <c r="F45" s="2"/>
      <c r="G45" s="4" t="str">
        <f>IF($A45="","",IF(F45="oui","",VLOOKUP($A45,'Délai de livraison proposé'!$A$2:$C$13,3,FALSE)))</f>
        <v/>
      </c>
      <c r="H45" s="5" t="str">
        <f t="shared" si="0"/>
        <v/>
      </c>
      <c r="I45" s="2"/>
      <c r="J45" s="2" t="str">
        <f t="shared" si="1"/>
        <v/>
      </c>
      <c r="K45" s="9" t="str">
        <f t="shared" si="3"/>
        <v/>
      </c>
      <c r="L45" s="11">
        <f t="shared" si="4"/>
        <v>0</v>
      </c>
      <c r="M45" s="11"/>
    </row>
    <row r="46" spans="1:13">
      <c r="A46" s="2"/>
      <c r="B46" s="2"/>
      <c r="C46" s="10" t="str">
        <f>IF($A46="","",VLOOKUP($A46,'Délai de livraison proposé'!$A$2:$C$13,2,FALSE))</f>
        <v/>
      </c>
      <c r="D46" s="2"/>
      <c r="E46" s="5" t="e">
        <f t="shared" si="2"/>
        <v>#VALUE!</v>
      </c>
      <c r="F46" s="2"/>
      <c r="G46" s="4" t="str">
        <f>IF($A46="","",IF(F46="oui","",VLOOKUP($A46,'Délai de livraison proposé'!$A$2:$C$13,3,FALSE)))</f>
        <v/>
      </c>
      <c r="H46" s="5" t="str">
        <f t="shared" si="0"/>
        <v/>
      </c>
      <c r="I46" s="2"/>
      <c r="J46" s="2" t="str">
        <f t="shared" si="1"/>
        <v/>
      </c>
      <c r="K46" s="9" t="str">
        <f t="shared" si="3"/>
        <v/>
      </c>
      <c r="L46" s="11">
        <f t="shared" si="4"/>
        <v>0</v>
      </c>
      <c r="M46" s="11"/>
    </row>
    <row r="47" spans="1:13">
      <c r="A47" s="2"/>
      <c r="B47" s="2"/>
      <c r="C47" s="10" t="str">
        <f>IF($A47="","",VLOOKUP($A47,'Délai de livraison proposé'!$A$2:$C$13,2,FALSE))</f>
        <v/>
      </c>
      <c r="D47" s="2"/>
      <c r="E47" s="5" t="e">
        <f t="shared" si="2"/>
        <v>#VALUE!</v>
      </c>
      <c r="F47" s="2"/>
      <c r="G47" s="4" t="str">
        <f>IF($A47="","",IF(F47="oui","",VLOOKUP($A47,'Délai de livraison proposé'!$A$2:$C$13,3,FALSE)))</f>
        <v/>
      </c>
      <c r="H47" s="5" t="str">
        <f t="shared" si="0"/>
        <v/>
      </c>
      <c r="I47" s="2"/>
      <c r="J47" s="2" t="str">
        <f t="shared" si="1"/>
        <v/>
      </c>
      <c r="K47" s="9" t="str">
        <f t="shared" si="3"/>
        <v/>
      </c>
      <c r="L47" s="11">
        <f t="shared" si="4"/>
        <v>0</v>
      </c>
      <c r="M47" s="11"/>
    </row>
    <row r="48" spans="1:13">
      <c r="A48" s="2"/>
      <c r="B48" s="2"/>
      <c r="C48" s="10" t="str">
        <f>IF($A48="","",VLOOKUP($A48,'Délai de livraison proposé'!$A$2:$C$13,2,FALSE))</f>
        <v/>
      </c>
      <c r="D48" s="2"/>
      <c r="E48" s="5" t="e">
        <f t="shared" si="2"/>
        <v>#VALUE!</v>
      </c>
      <c r="F48" s="2"/>
      <c r="G48" s="4" t="str">
        <f>IF($A48="","",IF(F48="oui","",VLOOKUP($A48,'Délai de livraison proposé'!$A$2:$C$13,3,FALSE)))</f>
        <v/>
      </c>
      <c r="H48" s="5" t="str">
        <f t="shared" si="0"/>
        <v/>
      </c>
      <c r="I48" s="2"/>
      <c r="J48" s="2" t="str">
        <f t="shared" si="1"/>
        <v/>
      </c>
      <c r="K48" s="9" t="str">
        <f t="shared" si="3"/>
        <v/>
      </c>
      <c r="L48" s="11">
        <f t="shared" si="4"/>
        <v>0</v>
      </c>
      <c r="M48" s="11"/>
    </row>
    <row r="49" spans="1:13">
      <c r="A49" s="2"/>
      <c r="B49" s="2"/>
      <c r="C49" s="10" t="str">
        <f>IF($A49="","",VLOOKUP($A49,'Délai de livraison proposé'!$A$2:$C$13,2,FALSE))</f>
        <v/>
      </c>
      <c r="D49" s="2"/>
      <c r="E49" s="5" t="e">
        <f t="shared" si="2"/>
        <v>#VALUE!</v>
      </c>
      <c r="F49" s="2"/>
      <c r="G49" s="4" t="str">
        <f>IF($A49="","",IF(F49="oui","",VLOOKUP($A49,'Délai de livraison proposé'!$A$2:$C$13,3,FALSE)))</f>
        <v/>
      </c>
      <c r="H49" s="5" t="str">
        <f t="shared" si="0"/>
        <v/>
      </c>
      <c r="I49" s="2"/>
      <c r="J49" s="2" t="str">
        <f t="shared" si="1"/>
        <v/>
      </c>
      <c r="K49" s="9" t="str">
        <f t="shared" si="3"/>
        <v/>
      </c>
      <c r="L49" s="11">
        <f t="shared" si="4"/>
        <v>0</v>
      </c>
      <c r="M49" s="11"/>
    </row>
    <row r="50" spans="1:13">
      <c r="A50" s="2"/>
      <c r="B50" s="2"/>
      <c r="C50" s="10" t="str">
        <f>IF($A50="","",VLOOKUP($A50,'Délai de livraison proposé'!$A$2:$C$13,2,FALSE))</f>
        <v/>
      </c>
      <c r="D50" s="2"/>
      <c r="E50" s="5" t="e">
        <f t="shared" si="2"/>
        <v>#VALUE!</v>
      </c>
      <c r="F50" s="2"/>
      <c r="G50" s="4" t="str">
        <f>IF($A50="","",IF(F50="oui","",VLOOKUP($A50,'Délai de livraison proposé'!$A$2:$C$13,3,FALSE)))</f>
        <v/>
      </c>
      <c r="H50" s="5" t="str">
        <f t="shared" si="0"/>
        <v/>
      </c>
      <c r="I50" s="2"/>
      <c r="J50" s="2" t="str">
        <f t="shared" si="1"/>
        <v/>
      </c>
      <c r="K50" s="9" t="str">
        <f t="shared" si="3"/>
        <v/>
      </c>
      <c r="L50" s="11">
        <f t="shared" si="4"/>
        <v>0</v>
      </c>
      <c r="M50" s="11"/>
    </row>
    <row r="51" spans="1:13">
      <c r="A51" s="2"/>
      <c r="B51" s="2"/>
      <c r="C51" s="10" t="str">
        <f>IF($A51="","",VLOOKUP($A51,'Délai de livraison proposé'!$A$2:$C$13,2,FALSE))</f>
        <v/>
      </c>
      <c r="D51" s="2"/>
      <c r="E51" s="5" t="e">
        <f t="shared" si="2"/>
        <v>#VALUE!</v>
      </c>
      <c r="F51" s="2"/>
      <c r="G51" s="4" t="str">
        <f>IF($A51="","",IF(F51="oui","",VLOOKUP($A51,'Délai de livraison proposé'!$A$2:$C$13,3,FALSE)))</f>
        <v/>
      </c>
      <c r="H51" s="5" t="str">
        <f t="shared" si="0"/>
        <v/>
      </c>
      <c r="I51" s="2"/>
      <c r="J51" s="2" t="str">
        <f t="shared" si="1"/>
        <v/>
      </c>
      <c r="K51" s="9" t="str">
        <f t="shared" si="3"/>
        <v/>
      </c>
      <c r="L51" s="11">
        <f t="shared" si="4"/>
        <v>0</v>
      </c>
      <c r="M51" s="11"/>
    </row>
    <row r="52" spans="1:13">
      <c r="A52" s="2"/>
      <c r="B52" s="2"/>
      <c r="C52" s="10" t="str">
        <f>IF($A52="","",VLOOKUP($A52,'Délai de livraison proposé'!$A$2:$C$13,2,FALSE))</f>
        <v/>
      </c>
      <c r="D52" s="2"/>
      <c r="E52" s="5" t="e">
        <f t="shared" si="2"/>
        <v>#VALUE!</v>
      </c>
      <c r="F52" s="2"/>
      <c r="G52" s="4" t="str">
        <f>IF($A52="","",IF(F52="oui","",VLOOKUP($A52,'Délai de livraison proposé'!$A$2:$C$13,3,FALSE)))</f>
        <v/>
      </c>
      <c r="H52" s="5" t="str">
        <f t="shared" si="0"/>
        <v/>
      </c>
      <c r="I52" s="2"/>
      <c r="J52" s="2" t="str">
        <f t="shared" si="1"/>
        <v/>
      </c>
      <c r="K52" s="9" t="str">
        <f t="shared" si="3"/>
        <v/>
      </c>
      <c r="L52" s="11">
        <f t="shared" si="4"/>
        <v>0</v>
      </c>
      <c r="M52" s="11"/>
    </row>
    <row r="53" spans="1:13">
      <c r="A53" s="2"/>
      <c r="B53" s="2"/>
      <c r="C53" s="10" t="str">
        <f>IF($A53="","",VLOOKUP($A53,'Délai de livraison proposé'!$A$2:$C$13,2,FALSE))</f>
        <v/>
      </c>
      <c r="D53" s="2"/>
      <c r="E53" s="5" t="e">
        <f t="shared" si="2"/>
        <v>#VALUE!</v>
      </c>
      <c r="F53" s="2"/>
      <c r="G53" s="4" t="str">
        <f>IF($A53="","",IF(F53="oui","",VLOOKUP($A53,'Délai de livraison proposé'!$A$2:$C$13,3,FALSE)))</f>
        <v/>
      </c>
      <c r="H53" s="5" t="str">
        <f t="shared" si="0"/>
        <v/>
      </c>
      <c r="I53" s="2"/>
      <c r="J53" s="2" t="str">
        <f t="shared" si="1"/>
        <v/>
      </c>
      <c r="K53" s="9" t="str">
        <f t="shared" si="3"/>
        <v/>
      </c>
      <c r="L53" s="11">
        <f t="shared" si="4"/>
        <v>0</v>
      </c>
      <c r="M53" s="11"/>
    </row>
    <row r="54" spans="1:13">
      <c r="A54" s="2"/>
      <c r="B54" s="2"/>
      <c r="C54" s="10" t="str">
        <f>IF($A54="","",VLOOKUP($A54,'Délai de livraison proposé'!$A$2:$C$13,2,FALSE))</f>
        <v/>
      </c>
      <c r="D54" s="2"/>
      <c r="E54" s="5" t="e">
        <f t="shared" si="2"/>
        <v>#VALUE!</v>
      </c>
      <c r="F54" s="2"/>
      <c r="G54" s="4" t="str">
        <f>IF($A54="","",IF(F54="oui","",VLOOKUP($A54,'Délai de livraison proposé'!$A$2:$C$13,3,FALSE)))</f>
        <v/>
      </c>
      <c r="H54" s="5" t="str">
        <f t="shared" si="0"/>
        <v/>
      </c>
      <c r="I54" s="2"/>
      <c r="J54" s="2" t="str">
        <f t="shared" si="1"/>
        <v/>
      </c>
      <c r="K54" s="9" t="str">
        <f t="shared" si="3"/>
        <v/>
      </c>
      <c r="L54" s="11">
        <f t="shared" si="4"/>
        <v>0</v>
      </c>
      <c r="M54" s="11"/>
    </row>
    <row r="55" spans="1:13">
      <c r="A55" s="2"/>
      <c r="B55" s="2"/>
      <c r="C55" s="10" t="str">
        <f>IF($A55="","",VLOOKUP($A55,'Délai de livraison proposé'!$A$2:$C$13,2,FALSE))</f>
        <v/>
      </c>
      <c r="D55" s="2"/>
      <c r="E55" s="5" t="e">
        <f t="shared" si="2"/>
        <v>#VALUE!</v>
      </c>
      <c r="F55" s="2"/>
      <c r="G55" s="4" t="str">
        <f>IF($A55="","",IF(F55="oui","",VLOOKUP($A55,'Délai de livraison proposé'!$A$2:$C$13,3,FALSE)))</f>
        <v/>
      </c>
      <c r="H55" s="5" t="str">
        <f t="shared" si="0"/>
        <v/>
      </c>
      <c r="I55" s="2"/>
      <c r="J55" s="2" t="str">
        <f t="shared" si="1"/>
        <v/>
      </c>
      <c r="K55" s="9" t="str">
        <f t="shared" si="3"/>
        <v/>
      </c>
      <c r="L55" s="11">
        <f t="shared" si="4"/>
        <v>0</v>
      </c>
      <c r="M55" s="11"/>
    </row>
    <row r="56" spans="1:13">
      <c r="A56" s="2"/>
      <c r="B56" s="2"/>
      <c r="C56" s="10" t="str">
        <f>IF($A56="","",VLOOKUP($A56,'Délai de livraison proposé'!$A$2:$C$13,2,FALSE))</f>
        <v/>
      </c>
      <c r="D56" s="2"/>
      <c r="E56" s="5" t="e">
        <f t="shared" si="2"/>
        <v>#VALUE!</v>
      </c>
      <c r="F56" s="2"/>
      <c r="G56" s="4" t="str">
        <f>IF($A56="","",IF(F56="oui","",VLOOKUP($A56,'Délai de livraison proposé'!$A$2:$C$13,3,FALSE)))</f>
        <v/>
      </c>
      <c r="H56" s="5" t="str">
        <f t="shared" si="0"/>
        <v/>
      </c>
      <c r="I56" s="2"/>
      <c r="J56" s="2" t="str">
        <f t="shared" si="1"/>
        <v/>
      </c>
      <c r="K56" s="9" t="str">
        <f t="shared" si="3"/>
        <v/>
      </c>
      <c r="L56" s="11">
        <f t="shared" si="4"/>
        <v>0</v>
      </c>
      <c r="M56" s="11"/>
    </row>
    <row r="57" spans="1:13">
      <c r="A57" s="2"/>
      <c r="B57" s="2"/>
      <c r="C57" s="10" t="str">
        <f>IF($A57="","",VLOOKUP($A57,'Délai de livraison proposé'!$A$2:$C$13,2,FALSE))</f>
        <v/>
      </c>
      <c r="D57" s="2"/>
      <c r="E57" s="5" t="e">
        <f t="shared" si="2"/>
        <v>#VALUE!</v>
      </c>
      <c r="F57" s="2"/>
      <c r="G57" s="4" t="str">
        <f>IF($A57="","",IF(F57="oui","",VLOOKUP($A57,'Délai de livraison proposé'!$A$2:$C$13,3,FALSE)))</f>
        <v/>
      </c>
      <c r="H57" s="5" t="str">
        <f t="shared" si="0"/>
        <v/>
      </c>
      <c r="I57" s="2"/>
      <c r="J57" s="2" t="str">
        <f t="shared" si="1"/>
        <v/>
      </c>
      <c r="K57" s="9" t="str">
        <f t="shared" si="3"/>
        <v/>
      </c>
      <c r="L57" s="11">
        <f t="shared" si="4"/>
        <v>0</v>
      </c>
      <c r="M57" s="11"/>
    </row>
    <row r="58" spans="1:13">
      <c r="A58" s="2"/>
      <c r="B58" s="2"/>
      <c r="C58" s="10" t="str">
        <f>IF($A58="","",VLOOKUP($A58,'Délai de livraison proposé'!$A$2:$C$13,2,FALSE))</f>
        <v/>
      </c>
      <c r="D58" s="2"/>
      <c r="E58" s="5" t="e">
        <f t="shared" si="2"/>
        <v>#VALUE!</v>
      </c>
      <c r="F58" s="2"/>
      <c r="G58" s="4" t="str">
        <f>IF($A58="","",IF(F58="oui","",VLOOKUP($A58,'Délai de livraison proposé'!$A$2:$C$13,3,FALSE)))</f>
        <v/>
      </c>
      <c r="H58" s="5" t="str">
        <f t="shared" si="0"/>
        <v/>
      </c>
      <c r="I58" s="2"/>
      <c r="J58" s="2" t="str">
        <f t="shared" si="1"/>
        <v/>
      </c>
      <c r="K58" s="9" t="str">
        <f t="shared" si="3"/>
        <v/>
      </c>
      <c r="L58" s="11">
        <f t="shared" si="4"/>
        <v>0</v>
      </c>
      <c r="M58" s="11"/>
    </row>
    <row r="59" spans="1:13">
      <c r="A59" s="2"/>
      <c r="B59" s="2"/>
      <c r="C59" s="10" t="str">
        <f>IF($A59="","",VLOOKUP($A59,'Délai de livraison proposé'!$A$2:$C$13,2,FALSE))</f>
        <v/>
      </c>
      <c r="D59" s="2"/>
      <c r="E59" s="5" t="e">
        <f t="shared" si="2"/>
        <v>#VALUE!</v>
      </c>
      <c r="F59" s="2"/>
      <c r="G59" s="4" t="str">
        <f>IF($A59="","",IF(F59="oui","",VLOOKUP($A59,'Délai de livraison proposé'!$A$2:$C$13,3,FALSE)))</f>
        <v/>
      </c>
      <c r="H59" s="5" t="str">
        <f t="shared" si="0"/>
        <v/>
      </c>
      <c r="I59" s="2"/>
      <c r="J59" s="2" t="str">
        <f t="shared" si="1"/>
        <v/>
      </c>
      <c r="K59" s="9" t="str">
        <f t="shared" si="3"/>
        <v/>
      </c>
      <c r="L59" s="11">
        <f t="shared" si="4"/>
        <v>0</v>
      </c>
      <c r="M59" s="11"/>
    </row>
    <row r="60" spans="1:13">
      <c r="A60" s="2"/>
      <c r="B60" s="2"/>
      <c r="C60" s="10" t="str">
        <f>IF($A60="","",VLOOKUP($A60,'Délai de livraison proposé'!$A$2:$C$13,2,FALSE))</f>
        <v/>
      </c>
      <c r="D60" s="2"/>
      <c r="E60" s="5" t="e">
        <f t="shared" si="2"/>
        <v>#VALUE!</v>
      </c>
      <c r="F60" s="2"/>
      <c r="G60" s="4" t="str">
        <f>IF($A60="","",IF(F60="oui","",VLOOKUP($A60,'Délai de livraison proposé'!$A$2:$C$13,3,FALSE)))</f>
        <v/>
      </c>
      <c r="H60" s="5" t="str">
        <f t="shared" si="0"/>
        <v/>
      </c>
      <c r="I60" s="2"/>
      <c r="J60" s="2" t="str">
        <f t="shared" si="1"/>
        <v/>
      </c>
      <c r="K60" s="9" t="str">
        <f t="shared" si="3"/>
        <v/>
      </c>
      <c r="L60" s="11">
        <f t="shared" si="4"/>
        <v>0</v>
      </c>
      <c r="M60" s="11"/>
    </row>
  </sheetData>
  <autoFilter ref="A1:M60"/>
  <conditionalFormatting sqref="J2:J60">
    <cfRule type="containsText" dxfId="3" priority="3" operator="containsText" text="NON">
      <formula>NOT(ISERROR(SEARCH("NON",J2)))</formula>
    </cfRule>
    <cfRule type="containsText" dxfId="2" priority="4" operator="containsText" text="OUI">
      <formula>NOT(ISERROR(SEARCH("OUI",J2)))</formula>
    </cfRule>
    <cfRule type="colorScale" priority="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1:J1048576">
    <cfRule type="cellIs" dxfId="1" priority="1" operator="equal">
      <formula>"non"</formula>
    </cfRule>
    <cfRule type="cellIs" dxfId="0" priority="2" operator="equal">
      <formula>"oui"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vêtement de travail</vt:lpstr>
      <vt:lpstr>Délai de livraison proposé</vt:lpstr>
      <vt:lpstr>fournitures administratives</vt:lpstr>
      <vt:lpstr>fournitures scolaires</vt:lpstr>
      <vt:lpstr>menuiseries</vt:lpstr>
      <vt:lpstr>peintures</vt:lpstr>
      <vt:lpstr>matériel sportif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AY213</dc:creator>
  <cp:lastModifiedBy>AY213</cp:lastModifiedBy>
  <dcterms:created xsi:type="dcterms:W3CDTF">2014-11-04T07:49:24Z</dcterms:created>
  <dcterms:modified xsi:type="dcterms:W3CDTF">2015-01-16T15:46:33Z</dcterms:modified>
</cp:coreProperties>
</file>