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0" windowWidth="15600" windowHeight="11595"/>
  </bookViews>
  <sheets>
    <sheet name="Feuil4" sheetId="4" r:id="rId1"/>
  </sheets>
  <calcPr calcId="145621"/>
</workbook>
</file>

<file path=xl/calcChain.xml><?xml version="1.0" encoding="utf-8"?>
<calcChain xmlns="http://schemas.openxmlformats.org/spreadsheetml/2006/main">
  <c r="P29" i="4" l="1"/>
  <c r="O23" i="4"/>
  <c r="O26" i="4"/>
  <c r="O29" i="4"/>
  <c r="N5" i="4"/>
  <c r="P26" i="4" s="1"/>
  <c r="N6" i="4"/>
  <c r="N7" i="4"/>
  <c r="N8" i="4"/>
  <c r="N9" i="4"/>
  <c r="N10" i="4"/>
  <c r="N11" i="4"/>
  <c r="N12" i="4"/>
  <c r="N13" i="4"/>
  <c r="N14" i="4"/>
  <c r="N15" i="4"/>
  <c r="N16" i="4"/>
  <c r="N17" i="4"/>
  <c r="N18" i="4"/>
  <c r="N19" i="4"/>
  <c r="N20" i="4"/>
  <c r="K5" i="4"/>
  <c r="L5" i="4" s="1"/>
  <c r="K6" i="4"/>
  <c r="L6" i="4" s="1"/>
  <c r="K7" i="4"/>
  <c r="L7" i="4" s="1"/>
  <c r="K8" i="4"/>
  <c r="L8" i="4" s="1"/>
  <c r="K9" i="4"/>
  <c r="L9" i="4" s="1"/>
  <c r="K10" i="4"/>
  <c r="L10" i="4" s="1"/>
  <c r="K11" i="4"/>
  <c r="L11" i="4" s="1"/>
  <c r="K12" i="4"/>
  <c r="L12" i="4" s="1"/>
  <c r="K13" i="4"/>
  <c r="L13" i="4" s="1"/>
  <c r="K14" i="4"/>
  <c r="L14" i="4" s="1"/>
  <c r="K15" i="4"/>
  <c r="L15" i="4" s="1"/>
  <c r="K16" i="4"/>
  <c r="L16" i="4" s="1"/>
  <c r="K17" i="4"/>
  <c r="L17" i="4" s="1"/>
  <c r="K18" i="4"/>
  <c r="L18" i="4" s="1"/>
  <c r="K19" i="4"/>
  <c r="L19" i="4" s="1"/>
  <c r="K20" i="4"/>
  <c r="O20" i="4" s="1"/>
  <c r="P20" i="4" s="1"/>
  <c r="Q20" i="4" s="1"/>
  <c r="O27" i="4" l="1"/>
  <c r="P27" i="4" s="1"/>
  <c r="L20" i="4"/>
  <c r="O18" i="4"/>
  <c r="P18" i="4" s="1"/>
  <c r="Q18" i="4" s="1"/>
  <c r="O16" i="4"/>
  <c r="P16" i="4" s="1"/>
  <c r="Q16" i="4" s="1"/>
  <c r="O19" i="4"/>
  <c r="P19" i="4" s="1"/>
  <c r="Q19" i="4" s="1"/>
  <c r="O17" i="4"/>
  <c r="P17" i="4" s="1"/>
  <c r="Q17" i="4" s="1"/>
  <c r="O15" i="4"/>
  <c r="P15" i="4" s="1"/>
  <c r="Q15" i="4" s="1"/>
  <c r="O13" i="4"/>
  <c r="P13" i="4" s="1"/>
  <c r="Q13" i="4" s="1"/>
  <c r="O11" i="4"/>
  <c r="P11" i="4" s="1"/>
  <c r="Q11" i="4" s="1"/>
  <c r="O10" i="4"/>
  <c r="P10" i="4" s="1"/>
  <c r="Q10" i="4" s="1"/>
  <c r="O8" i="4"/>
  <c r="P8" i="4" s="1"/>
  <c r="Q8" i="4" s="1"/>
  <c r="O6" i="4"/>
  <c r="O14" i="4"/>
  <c r="P14" i="4" s="1"/>
  <c r="Q14" i="4" s="1"/>
  <c r="O12" i="4"/>
  <c r="P12" i="4" s="1"/>
  <c r="Q12" i="4" s="1"/>
  <c r="O9" i="4"/>
  <c r="P9" i="4" s="1"/>
  <c r="Q9" i="4" s="1"/>
  <c r="O7" i="4"/>
  <c r="P7" i="4" s="1"/>
  <c r="Q7" i="4" s="1"/>
  <c r="O5" i="4"/>
  <c r="P5" i="4" l="1"/>
  <c r="P23" i="4"/>
  <c r="P6" i="4"/>
  <c r="O24" i="4"/>
  <c r="P24" i="4" s="1"/>
  <c r="O30" i="4" l="1"/>
  <c r="Q6" i="4"/>
  <c r="P30" i="4" s="1"/>
  <c r="Q5" i="4"/>
</calcChain>
</file>

<file path=xl/sharedStrings.xml><?xml version="1.0" encoding="utf-8"?>
<sst xmlns="http://schemas.openxmlformats.org/spreadsheetml/2006/main" count="17" uniqueCount="17">
  <si>
    <t>TAUX TVA</t>
  </si>
  <si>
    <t>REMISE EN CONTINU</t>
  </si>
  <si>
    <t>total remise ht</t>
  </si>
  <si>
    <t>prix net net</t>
  </si>
  <si>
    <t>total facture</t>
  </si>
  <si>
    <t>total facture TTC</t>
  </si>
  <si>
    <t>Qt</t>
  </si>
  <si>
    <t>rem s/px ht</t>
  </si>
  <si>
    <t>total HT  ss rem</t>
  </si>
  <si>
    <t>PRIX brut</t>
  </si>
  <si>
    <t>TOTAL REMISE 20% HT</t>
  </si>
  <si>
    <t>TOTAL REMISE 5,5% HT</t>
  </si>
  <si>
    <t>TOTAL FACTURE HT 5,5</t>
  </si>
  <si>
    <t>TOTAL FACTURE HT 20</t>
  </si>
  <si>
    <t>TOTAL HT 5,5 av remise</t>
  </si>
  <si>
    <t>TOTAL HT 20 av remise</t>
  </si>
  <si>
    <t>TTC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</si>
</sst>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3" formatCode="_-* #,##0.00\ _€_-;\-* #,##0.00\ _€_-;_-* &quot;-&quot;??\ _€_-;_-@_-"/>
    <numFmt numFmtId="164" formatCode="_-* #,##0.0000\ _€_-;\-* #,##0.0000\ _€_-;_-* &quot;-&quot;??\ _€_-;_-@_-"/>
    <numFmt numFmtId="165" formatCode="#,##0.00_ ;\-#,##0.00\ 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name val="Calibri"/>
      <family val="2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8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</borders>
  <cellStyleXfs count="3">
    <xf numFmtId="0" fontId="0" fillId="0" borderId="0"/>
    <xf numFmtId="43" fontId="1" fillId="0" borderId="0" applyFont="0" applyFill="0" applyBorder="0" applyAlignment="0" applyProtection="0"/>
    <xf numFmtId="0" fontId="2" fillId="0" borderId="0"/>
  </cellStyleXfs>
  <cellXfs count="28">
    <xf numFmtId="0" fontId="0" fillId="0" borderId="0" xfId="0"/>
    <xf numFmtId="43" fontId="0" fillId="0" borderId="0" xfId="1" applyFont="1"/>
    <xf numFmtId="43" fontId="0" fillId="0" borderId="0" xfId="0" applyNumberFormat="1"/>
    <xf numFmtId="0" fontId="0" fillId="0" borderId="0" xfId="0" applyAlignment="1">
      <alignment horizontal="center"/>
    </xf>
    <xf numFmtId="43" fontId="0" fillId="0" borderId="0" xfId="1" applyFont="1" applyAlignment="1">
      <alignment horizontal="center"/>
    </xf>
    <xf numFmtId="43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0" fillId="0" borderId="1" xfId="0" applyBorder="1" applyAlignment="1">
      <alignment horizontal="center" vertical="center"/>
    </xf>
    <xf numFmtId="43" fontId="0" fillId="0" borderId="7" xfId="0" applyNumberFormat="1" applyBorder="1" applyAlignment="1">
      <alignment horizontal="center" vertical="center"/>
    </xf>
    <xf numFmtId="43" fontId="0" fillId="0" borderId="7" xfId="1" applyFont="1" applyBorder="1" applyAlignment="1">
      <alignment horizontal="center" vertical="center"/>
    </xf>
    <xf numFmtId="43" fontId="0" fillId="0" borderId="6" xfId="0" applyNumberFormat="1" applyBorder="1" applyAlignment="1">
      <alignment horizontal="center" vertical="center"/>
    </xf>
    <xf numFmtId="43" fontId="0" fillId="0" borderId="6" xfId="1" applyFont="1" applyBorder="1" applyAlignment="1">
      <alignment horizontal="center" vertical="center"/>
    </xf>
    <xf numFmtId="9" fontId="0" fillId="0" borderId="1" xfId="0" applyNumberFormat="1" applyBorder="1" applyAlignment="1">
      <alignment horizontal="center" vertical="center"/>
    </xf>
    <xf numFmtId="10" fontId="0" fillId="0" borderId="1" xfId="0" applyNumberFormat="1" applyBorder="1" applyAlignment="1">
      <alignment horizontal="center" vertical="center"/>
    </xf>
    <xf numFmtId="43" fontId="0" fillId="0" borderId="1" xfId="1" applyFont="1" applyBorder="1" applyAlignment="1">
      <alignment horizontal="center" vertical="center"/>
    </xf>
    <xf numFmtId="164" fontId="0" fillId="0" borderId="7" xfId="1" applyNumberFormat="1" applyFont="1" applyBorder="1" applyAlignment="1">
      <alignment horizontal="center" vertical="center"/>
    </xf>
    <xf numFmtId="164" fontId="0" fillId="0" borderId="6" xfId="1" applyNumberFormat="1" applyFont="1" applyBorder="1" applyAlignment="1">
      <alignment horizontal="center" vertical="center"/>
    </xf>
    <xf numFmtId="164" fontId="2" fillId="0" borderId="7" xfId="1" applyNumberFormat="1" applyFont="1" applyBorder="1" applyAlignment="1">
      <alignment horizontal="center" vertical="center"/>
    </xf>
    <xf numFmtId="164" fontId="2" fillId="0" borderId="6" xfId="1" applyNumberFormat="1" applyFont="1" applyBorder="1" applyAlignment="1">
      <alignment horizontal="center" vertical="center"/>
    </xf>
    <xf numFmtId="0" fontId="0" fillId="0" borderId="0" xfId="0" applyAlignment="1">
      <alignment horizontal="center"/>
    </xf>
    <xf numFmtId="165" fontId="0" fillId="0" borderId="7" xfId="1" applyNumberFormat="1" applyFont="1" applyBorder="1" applyAlignment="1">
      <alignment horizontal="center" vertical="center"/>
    </xf>
    <xf numFmtId="165" fontId="0" fillId="0" borderId="6" xfId="1" applyNumberFormat="1" applyFont="1" applyBorder="1" applyAlignment="1">
      <alignment horizontal="center" vertical="center"/>
    </xf>
    <xf numFmtId="0" fontId="3" fillId="0" borderId="2" xfId="0" applyFont="1" applyBorder="1" applyAlignment="1">
      <alignment horizontal="center"/>
    </xf>
    <xf numFmtId="0" fontId="3" fillId="0" borderId="3" xfId="0" applyFont="1" applyBorder="1" applyAlignment="1">
      <alignment horizontal="center"/>
    </xf>
    <xf numFmtId="0" fontId="3" fillId="0" borderId="4" xfId="0" applyFont="1" applyBorder="1" applyAlignment="1">
      <alignment horizontal="center"/>
    </xf>
    <xf numFmtId="0" fontId="0" fillId="0" borderId="0" xfId="0" applyAlignment="1">
      <alignment horizontal="center"/>
    </xf>
    <xf numFmtId="0" fontId="2" fillId="0" borderId="5" xfId="2" applyBorder="1" applyAlignment="1">
      <alignment horizontal="center" vertical="center"/>
    </xf>
    <xf numFmtId="0" fontId="2" fillId="0" borderId="6" xfId="2" applyBorder="1" applyAlignment="1">
      <alignment horizontal="center" vertical="center"/>
    </xf>
  </cellXfs>
  <cellStyles count="3">
    <cellStyle name="Milliers" xfId="1" builtinId="3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36"/>
  <sheetViews>
    <sheetView tabSelected="1" zoomScale="85" zoomScaleNormal="85" workbookViewId="0">
      <selection activeCell="P81" sqref="A79:P81"/>
    </sheetView>
  </sheetViews>
  <sheetFormatPr baseColWidth="10" defaultRowHeight="15" x14ac:dyDescent="0.25"/>
  <cols>
    <col min="1" max="1" width="31.42578125" customWidth="1"/>
    <col min="2" max="2" width="9.7109375" customWidth="1"/>
    <col min="3" max="3" width="11.5703125" bestFit="1" customWidth="1"/>
    <col min="4" max="4" width="11.5703125" customWidth="1"/>
    <col min="5" max="5" width="10.5703125" bestFit="1" customWidth="1"/>
    <col min="6" max="6" width="10.5703125" customWidth="1"/>
    <col min="7" max="10" width="10.5703125" bestFit="1" customWidth="1"/>
    <col min="11" max="11" width="11.85546875" style="3" bestFit="1" customWidth="1"/>
    <col min="12" max="12" width="21.7109375" bestFit="1" customWidth="1"/>
    <col min="13" max="13" width="11.140625" bestFit="1" customWidth="1"/>
    <col min="14" max="14" width="15.42578125" bestFit="1" customWidth="1"/>
    <col min="15" max="15" width="14.7109375" bestFit="1" customWidth="1"/>
    <col min="16" max="16" width="12.42578125" bestFit="1" customWidth="1"/>
    <col min="17" max="17" width="16" bestFit="1" customWidth="1"/>
  </cols>
  <sheetData>
    <row r="1" spans="1:17" ht="15.75" thickBot="1" x14ac:dyDescent="0.3"/>
    <row r="2" spans="1:17" ht="15.75" thickBot="1" x14ac:dyDescent="0.3">
      <c r="E2" s="22" t="s">
        <v>1</v>
      </c>
      <c r="F2" s="23"/>
      <c r="G2" s="23"/>
      <c r="H2" s="23"/>
      <c r="I2" s="23"/>
      <c r="J2" s="24"/>
      <c r="K2" s="5"/>
    </row>
    <row r="3" spans="1:17" ht="15.75" thickBot="1" x14ac:dyDescent="0.3">
      <c r="D3" s="6"/>
      <c r="E3" s="3"/>
      <c r="F3" s="19"/>
      <c r="G3" s="3"/>
      <c r="H3" s="3"/>
      <c r="I3" s="3"/>
      <c r="J3" s="3"/>
    </row>
    <row r="4" spans="1:17" ht="15.75" thickBot="1" x14ac:dyDescent="0.3">
      <c r="B4" s="7" t="s">
        <v>6</v>
      </c>
      <c r="C4" s="7" t="s">
        <v>9</v>
      </c>
      <c r="D4" s="12">
        <v>0.25</v>
      </c>
      <c r="E4" s="12">
        <v>0.23</v>
      </c>
      <c r="F4" s="12">
        <v>0.15</v>
      </c>
      <c r="G4" s="12">
        <v>0.1</v>
      </c>
      <c r="H4" s="13">
        <v>8.5000000000000006E-2</v>
      </c>
      <c r="I4" s="13">
        <v>0.05</v>
      </c>
      <c r="J4" s="13">
        <v>0.03</v>
      </c>
      <c r="K4" s="7" t="s">
        <v>7</v>
      </c>
      <c r="L4" s="7" t="s">
        <v>3</v>
      </c>
      <c r="M4" s="14" t="s">
        <v>0</v>
      </c>
      <c r="N4" s="7" t="s">
        <v>8</v>
      </c>
      <c r="O4" s="7" t="s">
        <v>2</v>
      </c>
      <c r="P4" s="7" t="s">
        <v>4</v>
      </c>
      <c r="Q4" s="7" t="s">
        <v>5</v>
      </c>
    </row>
    <row r="5" spans="1:17" x14ac:dyDescent="0.25">
      <c r="A5" s="26">
        <v>1</v>
      </c>
      <c r="B5" s="20"/>
      <c r="C5" s="17">
        <v>4.99</v>
      </c>
      <c r="D5" s="17"/>
      <c r="E5" s="15"/>
      <c r="F5" s="15"/>
      <c r="G5" s="15"/>
      <c r="H5" s="15"/>
      <c r="I5" s="15"/>
      <c r="J5" s="15"/>
      <c r="K5" s="15">
        <f>+IF(AND(D3="x",E3="x"),C5*(1-D5)*(1-E5),0)</f>
        <v>0</v>
      </c>
      <c r="L5" s="15">
        <f>+C5-K5</f>
        <v>4.99</v>
      </c>
      <c r="M5" s="15">
        <v>0.2</v>
      </c>
      <c r="N5" s="9">
        <f t="shared" ref="N5:N20" si="0">+B5*C5</f>
        <v>0</v>
      </c>
      <c r="O5" s="9">
        <f t="shared" ref="O5:O20" si="1">+K5*B5</f>
        <v>0</v>
      </c>
      <c r="P5" s="8">
        <f>+N5-O5</f>
        <v>0</v>
      </c>
      <c r="Q5" s="9">
        <f>+P5*(1+M5)</f>
        <v>0</v>
      </c>
    </row>
    <row r="6" spans="1:17" x14ac:dyDescent="0.25">
      <c r="A6" s="27">
        <v>2</v>
      </c>
      <c r="B6" s="21"/>
      <c r="C6" s="18">
        <v>5.14</v>
      </c>
      <c r="D6" s="18"/>
      <c r="E6" s="16"/>
      <c r="F6" s="16"/>
      <c r="G6" s="16"/>
      <c r="H6" s="16"/>
      <c r="I6" s="16"/>
      <c r="J6" s="16"/>
      <c r="K6" s="15">
        <f>+IF($D$3="x",D6,0)+IF($E$3="x",E6,0)+IF($F$3="x",F6,0)+IF($G$3="x",G6,0)+IF($H$3="x",H6,0)+IF($I$3="x",I6,0)+IF($J$3="x",J6,0)</f>
        <v>0</v>
      </c>
      <c r="L6" s="16">
        <f t="shared" ref="L6:L20" si="2">+C6-K6</f>
        <v>5.14</v>
      </c>
      <c r="M6" s="16">
        <v>5.5E-2</v>
      </c>
      <c r="N6" s="11">
        <f t="shared" si="0"/>
        <v>0</v>
      </c>
      <c r="O6" s="11">
        <f t="shared" si="1"/>
        <v>0</v>
      </c>
      <c r="P6" s="10">
        <f>+N6-O6</f>
        <v>0</v>
      </c>
      <c r="Q6" s="11">
        <f>+P6*(1+M6)</f>
        <v>0</v>
      </c>
    </row>
    <row r="7" spans="1:17" x14ac:dyDescent="0.25">
      <c r="A7" s="27">
        <v>3</v>
      </c>
      <c r="B7" s="21"/>
      <c r="C7" s="18">
        <v>3.7</v>
      </c>
      <c r="D7" s="18"/>
      <c r="E7" s="16"/>
      <c r="F7" s="16"/>
      <c r="G7" s="16"/>
      <c r="H7" s="16"/>
      <c r="I7" s="16"/>
      <c r="J7" s="16"/>
      <c r="K7" s="15">
        <f t="shared" ref="K7:K20" si="3">+IF($D$3="x",D7,0)+IF($E$3="x",E7,0)+IF($F$3="x",F7,0)+IF($G$3="x",G7,0)+IF($H$3="x",H7,0)+IF($I$3="x",I7,0)+IF($J$3="x",J7,0)</f>
        <v>0</v>
      </c>
      <c r="L7" s="16">
        <f t="shared" si="2"/>
        <v>3.7</v>
      </c>
      <c r="M7" s="16">
        <v>0.2</v>
      </c>
      <c r="N7" s="11">
        <f t="shared" si="0"/>
        <v>0</v>
      </c>
      <c r="O7" s="11">
        <f t="shared" si="1"/>
        <v>0</v>
      </c>
      <c r="P7" s="10">
        <f>+N7-O7</f>
        <v>0</v>
      </c>
      <c r="Q7" s="11">
        <f t="shared" ref="Q7:Q20" si="4">+P7*(1+M7)</f>
        <v>0</v>
      </c>
    </row>
    <row r="8" spans="1:17" x14ac:dyDescent="0.25">
      <c r="A8" s="27">
        <v>4</v>
      </c>
      <c r="B8" s="21"/>
      <c r="C8" s="18">
        <v>2.46</v>
      </c>
      <c r="D8" s="18"/>
      <c r="E8" s="16"/>
      <c r="F8" s="16"/>
      <c r="G8" s="16"/>
      <c r="H8" s="16"/>
      <c r="I8" s="16"/>
      <c r="J8" s="16"/>
      <c r="K8" s="15">
        <f t="shared" si="3"/>
        <v>0</v>
      </c>
      <c r="L8" s="16">
        <f t="shared" si="2"/>
        <v>2.46</v>
      </c>
      <c r="M8" s="16">
        <v>0.2</v>
      </c>
      <c r="N8" s="11">
        <f t="shared" si="0"/>
        <v>0</v>
      </c>
      <c r="O8" s="11">
        <f t="shared" si="1"/>
        <v>0</v>
      </c>
      <c r="P8" s="10">
        <f>+N8-O8</f>
        <v>0</v>
      </c>
      <c r="Q8" s="11">
        <f t="shared" si="4"/>
        <v>0</v>
      </c>
    </row>
    <row r="9" spans="1:17" x14ac:dyDescent="0.25">
      <c r="A9" s="27">
        <v>5</v>
      </c>
      <c r="B9" s="21"/>
      <c r="C9" s="18">
        <v>10.39</v>
      </c>
      <c r="D9" s="18"/>
      <c r="E9" s="16"/>
      <c r="F9" s="16"/>
      <c r="G9" s="16"/>
      <c r="H9" s="16"/>
      <c r="I9" s="16"/>
      <c r="J9" s="16"/>
      <c r="K9" s="15">
        <f t="shared" si="3"/>
        <v>0</v>
      </c>
      <c r="L9" s="16">
        <f t="shared" si="2"/>
        <v>10.39</v>
      </c>
      <c r="M9" s="16">
        <v>0.2</v>
      </c>
      <c r="N9" s="11">
        <f t="shared" si="0"/>
        <v>0</v>
      </c>
      <c r="O9" s="11">
        <f t="shared" si="1"/>
        <v>0</v>
      </c>
      <c r="P9" s="10">
        <f t="shared" ref="P9:P20" si="5">+N9-O9</f>
        <v>0</v>
      </c>
      <c r="Q9" s="11">
        <f t="shared" si="4"/>
        <v>0</v>
      </c>
    </row>
    <row r="10" spans="1:17" x14ac:dyDescent="0.25">
      <c r="A10" s="27">
        <v>6</v>
      </c>
      <c r="B10" s="21"/>
      <c r="C10" s="18">
        <v>7.29</v>
      </c>
      <c r="D10" s="18"/>
      <c r="E10" s="16"/>
      <c r="F10" s="16"/>
      <c r="G10" s="16"/>
      <c r="H10" s="16"/>
      <c r="I10" s="16"/>
      <c r="J10" s="16"/>
      <c r="K10" s="15">
        <f t="shared" si="3"/>
        <v>0</v>
      </c>
      <c r="L10" s="16">
        <f t="shared" si="2"/>
        <v>7.29</v>
      </c>
      <c r="M10" s="16">
        <v>0.2</v>
      </c>
      <c r="N10" s="11">
        <f t="shared" si="0"/>
        <v>0</v>
      </c>
      <c r="O10" s="11">
        <f t="shared" si="1"/>
        <v>0</v>
      </c>
      <c r="P10" s="10">
        <f t="shared" si="5"/>
        <v>0</v>
      </c>
      <c r="Q10" s="11">
        <f t="shared" si="4"/>
        <v>0</v>
      </c>
    </row>
    <row r="11" spans="1:17" x14ac:dyDescent="0.25">
      <c r="A11" s="27">
        <v>7</v>
      </c>
      <c r="B11" s="21"/>
      <c r="C11" s="18">
        <v>5.92</v>
      </c>
      <c r="D11" s="18"/>
      <c r="E11" s="16"/>
      <c r="F11" s="16"/>
      <c r="G11" s="16"/>
      <c r="H11" s="16"/>
      <c r="I11" s="16"/>
      <c r="J11" s="16"/>
      <c r="K11" s="15">
        <f t="shared" si="3"/>
        <v>0</v>
      </c>
      <c r="L11" s="16">
        <f t="shared" si="2"/>
        <v>5.92</v>
      </c>
      <c r="M11" s="16">
        <v>0.2</v>
      </c>
      <c r="N11" s="11">
        <f t="shared" si="0"/>
        <v>0</v>
      </c>
      <c r="O11" s="11">
        <f t="shared" si="1"/>
        <v>0</v>
      </c>
      <c r="P11" s="10">
        <f>+N11-O11</f>
        <v>0</v>
      </c>
      <c r="Q11" s="11">
        <f t="shared" si="4"/>
        <v>0</v>
      </c>
    </row>
    <row r="12" spans="1:17" x14ac:dyDescent="0.25">
      <c r="A12" s="27">
        <v>8</v>
      </c>
      <c r="B12" s="21"/>
      <c r="C12" s="18">
        <v>7.05</v>
      </c>
      <c r="D12" s="18"/>
      <c r="E12" s="16"/>
      <c r="F12" s="16"/>
      <c r="G12" s="16"/>
      <c r="H12" s="16"/>
      <c r="I12" s="16"/>
      <c r="J12" s="16"/>
      <c r="K12" s="15">
        <f t="shared" si="3"/>
        <v>0</v>
      </c>
      <c r="L12" s="16">
        <f t="shared" si="2"/>
        <v>7.05</v>
      </c>
      <c r="M12" s="16">
        <v>0.2</v>
      </c>
      <c r="N12" s="11">
        <f t="shared" si="0"/>
        <v>0</v>
      </c>
      <c r="O12" s="11">
        <f t="shared" si="1"/>
        <v>0</v>
      </c>
      <c r="P12" s="10">
        <f t="shared" si="5"/>
        <v>0</v>
      </c>
      <c r="Q12" s="11">
        <f t="shared" si="4"/>
        <v>0</v>
      </c>
    </row>
    <row r="13" spans="1:17" x14ac:dyDescent="0.25">
      <c r="A13" s="27">
        <v>9</v>
      </c>
      <c r="B13" s="21"/>
      <c r="C13" s="18">
        <v>7.56</v>
      </c>
      <c r="D13" s="18"/>
      <c r="E13" s="16"/>
      <c r="F13" s="16"/>
      <c r="G13" s="16"/>
      <c r="H13" s="16"/>
      <c r="I13" s="16"/>
      <c r="J13" s="16"/>
      <c r="K13" s="15">
        <f t="shared" si="3"/>
        <v>0</v>
      </c>
      <c r="L13" s="16">
        <f t="shared" si="2"/>
        <v>7.56</v>
      </c>
      <c r="M13" s="16">
        <v>5.5E-2</v>
      </c>
      <c r="N13" s="11">
        <f t="shared" si="0"/>
        <v>0</v>
      </c>
      <c r="O13" s="11">
        <f t="shared" si="1"/>
        <v>0</v>
      </c>
      <c r="P13" s="10">
        <f t="shared" si="5"/>
        <v>0</v>
      </c>
      <c r="Q13" s="11">
        <f t="shared" si="4"/>
        <v>0</v>
      </c>
    </row>
    <row r="14" spans="1:17" x14ac:dyDescent="0.25">
      <c r="A14" s="27">
        <v>10</v>
      </c>
      <c r="B14" s="21"/>
      <c r="C14" s="18">
        <v>2.99</v>
      </c>
      <c r="D14" s="18"/>
      <c r="E14" s="16"/>
      <c r="F14" s="16"/>
      <c r="G14" s="16"/>
      <c r="H14" s="16"/>
      <c r="I14" s="16"/>
      <c r="J14" s="16"/>
      <c r="K14" s="15">
        <f t="shared" si="3"/>
        <v>0</v>
      </c>
      <c r="L14" s="16">
        <f t="shared" si="2"/>
        <v>2.99</v>
      </c>
      <c r="M14" s="16">
        <v>5.5E-2</v>
      </c>
      <c r="N14" s="11">
        <f t="shared" si="0"/>
        <v>0</v>
      </c>
      <c r="O14" s="11">
        <f t="shared" si="1"/>
        <v>0</v>
      </c>
      <c r="P14" s="10">
        <f t="shared" si="5"/>
        <v>0</v>
      </c>
      <c r="Q14" s="11">
        <f t="shared" si="4"/>
        <v>0</v>
      </c>
    </row>
    <row r="15" spans="1:17" x14ac:dyDescent="0.25">
      <c r="A15" s="27">
        <v>11</v>
      </c>
      <c r="B15" s="21"/>
      <c r="C15" s="18">
        <v>2.64</v>
      </c>
      <c r="D15" s="18"/>
      <c r="E15" s="16"/>
      <c r="F15" s="16"/>
      <c r="G15" s="16"/>
      <c r="H15" s="16"/>
      <c r="I15" s="16"/>
      <c r="J15" s="16"/>
      <c r="K15" s="15">
        <f t="shared" si="3"/>
        <v>0</v>
      </c>
      <c r="L15" s="16">
        <f t="shared" si="2"/>
        <v>2.64</v>
      </c>
      <c r="M15" s="16">
        <v>0.2</v>
      </c>
      <c r="N15" s="11">
        <f t="shared" si="0"/>
        <v>0</v>
      </c>
      <c r="O15" s="11">
        <f t="shared" si="1"/>
        <v>0</v>
      </c>
      <c r="P15" s="10">
        <f t="shared" si="5"/>
        <v>0</v>
      </c>
      <c r="Q15" s="11">
        <f t="shared" si="4"/>
        <v>0</v>
      </c>
    </row>
    <row r="16" spans="1:17" x14ac:dyDescent="0.25">
      <c r="A16" s="27">
        <v>12</v>
      </c>
      <c r="B16" s="21"/>
      <c r="C16" s="18">
        <v>4.22</v>
      </c>
      <c r="D16" s="18"/>
      <c r="E16" s="16"/>
      <c r="F16" s="16"/>
      <c r="G16" s="16"/>
      <c r="H16" s="16"/>
      <c r="I16" s="16"/>
      <c r="J16" s="16"/>
      <c r="K16" s="15">
        <f t="shared" si="3"/>
        <v>0</v>
      </c>
      <c r="L16" s="16">
        <f t="shared" si="2"/>
        <v>4.22</v>
      </c>
      <c r="M16" s="16">
        <v>0.2</v>
      </c>
      <c r="N16" s="11">
        <f t="shared" si="0"/>
        <v>0</v>
      </c>
      <c r="O16" s="11">
        <f t="shared" si="1"/>
        <v>0</v>
      </c>
      <c r="P16" s="10">
        <f t="shared" si="5"/>
        <v>0</v>
      </c>
      <c r="Q16" s="11">
        <f t="shared" si="4"/>
        <v>0</v>
      </c>
    </row>
    <row r="17" spans="1:17" x14ac:dyDescent="0.25">
      <c r="A17" s="27">
        <v>13</v>
      </c>
      <c r="B17" s="21"/>
      <c r="C17" s="18">
        <v>4.22</v>
      </c>
      <c r="D17" s="18"/>
      <c r="E17" s="16"/>
      <c r="F17" s="16"/>
      <c r="G17" s="16"/>
      <c r="H17" s="16"/>
      <c r="I17" s="16"/>
      <c r="J17" s="16"/>
      <c r="K17" s="15">
        <f t="shared" si="3"/>
        <v>0</v>
      </c>
      <c r="L17" s="16">
        <f t="shared" si="2"/>
        <v>4.22</v>
      </c>
      <c r="M17" s="16">
        <v>0.2</v>
      </c>
      <c r="N17" s="11">
        <f t="shared" si="0"/>
        <v>0</v>
      </c>
      <c r="O17" s="11">
        <f t="shared" si="1"/>
        <v>0</v>
      </c>
      <c r="P17" s="10">
        <f t="shared" si="5"/>
        <v>0</v>
      </c>
      <c r="Q17" s="11">
        <f t="shared" si="4"/>
        <v>0</v>
      </c>
    </row>
    <row r="18" spans="1:17" x14ac:dyDescent="0.25">
      <c r="A18" s="27">
        <v>14</v>
      </c>
      <c r="B18" s="21"/>
      <c r="C18" s="18">
        <v>3.72</v>
      </c>
      <c r="D18" s="18"/>
      <c r="E18" s="16"/>
      <c r="F18" s="16"/>
      <c r="G18" s="16"/>
      <c r="H18" s="16"/>
      <c r="I18" s="16"/>
      <c r="J18" s="16"/>
      <c r="K18" s="15">
        <f t="shared" si="3"/>
        <v>0</v>
      </c>
      <c r="L18" s="16">
        <f t="shared" si="2"/>
        <v>3.72</v>
      </c>
      <c r="M18" s="16">
        <v>5.5E-2</v>
      </c>
      <c r="N18" s="11">
        <f t="shared" si="0"/>
        <v>0</v>
      </c>
      <c r="O18" s="11">
        <f t="shared" si="1"/>
        <v>0</v>
      </c>
      <c r="P18" s="10">
        <f t="shared" si="5"/>
        <v>0</v>
      </c>
      <c r="Q18" s="11">
        <f t="shared" si="4"/>
        <v>0</v>
      </c>
    </row>
    <row r="19" spans="1:17" x14ac:dyDescent="0.25">
      <c r="A19" s="27">
        <v>15</v>
      </c>
      <c r="B19" s="21"/>
      <c r="C19" s="18">
        <v>3.72</v>
      </c>
      <c r="D19" s="18"/>
      <c r="E19" s="16"/>
      <c r="F19" s="16"/>
      <c r="G19" s="16"/>
      <c r="H19" s="16"/>
      <c r="I19" s="16"/>
      <c r="J19" s="16"/>
      <c r="K19" s="15">
        <f t="shared" si="3"/>
        <v>0</v>
      </c>
      <c r="L19" s="16">
        <f t="shared" si="2"/>
        <v>3.72</v>
      </c>
      <c r="M19" s="16">
        <v>0.2</v>
      </c>
      <c r="N19" s="11">
        <f t="shared" si="0"/>
        <v>0</v>
      </c>
      <c r="O19" s="11">
        <f t="shared" si="1"/>
        <v>0</v>
      </c>
      <c r="P19" s="10">
        <f t="shared" si="5"/>
        <v>0</v>
      </c>
      <c r="Q19" s="11">
        <f t="shared" si="4"/>
        <v>0</v>
      </c>
    </row>
    <row r="20" spans="1:17" x14ac:dyDescent="0.25">
      <c r="A20" s="27">
        <v>16</v>
      </c>
      <c r="B20" s="21"/>
      <c r="C20" s="18">
        <v>5.6</v>
      </c>
      <c r="D20" s="18"/>
      <c r="E20" s="16"/>
      <c r="F20" s="16"/>
      <c r="G20" s="16"/>
      <c r="H20" s="16"/>
      <c r="I20" s="16"/>
      <c r="J20" s="16"/>
      <c r="K20" s="15">
        <f t="shared" si="3"/>
        <v>0</v>
      </c>
      <c r="L20" s="16">
        <f t="shared" si="2"/>
        <v>5.6</v>
      </c>
      <c r="M20" s="16">
        <v>0.2</v>
      </c>
      <c r="N20" s="11">
        <f t="shared" si="0"/>
        <v>0</v>
      </c>
      <c r="O20" s="11">
        <f t="shared" si="1"/>
        <v>0</v>
      </c>
      <c r="P20" s="10">
        <f t="shared" si="5"/>
        <v>0</v>
      </c>
      <c r="Q20" s="11">
        <f t="shared" si="4"/>
        <v>0</v>
      </c>
    </row>
    <row r="21" spans="1:17" x14ac:dyDescent="0.25">
      <c r="M21" s="1"/>
      <c r="N21" s="2"/>
      <c r="O21" s="2"/>
      <c r="P21" s="2"/>
      <c r="Q21" s="2"/>
    </row>
    <row r="22" spans="1:17" x14ac:dyDescent="0.25">
      <c r="P22" s="3" t="s">
        <v>16</v>
      </c>
    </row>
    <row r="23" spans="1:17" x14ac:dyDescent="0.25">
      <c r="L23" s="25" t="s">
        <v>10</v>
      </c>
      <c r="M23" s="25"/>
      <c r="O23" s="2">
        <f>-(+O5+O7+O8+O9+O10+O11+O12+O15+O16+O17+O19+O20)</f>
        <v>0</v>
      </c>
      <c r="P23" s="1">
        <f>+O23*1.2</f>
        <v>0</v>
      </c>
    </row>
    <row r="24" spans="1:17" x14ac:dyDescent="0.25">
      <c r="L24" s="25" t="s">
        <v>11</v>
      </c>
      <c r="M24" s="25"/>
      <c r="O24" s="2">
        <f>-(+O6+O13+O14+O18)</f>
        <v>0</v>
      </c>
      <c r="P24" s="1">
        <f>+O24*1.055</f>
        <v>0</v>
      </c>
    </row>
    <row r="26" spans="1:17" x14ac:dyDescent="0.25">
      <c r="L26" s="25" t="s">
        <v>13</v>
      </c>
      <c r="M26" s="25"/>
      <c r="O26" s="2">
        <f>+N5+N7+N8+N9+N10+N11+N12+N15+N16+N17+N19+N20</f>
        <v>0</v>
      </c>
      <c r="P26" s="1">
        <f>+O26*1.2</f>
        <v>0</v>
      </c>
    </row>
    <row r="27" spans="1:17" x14ac:dyDescent="0.25">
      <c r="L27" s="25" t="s">
        <v>12</v>
      </c>
      <c r="M27" s="25"/>
      <c r="O27" s="2">
        <f>+N6+N13+N14+N18</f>
        <v>0</v>
      </c>
      <c r="P27" s="1">
        <f>+O27*1.2</f>
        <v>0</v>
      </c>
    </row>
    <row r="29" spans="1:17" x14ac:dyDescent="0.25">
      <c r="L29" s="25" t="s">
        <v>15</v>
      </c>
      <c r="M29" s="25"/>
      <c r="O29" s="2">
        <f>+P5+P7+P8+P9+P10+P11+P12+P15+P16+P17+P19+P20</f>
        <v>0</v>
      </c>
      <c r="P29" s="2">
        <f>+Q5+Q7+Q8+Q9+Q10+Q11+Q12+Q15+Q16+Q17+Q19+Q20</f>
        <v>0</v>
      </c>
    </row>
    <row r="30" spans="1:17" x14ac:dyDescent="0.25">
      <c r="L30" s="25" t="s">
        <v>14</v>
      </c>
      <c r="M30" s="25"/>
      <c r="O30" s="2">
        <f>+P6+P13+P14+P18</f>
        <v>0</v>
      </c>
      <c r="P30" s="2">
        <f>+Q6+Q13+Q14+Q18</f>
        <v>0</v>
      </c>
    </row>
    <row r="36" spans="5:6" x14ac:dyDescent="0.25">
      <c r="E36" s="4"/>
      <c r="F36" s="4"/>
    </row>
  </sheetData>
  <mergeCells count="7">
    <mergeCell ref="L30:M30"/>
    <mergeCell ref="E2:J2"/>
    <mergeCell ref="L23:M23"/>
    <mergeCell ref="L24:M24"/>
    <mergeCell ref="L26:M26"/>
    <mergeCell ref="L27:M27"/>
    <mergeCell ref="L29:M29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François Rozand</dc:creator>
  <cp:lastModifiedBy>François Rozand</cp:lastModifiedBy>
  <dcterms:created xsi:type="dcterms:W3CDTF">2014-10-09T09:11:22Z</dcterms:created>
  <dcterms:modified xsi:type="dcterms:W3CDTF">2014-11-19T16:54:27Z</dcterms:modified>
</cp:coreProperties>
</file>