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30" windowWidth="28515" windowHeight="11265" tabRatio="556"/>
  </bookViews>
  <sheets>
    <sheet name="L" sheetId="1" r:id="rId1"/>
  </sheets>
  <definedNames>
    <definedName name="a" localSheetId="0">L!$P$3:$U$56</definedName>
    <definedName name="Print_Area" localSheetId="0">L!$P$3:$U$56,L!$AA$3:$AF$56,L!$AL$3:$AQ$56,L!$AW$3:$BB$56</definedName>
    <definedName name="Z_3E4FC8E2_835F_429E_A433_56F01B4059C2_.wvu.Cols" localSheetId="0" hidden="1">L!$A:$AK,L!$AR:$XFD</definedName>
    <definedName name="Z_3E4FC8E2_835F_429E_A433_56F01B4059C2_.wvu.PrintArea" localSheetId="0" hidden="1">L!$AL$1:$AQ$56</definedName>
    <definedName name="Z_3E4FC8E2_835F_429E_A433_56F01B4059C2_.wvu.Rows" localSheetId="0" hidden="1">L!$249:$1048576,L!$1:$2,L!$57:$248</definedName>
    <definedName name="Z_3EBEC8C4_8D15_463A_A9BF_D3683F3D9FE4_.wvu.Cols" localSheetId="0" hidden="1">L!$A:$Z,L!$AG:$XFD</definedName>
    <definedName name="Z_3EBEC8C4_8D15_463A_A9BF_D3683F3D9FE4_.wvu.PrintArea" localSheetId="0" hidden="1">L!$AA$3:$AF$1048576</definedName>
    <definedName name="Z_3EBEC8C4_8D15_463A_A9BF_D3683F3D9FE4_.wvu.Rows" localSheetId="0" hidden="1">L!$249:$1048576,L!$1:$2,L!$57:$248</definedName>
    <definedName name="Z_52430270_8025_4515_852C_BBC3EC540B5E_.wvu.Cols" localSheetId="0" hidden="1">L!$A:$AV,L!$BC:$XFD</definedName>
    <definedName name="Z_52430270_8025_4515_852C_BBC3EC540B5E_.wvu.PrintArea" localSheetId="0" hidden="1">L!$AW$1:$BB$56</definedName>
    <definedName name="Z_52430270_8025_4515_852C_BBC3EC540B5E_.wvu.Rows" localSheetId="0" hidden="1">L!$249:$1048576,L!$1:$2,L!$57:$248</definedName>
    <definedName name="Z_DE82E577_B70D_4DD5_A61E_F6E1F86EE705_.wvu.Cols" localSheetId="0" hidden="1">L!$A:$O,L!$V:$XFD</definedName>
    <definedName name="Z_DE82E577_B70D_4DD5_A61E_F6E1F86EE705_.wvu.PrintArea" localSheetId="0" hidden="1">L!$P$3:$U$56</definedName>
    <definedName name="Z_DE82E577_B70D_4DD5_A61E_F6E1F86EE705_.wvu.Rows" localSheetId="0" hidden="1">L!$249:$1048576,L!$1:$2,L!$57:$248</definedName>
    <definedName name="Z_FB46A67A_8C97_463B_80E5_0188E0B68854_.wvu.Cols" localSheetId="0" hidden="1">L!$BC:$XFD</definedName>
    <definedName name="_xlnm.Print_Area" localSheetId="0">L!$AW$3:$BB$56</definedName>
  </definedNames>
  <calcPr calcId="145621"/>
  <customWorkbookViews>
    <customWorkbookView name="tout le tableau" guid="{FB46A67A-8C97-463B-80E5-0188E0B68854}" maximized="1" windowWidth="1920" windowHeight="855" tabRatio="556" activeSheetId="1"/>
    <customWorkbookView name="Voie 4" guid="{52430270-8025-4515-852C-BBC3EC540B5E}" maximized="1" windowWidth="1920" windowHeight="855" tabRatio="556" activeSheetId="1"/>
    <customWorkbookView name="Voie 3" guid="{3E4FC8E2-835F-429E-A433-56F01B4059C2}" maximized="1" windowWidth="1920" windowHeight="855" tabRatio="556" activeSheetId="1"/>
    <customWorkbookView name="Voie 2" guid="{3EBEC8C4-8D15-463A-A9BF-D3683F3D9FE4}" maximized="1" windowWidth="1920" windowHeight="855" tabRatio="556" activeSheetId="1"/>
    <customWorkbookView name="Voie 1" guid="{DE82E577-B70D-4DD5-A61E-F6E1F86EE705}" maximized="1" windowWidth="1920" windowHeight="855" tabRatio="556" activeSheetId="1"/>
  </customWorkbookViews>
</workbook>
</file>

<file path=xl/calcChain.xml><?xml version="1.0" encoding="utf-8"?>
<calcChain xmlns="http://schemas.openxmlformats.org/spreadsheetml/2006/main">
  <c r="AS5" i="1" l="1"/>
  <c r="AS33" i="1"/>
  <c r="AH33" i="1"/>
  <c r="AH5" i="1"/>
  <c r="W5" i="1"/>
  <c r="W33" i="1"/>
  <c r="L33" i="1"/>
  <c r="P31" i="1" s="1"/>
  <c r="L5" i="1"/>
  <c r="P3" i="1" s="1"/>
  <c r="AT33" i="1"/>
  <c r="AI33" i="1"/>
  <c r="AT5" i="1"/>
  <c r="AW3" i="1" s="1"/>
  <c r="AI5" i="1"/>
  <c r="AL3" i="1" s="1"/>
  <c r="X33" i="1"/>
  <c r="X5" i="1"/>
  <c r="AA3" i="1" s="1"/>
  <c r="AW31" i="1" l="1"/>
  <c r="AL31" i="1"/>
  <c r="AA31" i="1"/>
  <c r="P1" i="1"/>
  <c r="X7" i="1" l="1"/>
  <c r="AT56" i="1" l="1"/>
  <c r="AS56" i="1"/>
  <c r="AT55" i="1"/>
  <c r="AS55" i="1"/>
  <c r="AT54" i="1"/>
  <c r="AS54" i="1"/>
  <c r="AT53" i="1"/>
  <c r="AS53" i="1"/>
  <c r="AT52" i="1"/>
  <c r="AS52" i="1"/>
  <c r="AT51" i="1"/>
  <c r="AS51" i="1"/>
  <c r="AT50" i="1"/>
  <c r="AS50" i="1"/>
  <c r="AT49" i="1"/>
  <c r="AS49" i="1"/>
  <c r="AT48" i="1"/>
  <c r="AS48" i="1"/>
  <c r="AT47" i="1"/>
  <c r="AS47" i="1"/>
  <c r="AT46" i="1"/>
  <c r="AS46" i="1"/>
  <c r="AT45" i="1"/>
  <c r="AS45" i="1"/>
  <c r="AT44" i="1"/>
  <c r="AS44" i="1"/>
  <c r="AT43" i="1"/>
  <c r="AS43" i="1"/>
  <c r="AT42" i="1"/>
  <c r="AS42" i="1"/>
  <c r="AT41" i="1"/>
  <c r="AS41" i="1"/>
  <c r="AT40" i="1"/>
  <c r="AS40" i="1"/>
  <c r="AT39" i="1"/>
  <c r="AS39" i="1"/>
  <c r="AT38" i="1"/>
  <c r="AS38" i="1"/>
  <c r="AT37" i="1"/>
  <c r="AS37" i="1"/>
  <c r="AT36" i="1"/>
  <c r="AS36" i="1"/>
  <c r="AT35" i="1"/>
  <c r="AS35" i="1"/>
  <c r="AT28" i="1"/>
  <c r="AS28" i="1"/>
  <c r="AT27" i="1"/>
  <c r="AS27" i="1"/>
  <c r="AT26" i="1"/>
  <c r="AS26" i="1"/>
  <c r="AT25" i="1"/>
  <c r="AS25" i="1"/>
  <c r="AT24" i="1"/>
  <c r="AS24" i="1"/>
  <c r="AT23" i="1"/>
  <c r="AS23" i="1"/>
  <c r="AT22" i="1"/>
  <c r="AS22" i="1"/>
  <c r="AT21" i="1"/>
  <c r="AS21" i="1"/>
  <c r="AT20" i="1"/>
  <c r="AS20" i="1"/>
  <c r="AT19" i="1"/>
  <c r="AS19" i="1"/>
  <c r="AT18" i="1"/>
  <c r="AS18" i="1"/>
  <c r="AT17" i="1"/>
  <c r="AS17" i="1"/>
  <c r="AT16" i="1"/>
  <c r="AS16" i="1"/>
  <c r="AT15" i="1"/>
  <c r="AS15" i="1"/>
  <c r="AT14" i="1"/>
  <c r="AS14" i="1"/>
  <c r="AT13" i="1"/>
  <c r="AS13" i="1"/>
  <c r="AT12" i="1"/>
  <c r="AS12" i="1"/>
  <c r="AT11" i="1"/>
  <c r="AS11" i="1"/>
  <c r="AT10" i="1"/>
  <c r="AS10" i="1"/>
  <c r="AT9" i="1"/>
  <c r="AS9" i="1"/>
  <c r="AT8" i="1"/>
  <c r="AS8" i="1"/>
  <c r="AT7" i="1"/>
  <c r="AS7" i="1"/>
  <c r="AI56" i="1"/>
  <c r="AH56" i="1"/>
  <c r="AI55" i="1"/>
  <c r="AH55" i="1"/>
  <c r="AI54" i="1"/>
  <c r="AH54" i="1"/>
  <c r="AI53" i="1"/>
  <c r="AH53" i="1"/>
  <c r="AI52" i="1"/>
  <c r="AH52" i="1"/>
  <c r="AI51" i="1"/>
  <c r="AH51" i="1"/>
  <c r="AI50" i="1"/>
  <c r="AH50" i="1"/>
  <c r="AI49" i="1"/>
  <c r="AH49" i="1"/>
  <c r="AI48" i="1"/>
  <c r="AH48" i="1"/>
  <c r="AI47" i="1"/>
  <c r="AH47" i="1"/>
  <c r="AI46" i="1"/>
  <c r="AH46" i="1"/>
  <c r="AI45" i="1"/>
  <c r="AH45" i="1"/>
  <c r="AI44" i="1"/>
  <c r="AH44" i="1"/>
  <c r="AI43" i="1"/>
  <c r="AH43" i="1"/>
  <c r="AI42" i="1"/>
  <c r="AH42" i="1"/>
  <c r="AI41" i="1"/>
  <c r="AH41" i="1"/>
  <c r="AI40" i="1"/>
  <c r="AH40" i="1"/>
  <c r="AI39" i="1"/>
  <c r="AH39" i="1"/>
  <c r="AI38" i="1"/>
  <c r="AH38" i="1"/>
  <c r="AI37" i="1"/>
  <c r="AH37" i="1"/>
  <c r="AI36" i="1"/>
  <c r="AH36" i="1"/>
  <c r="AI35" i="1"/>
  <c r="AH35" i="1"/>
  <c r="AI28" i="1"/>
  <c r="AH28" i="1"/>
  <c r="AI27" i="1"/>
  <c r="AH27" i="1"/>
  <c r="AI26" i="1"/>
  <c r="AH26" i="1"/>
  <c r="AI25" i="1"/>
  <c r="AH25" i="1"/>
  <c r="AI24" i="1"/>
  <c r="AH24" i="1"/>
  <c r="AI23" i="1"/>
  <c r="AH23" i="1"/>
  <c r="AI22" i="1"/>
  <c r="AH22" i="1"/>
  <c r="AI21" i="1"/>
  <c r="AH21" i="1"/>
  <c r="AI20" i="1"/>
  <c r="AH20" i="1"/>
  <c r="AI19" i="1"/>
  <c r="AH19" i="1"/>
  <c r="AI18" i="1"/>
  <c r="AH18" i="1"/>
  <c r="AI17" i="1"/>
  <c r="AH17" i="1"/>
  <c r="AI16" i="1"/>
  <c r="AH16" i="1"/>
  <c r="AI15" i="1"/>
  <c r="AH15" i="1"/>
  <c r="AI14" i="1"/>
  <c r="AH14" i="1"/>
  <c r="AI13" i="1"/>
  <c r="AH13" i="1"/>
  <c r="AI12" i="1"/>
  <c r="AH12" i="1"/>
  <c r="AI11" i="1"/>
  <c r="AH11" i="1"/>
  <c r="AI10" i="1"/>
  <c r="AH10" i="1"/>
  <c r="AI9" i="1"/>
  <c r="AH9" i="1"/>
  <c r="AI8" i="1"/>
  <c r="AH8" i="1"/>
  <c r="AI7" i="1"/>
  <c r="AH7" i="1"/>
  <c r="X56" i="1" l="1"/>
  <c r="W56" i="1"/>
  <c r="X55" i="1"/>
  <c r="W55" i="1"/>
  <c r="X54" i="1"/>
  <c r="W54" i="1"/>
  <c r="X53" i="1"/>
  <c r="W53" i="1"/>
  <c r="X52" i="1"/>
  <c r="W52" i="1"/>
  <c r="X51" i="1"/>
  <c r="W51" i="1"/>
  <c r="X50" i="1"/>
  <c r="W50" i="1"/>
  <c r="X49" i="1"/>
  <c r="W49" i="1"/>
  <c r="X48" i="1"/>
  <c r="W48" i="1"/>
  <c r="X47" i="1"/>
  <c r="W47" i="1"/>
  <c r="X46" i="1"/>
  <c r="W46" i="1"/>
  <c r="X45" i="1"/>
  <c r="W45" i="1"/>
  <c r="X44" i="1"/>
  <c r="W44" i="1"/>
  <c r="X43" i="1"/>
  <c r="W43" i="1"/>
  <c r="X42" i="1"/>
  <c r="W42" i="1"/>
  <c r="X41" i="1"/>
  <c r="W41" i="1"/>
  <c r="X40" i="1"/>
  <c r="W40" i="1"/>
  <c r="X39" i="1"/>
  <c r="W39" i="1"/>
  <c r="X38" i="1"/>
  <c r="W38" i="1"/>
  <c r="X37" i="1"/>
  <c r="W37" i="1"/>
  <c r="X36" i="1"/>
  <c r="W36" i="1"/>
  <c r="X35" i="1"/>
  <c r="W35" i="1"/>
  <c r="X28" i="1"/>
  <c r="W28" i="1"/>
  <c r="X27" i="1"/>
  <c r="W27" i="1"/>
  <c r="X26" i="1"/>
  <c r="W26" i="1"/>
  <c r="X25" i="1"/>
  <c r="W25" i="1"/>
  <c r="X24" i="1"/>
  <c r="W24" i="1"/>
  <c r="X23" i="1"/>
  <c r="W23" i="1"/>
  <c r="X22" i="1"/>
  <c r="W22" i="1"/>
  <c r="X21" i="1"/>
  <c r="W21" i="1"/>
  <c r="X20" i="1"/>
  <c r="W20" i="1"/>
  <c r="X19" i="1"/>
  <c r="W19" i="1"/>
  <c r="X18" i="1"/>
  <c r="W18" i="1"/>
  <c r="X17" i="1"/>
  <c r="W17" i="1"/>
  <c r="X16" i="1"/>
  <c r="W16" i="1"/>
  <c r="X15" i="1"/>
  <c r="W15" i="1"/>
  <c r="X14" i="1"/>
  <c r="W14" i="1"/>
  <c r="X13" i="1"/>
  <c r="W13" i="1"/>
  <c r="X12" i="1"/>
  <c r="W12" i="1"/>
  <c r="X11" i="1"/>
  <c r="W11" i="1"/>
  <c r="X10" i="1"/>
  <c r="W10" i="1"/>
  <c r="X9" i="1"/>
  <c r="W9" i="1"/>
  <c r="X8" i="1"/>
  <c r="W8" i="1"/>
  <c r="W7" i="1"/>
  <c r="L36" i="1"/>
  <c r="M36" i="1"/>
  <c r="L37" i="1"/>
  <c r="M37" i="1"/>
  <c r="L38" i="1"/>
  <c r="M38" i="1"/>
  <c r="L39" i="1"/>
  <c r="M39" i="1"/>
  <c r="L40" i="1"/>
  <c r="M40" i="1"/>
  <c r="L41" i="1"/>
  <c r="M41" i="1"/>
  <c r="L42" i="1"/>
  <c r="M42" i="1"/>
  <c r="L43" i="1"/>
  <c r="M43" i="1"/>
  <c r="L44" i="1"/>
  <c r="M44" i="1"/>
  <c r="L45" i="1"/>
  <c r="M45" i="1"/>
  <c r="L46" i="1"/>
  <c r="M46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L54" i="1"/>
  <c r="M54" i="1"/>
  <c r="L55" i="1"/>
  <c r="M55" i="1"/>
  <c r="L56" i="1"/>
  <c r="M56" i="1"/>
  <c r="M35" i="1"/>
  <c r="L35" i="1"/>
  <c r="L8" i="1"/>
  <c r="M8" i="1"/>
  <c r="L9" i="1"/>
  <c r="M9" i="1"/>
  <c r="L10" i="1"/>
  <c r="M10" i="1"/>
  <c r="L11" i="1"/>
  <c r="M11" i="1"/>
  <c r="L12" i="1"/>
  <c r="M12" i="1"/>
  <c r="L13" i="1"/>
  <c r="M13" i="1"/>
  <c r="L14" i="1"/>
  <c r="M14" i="1"/>
  <c r="L15" i="1"/>
  <c r="M15" i="1"/>
  <c r="L16" i="1"/>
  <c r="M16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L26" i="1"/>
  <c r="M26" i="1"/>
  <c r="L27" i="1"/>
  <c r="M27" i="1"/>
  <c r="L28" i="1"/>
  <c r="M28" i="1"/>
  <c r="M7" i="1"/>
  <c r="L7" i="1"/>
  <c r="P56" i="1" l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7" i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1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1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1" i="1"/>
  <c r="F2" i="1"/>
  <c r="F3" i="1"/>
  <c r="H3" i="1" s="1"/>
  <c r="F4" i="1"/>
  <c r="F5" i="1"/>
  <c r="H5" i="1" s="1"/>
  <c r="F6" i="1"/>
  <c r="F7" i="1"/>
  <c r="H7" i="1" s="1"/>
  <c r="F8" i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8" i="1"/>
  <c r="H28" i="1" s="1"/>
  <c r="F29" i="1"/>
  <c r="H29" i="1" s="1"/>
  <c r="F30" i="1"/>
  <c r="H30" i="1" s="1"/>
  <c r="F31" i="1"/>
  <c r="H31" i="1" s="1"/>
  <c r="F32" i="1"/>
  <c r="H32" i="1" s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F39" i="1"/>
  <c r="H39" i="1" s="1"/>
  <c r="F40" i="1"/>
  <c r="H40" i="1" s="1"/>
  <c r="F41" i="1"/>
  <c r="H41" i="1" s="1"/>
  <c r="F42" i="1"/>
  <c r="H42" i="1" s="1"/>
  <c r="F43" i="1"/>
  <c r="H43" i="1" s="1"/>
  <c r="F44" i="1"/>
  <c r="H44" i="1" s="1"/>
  <c r="F45" i="1"/>
  <c r="H45" i="1" s="1"/>
  <c r="F46" i="1"/>
  <c r="H46" i="1" s="1"/>
  <c r="F47" i="1"/>
  <c r="H47" i="1" s="1"/>
  <c r="F48" i="1"/>
  <c r="H48" i="1" s="1"/>
  <c r="F49" i="1"/>
  <c r="H49" i="1" s="1"/>
  <c r="F50" i="1"/>
  <c r="H50" i="1" s="1"/>
  <c r="F51" i="1"/>
  <c r="H51" i="1" s="1"/>
  <c r="F52" i="1"/>
  <c r="H52" i="1" s="1"/>
  <c r="F53" i="1"/>
  <c r="H53" i="1" s="1"/>
  <c r="F54" i="1"/>
  <c r="H54" i="1" s="1"/>
  <c r="F55" i="1"/>
  <c r="H55" i="1" s="1"/>
  <c r="F56" i="1"/>
  <c r="H56" i="1" s="1"/>
  <c r="F57" i="1"/>
  <c r="H57" i="1" s="1"/>
  <c r="F58" i="1"/>
  <c r="H58" i="1" s="1"/>
  <c r="F59" i="1"/>
  <c r="H59" i="1" s="1"/>
  <c r="F60" i="1"/>
  <c r="H60" i="1" s="1"/>
  <c r="F61" i="1"/>
  <c r="H61" i="1" s="1"/>
  <c r="F62" i="1"/>
  <c r="H62" i="1" s="1"/>
  <c r="F63" i="1"/>
  <c r="H63" i="1" s="1"/>
  <c r="F64" i="1"/>
  <c r="H64" i="1" s="1"/>
  <c r="F65" i="1"/>
  <c r="H65" i="1" s="1"/>
  <c r="F66" i="1"/>
  <c r="H66" i="1" s="1"/>
  <c r="F67" i="1"/>
  <c r="H67" i="1" s="1"/>
  <c r="F68" i="1"/>
  <c r="H68" i="1" s="1"/>
  <c r="F69" i="1"/>
  <c r="H69" i="1" s="1"/>
  <c r="F70" i="1"/>
  <c r="H70" i="1" s="1"/>
  <c r="F71" i="1"/>
  <c r="H71" i="1" s="1"/>
  <c r="F72" i="1"/>
  <c r="H72" i="1" s="1"/>
  <c r="F73" i="1"/>
  <c r="H73" i="1" s="1"/>
  <c r="F74" i="1"/>
  <c r="H74" i="1" s="1"/>
  <c r="F75" i="1"/>
  <c r="H75" i="1" s="1"/>
  <c r="F76" i="1"/>
  <c r="H76" i="1" s="1"/>
  <c r="F77" i="1"/>
  <c r="H77" i="1" s="1"/>
  <c r="F78" i="1"/>
  <c r="H78" i="1" s="1"/>
  <c r="F79" i="1"/>
  <c r="H79" i="1" s="1"/>
  <c r="F80" i="1"/>
  <c r="H80" i="1" s="1"/>
  <c r="F81" i="1"/>
  <c r="H81" i="1" s="1"/>
  <c r="F82" i="1"/>
  <c r="H82" i="1" s="1"/>
  <c r="F83" i="1"/>
  <c r="H83" i="1" s="1"/>
  <c r="F84" i="1"/>
  <c r="H84" i="1" s="1"/>
  <c r="F85" i="1"/>
  <c r="H85" i="1" s="1"/>
  <c r="F86" i="1"/>
  <c r="H86" i="1" s="1"/>
  <c r="F87" i="1"/>
  <c r="H87" i="1" s="1"/>
  <c r="F88" i="1"/>
  <c r="H88" i="1" s="1"/>
  <c r="F89" i="1"/>
  <c r="H89" i="1" s="1"/>
  <c r="F90" i="1"/>
  <c r="H90" i="1" s="1"/>
  <c r="F91" i="1"/>
  <c r="H91" i="1" s="1"/>
  <c r="F92" i="1"/>
  <c r="H92" i="1" s="1"/>
  <c r="F93" i="1"/>
  <c r="H93" i="1" s="1"/>
  <c r="F94" i="1"/>
  <c r="H94" i="1" s="1"/>
  <c r="F95" i="1"/>
  <c r="H95" i="1" s="1"/>
  <c r="F96" i="1"/>
  <c r="H96" i="1" s="1"/>
  <c r="F97" i="1"/>
  <c r="H97" i="1" s="1"/>
  <c r="F98" i="1"/>
  <c r="H98" i="1" s="1"/>
  <c r="F99" i="1"/>
  <c r="H99" i="1" s="1"/>
  <c r="F100" i="1"/>
  <c r="H100" i="1" s="1"/>
  <c r="F101" i="1"/>
  <c r="H101" i="1" s="1"/>
  <c r="F102" i="1"/>
  <c r="H102" i="1" s="1"/>
  <c r="F103" i="1"/>
  <c r="H103" i="1" s="1"/>
  <c r="F104" i="1"/>
  <c r="H104" i="1" s="1"/>
  <c r="F105" i="1"/>
  <c r="H105" i="1" s="1"/>
  <c r="F106" i="1"/>
  <c r="H106" i="1" s="1"/>
  <c r="F107" i="1"/>
  <c r="H107" i="1" s="1"/>
  <c r="F108" i="1"/>
  <c r="H108" i="1" s="1"/>
  <c r="F109" i="1"/>
  <c r="H109" i="1" s="1"/>
  <c r="F110" i="1"/>
  <c r="H110" i="1" s="1"/>
  <c r="F111" i="1"/>
  <c r="H111" i="1" s="1"/>
  <c r="F112" i="1"/>
  <c r="H112" i="1" s="1"/>
  <c r="F113" i="1"/>
  <c r="H113" i="1" s="1"/>
  <c r="F114" i="1"/>
  <c r="H114" i="1" s="1"/>
  <c r="F115" i="1"/>
  <c r="H115" i="1" s="1"/>
  <c r="F116" i="1"/>
  <c r="H116" i="1" s="1"/>
  <c r="F117" i="1"/>
  <c r="H117" i="1" s="1"/>
  <c r="F118" i="1"/>
  <c r="H118" i="1" s="1"/>
  <c r="F119" i="1"/>
  <c r="H119" i="1" s="1"/>
  <c r="F120" i="1"/>
  <c r="H120" i="1" s="1"/>
  <c r="F121" i="1"/>
  <c r="H121" i="1" s="1"/>
  <c r="F122" i="1"/>
  <c r="H122" i="1" s="1"/>
  <c r="F123" i="1"/>
  <c r="H123" i="1" s="1"/>
  <c r="F124" i="1"/>
  <c r="H124" i="1" s="1"/>
  <c r="F125" i="1"/>
  <c r="H125" i="1" s="1"/>
  <c r="F126" i="1"/>
  <c r="H126" i="1" s="1"/>
  <c r="F127" i="1"/>
  <c r="H127" i="1" s="1"/>
  <c r="F128" i="1"/>
  <c r="H128" i="1" s="1"/>
  <c r="F129" i="1"/>
  <c r="H129" i="1" s="1"/>
  <c r="F130" i="1"/>
  <c r="H130" i="1" s="1"/>
  <c r="F131" i="1"/>
  <c r="H131" i="1" s="1"/>
  <c r="F132" i="1"/>
  <c r="H132" i="1" s="1"/>
  <c r="F133" i="1"/>
  <c r="H133" i="1" s="1"/>
  <c r="F134" i="1"/>
  <c r="H134" i="1" s="1"/>
  <c r="F135" i="1"/>
  <c r="H135" i="1" s="1"/>
  <c r="F136" i="1"/>
  <c r="H136" i="1" s="1"/>
  <c r="F137" i="1"/>
  <c r="H137" i="1" s="1"/>
  <c r="F138" i="1"/>
  <c r="H138" i="1" s="1"/>
  <c r="F139" i="1"/>
  <c r="H139" i="1" s="1"/>
  <c r="F140" i="1"/>
  <c r="H140" i="1" s="1"/>
  <c r="F141" i="1"/>
  <c r="H141" i="1" s="1"/>
  <c r="F142" i="1"/>
  <c r="H142" i="1" s="1"/>
  <c r="F143" i="1"/>
  <c r="H143" i="1" s="1"/>
  <c r="F144" i="1"/>
  <c r="H144" i="1" s="1"/>
  <c r="F145" i="1"/>
  <c r="H145" i="1" s="1"/>
  <c r="F146" i="1"/>
  <c r="H146" i="1" s="1"/>
  <c r="F147" i="1"/>
  <c r="H147" i="1" s="1"/>
  <c r="F148" i="1"/>
  <c r="H148" i="1" s="1"/>
  <c r="F149" i="1"/>
  <c r="H149" i="1" s="1"/>
  <c r="F150" i="1"/>
  <c r="H150" i="1" s="1"/>
  <c r="F151" i="1"/>
  <c r="H151" i="1" s="1"/>
  <c r="F152" i="1"/>
  <c r="H152" i="1" s="1"/>
  <c r="F153" i="1"/>
  <c r="H153" i="1" s="1"/>
  <c r="F154" i="1"/>
  <c r="H154" i="1" s="1"/>
  <c r="F155" i="1"/>
  <c r="H155" i="1" s="1"/>
  <c r="F156" i="1"/>
  <c r="H156" i="1" s="1"/>
  <c r="F157" i="1"/>
  <c r="H157" i="1" s="1"/>
  <c r="F158" i="1"/>
  <c r="H158" i="1" s="1"/>
  <c r="F159" i="1"/>
  <c r="H159" i="1" s="1"/>
  <c r="F160" i="1"/>
  <c r="H160" i="1" s="1"/>
  <c r="F161" i="1"/>
  <c r="H161" i="1" s="1"/>
  <c r="F162" i="1"/>
  <c r="H162" i="1" s="1"/>
  <c r="F163" i="1"/>
  <c r="H163" i="1" s="1"/>
  <c r="F164" i="1"/>
  <c r="H164" i="1" s="1"/>
  <c r="F165" i="1"/>
  <c r="H165" i="1" s="1"/>
  <c r="F166" i="1"/>
  <c r="H166" i="1" s="1"/>
  <c r="F167" i="1"/>
  <c r="H167" i="1" s="1"/>
  <c r="F168" i="1"/>
  <c r="H168" i="1" s="1"/>
  <c r="F169" i="1"/>
  <c r="H169" i="1" s="1"/>
  <c r="F170" i="1"/>
  <c r="H170" i="1" s="1"/>
  <c r="F171" i="1"/>
  <c r="H171" i="1" s="1"/>
  <c r="F172" i="1"/>
  <c r="H172" i="1" s="1"/>
  <c r="F173" i="1"/>
  <c r="H173" i="1" s="1"/>
  <c r="F174" i="1"/>
  <c r="H174" i="1" s="1"/>
  <c r="F175" i="1"/>
  <c r="H175" i="1" s="1"/>
  <c r="F176" i="1"/>
  <c r="H176" i="1" s="1"/>
  <c r="F177" i="1"/>
  <c r="H177" i="1" s="1"/>
  <c r="F178" i="1"/>
  <c r="H178" i="1" s="1"/>
  <c r="F179" i="1"/>
  <c r="H179" i="1" s="1"/>
  <c r="F180" i="1"/>
  <c r="H180" i="1" s="1"/>
  <c r="F181" i="1"/>
  <c r="H181" i="1" s="1"/>
  <c r="F182" i="1"/>
  <c r="H182" i="1" s="1"/>
  <c r="F183" i="1"/>
  <c r="H183" i="1" s="1"/>
  <c r="F184" i="1"/>
  <c r="H184" i="1" s="1"/>
  <c r="F185" i="1"/>
  <c r="H185" i="1" s="1"/>
  <c r="F186" i="1"/>
  <c r="H186" i="1" s="1"/>
  <c r="F187" i="1"/>
  <c r="H187" i="1" s="1"/>
  <c r="F188" i="1"/>
  <c r="H188" i="1" s="1"/>
  <c r="F189" i="1"/>
  <c r="H189" i="1" s="1"/>
  <c r="F190" i="1"/>
  <c r="H190" i="1" s="1"/>
  <c r="F191" i="1"/>
  <c r="H191" i="1" s="1"/>
  <c r="F192" i="1"/>
  <c r="H192" i="1" s="1"/>
  <c r="F193" i="1"/>
  <c r="H193" i="1" s="1"/>
  <c r="F194" i="1"/>
  <c r="H194" i="1" s="1"/>
  <c r="F195" i="1"/>
  <c r="H195" i="1" s="1"/>
  <c r="F196" i="1"/>
  <c r="H196" i="1" s="1"/>
  <c r="F197" i="1"/>
  <c r="H197" i="1" s="1"/>
  <c r="F198" i="1"/>
  <c r="H198" i="1" s="1"/>
  <c r="F199" i="1"/>
  <c r="H199" i="1" s="1"/>
  <c r="F200" i="1"/>
  <c r="H200" i="1" s="1"/>
  <c r="F201" i="1"/>
  <c r="H201" i="1" s="1"/>
  <c r="F202" i="1"/>
  <c r="H202" i="1" s="1"/>
  <c r="F203" i="1"/>
  <c r="H203" i="1" s="1"/>
  <c r="F204" i="1"/>
  <c r="H204" i="1" s="1"/>
  <c r="F205" i="1"/>
  <c r="H205" i="1" s="1"/>
  <c r="F206" i="1"/>
  <c r="H206" i="1" s="1"/>
  <c r="F207" i="1"/>
  <c r="H207" i="1" s="1"/>
  <c r="F208" i="1"/>
  <c r="H208" i="1" s="1"/>
  <c r="F209" i="1"/>
  <c r="H209" i="1" s="1"/>
  <c r="F210" i="1"/>
  <c r="H210" i="1" s="1"/>
  <c r="F211" i="1"/>
  <c r="H211" i="1" s="1"/>
  <c r="F212" i="1"/>
  <c r="H212" i="1" s="1"/>
  <c r="F213" i="1"/>
  <c r="H213" i="1" s="1"/>
  <c r="F214" i="1"/>
  <c r="H214" i="1" s="1"/>
  <c r="F215" i="1"/>
  <c r="H215" i="1" s="1"/>
  <c r="F216" i="1"/>
  <c r="H216" i="1" s="1"/>
  <c r="F217" i="1"/>
  <c r="H217" i="1" s="1"/>
  <c r="F218" i="1"/>
  <c r="H218" i="1" s="1"/>
  <c r="F219" i="1"/>
  <c r="H219" i="1" s="1"/>
  <c r="F220" i="1"/>
  <c r="H220" i="1" s="1"/>
  <c r="F221" i="1"/>
  <c r="H221" i="1" s="1"/>
  <c r="F222" i="1"/>
  <c r="H222" i="1" s="1"/>
  <c r="F223" i="1"/>
  <c r="H223" i="1" s="1"/>
  <c r="F224" i="1"/>
  <c r="H224" i="1" s="1"/>
  <c r="F225" i="1"/>
  <c r="H225" i="1" s="1"/>
  <c r="F226" i="1"/>
  <c r="H226" i="1" s="1"/>
  <c r="F227" i="1"/>
  <c r="H227" i="1" s="1"/>
  <c r="F228" i="1"/>
  <c r="H228" i="1" s="1"/>
  <c r="F229" i="1"/>
  <c r="H229" i="1" s="1"/>
  <c r="F230" i="1"/>
  <c r="H230" i="1" s="1"/>
  <c r="F231" i="1"/>
  <c r="H231" i="1" s="1"/>
  <c r="F232" i="1"/>
  <c r="H232" i="1" s="1"/>
  <c r="F233" i="1"/>
  <c r="H233" i="1" s="1"/>
  <c r="F234" i="1"/>
  <c r="H234" i="1" s="1"/>
  <c r="F235" i="1"/>
  <c r="H235" i="1" s="1"/>
  <c r="F236" i="1"/>
  <c r="H236" i="1" s="1"/>
  <c r="F237" i="1"/>
  <c r="H237" i="1" s="1"/>
  <c r="F238" i="1"/>
  <c r="H238" i="1" s="1"/>
  <c r="F239" i="1"/>
  <c r="H239" i="1" s="1"/>
  <c r="F240" i="1"/>
  <c r="H240" i="1" s="1"/>
  <c r="F241" i="1"/>
  <c r="H241" i="1" s="1"/>
  <c r="F242" i="1"/>
  <c r="H242" i="1" s="1"/>
  <c r="F243" i="1"/>
  <c r="H243" i="1" s="1"/>
  <c r="F244" i="1"/>
  <c r="H244" i="1" s="1"/>
  <c r="F245" i="1"/>
  <c r="H245" i="1" s="1"/>
  <c r="F246" i="1"/>
  <c r="H246" i="1" s="1"/>
  <c r="F247" i="1"/>
  <c r="H247" i="1" s="1"/>
  <c r="F248" i="1"/>
  <c r="H248" i="1" s="1"/>
  <c r="F1" i="1"/>
  <c r="H8" i="1" l="1"/>
  <c r="H6" i="1"/>
  <c r="H4" i="1"/>
  <c r="H1" i="1"/>
  <c r="H2" i="1"/>
  <c r="AM49" i="1" l="1"/>
  <c r="AX28" i="1"/>
  <c r="Q38" i="1"/>
  <c r="AX56" i="1"/>
  <c r="Q9" i="1"/>
  <c r="AM52" i="1"/>
  <c r="Q47" i="1"/>
  <c r="Q37" i="1"/>
  <c r="AB37" i="1"/>
  <c r="AX37" i="1"/>
  <c r="Q52" i="1"/>
  <c r="AB16" i="1"/>
  <c r="AM13" i="1"/>
  <c r="AB25" i="1"/>
  <c r="AM11" i="1"/>
  <c r="Q41" i="1"/>
  <c r="Q11" i="1"/>
  <c r="Q45" i="1"/>
  <c r="AM14" i="1"/>
  <c r="Q44" i="1"/>
  <c r="AB9" i="1"/>
  <c r="AM41" i="1"/>
  <c r="AB18" i="1"/>
  <c r="AM17" i="1"/>
  <c r="AM27" i="1"/>
  <c r="AM45" i="1"/>
  <c r="Q51" i="1"/>
  <c r="R51" i="1" s="1"/>
  <c r="Q8" i="1"/>
  <c r="Q39" i="1"/>
  <c r="AB41" i="1"/>
  <c r="AB21" i="1"/>
  <c r="AM26" i="1"/>
  <c r="AX16" i="1"/>
  <c r="AX17" i="1"/>
  <c r="AX12" i="1"/>
  <c r="AM15" i="1"/>
  <c r="AB24" i="1"/>
  <c r="Q12" i="1"/>
  <c r="Q42" i="1"/>
  <c r="Q25" i="1"/>
  <c r="AB36" i="1"/>
  <c r="AM47" i="1"/>
  <c r="AX7" i="1"/>
  <c r="AX18" i="1"/>
  <c r="AX40" i="1"/>
  <c r="AM18" i="1"/>
  <c r="AX46" i="1"/>
  <c r="AB10" i="1"/>
  <c r="Q13" i="1"/>
  <c r="Q15" i="1"/>
  <c r="Q24" i="1"/>
  <c r="Q18" i="1"/>
  <c r="AX55" i="1"/>
  <c r="AX51" i="1"/>
  <c r="AX21" i="1"/>
  <c r="AX26" i="1"/>
  <c r="AX22" i="1"/>
  <c r="AX41" i="1"/>
  <c r="AB35" i="1"/>
  <c r="Q21" i="1"/>
  <c r="Q23" i="1"/>
  <c r="AB19" i="1"/>
  <c r="AB40" i="1"/>
  <c r="AX39" i="1"/>
  <c r="AX20" i="1"/>
  <c r="AM50" i="1"/>
  <c r="AX36" i="1"/>
  <c r="AX45" i="1"/>
  <c r="AM16" i="1"/>
  <c r="AX35" i="1"/>
  <c r="AB22" i="1"/>
  <c r="AB7" i="1"/>
  <c r="AB13" i="1"/>
  <c r="Q7" i="1"/>
  <c r="Q22" i="1"/>
  <c r="AB46" i="1"/>
  <c r="Q56" i="1"/>
  <c r="AB45" i="1"/>
  <c r="AB56" i="1"/>
  <c r="AB54" i="1"/>
  <c r="AB53" i="1"/>
  <c r="AM10" i="1"/>
  <c r="AM44" i="1"/>
  <c r="AX44" i="1"/>
  <c r="AX48" i="1"/>
  <c r="AM38" i="1"/>
  <c r="AX10" i="1"/>
  <c r="AM42" i="1"/>
  <c r="AM46" i="1"/>
  <c r="AX8" i="1"/>
  <c r="AM22" i="1"/>
  <c r="AX38" i="1"/>
  <c r="Q50" i="1"/>
  <c r="Q17" i="1"/>
  <c r="AB47" i="1"/>
  <c r="AX47" i="1"/>
  <c r="AM19" i="1"/>
  <c r="AX14" i="1"/>
  <c r="AM51" i="1"/>
  <c r="AM35" i="1"/>
  <c r="AM7" i="1"/>
  <c r="Q19" i="1"/>
  <c r="Q36" i="1"/>
  <c r="Q43" i="1"/>
  <c r="Q16" i="1"/>
  <c r="Q10" i="1"/>
  <c r="AB50" i="1"/>
  <c r="AM23" i="1"/>
  <c r="AM55" i="1"/>
  <c r="AM25" i="1"/>
  <c r="AM9" i="1"/>
  <c r="AM43" i="1"/>
  <c r="AQ45" i="1" s="1"/>
  <c r="Q27" i="1"/>
  <c r="Q20" i="1"/>
  <c r="Q35" i="1"/>
  <c r="AB28" i="1"/>
  <c r="AB48" i="1"/>
  <c r="AB49" i="1"/>
  <c r="AM8" i="1"/>
  <c r="AM24" i="1"/>
  <c r="AM12" i="1"/>
  <c r="AX49" i="1"/>
  <c r="AM37" i="1"/>
  <c r="AB43" i="1"/>
  <c r="Q28" i="1"/>
  <c r="Q14" i="1"/>
  <c r="AB55" i="1"/>
  <c r="Q26" i="1"/>
  <c r="AB39" i="1"/>
  <c r="AX43" i="1"/>
  <c r="AX52" i="1"/>
  <c r="AM28" i="1"/>
  <c r="AX15" i="1"/>
  <c r="Q54" i="1"/>
  <c r="AB20" i="1"/>
  <c r="AB11" i="1"/>
  <c r="AB17" i="1"/>
  <c r="AB38" i="1"/>
  <c r="AB8" i="1"/>
  <c r="Q48" i="1"/>
  <c r="AB14" i="1"/>
  <c r="AB12" i="1"/>
  <c r="AB15" i="1"/>
  <c r="AB44" i="1"/>
  <c r="AM39" i="1"/>
  <c r="AX24" i="1"/>
  <c r="AX54" i="1"/>
  <c r="AX13" i="1"/>
  <c r="AY13" i="1" s="1"/>
  <c r="AX50" i="1"/>
  <c r="AM54" i="1"/>
  <c r="AX23" i="1"/>
  <c r="AM56" i="1"/>
  <c r="AX42" i="1"/>
  <c r="AX27" i="1"/>
  <c r="AY27" i="1" s="1"/>
  <c r="AM36" i="1"/>
  <c r="Q46" i="1"/>
  <c r="Q53" i="1"/>
  <c r="AB23" i="1"/>
  <c r="AB26" i="1"/>
  <c r="AB51" i="1"/>
  <c r="Q49" i="1"/>
  <c r="Q40" i="1"/>
  <c r="Q55" i="1"/>
  <c r="AB52" i="1"/>
  <c r="AB27" i="1"/>
  <c r="AB42" i="1"/>
  <c r="AX11" i="1"/>
  <c r="AX25" i="1"/>
  <c r="AY25" i="1" s="1"/>
  <c r="AX53" i="1"/>
  <c r="AX9" i="1"/>
  <c r="AM20" i="1"/>
  <c r="AM40" i="1"/>
  <c r="AM21" i="1"/>
  <c r="AM48" i="1"/>
  <c r="AQ50" i="1" s="1"/>
  <c r="AM53" i="1"/>
  <c r="AX19" i="1"/>
  <c r="AQ47" i="1"/>
  <c r="R45" i="1" l="1"/>
  <c r="AY37" i="1"/>
  <c r="AZ36" i="1" s="1"/>
  <c r="AY15" i="1"/>
  <c r="AZ14" i="1" s="1"/>
  <c r="AQ52" i="1"/>
  <c r="AQ49" i="1"/>
  <c r="U24" i="1"/>
  <c r="AQ24" i="1"/>
  <c r="AC49" i="1"/>
  <c r="AY35" i="1"/>
  <c r="AN17" i="1"/>
  <c r="AN49" i="1"/>
  <c r="R37" i="1"/>
  <c r="U22" i="1"/>
  <c r="AQ25" i="1"/>
  <c r="AN51" i="1"/>
  <c r="BB50" i="1"/>
  <c r="U50" i="1"/>
  <c r="U39" i="1"/>
  <c r="R21" i="1"/>
  <c r="AQ42" i="1"/>
  <c r="U18" i="1"/>
  <c r="BB20" i="1"/>
  <c r="AY7" i="1"/>
  <c r="AQ53" i="1"/>
  <c r="BB11" i="1"/>
  <c r="AY23" i="1"/>
  <c r="AZ24" i="1" s="1"/>
  <c r="AQ10" i="1"/>
  <c r="BB10" i="1"/>
  <c r="AF40" i="1"/>
  <c r="AN11" i="1"/>
  <c r="BB40" i="1"/>
  <c r="AN39" i="1"/>
  <c r="AF41" i="1"/>
  <c r="AQ17" i="1"/>
  <c r="AN45" i="1"/>
  <c r="U13" i="1"/>
  <c r="AC35" i="1"/>
  <c r="BB14" i="1"/>
  <c r="AF37" i="1"/>
  <c r="AQ54" i="1"/>
  <c r="AN41" i="1"/>
  <c r="R47" i="1"/>
  <c r="AF43" i="1"/>
  <c r="BB38" i="1"/>
  <c r="AC45" i="1"/>
  <c r="BB45" i="1"/>
  <c r="AY17" i="1"/>
  <c r="R7" i="1"/>
  <c r="AQ21" i="1"/>
  <c r="AQ13" i="1"/>
  <c r="U9" i="1"/>
  <c r="AN13" i="1"/>
  <c r="BB42" i="1"/>
  <c r="U37" i="1"/>
  <c r="AQ20" i="1"/>
  <c r="AN27" i="1"/>
  <c r="U11" i="1"/>
  <c r="AQ15" i="1"/>
  <c r="AN15" i="1"/>
  <c r="AQ14" i="1"/>
  <c r="BB17" i="1"/>
  <c r="AC51" i="1"/>
  <c r="AD50" i="1" s="1"/>
  <c r="AC43" i="1"/>
  <c r="U26" i="1"/>
  <c r="AN23" i="1"/>
  <c r="R43" i="1"/>
  <c r="BB47" i="1"/>
  <c r="AF52" i="1"/>
  <c r="BB39" i="1"/>
  <c r="R25" i="1"/>
  <c r="AQ26" i="1"/>
  <c r="AQ9" i="1"/>
  <c r="AC47" i="1"/>
  <c r="BB46" i="1"/>
  <c r="U44" i="1"/>
  <c r="BB52" i="1"/>
  <c r="U54" i="1"/>
  <c r="U14" i="1"/>
  <c r="U21" i="1"/>
  <c r="R17" i="1"/>
  <c r="AN37" i="1"/>
  <c r="AF39" i="1"/>
  <c r="BB54" i="1"/>
  <c r="AY55" i="1"/>
  <c r="R11" i="1"/>
  <c r="AN9" i="1"/>
  <c r="AO10" i="1" s="1"/>
  <c r="AN35" i="1"/>
  <c r="U46" i="1"/>
  <c r="U40" i="1"/>
  <c r="BB24" i="1"/>
  <c r="AC37" i="1"/>
  <c r="AY43" i="1"/>
  <c r="AY49" i="1"/>
  <c r="U20" i="1"/>
  <c r="R9" i="1"/>
  <c r="BB16" i="1"/>
  <c r="U45" i="1"/>
  <c r="U43" i="1"/>
  <c r="AN43" i="1"/>
  <c r="AO44" i="1" s="1"/>
  <c r="AF47" i="1"/>
  <c r="U19" i="1"/>
  <c r="AQ43" i="1"/>
  <c r="AY11" i="1"/>
  <c r="BB23" i="1"/>
  <c r="AY45" i="1"/>
  <c r="BB22" i="1"/>
  <c r="AQ38" i="1"/>
  <c r="AY53" i="1"/>
  <c r="AZ54" i="1" s="1"/>
  <c r="U51" i="1"/>
  <c r="AQ41" i="1"/>
  <c r="AC39" i="1"/>
  <c r="R27" i="1"/>
  <c r="R15" i="1"/>
  <c r="AQ46" i="1"/>
  <c r="AC53" i="1"/>
  <c r="R13" i="1"/>
  <c r="AF38" i="1"/>
  <c r="BB18" i="1"/>
  <c r="AQ22" i="1"/>
  <c r="AY19" i="1"/>
  <c r="BB41" i="1"/>
  <c r="AF42" i="1"/>
  <c r="AF49" i="1"/>
  <c r="AF45" i="1"/>
  <c r="U10" i="1"/>
  <c r="U42" i="1"/>
  <c r="U53" i="1"/>
  <c r="BB15" i="1"/>
  <c r="AF50" i="1"/>
  <c r="AN55" i="1"/>
  <c r="U48" i="1"/>
  <c r="AY47" i="1"/>
  <c r="R55" i="1"/>
  <c r="AQ16" i="1"/>
  <c r="U23" i="1"/>
  <c r="AY39" i="1"/>
  <c r="AF44" i="1"/>
  <c r="BB37" i="1"/>
  <c r="AF54" i="1"/>
  <c r="BB19" i="1"/>
  <c r="AN25" i="1"/>
  <c r="BB49" i="1"/>
  <c r="AC41" i="1"/>
  <c r="AD42" i="1" s="1"/>
  <c r="AY51" i="1"/>
  <c r="AQ23" i="1"/>
  <c r="AF51" i="1"/>
  <c r="U12" i="1"/>
  <c r="BB43" i="1"/>
  <c r="AQ40" i="1"/>
  <c r="AF53" i="1"/>
  <c r="U38" i="1"/>
  <c r="R19" i="1"/>
  <c r="U52" i="1"/>
  <c r="U15" i="1"/>
  <c r="AQ18" i="1"/>
  <c r="AF46" i="1"/>
  <c r="U16" i="1"/>
  <c r="R39" i="1"/>
  <c r="U49" i="1"/>
  <c r="AN21" i="1"/>
  <c r="BB25" i="1"/>
  <c r="AY41" i="1"/>
  <c r="AQ39" i="1"/>
  <c r="AC55" i="1"/>
  <c r="BB26" i="1"/>
  <c r="AF48" i="1"/>
  <c r="R41" i="1"/>
  <c r="R23" i="1"/>
  <c r="BB12" i="1"/>
  <c r="AQ19" i="1"/>
  <c r="BB21" i="1"/>
  <c r="AN53" i="1"/>
  <c r="BB9" i="1"/>
  <c r="BB44" i="1"/>
  <c r="BB13" i="1"/>
  <c r="R49" i="1"/>
  <c r="S50" i="1" s="1"/>
  <c r="BB51" i="1"/>
  <c r="AQ12" i="1"/>
  <c r="R35" i="1"/>
  <c r="AQ51" i="1"/>
  <c r="AY21" i="1"/>
  <c r="AQ37" i="1"/>
  <c r="BB48" i="1"/>
  <c r="AQ44" i="1"/>
  <c r="U47" i="1"/>
  <c r="AN7" i="1"/>
  <c r="AN19" i="1"/>
  <c r="AO18" i="1" s="1"/>
  <c r="AQ11" i="1"/>
  <c r="AY9" i="1"/>
  <c r="U41" i="1"/>
  <c r="U17" i="1"/>
  <c r="BB53" i="1"/>
  <c r="AN47" i="1"/>
  <c r="R53" i="1"/>
  <c r="S52" i="1" s="1"/>
  <c r="U25" i="1"/>
  <c r="AQ48" i="1"/>
  <c r="AZ26" i="1"/>
  <c r="AC7" i="1"/>
  <c r="S44" i="1" l="1"/>
  <c r="S46" i="1"/>
  <c r="S36" i="1"/>
  <c r="AZ38" i="1"/>
  <c r="BA11" i="1"/>
  <c r="AO48" i="1"/>
  <c r="AO50" i="1"/>
  <c r="S22" i="1"/>
  <c r="S20" i="1"/>
  <c r="BA19" i="1"/>
  <c r="S18" i="1"/>
  <c r="AO12" i="1"/>
  <c r="AZ8" i="1"/>
  <c r="T47" i="1"/>
  <c r="AZ22" i="1"/>
  <c r="AO38" i="1"/>
  <c r="AO40" i="1"/>
  <c r="S8" i="1"/>
  <c r="BA17" i="1"/>
  <c r="AD54" i="1"/>
  <c r="AO26" i="1"/>
  <c r="AE49" i="1"/>
  <c r="T17" i="1"/>
  <c r="BA43" i="1"/>
  <c r="AP15" i="1"/>
  <c r="AZ44" i="1"/>
  <c r="AZ16" i="1"/>
  <c r="AZ48" i="1"/>
  <c r="AP17" i="1"/>
  <c r="AD46" i="1"/>
  <c r="AP45" i="1"/>
  <c r="T23" i="1"/>
  <c r="AO54" i="1"/>
  <c r="T51" i="1"/>
  <c r="AP13" i="1"/>
  <c r="AO8" i="1"/>
  <c r="AD52" i="1"/>
  <c r="AP43" i="1"/>
  <c r="AD38" i="1"/>
  <c r="AO14" i="1"/>
  <c r="S42" i="1"/>
  <c r="T43" i="1"/>
  <c r="AD40" i="1"/>
  <c r="AO36" i="1"/>
  <c r="AE43" i="1"/>
  <c r="AE45" i="1"/>
  <c r="T13" i="1"/>
  <c r="S10" i="1"/>
  <c r="AD36" i="1"/>
  <c r="AE39" i="1"/>
  <c r="T39" i="1"/>
  <c r="AZ46" i="1"/>
  <c r="AP39" i="1"/>
  <c r="S12" i="1"/>
  <c r="AZ12" i="1"/>
  <c r="AP47" i="1"/>
  <c r="S14" i="1"/>
  <c r="BA49" i="1"/>
  <c r="AP19" i="1"/>
  <c r="AD44" i="1"/>
  <c r="AE41" i="1"/>
  <c r="AO16" i="1"/>
  <c r="AZ52" i="1"/>
  <c r="BA39" i="1"/>
  <c r="S26" i="1"/>
  <c r="T21" i="1"/>
  <c r="AE47" i="1"/>
  <c r="AO24" i="1"/>
  <c r="AP41" i="1"/>
  <c r="BA41" i="1"/>
  <c r="T41" i="1"/>
  <c r="S16" i="1"/>
  <c r="AP23" i="1"/>
  <c r="AP49" i="1"/>
  <c r="AO42" i="1"/>
  <c r="AE51" i="1"/>
  <c r="AP51" i="1"/>
  <c r="T11" i="1"/>
  <c r="AO46" i="1"/>
  <c r="BA15" i="1"/>
  <c r="AD48" i="1"/>
  <c r="T15" i="1"/>
  <c r="AZ18" i="1"/>
  <c r="AZ50" i="1"/>
  <c r="BA21" i="1"/>
  <c r="T45" i="1"/>
  <c r="BA51" i="1"/>
  <c r="BA47" i="1"/>
  <c r="AZ10" i="1"/>
  <c r="BA23" i="1"/>
  <c r="BA13" i="1"/>
  <c r="S40" i="1"/>
  <c r="AZ42" i="1"/>
  <c r="AZ20" i="1"/>
  <c r="T19" i="1"/>
  <c r="AP21" i="1"/>
  <c r="S24" i="1"/>
  <c r="AO20" i="1"/>
  <c r="T49" i="1"/>
  <c r="S54" i="1"/>
  <c r="AP11" i="1"/>
  <c r="AO22" i="1"/>
  <c r="AZ40" i="1"/>
  <c r="S38" i="1"/>
  <c r="BA45" i="1"/>
  <c r="AO52" i="1"/>
  <c r="S48" i="1"/>
  <c r="AF12" i="1"/>
  <c r="AF26" i="1"/>
  <c r="AF20" i="1"/>
  <c r="AF18" i="1"/>
  <c r="AF14" i="1"/>
  <c r="AC27" i="1"/>
  <c r="AF10" i="1"/>
  <c r="AF17" i="1"/>
  <c r="AC17" i="1"/>
  <c r="AF19" i="1"/>
  <c r="AC19" i="1"/>
  <c r="AC23" i="1"/>
  <c r="AF23" i="1"/>
  <c r="AC15" i="1"/>
  <c r="AF15" i="1"/>
  <c r="AC21" i="1"/>
  <c r="AF21" i="1"/>
  <c r="AF22" i="1"/>
  <c r="AF13" i="1"/>
  <c r="AC13" i="1"/>
  <c r="AF24" i="1"/>
  <c r="AC11" i="1"/>
  <c r="AF11" i="1"/>
  <c r="AF16" i="1"/>
  <c r="AF9" i="1"/>
  <c r="AC9" i="1"/>
  <c r="AC25" i="1"/>
  <c r="AF25" i="1"/>
  <c r="AD10" i="1" l="1"/>
  <c r="AE13" i="1"/>
  <c r="AE17" i="1"/>
  <c r="AD18" i="1"/>
  <c r="AE21" i="1"/>
  <c r="AD22" i="1"/>
  <c r="AE19" i="1"/>
  <c r="AD20" i="1"/>
  <c r="AD16" i="1"/>
  <c r="AE15" i="1"/>
  <c r="AD12" i="1"/>
  <c r="AE11" i="1"/>
  <c r="AD8" i="1"/>
  <c r="AD26" i="1"/>
  <c r="AD14" i="1"/>
  <c r="AE23" i="1"/>
  <c r="AD24" i="1"/>
</calcChain>
</file>

<file path=xl/sharedStrings.xml><?xml version="1.0" encoding="utf-8"?>
<sst xmlns="http://schemas.openxmlformats.org/spreadsheetml/2006/main" count="454" uniqueCount="115">
  <si>
    <t>96.050</t>
  </si>
  <si>
    <t>-0.002</t>
  </si>
  <si>
    <t>96.061</t>
  </si>
  <si>
    <t>96.046</t>
  </si>
  <si>
    <t>-0.001</t>
  </si>
  <si>
    <t>0.002</t>
  </si>
  <si>
    <t>96.033</t>
  </si>
  <si>
    <t>-0.000</t>
  </si>
  <si>
    <t>96.034</t>
  </si>
  <si>
    <t>96.043</t>
  </si>
  <si>
    <t>96.048</t>
  </si>
  <si>
    <t>96.079</t>
  </si>
  <si>
    <t>0.000</t>
  </si>
  <si>
    <t>0.001</t>
  </si>
  <si>
    <t>96.115</t>
  </si>
  <si>
    <t>96.070</t>
  </si>
  <si>
    <t>96.075</t>
  </si>
  <si>
    <t>96.082</t>
  </si>
  <si>
    <t>96.039</t>
  </si>
  <si>
    <t>96.035</t>
  </si>
  <si>
    <t>96.042</t>
  </si>
  <si>
    <t>96.049</t>
  </si>
  <si>
    <t>96.078</t>
  </si>
  <si>
    <t>-0.004</t>
  </si>
  <si>
    <t>96.081</t>
  </si>
  <si>
    <t>96.101</t>
  </si>
  <si>
    <t>-0.003</t>
  </si>
  <si>
    <t>96.060</t>
  </si>
  <si>
    <t>96.102</t>
  </si>
  <si>
    <t>96.131</t>
  </si>
  <si>
    <t>96.130</t>
  </si>
  <si>
    <t>96.036</t>
  </si>
  <si>
    <t>96.063</t>
  </si>
  <si>
    <t>96.047</t>
  </si>
  <si>
    <t>96.080</t>
  </si>
  <si>
    <t>96.114</t>
  </si>
  <si>
    <t>96.057</t>
  </si>
  <si>
    <t>-0.005</t>
  </si>
  <si>
    <t>96.077</t>
  </si>
  <si>
    <t>Dévers</t>
  </si>
  <si>
    <t>Gauches</t>
  </si>
  <si>
    <t>96.041</t>
  </si>
  <si>
    <t>97.334</t>
  </si>
  <si>
    <t>97.351</t>
  </si>
  <si>
    <t>97.356</t>
  </si>
  <si>
    <t>96.085</t>
  </si>
  <si>
    <t>97.358</t>
  </si>
  <si>
    <t>97.368</t>
  </si>
  <si>
    <t>97.372</t>
  </si>
  <si>
    <t>96.054</t>
  </si>
  <si>
    <t>97.378</t>
  </si>
  <si>
    <t>97.382</t>
  </si>
  <si>
    <t>96.069</t>
  </si>
  <si>
    <t>97.333</t>
  </si>
  <si>
    <t>96.092</t>
  </si>
  <si>
    <t>97.338</t>
  </si>
  <si>
    <t>97.336</t>
  </si>
  <si>
    <t>97.342</t>
  </si>
  <si>
    <t>97.361</t>
  </si>
  <si>
    <t>97.367</t>
  </si>
  <si>
    <t>97.412</t>
  </si>
  <si>
    <t>97.408</t>
  </si>
  <si>
    <t>97.413</t>
  </si>
  <si>
    <t>97.400</t>
  </si>
  <si>
    <t>95.983</t>
  </si>
  <si>
    <t>97.424</t>
  </si>
  <si>
    <t>96.012</t>
  </si>
  <si>
    <t>97.429</t>
  </si>
  <si>
    <t>96.015</t>
  </si>
  <si>
    <t>97.428</t>
  </si>
  <si>
    <t>97.437</t>
  </si>
  <si>
    <t>96.025</t>
  </si>
  <si>
    <t>97.393</t>
  </si>
  <si>
    <t>96.031</t>
  </si>
  <si>
    <t>97.390</t>
  </si>
  <si>
    <t>97.395</t>
  </si>
  <si>
    <t>97.396</t>
  </si>
  <si>
    <t>97.397</t>
  </si>
  <si>
    <t>96.017</t>
  </si>
  <si>
    <t>96.019</t>
  </si>
  <si>
    <t>97.402</t>
  </si>
  <si>
    <t>96.026</t>
  </si>
  <si>
    <t>97.411</t>
  </si>
  <si>
    <t>97.419</t>
  </si>
  <si>
    <t>96.038</t>
  </si>
  <si>
    <t>97.423</t>
  </si>
  <si>
    <t>96.067</t>
  </si>
  <si>
    <t>97.352</t>
  </si>
  <si>
    <t>97.369</t>
  </si>
  <si>
    <t>97.335</t>
  </si>
  <si>
    <t>97.341</t>
  </si>
  <si>
    <t>97.339</t>
  </si>
  <si>
    <t>97.340</t>
  </si>
  <si>
    <t>97.348</t>
  </si>
  <si>
    <t>96.013</t>
  </si>
  <si>
    <t>96.024</t>
  </si>
  <si>
    <t>97.366</t>
  </si>
  <si>
    <t>96.064</t>
  </si>
  <si>
    <t>96.016</t>
  </si>
  <si>
    <t>96.022</t>
  </si>
  <si>
    <t>96.029</t>
  </si>
  <si>
    <t>97.430</t>
  </si>
  <si>
    <t>97.394</t>
  </si>
  <si>
    <t>97.391</t>
  </si>
  <si>
    <t>96.055</t>
  </si>
  <si>
    <t>96.068</t>
  </si>
  <si>
    <t>15:00</t>
  </si>
  <si>
    <t>20:00</t>
  </si>
  <si>
    <t>Points d'auscultation</t>
  </si>
  <si>
    <t>( mm )</t>
  </si>
  <si>
    <t>( Z )</t>
  </si>
  <si>
    <t>Élévations</t>
  </si>
  <si>
    <t>Écarts dev.</t>
  </si>
  <si>
    <t>Niv. long...</t>
  </si>
  <si>
    <t>confidentiel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</si>
</sst>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/mm/dd\ hh:mm"/>
    <numFmt numFmtId="165" formatCode="0.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 tint="-0.14999847407452621"/>
      <name val="Calibri"/>
      <family val="2"/>
      <scheme val="minor"/>
    </font>
    <font>
      <sz val="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7">
    <xf numFmtId="0" fontId="0" fillId="0" borderId="0" xfId="0"/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" fontId="0" fillId="0" borderId="11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65" fontId="0" fillId="0" borderId="10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3" xfId="0" applyBorder="1" applyAlignment="1">
      <alignment vertical="center"/>
    </xf>
    <xf numFmtId="1" fontId="0" fillId="0" borderId="13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18" fillId="0" borderId="0" xfId="0" applyFont="1" applyAlignment="1">
      <alignment vertical="center"/>
    </xf>
    <xf numFmtId="22" fontId="18" fillId="0" borderId="0" xfId="0" applyNumberFormat="1" applyFont="1" applyAlignment="1">
      <alignment vertical="center"/>
    </xf>
    <xf numFmtId="164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right" vertical="center"/>
    </xf>
    <xf numFmtId="165" fontId="18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20" fontId="20" fillId="0" borderId="0" xfId="0" quotePrefix="1" applyNumberFormat="1" applyFont="1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20" fontId="18" fillId="33" borderId="0" xfId="0" quotePrefix="1" applyNumberFormat="1" applyFont="1" applyFill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8" fillId="0" borderId="0" xfId="0" applyFont="1" applyBorder="1" applyAlignment="1">
      <alignment vertical="center"/>
    </xf>
    <xf numFmtId="165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180975</xdr:rowOff>
        </xdr:from>
        <xdr:to>
          <xdr:col>13</xdr:col>
          <xdr:colOff>581025</xdr:colOff>
          <xdr:row>3</xdr:row>
          <xdr:rowOff>9525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rinterSettings" Target="../printerSettings/printerSettings3.bin"/><Relationship Id="rId7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image" Target="../media/image1.emf"/><Relationship Id="rId4" Type="http://schemas.openxmlformats.org/officeDocument/2006/relationships/printerSettings" Target="../printerSettings/printerSettings4.bin"/><Relationship Id="rId9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C248"/>
  <sheetViews>
    <sheetView tabSelected="1" zoomScale="115" zoomScaleNormal="115" workbookViewId="0">
      <selection activeCell="M33" sqref="M33"/>
    </sheetView>
  </sheetViews>
  <sheetFormatPr baseColWidth="10" defaultColWidth="0" defaultRowHeight="15" x14ac:dyDescent="0.25"/>
  <cols>
    <col min="1" max="1" width="11.42578125" customWidth="1"/>
    <col min="2" max="2" width="10.7109375" style="10" customWidth="1"/>
    <col min="3" max="3" width="13.5703125" style="10" customWidth="1"/>
    <col min="4" max="4" width="5.7109375" style="10" customWidth="1"/>
    <col min="5" max="5" width="5.42578125" style="10" customWidth="1"/>
    <col min="6" max="6" width="13.5703125" style="12" customWidth="1"/>
    <col min="7" max="7" width="9" style="13" customWidth="1"/>
    <col min="8" max="8" width="26.140625" style="13" customWidth="1"/>
    <col min="9" max="9" width="5.7109375" style="14" customWidth="1"/>
    <col min="10" max="10" width="5.42578125" style="10" customWidth="1"/>
    <col min="11" max="11" width="3.5703125" style="10" customWidth="1"/>
    <col min="12" max="12" width="13.5703125" style="15" bestFit="1" customWidth="1"/>
    <col min="13" max="13" width="4.85546875" style="15" customWidth="1"/>
    <col min="14" max="14" width="9" style="15" customWidth="1"/>
    <col min="15" max="15" width="5.42578125" style="1" customWidth="1"/>
    <col min="16" max="16" width="30.5703125" style="1" customWidth="1"/>
    <col min="17" max="22" width="11.42578125" style="1" customWidth="1"/>
    <col min="23" max="23" width="13.140625" style="1" customWidth="1"/>
    <col min="24" max="24" width="4.85546875" style="1" customWidth="1"/>
    <col min="25" max="25" width="9" style="1" customWidth="1"/>
    <col min="26" max="26" width="5.42578125" style="1" customWidth="1"/>
    <col min="27" max="27" width="30.5703125" style="1" customWidth="1"/>
    <col min="28" max="33" width="11.42578125" style="1" customWidth="1"/>
    <col min="34" max="34" width="13.140625" style="1" customWidth="1"/>
    <col min="35" max="35" width="4.85546875" style="1" customWidth="1"/>
    <col min="36" max="36" width="9" style="1" customWidth="1"/>
    <col min="37" max="37" width="5.42578125" style="1" customWidth="1"/>
    <col min="38" max="38" width="30.5703125" style="1" customWidth="1"/>
    <col min="39" max="44" width="11.42578125" style="1" customWidth="1"/>
    <col min="45" max="45" width="13.140625" style="1" customWidth="1"/>
    <col min="46" max="46" width="4.85546875" style="1" customWidth="1"/>
    <col min="47" max="47" width="9" style="1" customWidth="1"/>
    <col min="48" max="48" width="5.42578125" style="1" customWidth="1"/>
    <col min="49" max="49" width="30.5703125" style="1" customWidth="1"/>
    <col min="50" max="54" width="11.42578125" style="1" customWidth="1"/>
    <col min="55" max="55" width="4.85546875" style="1" customWidth="1"/>
    <col min="56" max="16384" width="11.42578125" style="1" hidden="1"/>
  </cols>
  <sheetData>
    <row r="1" spans="1:54" x14ac:dyDescent="0.25">
      <c r="A1">
        <v>1</v>
      </c>
      <c r="C1" s="11">
        <v>41956.626215277778</v>
      </c>
      <c r="D1" s="10" t="s">
        <v>6</v>
      </c>
      <c r="E1" s="10" t="s">
        <v>4</v>
      </c>
      <c r="F1" s="12">
        <f>ROUND($C1*72,0)/72</f>
        <v>41956.625</v>
      </c>
      <c r="G1" s="13" t="str">
        <f>LEFT(B1,9)</f>
        <v/>
      </c>
      <c r="H1" s="13" t="str">
        <f>TEXT(F1,"aaaa.mm.jj jjjj  hh:mm")&amp;" "&amp;G1</f>
        <v xml:space="preserve">2014.11.13 jeudi 15:00 </v>
      </c>
      <c r="I1" s="14">
        <f>VALUE( SUBSTITUTE(D1,".",",") )</f>
        <v>96.033000000000001</v>
      </c>
      <c r="J1" s="14">
        <f>VALUE( SUBSTITUTE(E1,".",",") )</f>
        <v>-1E-3</v>
      </c>
      <c r="P1" s="1" t="str">
        <f>L5&amp;"  "&amp;M5&amp;"  "&amp;M33</f>
        <v>2014.11.13 jeudi   15:00  20:00</v>
      </c>
    </row>
    <row r="2" spans="1:54" x14ac:dyDescent="0.25">
      <c r="A2">
        <v>1</v>
      </c>
      <c r="C2" s="11">
        <v>41956.626296296294</v>
      </c>
      <c r="D2" s="10" t="s">
        <v>8</v>
      </c>
      <c r="E2" s="10" t="s">
        <v>7</v>
      </c>
      <c r="F2" s="12">
        <f t="shared" ref="F2:F65" si="0">ROUND($C2*72,0)/72</f>
        <v>41956.625</v>
      </c>
      <c r="G2" s="13" t="str">
        <f t="shared" ref="G2:G65" si="1">LEFT(B2,9)</f>
        <v/>
      </c>
      <c r="H2" s="13" t="str">
        <f t="shared" ref="H2:H65" si="2">TEXT(F2,"aaaa.mm.jj jjjj  hh:mm")&amp;" "&amp;G2</f>
        <v xml:space="preserve">2014.11.13 jeudi 15:00 </v>
      </c>
      <c r="I2" s="14">
        <f t="shared" ref="I2:I65" si="3">VALUE( SUBSTITUTE(D2,".",",") )</f>
        <v>96.034000000000006</v>
      </c>
      <c r="J2" s="14">
        <f t="shared" ref="J2:J65" si="4">VALUE( SUBSTITUTE(E2,".",",") )</f>
        <v>0</v>
      </c>
    </row>
    <row r="3" spans="1:54" x14ac:dyDescent="0.25">
      <c r="A3">
        <v>1</v>
      </c>
      <c r="C3" s="11">
        <v>41956.626400462963</v>
      </c>
      <c r="D3" s="10" t="s">
        <v>41</v>
      </c>
      <c r="E3" s="10" t="s">
        <v>1</v>
      </c>
      <c r="F3" s="12">
        <f t="shared" si="0"/>
        <v>41956.625</v>
      </c>
      <c r="G3" s="13" t="str">
        <f t="shared" si="1"/>
        <v/>
      </c>
      <c r="H3" s="13" t="str">
        <f t="shared" si="2"/>
        <v xml:space="preserve">2014.11.13 jeudi 15:00 </v>
      </c>
      <c r="I3" s="14">
        <f t="shared" si="3"/>
        <v>96.040999999999997</v>
      </c>
      <c r="J3" s="14">
        <f t="shared" si="4"/>
        <v>-2E-3</v>
      </c>
      <c r="P3" s="41" t="str">
        <f>"confidentiel ///// relevés topographiques du "&amp;RIGHT(L5,LEN(L5)-11)&amp;" ("&amp;LEFTB(L5,11) &amp;") à  "&amp;M5</f>
        <v>confidentiel ///// relevés topographiques du jeudi  (2014.11.13 ) à  15:00</v>
      </c>
      <c r="Q3" s="42"/>
      <c r="R3" s="42"/>
      <c r="S3" s="42"/>
      <c r="T3" s="42"/>
      <c r="U3" s="43"/>
      <c r="AA3" s="41" t="str">
        <f>"confidentiel ///// relevés topographiques du "&amp;RIGHT(W5,LEN(W5)-11)&amp;" ("&amp;LEFTB(W5,11) &amp;") à  "&amp;X5</f>
        <v>confidentiel ///// relevés topographiques du jeudi  (2014.11.13 ) à  15:00</v>
      </c>
      <c r="AB3" s="42"/>
      <c r="AC3" s="42"/>
      <c r="AD3" s="42"/>
      <c r="AE3" s="42"/>
      <c r="AF3" s="43"/>
      <c r="AL3" s="41" t="str">
        <f>"confidentiel ///// relevés topographiques du "&amp;RIGHT(AH5,LEN(AH5)-11)&amp;" ("&amp;LEFTB(AH5,11) &amp;") à  "&amp;AI5</f>
        <v>confidentiel ///// relevés topographiques du jeudi  (2014.11.13 ) à  15:00</v>
      </c>
      <c r="AM3" s="42"/>
      <c r="AN3" s="42"/>
      <c r="AO3" s="42"/>
      <c r="AP3" s="42"/>
      <c r="AQ3" s="43"/>
      <c r="AW3" s="41" t="str">
        <f>"confidentiel ///// relevés topographiques du "&amp;RIGHT(AS5,LEN(AS5)-11)&amp;" ("&amp;LEFTB(AS5,11) &amp;") à  "&amp;AT5</f>
        <v>confidentiel ///// relevés topographiques du jeudi  (2014.11.13 ) à  15:00</v>
      </c>
      <c r="AX3" s="42"/>
      <c r="AY3" s="42"/>
      <c r="AZ3" s="42"/>
      <c r="BA3" s="42"/>
      <c r="BB3" s="43"/>
    </row>
    <row r="4" spans="1:54" x14ac:dyDescent="0.25">
      <c r="A4">
        <v>1</v>
      </c>
      <c r="C4" s="11">
        <v>41956.626446759263</v>
      </c>
      <c r="D4" s="10" t="s">
        <v>42</v>
      </c>
      <c r="E4" s="10" t="s">
        <v>26</v>
      </c>
      <c r="F4" s="12">
        <f t="shared" si="0"/>
        <v>41956.625</v>
      </c>
      <c r="G4" s="13" t="str">
        <f t="shared" si="1"/>
        <v/>
      </c>
      <c r="H4" s="13" t="str">
        <f t="shared" si="2"/>
        <v xml:space="preserve">2014.11.13 jeudi 15:00 </v>
      </c>
      <c r="I4" s="14">
        <f t="shared" si="3"/>
        <v>97.334000000000003</v>
      </c>
      <c r="J4" s="14">
        <f t="shared" si="4"/>
        <v>-3.0000000000000001E-3</v>
      </c>
    </row>
    <row r="5" spans="1:54" x14ac:dyDescent="0.25">
      <c r="A5">
        <v>1</v>
      </c>
      <c r="C5" s="11">
        <v>41956.626504629632</v>
      </c>
      <c r="D5" s="10" t="s">
        <v>10</v>
      </c>
      <c r="E5" s="10" t="s">
        <v>7</v>
      </c>
      <c r="F5" s="12">
        <f t="shared" si="0"/>
        <v>41956.625</v>
      </c>
      <c r="G5" s="13" t="str">
        <f t="shared" si="1"/>
        <v/>
      </c>
      <c r="H5" s="13" t="str">
        <f t="shared" si="2"/>
        <v xml:space="preserve">2014.11.13 jeudi 15:00 </v>
      </c>
      <c r="I5" s="14">
        <f t="shared" si="3"/>
        <v>96.048000000000002</v>
      </c>
      <c r="J5" s="14">
        <f t="shared" si="4"/>
        <v>0</v>
      </c>
      <c r="L5" s="20" t="str">
        <f>LEFT(H1,LEN(H1)-6)</f>
        <v xml:space="preserve">2014.11.13 jeudi </v>
      </c>
      <c r="M5" s="21" t="s">
        <v>106</v>
      </c>
      <c r="N5" s="17"/>
      <c r="P5" s="44" t="s">
        <v>108</v>
      </c>
      <c r="Q5" s="28" t="s">
        <v>111</v>
      </c>
      <c r="R5" s="28" t="s">
        <v>39</v>
      </c>
      <c r="S5" s="28" t="s">
        <v>40</v>
      </c>
      <c r="T5" s="28" t="s">
        <v>112</v>
      </c>
      <c r="U5" s="32" t="s">
        <v>113</v>
      </c>
      <c r="W5" s="20" t="str">
        <f>$L$5</f>
        <v xml:space="preserve">2014.11.13 jeudi </v>
      </c>
      <c r="X5" s="21" t="str">
        <f>$M5</f>
        <v>15:00</v>
      </c>
      <c r="Y5" s="17"/>
      <c r="AA5" s="44" t="s">
        <v>108</v>
      </c>
      <c r="AB5" s="28" t="s">
        <v>111</v>
      </c>
      <c r="AC5" s="28" t="s">
        <v>39</v>
      </c>
      <c r="AD5" s="28" t="s">
        <v>40</v>
      </c>
      <c r="AE5" s="28" t="s">
        <v>112</v>
      </c>
      <c r="AF5" s="28" t="s">
        <v>113</v>
      </c>
      <c r="AH5" s="20" t="str">
        <f>$L$5</f>
        <v xml:space="preserve">2014.11.13 jeudi </v>
      </c>
      <c r="AI5" s="21" t="str">
        <f>$M5</f>
        <v>15:00</v>
      </c>
      <c r="AJ5" s="17"/>
      <c r="AL5" s="44" t="s">
        <v>108</v>
      </c>
      <c r="AM5" s="36" t="s">
        <v>111</v>
      </c>
      <c r="AN5" s="36" t="s">
        <v>39</v>
      </c>
      <c r="AO5" s="36" t="s">
        <v>40</v>
      </c>
      <c r="AP5" s="36" t="s">
        <v>112</v>
      </c>
      <c r="AQ5" s="36" t="s">
        <v>113</v>
      </c>
      <c r="AS5" s="20" t="str">
        <f>$L$5</f>
        <v xml:space="preserve">2014.11.13 jeudi </v>
      </c>
      <c r="AT5" s="21" t="str">
        <f>$M5</f>
        <v>15:00</v>
      </c>
      <c r="AU5" s="17"/>
      <c r="AW5" s="44" t="s">
        <v>108</v>
      </c>
      <c r="AX5" s="36" t="s">
        <v>111</v>
      </c>
      <c r="AY5" s="36" t="s">
        <v>39</v>
      </c>
      <c r="AZ5" s="36" t="s">
        <v>40</v>
      </c>
      <c r="BA5" s="36" t="s">
        <v>112</v>
      </c>
      <c r="BB5" s="36" t="s">
        <v>113</v>
      </c>
    </row>
    <row r="6" spans="1:54" x14ac:dyDescent="0.25">
      <c r="A6">
        <v>1</v>
      </c>
      <c r="C6" s="11">
        <v>41956.626562500001</v>
      </c>
      <c r="D6" s="10" t="s">
        <v>43</v>
      </c>
      <c r="E6" s="10" t="s">
        <v>4</v>
      </c>
      <c r="F6" s="12">
        <f t="shared" si="0"/>
        <v>41956.625</v>
      </c>
      <c r="G6" s="13" t="str">
        <f t="shared" si="1"/>
        <v/>
      </c>
      <c r="H6" s="13" t="str">
        <f t="shared" si="2"/>
        <v xml:space="preserve">2014.11.13 jeudi 15:00 </v>
      </c>
      <c r="I6" s="14">
        <f t="shared" si="3"/>
        <v>97.350999999999999</v>
      </c>
      <c r="J6" s="14">
        <f t="shared" si="4"/>
        <v>-1E-3</v>
      </c>
      <c r="L6" s="20"/>
      <c r="M6" s="21"/>
      <c r="N6" s="17"/>
      <c r="P6" s="45"/>
      <c r="Q6" s="29" t="s">
        <v>110</v>
      </c>
      <c r="R6" s="29" t="s">
        <v>109</v>
      </c>
      <c r="S6" s="29" t="s">
        <v>109</v>
      </c>
      <c r="T6" s="29" t="s">
        <v>109</v>
      </c>
      <c r="U6" s="33" t="s">
        <v>109</v>
      </c>
      <c r="W6" s="20"/>
      <c r="X6" s="21"/>
      <c r="Y6" s="17"/>
      <c r="AA6" s="45"/>
      <c r="AB6" s="29" t="s">
        <v>110</v>
      </c>
      <c r="AC6" s="29" t="s">
        <v>109</v>
      </c>
      <c r="AD6" s="29" t="s">
        <v>109</v>
      </c>
      <c r="AE6" s="29" t="s">
        <v>109</v>
      </c>
      <c r="AF6" s="29" t="s">
        <v>109</v>
      </c>
      <c r="AH6" s="20"/>
      <c r="AI6" s="21"/>
      <c r="AJ6" s="17"/>
      <c r="AL6" s="45"/>
      <c r="AM6" s="37" t="s">
        <v>110</v>
      </c>
      <c r="AN6" s="37" t="s">
        <v>109</v>
      </c>
      <c r="AO6" s="37" t="s">
        <v>109</v>
      </c>
      <c r="AP6" s="37" t="s">
        <v>109</v>
      </c>
      <c r="AQ6" s="37" t="s">
        <v>109</v>
      </c>
      <c r="AS6" s="20"/>
      <c r="AT6" s="21"/>
      <c r="AU6" s="17"/>
      <c r="AW6" s="45"/>
      <c r="AX6" s="37" t="s">
        <v>110</v>
      </c>
      <c r="AY6" s="37" t="s">
        <v>109</v>
      </c>
      <c r="AZ6" s="37" t="s">
        <v>109</v>
      </c>
      <c r="BA6" s="37" t="s">
        <v>109</v>
      </c>
      <c r="BB6" s="37" t="s">
        <v>109</v>
      </c>
    </row>
    <row r="7" spans="1:54" x14ac:dyDescent="0.25">
      <c r="A7">
        <v>1</v>
      </c>
      <c r="C7" s="11">
        <v>41956.626597222225</v>
      </c>
      <c r="D7" s="10" t="s">
        <v>21</v>
      </c>
      <c r="E7" s="10" t="s">
        <v>4</v>
      </c>
      <c r="F7" s="12">
        <f t="shared" si="0"/>
        <v>41956.625</v>
      </c>
      <c r="G7" s="13" t="str">
        <f t="shared" si="1"/>
        <v/>
      </c>
      <c r="H7" s="13" t="str">
        <f t="shared" si="2"/>
        <v xml:space="preserve">2014.11.13 jeudi 15:00 </v>
      </c>
      <c r="I7" s="14">
        <f t="shared" si="3"/>
        <v>96.049000000000007</v>
      </c>
      <c r="J7" s="14">
        <f t="shared" si="4"/>
        <v>-1E-3</v>
      </c>
      <c r="L7" s="18" t="str">
        <f>L$5</f>
        <v xml:space="preserve">2014.11.13 jeudi </v>
      </c>
      <c r="M7" s="19" t="str">
        <f>M$5</f>
        <v>15:00</v>
      </c>
      <c r="N7" s="46" t="s">
        <v>114</v>
      </c>
      <c r="P7" s="2" t="str">
        <f>L7&amp;" "&amp;M7 &amp;" " &amp;N7</f>
        <v>2014.11.13 jeudi  15:00 confidentiel</v>
      </c>
      <c r="Q7" s="5" t="str">
        <f t="shared" ref="Q7:Q28" si="5">IF(      ISNA(VLOOKUP(P7,$H:$J,2,FALSE)),"",  VLOOKUP(P7,$H:$J,2,FALSE))</f>
        <v/>
      </c>
      <c r="R7" s="38" t="str">
        <f>IF(ISERROR(Q7-Q8) *1000, "—", (Q7-Q8) *1000)</f>
        <v>—</v>
      </c>
      <c r="S7" s="2"/>
      <c r="T7" s="6"/>
      <c r="U7" s="6"/>
      <c r="W7" s="18" t="str">
        <f>W$5</f>
        <v xml:space="preserve">2014.11.13 jeudi </v>
      </c>
      <c r="X7" s="19" t="str">
        <f>X$5</f>
        <v>15:00</v>
      </c>
      <c r="Y7" s="15"/>
      <c r="AA7" s="2"/>
      <c r="AB7" s="5" t="str">
        <f t="shared" ref="AB7:AB28" si="6">IF(      ISNA(VLOOKUP(AA7,$H:$J,2,FALSE)),"",  VLOOKUP(AA7,$H:$J,2,FALSE))</f>
        <v/>
      </c>
      <c r="AC7" s="38" t="str">
        <f>IF(ISERROR(AB7-AB8) *1000, "—", (AB7-AB8) *1000)</f>
        <v>—</v>
      </c>
      <c r="AD7" s="2"/>
      <c r="AE7" s="6"/>
      <c r="AF7" s="6"/>
      <c r="AH7" s="18" t="str">
        <f>AH$5</f>
        <v xml:space="preserve">2014.11.13 jeudi </v>
      </c>
      <c r="AI7" s="19" t="str">
        <f>AI$5</f>
        <v>15:00</v>
      </c>
      <c r="AJ7" s="15"/>
      <c r="AL7" s="2"/>
      <c r="AM7" s="5" t="str">
        <f t="shared" ref="AM7:AM28" si="7">IF(      ISNA(VLOOKUP(AL7,$H:$J,2,FALSE)),"",  VLOOKUP(AL7,$H:$J,2,FALSE))</f>
        <v/>
      </c>
      <c r="AN7" s="38" t="str">
        <f>IF(ISERROR(AM7-AM8) *1000, "—", (AM7-AM8) *1000)</f>
        <v>—</v>
      </c>
      <c r="AO7" s="2"/>
      <c r="AP7" s="6"/>
      <c r="AQ7" s="6"/>
      <c r="AS7" s="18" t="str">
        <f>AS$5</f>
        <v xml:space="preserve">2014.11.13 jeudi </v>
      </c>
      <c r="AT7" s="19" t="str">
        <f>AT$5</f>
        <v>15:00</v>
      </c>
      <c r="AU7" s="15"/>
      <c r="AW7" s="2"/>
      <c r="AX7" s="5" t="str">
        <f t="shared" ref="AX7:AX28" si="8">IF(      ISNA(VLOOKUP(AW7,$H:$J,2,FALSE)),"",  VLOOKUP(AW7,$H:$J,2,FALSE))</f>
        <v/>
      </c>
      <c r="AY7" s="38" t="str">
        <f>IF(ISERROR(AX7-AX8) *1000, "—", (AX7-AX8) *1000)</f>
        <v>—</v>
      </c>
      <c r="AZ7" s="2"/>
      <c r="BA7" s="6"/>
      <c r="BB7" s="6"/>
    </row>
    <row r="8" spans="1:54" x14ac:dyDescent="0.25">
      <c r="A8">
        <v>1</v>
      </c>
      <c r="C8" s="11">
        <v>41956.62667824074</v>
      </c>
      <c r="D8" s="10" t="s">
        <v>43</v>
      </c>
      <c r="E8" s="10" t="s">
        <v>4</v>
      </c>
      <c r="F8" s="12">
        <f t="shared" si="0"/>
        <v>41956.625</v>
      </c>
      <c r="G8" s="13" t="str">
        <f t="shared" si="1"/>
        <v/>
      </c>
      <c r="H8" s="13" t="str">
        <f t="shared" si="2"/>
        <v xml:space="preserve">2014.11.13 jeudi 15:00 </v>
      </c>
      <c r="I8" s="14">
        <f t="shared" si="3"/>
        <v>97.350999999999999</v>
      </c>
      <c r="J8" s="14">
        <f t="shared" si="4"/>
        <v>-1E-3</v>
      </c>
      <c r="L8" s="18" t="str">
        <f t="shared" ref="L8:M28" si="9">L$5</f>
        <v xml:space="preserve">2014.11.13 jeudi </v>
      </c>
      <c r="M8" s="19" t="str">
        <f t="shared" si="9"/>
        <v>15:00</v>
      </c>
      <c r="N8" s="46" t="s">
        <v>114</v>
      </c>
      <c r="P8" s="2" t="str">
        <f t="shared" ref="P8:P28" si="10">L8&amp;" "&amp;M8 &amp;" " &amp;N8</f>
        <v>2014.11.13 jeudi  15:00 confidentiel</v>
      </c>
      <c r="Q8" s="5" t="str">
        <f t="shared" si="5"/>
        <v/>
      </c>
      <c r="R8" s="38"/>
      <c r="S8" s="39" t="str">
        <f>IF(ISERROR(R7-R9)/3,"—",(R7-R9)/3)</f>
        <v>—</v>
      </c>
      <c r="T8" s="7"/>
      <c r="U8" s="9"/>
      <c r="W8" s="18" t="str">
        <f t="shared" ref="W8:X28" si="11">W$5</f>
        <v xml:space="preserve">2014.11.13 jeudi </v>
      </c>
      <c r="X8" s="19" t="str">
        <f t="shared" si="11"/>
        <v>15:00</v>
      </c>
      <c r="Y8" s="15"/>
      <c r="AA8" s="2"/>
      <c r="AB8" s="5" t="str">
        <f t="shared" si="6"/>
        <v/>
      </c>
      <c r="AC8" s="38"/>
      <c r="AD8" s="39" t="str">
        <f>IF(ISERROR(AC7-AC9)/3,"—",(AC7-AC9)/3)</f>
        <v>—</v>
      </c>
      <c r="AE8" s="7"/>
      <c r="AF8" s="9"/>
      <c r="AH8" s="18" t="str">
        <f t="shared" ref="AH8:AI28" si="12">AH$5</f>
        <v xml:space="preserve">2014.11.13 jeudi </v>
      </c>
      <c r="AI8" s="19" t="str">
        <f t="shared" si="12"/>
        <v>15:00</v>
      </c>
      <c r="AJ8" s="15"/>
      <c r="AL8" s="2"/>
      <c r="AM8" s="5" t="str">
        <f t="shared" si="7"/>
        <v/>
      </c>
      <c r="AN8" s="38"/>
      <c r="AO8" s="39" t="str">
        <f>IF(ISERROR(AN7-AN9)/3,"—",(AN7-AN9)/3)</f>
        <v>—</v>
      </c>
      <c r="AP8" s="7"/>
      <c r="AQ8" s="9"/>
      <c r="AS8" s="18" t="str">
        <f t="shared" ref="AS8:AT28" si="13">AS$5</f>
        <v xml:space="preserve">2014.11.13 jeudi </v>
      </c>
      <c r="AT8" s="19" t="str">
        <f t="shared" si="13"/>
        <v>15:00</v>
      </c>
      <c r="AU8" s="15"/>
      <c r="AW8" s="2"/>
      <c r="AX8" s="5" t="str">
        <f t="shared" si="8"/>
        <v/>
      </c>
      <c r="AY8" s="38"/>
      <c r="AZ8" s="39" t="str">
        <f>IF(ISERROR(AY7-AY9)/3,"—",(AY7-AY9)/3)</f>
        <v>—</v>
      </c>
      <c r="BA8" s="7"/>
      <c r="BB8" s="9"/>
    </row>
    <row r="9" spans="1:54" x14ac:dyDescent="0.25">
      <c r="A9">
        <v>1</v>
      </c>
      <c r="C9" s="11">
        <v>41956.626689814817</v>
      </c>
      <c r="D9" s="10" t="s">
        <v>2</v>
      </c>
      <c r="E9" s="10" t="s">
        <v>4</v>
      </c>
      <c r="F9" s="12">
        <f t="shared" si="0"/>
        <v>41956.625</v>
      </c>
      <c r="G9" s="13" t="str">
        <f t="shared" si="1"/>
        <v/>
      </c>
      <c r="H9" s="13" t="str">
        <f t="shared" si="2"/>
        <v xml:space="preserve">2014.11.13 jeudi 15:00 </v>
      </c>
      <c r="I9" s="14">
        <f t="shared" si="3"/>
        <v>96.061000000000007</v>
      </c>
      <c r="J9" s="14">
        <f t="shared" si="4"/>
        <v>-1E-3</v>
      </c>
      <c r="L9" s="18" t="str">
        <f t="shared" si="9"/>
        <v xml:space="preserve">2014.11.13 jeudi </v>
      </c>
      <c r="M9" s="19" t="str">
        <f t="shared" si="9"/>
        <v>15:00</v>
      </c>
      <c r="N9" s="46" t="s">
        <v>114</v>
      </c>
      <c r="P9" s="2" t="str">
        <f t="shared" si="10"/>
        <v>2014.11.13 jeudi  15:00 confidentiel</v>
      </c>
      <c r="Q9" s="5" t="str">
        <f t="shared" si="5"/>
        <v/>
      </c>
      <c r="R9" s="38" t="str">
        <f t="shared" ref="R9" si="14">IF(ISERROR(Q9-Q10) *1000, "—", (Q9-Q10) *1000)</f>
        <v>—</v>
      </c>
      <c r="S9" s="40"/>
      <c r="T9" s="7"/>
      <c r="U9" s="30" t="str">
        <f>IFERROR(1000*(Q9-ABS((Q7+Q11)/2)),"—")</f>
        <v>—</v>
      </c>
      <c r="W9" s="18" t="str">
        <f t="shared" si="11"/>
        <v xml:space="preserve">2014.11.13 jeudi </v>
      </c>
      <c r="X9" s="19" t="str">
        <f t="shared" si="11"/>
        <v>15:00</v>
      </c>
      <c r="Y9" s="15"/>
      <c r="AA9" s="2"/>
      <c r="AB9" s="5" t="str">
        <f t="shared" si="6"/>
        <v/>
      </c>
      <c r="AC9" s="38" t="str">
        <f t="shared" ref="AC9" si="15">IF(ISERROR(AB9-AB10) *1000, "—", (AB9-AB10) *1000)</f>
        <v>—</v>
      </c>
      <c r="AD9" s="40"/>
      <c r="AE9" s="7"/>
      <c r="AF9" s="3" t="str">
        <f>IFERROR(1000*(AB9-ABS((AB7+AB11)/2)),"—")</f>
        <v>—</v>
      </c>
      <c r="AH9" s="18" t="str">
        <f t="shared" si="12"/>
        <v xml:space="preserve">2014.11.13 jeudi </v>
      </c>
      <c r="AI9" s="19" t="str">
        <f t="shared" si="12"/>
        <v>15:00</v>
      </c>
      <c r="AJ9" s="15"/>
      <c r="AL9" s="2"/>
      <c r="AM9" s="5" t="str">
        <f t="shared" si="7"/>
        <v/>
      </c>
      <c r="AN9" s="38" t="str">
        <f t="shared" ref="AN9" si="16">IF(ISERROR(AM9-AM10) *1000, "—", (AM9-AM10) *1000)</f>
        <v>—</v>
      </c>
      <c r="AO9" s="40"/>
      <c r="AP9" s="7"/>
      <c r="AQ9" s="34" t="str">
        <f>IFERROR(1000*(AM9-ABS((AM7+AM11)/2)),"—")</f>
        <v>—</v>
      </c>
      <c r="AS9" s="18" t="str">
        <f t="shared" si="13"/>
        <v xml:space="preserve">2014.11.13 jeudi </v>
      </c>
      <c r="AT9" s="19" t="str">
        <f t="shared" si="13"/>
        <v>15:00</v>
      </c>
      <c r="AU9" s="15"/>
      <c r="AW9" s="2"/>
      <c r="AX9" s="5" t="str">
        <f t="shared" si="8"/>
        <v/>
      </c>
      <c r="AY9" s="38" t="str">
        <f t="shared" ref="AY9" si="17">IF(ISERROR(AX9-AX10) *1000, "—", (AX9-AX10) *1000)</f>
        <v>—</v>
      </c>
      <c r="AZ9" s="40"/>
      <c r="BA9" s="7"/>
      <c r="BB9" s="34" t="str">
        <f>IFERROR(1000*(AX9-ABS((AX7+AX11)/2)),"—")</f>
        <v>—</v>
      </c>
    </row>
    <row r="10" spans="1:54" x14ac:dyDescent="0.25">
      <c r="A10">
        <v>1</v>
      </c>
      <c r="C10" s="11">
        <v>41956.626782407409</v>
      </c>
      <c r="D10" s="10" t="s">
        <v>43</v>
      </c>
      <c r="E10" s="10" t="s">
        <v>4</v>
      </c>
      <c r="F10" s="12">
        <f t="shared" si="0"/>
        <v>41956.625</v>
      </c>
      <c r="G10" s="13" t="str">
        <f t="shared" si="1"/>
        <v/>
      </c>
      <c r="H10" s="13" t="str">
        <f t="shared" si="2"/>
        <v xml:space="preserve">2014.11.13 jeudi 15:00 </v>
      </c>
      <c r="I10" s="14">
        <f t="shared" si="3"/>
        <v>97.350999999999999</v>
      </c>
      <c r="J10" s="14">
        <f t="shared" si="4"/>
        <v>-1E-3</v>
      </c>
      <c r="L10" s="18" t="str">
        <f t="shared" si="9"/>
        <v xml:space="preserve">2014.11.13 jeudi </v>
      </c>
      <c r="M10" s="19" t="str">
        <f t="shared" si="9"/>
        <v>15:00</v>
      </c>
      <c r="N10" s="46" t="s">
        <v>114</v>
      </c>
      <c r="P10" s="2" t="str">
        <f t="shared" si="10"/>
        <v>2014.11.13 jeudi  15:00 confidentiel</v>
      </c>
      <c r="Q10" s="5" t="str">
        <f t="shared" si="5"/>
        <v/>
      </c>
      <c r="R10" s="38"/>
      <c r="S10" s="39" t="str">
        <f t="shared" ref="S10" si="18">IF(ISERROR(R9-R11)/3,"—",(R9-R11)/3)</f>
        <v>—</v>
      </c>
      <c r="T10" s="9"/>
      <c r="U10" s="31" t="str">
        <f t="shared" ref="U10:U26" si="19">IFERROR(1000*(Q10-ABS((Q8+Q12)/2)),"—")</f>
        <v>—</v>
      </c>
      <c r="W10" s="18" t="str">
        <f t="shared" si="11"/>
        <v xml:space="preserve">2014.11.13 jeudi </v>
      </c>
      <c r="X10" s="19" t="str">
        <f t="shared" si="11"/>
        <v>15:00</v>
      </c>
      <c r="Y10" s="15"/>
      <c r="AA10" s="2"/>
      <c r="AB10" s="5" t="str">
        <f t="shared" si="6"/>
        <v/>
      </c>
      <c r="AC10" s="38"/>
      <c r="AD10" s="39" t="str">
        <f t="shared" ref="AD10" si="20">IF(ISERROR(AC9-AC11)/3,"—",(AC9-AC11)/3)</f>
        <v>—</v>
      </c>
      <c r="AE10" s="9"/>
      <c r="AF10" s="4" t="str">
        <f t="shared" ref="AF10:AF18" si="21">IFERROR(1000*(AB10-ABS((AB8+AB12)/2)),"—")</f>
        <v>—</v>
      </c>
      <c r="AH10" s="18" t="str">
        <f t="shared" si="12"/>
        <v xml:space="preserve">2014.11.13 jeudi </v>
      </c>
      <c r="AI10" s="19" t="str">
        <f t="shared" si="12"/>
        <v>15:00</v>
      </c>
      <c r="AJ10" s="15"/>
      <c r="AL10" s="2"/>
      <c r="AM10" s="5" t="str">
        <f t="shared" si="7"/>
        <v/>
      </c>
      <c r="AN10" s="38"/>
      <c r="AO10" s="39" t="str">
        <f t="shared" ref="AO10" si="22">IF(ISERROR(AN9-AN11)/3,"—",(AN9-AN11)/3)</f>
        <v>—</v>
      </c>
      <c r="AP10" s="9"/>
      <c r="AQ10" s="35" t="str">
        <f t="shared" ref="AQ10:AQ18" si="23">IFERROR(1000*(AM10-ABS((AM8+AM12)/2)),"—")</f>
        <v>—</v>
      </c>
      <c r="AS10" s="18" t="str">
        <f t="shared" si="13"/>
        <v xml:space="preserve">2014.11.13 jeudi </v>
      </c>
      <c r="AT10" s="19" t="str">
        <f t="shared" si="13"/>
        <v>15:00</v>
      </c>
      <c r="AU10" s="15"/>
      <c r="AW10" s="2"/>
      <c r="AX10" s="5" t="str">
        <f t="shared" si="8"/>
        <v/>
      </c>
      <c r="AY10" s="38"/>
      <c r="AZ10" s="39" t="str">
        <f t="shared" ref="AZ10" si="24">IF(ISERROR(AY9-AY11)/3,"—",(AY9-AY11)/3)</f>
        <v>—</v>
      </c>
      <c r="BA10" s="9"/>
      <c r="BB10" s="35" t="str">
        <f t="shared" ref="BB10:BB18" si="25">IFERROR(1000*(AX10-ABS((AX8+AX12)/2)),"—")</f>
        <v>—</v>
      </c>
    </row>
    <row r="11" spans="1:54" x14ac:dyDescent="0.25">
      <c r="A11">
        <v>1</v>
      </c>
      <c r="C11" s="11">
        <v>41956.626793981479</v>
      </c>
      <c r="D11" s="10" t="s">
        <v>3</v>
      </c>
      <c r="E11" s="10" t="s">
        <v>4</v>
      </c>
      <c r="F11" s="12">
        <f t="shared" si="0"/>
        <v>41956.625</v>
      </c>
      <c r="G11" s="13" t="str">
        <f t="shared" si="1"/>
        <v/>
      </c>
      <c r="H11" s="13" t="str">
        <f t="shared" si="2"/>
        <v xml:space="preserve">2014.11.13 jeudi 15:00 </v>
      </c>
      <c r="I11" s="14">
        <f t="shared" si="3"/>
        <v>96.046000000000006</v>
      </c>
      <c r="J11" s="14">
        <f t="shared" si="4"/>
        <v>-1E-3</v>
      </c>
      <c r="L11" s="18" t="str">
        <f t="shared" si="9"/>
        <v xml:space="preserve">2014.11.13 jeudi </v>
      </c>
      <c r="M11" s="19" t="str">
        <f t="shared" si="9"/>
        <v>15:00</v>
      </c>
      <c r="N11" s="46" t="s">
        <v>114</v>
      </c>
      <c r="P11" s="2" t="str">
        <f t="shared" si="10"/>
        <v>2014.11.13 jeudi  15:00 confidentiel</v>
      </c>
      <c r="Q11" s="5" t="str">
        <f t="shared" si="5"/>
        <v/>
      </c>
      <c r="R11" s="38" t="str">
        <f t="shared" ref="R11" si="26">IF(ISERROR(Q11-Q12) *1000, "—", (Q11-Q12) *1000)</f>
        <v>—</v>
      </c>
      <c r="S11" s="40"/>
      <c r="T11" s="39" t="str">
        <f>IFERROR(R11-(R7+R15)/2,"—")</f>
        <v>—</v>
      </c>
      <c r="U11" s="30" t="str">
        <f t="shared" si="19"/>
        <v>—</v>
      </c>
      <c r="W11" s="18" t="str">
        <f t="shared" si="11"/>
        <v xml:space="preserve">2014.11.13 jeudi </v>
      </c>
      <c r="X11" s="19" t="str">
        <f t="shared" si="11"/>
        <v>15:00</v>
      </c>
      <c r="Y11" s="15"/>
      <c r="AA11" s="2"/>
      <c r="AB11" s="5" t="str">
        <f t="shared" si="6"/>
        <v/>
      </c>
      <c r="AC11" s="38" t="str">
        <f t="shared" ref="AC11" si="27">IF(ISERROR(AB11-AB12) *1000, "—", (AB11-AB12) *1000)</f>
        <v>—</v>
      </c>
      <c r="AD11" s="40"/>
      <c r="AE11" s="39" t="str">
        <f>IFERROR(AC11-(AC7+AC15)/2,"—")</f>
        <v>—</v>
      </c>
      <c r="AF11" s="3" t="str">
        <f t="shared" si="21"/>
        <v>—</v>
      </c>
      <c r="AH11" s="18" t="str">
        <f t="shared" si="12"/>
        <v xml:space="preserve">2014.11.13 jeudi </v>
      </c>
      <c r="AI11" s="19" t="str">
        <f t="shared" si="12"/>
        <v>15:00</v>
      </c>
      <c r="AJ11" s="15"/>
      <c r="AL11" s="2"/>
      <c r="AM11" s="5" t="str">
        <f t="shared" si="7"/>
        <v/>
      </c>
      <c r="AN11" s="38" t="str">
        <f t="shared" ref="AN11" si="28">IF(ISERROR(AM11-AM12) *1000, "—", (AM11-AM12) *1000)</f>
        <v>—</v>
      </c>
      <c r="AO11" s="40"/>
      <c r="AP11" s="39" t="str">
        <f>IFERROR(AN11-(AN7+AN15)/2,"—")</f>
        <v>—</v>
      </c>
      <c r="AQ11" s="34" t="str">
        <f t="shared" si="23"/>
        <v>—</v>
      </c>
      <c r="AS11" s="18" t="str">
        <f t="shared" si="13"/>
        <v xml:space="preserve">2014.11.13 jeudi </v>
      </c>
      <c r="AT11" s="19" t="str">
        <f t="shared" si="13"/>
        <v>15:00</v>
      </c>
      <c r="AU11" s="15"/>
      <c r="AW11" s="2"/>
      <c r="AX11" s="5" t="str">
        <f t="shared" si="8"/>
        <v/>
      </c>
      <c r="AY11" s="38" t="str">
        <f t="shared" ref="AY11" si="29">IF(ISERROR(AX11-AX12) *1000, "—", (AX11-AX12) *1000)</f>
        <v>—</v>
      </c>
      <c r="AZ11" s="40"/>
      <c r="BA11" s="39" t="str">
        <f>IFERROR(AY11-(AY7+AY15)/2,"—")</f>
        <v>—</v>
      </c>
      <c r="BB11" s="34" t="str">
        <f t="shared" si="25"/>
        <v>—</v>
      </c>
    </row>
    <row r="12" spans="1:54" x14ac:dyDescent="0.25">
      <c r="A12">
        <v>1</v>
      </c>
      <c r="C12" s="11">
        <v>41956.626886574071</v>
      </c>
      <c r="D12" s="10" t="s">
        <v>11</v>
      </c>
      <c r="E12" s="10" t="s">
        <v>13</v>
      </c>
      <c r="F12" s="12">
        <f t="shared" si="0"/>
        <v>41956.625</v>
      </c>
      <c r="G12" s="13" t="str">
        <f t="shared" si="1"/>
        <v/>
      </c>
      <c r="H12" s="13" t="str">
        <f t="shared" si="2"/>
        <v xml:space="preserve">2014.11.13 jeudi 15:00 </v>
      </c>
      <c r="I12" s="14">
        <f t="shared" si="3"/>
        <v>96.078999999999994</v>
      </c>
      <c r="J12" s="14">
        <f t="shared" si="4"/>
        <v>1E-3</v>
      </c>
      <c r="L12" s="18" t="str">
        <f t="shared" si="9"/>
        <v xml:space="preserve">2014.11.13 jeudi </v>
      </c>
      <c r="M12" s="19" t="str">
        <f t="shared" si="9"/>
        <v>15:00</v>
      </c>
      <c r="N12" s="46" t="s">
        <v>114</v>
      </c>
      <c r="P12" s="2" t="str">
        <f t="shared" si="10"/>
        <v>2014.11.13 jeudi  15:00 confidentiel</v>
      </c>
      <c r="Q12" s="5" t="str">
        <f t="shared" si="5"/>
        <v/>
      </c>
      <c r="R12" s="38"/>
      <c r="S12" s="39" t="str">
        <f t="shared" ref="S12" si="30">IF(ISERROR(R11-R13)/3,"—",(R11-R13)/3)</f>
        <v>—</v>
      </c>
      <c r="T12" s="40"/>
      <c r="U12" s="31" t="str">
        <f t="shared" si="19"/>
        <v>—</v>
      </c>
      <c r="W12" s="18" t="str">
        <f t="shared" si="11"/>
        <v xml:space="preserve">2014.11.13 jeudi </v>
      </c>
      <c r="X12" s="19" t="str">
        <f t="shared" si="11"/>
        <v>15:00</v>
      </c>
      <c r="Y12" s="15"/>
      <c r="AA12" s="2"/>
      <c r="AB12" s="5" t="str">
        <f t="shared" si="6"/>
        <v/>
      </c>
      <c r="AC12" s="38"/>
      <c r="AD12" s="39" t="str">
        <f t="shared" ref="AD12" si="31">IF(ISERROR(AC11-AC13)/3,"—",(AC11-AC13)/3)</f>
        <v>—</v>
      </c>
      <c r="AE12" s="40"/>
      <c r="AF12" s="4" t="str">
        <f t="shared" si="21"/>
        <v>—</v>
      </c>
      <c r="AH12" s="18" t="str">
        <f t="shared" si="12"/>
        <v xml:space="preserve">2014.11.13 jeudi </v>
      </c>
      <c r="AI12" s="19" t="str">
        <f t="shared" si="12"/>
        <v>15:00</v>
      </c>
      <c r="AJ12" s="15"/>
      <c r="AL12" s="2"/>
      <c r="AM12" s="5" t="str">
        <f t="shared" si="7"/>
        <v/>
      </c>
      <c r="AN12" s="38"/>
      <c r="AO12" s="39" t="str">
        <f t="shared" ref="AO12" si="32">IF(ISERROR(AN11-AN13)/3,"—",(AN11-AN13)/3)</f>
        <v>—</v>
      </c>
      <c r="AP12" s="40"/>
      <c r="AQ12" s="35" t="str">
        <f t="shared" si="23"/>
        <v>—</v>
      </c>
      <c r="AS12" s="18" t="str">
        <f t="shared" si="13"/>
        <v xml:space="preserve">2014.11.13 jeudi </v>
      </c>
      <c r="AT12" s="19" t="str">
        <f t="shared" si="13"/>
        <v>15:00</v>
      </c>
      <c r="AU12" s="15"/>
      <c r="AW12" s="2"/>
      <c r="AX12" s="5" t="str">
        <f t="shared" si="8"/>
        <v/>
      </c>
      <c r="AY12" s="38"/>
      <c r="AZ12" s="39" t="str">
        <f t="shared" ref="AZ12" si="33">IF(ISERROR(AY11-AY13)/3,"—",(AY11-AY13)/3)</f>
        <v>—</v>
      </c>
      <c r="BA12" s="40"/>
      <c r="BB12" s="35" t="str">
        <f t="shared" si="25"/>
        <v>—</v>
      </c>
    </row>
    <row r="13" spans="1:54" x14ac:dyDescent="0.25">
      <c r="A13">
        <v>1</v>
      </c>
      <c r="C13" s="11">
        <v>41956.626886574071</v>
      </c>
      <c r="D13" s="10" t="s">
        <v>44</v>
      </c>
      <c r="E13" s="10" t="s">
        <v>12</v>
      </c>
      <c r="F13" s="12">
        <f t="shared" si="0"/>
        <v>41956.625</v>
      </c>
      <c r="G13" s="13" t="str">
        <f t="shared" si="1"/>
        <v/>
      </c>
      <c r="H13" s="13" t="str">
        <f t="shared" si="2"/>
        <v xml:space="preserve">2014.11.13 jeudi 15:00 </v>
      </c>
      <c r="I13" s="14">
        <f t="shared" si="3"/>
        <v>97.355999999999995</v>
      </c>
      <c r="J13" s="14">
        <f t="shared" si="4"/>
        <v>0</v>
      </c>
      <c r="L13" s="18" t="str">
        <f t="shared" si="9"/>
        <v xml:space="preserve">2014.11.13 jeudi </v>
      </c>
      <c r="M13" s="19" t="str">
        <f t="shared" si="9"/>
        <v>15:00</v>
      </c>
      <c r="N13" s="46" t="s">
        <v>114</v>
      </c>
      <c r="P13" s="2" t="str">
        <f t="shared" si="10"/>
        <v>2014.11.13 jeudi  15:00 confidentiel</v>
      </c>
      <c r="Q13" s="5" t="str">
        <f t="shared" si="5"/>
        <v/>
      </c>
      <c r="R13" s="38" t="str">
        <f t="shared" ref="R13" si="34">IF(ISERROR(Q13-Q14) *1000, "—", (Q13-Q14) *1000)</f>
        <v>—</v>
      </c>
      <c r="S13" s="40"/>
      <c r="T13" s="39" t="str">
        <f t="shared" ref="T13" si="35">IFERROR(R13-(R9+R17)/2,"—")</f>
        <v>—</v>
      </c>
      <c r="U13" s="30" t="str">
        <f t="shared" si="19"/>
        <v>—</v>
      </c>
      <c r="W13" s="18" t="str">
        <f t="shared" si="11"/>
        <v xml:space="preserve">2014.11.13 jeudi </v>
      </c>
      <c r="X13" s="19" t="str">
        <f t="shared" si="11"/>
        <v>15:00</v>
      </c>
      <c r="Y13" s="15"/>
      <c r="AA13" s="2"/>
      <c r="AB13" s="5" t="str">
        <f t="shared" si="6"/>
        <v/>
      </c>
      <c r="AC13" s="38" t="str">
        <f t="shared" ref="AC13" si="36">IF(ISERROR(AB13-AB14) *1000, "—", (AB13-AB14) *1000)</f>
        <v>—</v>
      </c>
      <c r="AD13" s="40"/>
      <c r="AE13" s="39" t="str">
        <f t="shared" ref="AE13" si="37">IFERROR(AC13-(AC9+AC17)/2,"—")</f>
        <v>—</v>
      </c>
      <c r="AF13" s="3" t="str">
        <f t="shared" si="21"/>
        <v>—</v>
      </c>
      <c r="AH13" s="18" t="str">
        <f t="shared" si="12"/>
        <v xml:space="preserve">2014.11.13 jeudi </v>
      </c>
      <c r="AI13" s="19" t="str">
        <f t="shared" si="12"/>
        <v>15:00</v>
      </c>
      <c r="AJ13" s="15"/>
      <c r="AL13" s="2"/>
      <c r="AM13" s="5" t="str">
        <f t="shared" si="7"/>
        <v/>
      </c>
      <c r="AN13" s="38" t="str">
        <f t="shared" ref="AN13" si="38">IF(ISERROR(AM13-AM14) *1000, "—", (AM13-AM14) *1000)</f>
        <v>—</v>
      </c>
      <c r="AO13" s="40"/>
      <c r="AP13" s="39" t="str">
        <f t="shared" ref="AP13" si="39">IFERROR(AN13-(AN9+AN17)/2,"—")</f>
        <v>—</v>
      </c>
      <c r="AQ13" s="34" t="str">
        <f t="shared" si="23"/>
        <v>—</v>
      </c>
      <c r="AS13" s="18" t="str">
        <f t="shared" si="13"/>
        <v xml:space="preserve">2014.11.13 jeudi </v>
      </c>
      <c r="AT13" s="19" t="str">
        <f t="shared" si="13"/>
        <v>15:00</v>
      </c>
      <c r="AU13" s="15"/>
      <c r="AW13" s="2"/>
      <c r="AX13" s="5" t="str">
        <f t="shared" si="8"/>
        <v/>
      </c>
      <c r="AY13" s="38" t="str">
        <f t="shared" ref="AY13" si="40">IF(ISERROR(AX13-AX14) *1000, "—", (AX13-AX14) *1000)</f>
        <v>—</v>
      </c>
      <c r="AZ13" s="40"/>
      <c r="BA13" s="39" t="str">
        <f t="shared" ref="BA13" si="41">IFERROR(AY13-(AY9+AY17)/2,"—")</f>
        <v>—</v>
      </c>
      <c r="BB13" s="34" t="str">
        <f t="shared" si="25"/>
        <v>—</v>
      </c>
    </row>
    <row r="14" spans="1:54" x14ac:dyDescent="0.25">
      <c r="A14">
        <v>1</v>
      </c>
      <c r="C14" s="11">
        <v>41956.627002314817</v>
      </c>
      <c r="D14" s="10" t="s">
        <v>45</v>
      </c>
      <c r="E14" s="10" t="s">
        <v>4</v>
      </c>
      <c r="F14" s="12">
        <f t="shared" si="0"/>
        <v>41956.625</v>
      </c>
      <c r="G14" s="13" t="str">
        <f t="shared" si="1"/>
        <v/>
      </c>
      <c r="H14" s="13" t="str">
        <f t="shared" si="2"/>
        <v xml:space="preserve">2014.11.13 jeudi 15:00 </v>
      </c>
      <c r="I14" s="14">
        <f t="shared" si="3"/>
        <v>96.084999999999994</v>
      </c>
      <c r="J14" s="14">
        <f t="shared" si="4"/>
        <v>-1E-3</v>
      </c>
      <c r="L14" s="18" t="str">
        <f t="shared" si="9"/>
        <v xml:space="preserve">2014.11.13 jeudi </v>
      </c>
      <c r="M14" s="19" t="str">
        <f t="shared" si="9"/>
        <v>15:00</v>
      </c>
      <c r="N14" s="46" t="s">
        <v>114</v>
      </c>
      <c r="P14" s="2" t="str">
        <f t="shared" si="10"/>
        <v>2014.11.13 jeudi  15:00 confidentiel</v>
      </c>
      <c r="Q14" s="5" t="str">
        <f t="shared" si="5"/>
        <v/>
      </c>
      <c r="R14" s="38"/>
      <c r="S14" s="39" t="str">
        <f t="shared" ref="S14" si="42">IF(ISERROR(R13-R15)/3,"—",(R13-R15)/3)</f>
        <v>—</v>
      </c>
      <c r="T14" s="40"/>
      <c r="U14" s="31" t="str">
        <f t="shared" si="19"/>
        <v>—</v>
      </c>
      <c r="W14" s="18" t="str">
        <f t="shared" si="11"/>
        <v xml:space="preserve">2014.11.13 jeudi </v>
      </c>
      <c r="X14" s="19" t="str">
        <f t="shared" si="11"/>
        <v>15:00</v>
      </c>
      <c r="Y14" s="15"/>
      <c r="AA14" s="2"/>
      <c r="AB14" s="5" t="str">
        <f t="shared" si="6"/>
        <v/>
      </c>
      <c r="AC14" s="38"/>
      <c r="AD14" s="39" t="str">
        <f t="shared" ref="AD14" si="43">IF(ISERROR(AC13-AC15)/3,"—",(AC13-AC15)/3)</f>
        <v>—</v>
      </c>
      <c r="AE14" s="40"/>
      <c r="AF14" s="4" t="str">
        <f t="shared" si="21"/>
        <v>—</v>
      </c>
      <c r="AH14" s="18" t="str">
        <f t="shared" si="12"/>
        <v xml:space="preserve">2014.11.13 jeudi </v>
      </c>
      <c r="AI14" s="19" t="str">
        <f t="shared" si="12"/>
        <v>15:00</v>
      </c>
      <c r="AJ14" s="15"/>
      <c r="AL14" s="2"/>
      <c r="AM14" s="5" t="str">
        <f t="shared" si="7"/>
        <v/>
      </c>
      <c r="AN14" s="38"/>
      <c r="AO14" s="39" t="str">
        <f t="shared" ref="AO14" si="44">IF(ISERROR(AN13-AN15)/3,"—",(AN13-AN15)/3)</f>
        <v>—</v>
      </c>
      <c r="AP14" s="40"/>
      <c r="AQ14" s="35" t="str">
        <f t="shared" si="23"/>
        <v>—</v>
      </c>
      <c r="AS14" s="18" t="str">
        <f t="shared" si="13"/>
        <v xml:space="preserve">2014.11.13 jeudi </v>
      </c>
      <c r="AT14" s="19" t="str">
        <f t="shared" si="13"/>
        <v>15:00</v>
      </c>
      <c r="AU14" s="15"/>
      <c r="AW14" s="2"/>
      <c r="AX14" s="5" t="str">
        <f t="shared" si="8"/>
        <v/>
      </c>
      <c r="AY14" s="38"/>
      <c r="AZ14" s="39" t="str">
        <f t="shared" ref="AZ14" si="45">IF(ISERROR(AY13-AY15)/3,"—",(AY13-AY15)/3)</f>
        <v>—</v>
      </c>
      <c r="BA14" s="40"/>
      <c r="BB14" s="35" t="str">
        <f t="shared" si="25"/>
        <v>—</v>
      </c>
    </row>
    <row r="15" spans="1:54" x14ac:dyDescent="0.25">
      <c r="A15">
        <v>1</v>
      </c>
      <c r="C15" s="11">
        <v>41956.627025462964</v>
      </c>
      <c r="D15" s="10" t="s">
        <v>43</v>
      </c>
      <c r="E15" s="10" t="s">
        <v>7</v>
      </c>
      <c r="F15" s="12">
        <f t="shared" si="0"/>
        <v>41956.625</v>
      </c>
      <c r="G15" s="13" t="str">
        <f t="shared" si="1"/>
        <v/>
      </c>
      <c r="H15" s="13" t="str">
        <f t="shared" si="2"/>
        <v xml:space="preserve">2014.11.13 jeudi 15:00 </v>
      </c>
      <c r="I15" s="14">
        <f t="shared" si="3"/>
        <v>97.350999999999999</v>
      </c>
      <c r="J15" s="14">
        <f t="shared" si="4"/>
        <v>0</v>
      </c>
      <c r="L15" s="18" t="str">
        <f t="shared" si="9"/>
        <v xml:space="preserve">2014.11.13 jeudi </v>
      </c>
      <c r="M15" s="19" t="str">
        <f t="shared" si="9"/>
        <v>15:00</v>
      </c>
      <c r="N15" s="46" t="s">
        <v>114</v>
      </c>
      <c r="P15" s="2" t="str">
        <f t="shared" si="10"/>
        <v>2014.11.13 jeudi  15:00 confidentiel</v>
      </c>
      <c r="Q15" s="5" t="str">
        <f t="shared" si="5"/>
        <v/>
      </c>
      <c r="R15" s="38" t="str">
        <f t="shared" ref="R15" si="46">IF(ISERROR(Q15-Q16) *1000, "—", (Q15-Q16) *1000)</f>
        <v>—</v>
      </c>
      <c r="S15" s="40"/>
      <c r="T15" s="39" t="str">
        <f t="shared" ref="T15" si="47">IFERROR(R15-(R11+R19)/2,"—")</f>
        <v>—</v>
      </c>
      <c r="U15" s="30" t="str">
        <f t="shared" si="19"/>
        <v>—</v>
      </c>
      <c r="W15" s="18" t="str">
        <f t="shared" si="11"/>
        <v xml:space="preserve">2014.11.13 jeudi </v>
      </c>
      <c r="X15" s="19" t="str">
        <f t="shared" si="11"/>
        <v>15:00</v>
      </c>
      <c r="Y15" s="15"/>
      <c r="AA15" s="2"/>
      <c r="AB15" s="5" t="str">
        <f t="shared" si="6"/>
        <v/>
      </c>
      <c r="AC15" s="38" t="str">
        <f t="shared" ref="AC15" si="48">IF(ISERROR(AB15-AB16) *1000, "—", (AB15-AB16) *1000)</f>
        <v>—</v>
      </c>
      <c r="AD15" s="40"/>
      <c r="AE15" s="39" t="str">
        <f t="shared" ref="AE15" si="49">IFERROR(AC15-(AC11+AC19)/2,"—")</f>
        <v>—</v>
      </c>
      <c r="AF15" s="3" t="str">
        <f t="shared" si="21"/>
        <v>—</v>
      </c>
      <c r="AH15" s="18" t="str">
        <f t="shared" si="12"/>
        <v xml:space="preserve">2014.11.13 jeudi </v>
      </c>
      <c r="AI15" s="19" t="str">
        <f t="shared" si="12"/>
        <v>15:00</v>
      </c>
      <c r="AJ15" s="15"/>
      <c r="AL15" s="2"/>
      <c r="AM15" s="5" t="str">
        <f t="shared" si="7"/>
        <v/>
      </c>
      <c r="AN15" s="38" t="str">
        <f t="shared" ref="AN15" si="50">IF(ISERROR(AM15-AM16) *1000, "—", (AM15-AM16) *1000)</f>
        <v>—</v>
      </c>
      <c r="AO15" s="40"/>
      <c r="AP15" s="39" t="str">
        <f t="shared" ref="AP15" si="51">IFERROR(AN15-(AN11+AN19)/2,"—")</f>
        <v>—</v>
      </c>
      <c r="AQ15" s="34" t="str">
        <f t="shared" si="23"/>
        <v>—</v>
      </c>
      <c r="AS15" s="18" t="str">
        <f t="shared" si="13"/>
        <v xml:space="preserve">2014.11.13 jeudi </v>
      </c>
      <c r="AT15" s="19" t="str">
        <f t="shared" si="13"/>
        <v>15:00</v>
      </c>
      <c r="AU15" s="15"/>
      <c r="AW15" s="2"/>
      <c r="AX15" s="5" t="str">
        <f t="shared" si="8"/>
        <v/>
      </c>
      <c r="AY15" s="38" t="str">
        <f t="shared" ref="AY15" si="52">IF(ISERROR(AX15-AX16) *1000, "—", (AX15-AX16) *1000)</f>
        <v>—</v>
      </c>
      <c r="AZ15" s="40"/>
      <c r="BA15" s="39" t="str">
        <f t="shared" ref="BA15" si="53">IFERROR(AY15-(AY11+AY19)/2,"—")</f>
        <v>—</v>
      </c>
      <c r="BB15" s="34" t="str">
        <f t="shared" si="25"/>
        <v>—</v>
      </c>
    </row>
    <row r="16" spans="1:54" x14ac:dyDescent="0.25">
      <c r="A16">
        <v>1</v>
      </c>
      <c r="C16" s="11">
        <v>41956.627118055556</v>
      </c>
      <c r="D16" s="10" t="s">
        <v>25</v>
      </c>
      <c r="E16" s="10" t="s">
        <v>1</v>
      </c>
      <c r="F16" s="12">
        <f t="shared" si="0"/>
        <v>41956.625</v>
      </c>
      <c r="G16" s="13" t="str">
        <f t="shared" si="1"/>
        <v/>
      </c>
      <c r="H16" s="13" t="str">
        <f t="shared" si="2"/>
        <v xml:space="preserve">2014.11.13 jeudi 15:00 </v>
      </c>
      <c r="I16" s="14">
        <f t="shared" si="3"/>
        <v>96.100999999999999</v>
      </c>
      <c r="J16" s="14">
        <f t="shared" si="4"/>
        <v>-2E-3</v>
      </c>
      <c r="L16" s="18" t="str">
        <f t="shared" si="9"/>
        <v xml:space="preserve">2014.11.13 jeudi </v>
      </c>
      <c r="M16" s="19" t="str">
        <f t="shared" si="9"/>
        <v>15:00</v>
      </c>
      <c r="N16" s="46" t="s">
        <v>114</v>
      </c>
      <c r="P16" s="2" t="str">
        <f t="shared" si="10"/>
        <v>2014.11.13 jeudi  15:00 confidentiel</v>
      </c>
      <c r="Q16" s="5" t="str">
        <f t="shared" si="5"/>
        <v/>
      </c>
      <c r="R16" s="38"/>
      <c r="S16" s="39" t="str">
        <f t="shared" ref="S16" si="54">IF(ISERROR(R15-R17)/3,"—",(R15-R17)/3)</f>
        <v>—</v>
      </c>
      <c r="T16" s="40"/>
      <c r="U16" s="31" t="str">
        <f t="shared" si="19"/>
        <v>—</v>
      </c>
      <c r="W16" s="18" t="str">
        <f t="shared" si="11"/>
        <v xml:space="preserve">2014.11.13 jeudi </v>
      </c>
      <c r="X16" s="19" t="str">
        <f t="shared" si="11"/>
        <v>15:00</v>
      </c>
      <c r="Y16" s="15"/>
      <c r="AA16" s="2"/>
      <c r="AB16" s="5" t="str">
        <f t="shared" si="6"/>
        <v/>
      </c>
      <c r="AC16" s="38"/>
      <c r="AD16" s="39" t="str">
        <f t="shared" ref="AD16" si="55">IF(ISERROR(AC15-AC17)/3,"—",(AC15-AC17)/3)</f>
        <v>—</v>
      </c>
      <c r="AE16" s="40"/>
      <c r="AF16" s="4" t="str">
        <f t="shared" si="21"/>
        <v>—</v>
      </c>
      <c r="AH16" s="18" t="str">
        <f t="shared" si="12"/>
        <v xml:space="preserve">2014.11.13 jeudi </v>
      </c>
      <c r="AI16" s="19" t="str">
        <f t="shared" si="12"/>
        <v>15:00</v>
      </c>
      <c r="AJ16" s="15"/>
      <c r="AL16" s="2"/>
      <c r="AM16" s="5" t="str">
        <f t="shared" si="7"/>
        <v/>
      </c>
      <c r="AN16" s="38"/>
      <c r="AO16" s="39" t="str">
        <f t="shared" ref="AO16" si="56">IF(ISERROR(AN15-AN17)/3,"—",(AN15-AN17)/3)</f>
        <v>—</v>
      </c>
      <c r="AP16" s="40"/>
      <c r="AQ16" s="35" t="str">
        <f t="shared" si="23"/>
        <v>—</v>
      </c>
      <c r="AS16" s="18" t="str">
        <f t="shared" si="13"/>
        <v xml:space="preserve">2014.11.13 jeudi </v>
      </c>
      <c r="AT16" s="19" t="str">
        <f t="shared" si="13"/>
        <v>15:00</v>
      </c>
      <c r="AU16" s="15"/>
      <c r="AW16" s="2"/>
      <c r="AX16" s="5" t="str">
        <f t="shared" si="8"/>
        <v/>
      </c>
      <c r="AY16" s="38"/>
      <c r="AZ16" s="39" t="str">
        <f t="shared" ref="AZ16" si="57">IF(ISERROR(AY15-AY17)/3,"—",(AY15-AY17)/3)</f>
        <v>—</v>
      </c>
      <c r="BA16" s="40"/>
      <c r="BB16" s="35" t="str">
        <f t="shared" si="25"/>
        <v>—</v>
      </c>
    </row>
    <row r="17" spans="1:54" x14ac:dyDescent="0.25">
      <c r="A17">
        <v>1</v>
      </c>
      <c r="C17" s="11">
        <v>41956.627129629633</v>
      </c>
      <c r="D17" s="10" t="s">
        <v>46</v>
      </c>
      <c r="E17" s="10" t="s">
        <v>7</v>
      </c>
      <c r="F17" s="12">
        <f t="shared" si="0"/>
        <v>41956.625</v>
      </c>
      <c r="G17" s="13" t="str">
        <f t="shared" si="1"/>
        <v/>
      </c>
      <c r="H17" s="13" t="str">
        <f t="shared" si="2"/>
        <v xml:space="preserve">2014.11.13 jeudi 15:00 </v>
      </c>
      <c r="I17" s="14">
        <f t="shared" si="3"/>
        <v>97.358000000000004</v>
      </c>
      <c r="J17" s="14">
        <f t="shared" si="4"/>
        <v>0</v>
      </c>
      <c r="L17" s="18" t="str">
        <f t="shared" si="9"/>
        <v xml:space="preserve">2014.11.13 jeudi </v>
      </c>
      <c r="M17" s="19" t="str">
        <f t="shared" si="9"/>
        <v>15:00</v>
      </c>
      <c r="N17" s="46" t="s">
        <v>114</v>
      </c>
      <c r="P17" s="2" t="str">
        <f t="shared" si="10"/>
        <v>2014.11.13 jeudi  15:00 confidentiel</v>
      </c>
      <c r="Q17" s="5" t="str">
        <f t="shared" si="5"/>
        <v/>
      </c>
      <c r="R17" s="38" t="str">
        <f t="shared" ref="R17" si="58">IF(ISERROR(Q17-Q18) *1000, "—", (Q17-Q18) *1000)</f>
        <v>—</v>
      </c>
      <c r="S17" s="40"/>
      <c r="T17" s="39" t="str">
        <f t="shared" ref="T17" si="59">IFERROR(R17-(R13+R21)/2,"—")</f>
        <v>—</v>
      </c>
      <c r="U17" s="30" t="str">
        <f t="shared" si="19"/>
        <v>—</v>
      </c>
      <c r="W17" s="18" t="str">
        <f t="shared" si="11"/>
        <v xml:space="preserve">2014.11.13 jeudi </v>
      </c>
      <c r="X17" s="19" t="str">
        <f t="shared" si="11"/>
        <v>15:00</v>
      </c>
      <c r="Y17" s="15"/>
      <c r="AA17" s="2"/>
      <c r="AB17" s="5" t="str">
        <f t="shared" si="6"/>
        <v/>
      </c>
      <c r="AC17" s="38" t="str">
        <f t="shared" ref="AC17" si="60">IF(ISERROR(AB17-AB18) *1000, "—", (AB17-AB18) *1000)</f>
        <v>—</v>
      </c>
      <c r="AD17" s="40"/>
      <c r="AE17" s="39" t="str">
        <f t="shared" ref="AE17" si="61">IFERROR(AC17-(AC13+AC21)/2,"—")</f>
        <v>—</v>
      </c>
      <c r="AF17" s="3" t="str">
        <f t="shared" si="21"/>
        <v>—</v>
      </c>
      <c r="AH17" s="18" t="str">
        <f t="shared" si="12"/>
        <v xml:space="preserve">2014.11.13 jeudi </v>
      </c>
      <c r="AI17" s="19" t="str">
        <f t="shared" si="12"/>
        <v>15:00</v>
      </c>
      <c r="AJ17" s="15"/>
      <c r="AL17" s="2"/>
      <c r="AM17" s="5" t="str">
        <f t="shared" si="7"/>
        <v/>
      </c>
      <c r="AN17" s="38" t="str">
        <f t="shared" ref="AN17" si="62">IF(ISERROR(AM17-AM18) *1000, "—", (AM17-AM18) *1000)</f>
        <v>—</v>
      </c>
      <c r="AO17" s="40"/>
      <c r="AP17" s="39" t="str">
        <f t="shared" ref="AP17" si="63">IFERROR(AN17-(AN13+AN21)/2,"—")</f>
        <v>—</v>
      </c>
      <c r="AQ17" s="34" t="str">
        <f t="shared" si="23"/>
        <v>—</v>
      </c>
      <c r="AS17" s="18" t="str">
        <f t="shared" si="13"/>
        <v xml:space="preserve">2014.11.13 jeudi </v>
      </c>
      <c r="AT17" s="19" t="str">
        <f t="shared" si="13"/>
        <v>15:00</v>
      </c>
      <c r="AU17" s="15"/>
      <c r="AW17" s="2"/>
      <c r="AX17" s="5" t="str">
        <f t="shared" si="8"/>
        <v/>
      </c>
      <c r="AY17" s="38" t="str">
        <f t="shared" ref="AY17" si="64">IF(ISERROR(AX17-AX18) *1000, "—", (AX17-AX18) *1000)</f>
        <v>—</v>
      </c>
      <c r="AZ17" s="40"/>
      <c r="BA17" s="39" t="str">
        <f t="shared" ref="BA17" si="65">IFERROR(AY17-(AY13+AY21)/2,"—")</f>
        <v>—</v>
      </c>
      <c r="BB17" s="34" t="str">
        <f t="shared" si="25"/>
        <v>—</v>
      </c>
    </row>
    <row r="18" spans="1:54" x14ac:dyDescent="0.25">
      <c r="A18">
        <v>1</v>
      </c>
      <c r="C18" s="11">
        <v>41956.627233796295</v>
      </c>
      <c r="D18" s="10" t="s">
        <v>35</v>
      </c>
      <c r="E18" s="10" t="s">
        <v>4</v>
      </c>
      <c r="F18" s="12">
        <f t="shared" si="0"/>
        <v>41956.625</v>
      </c>
      <c r="G18" s="13" t="str">
        <f t="shared" si="1"/>
        <v/>
      </c>
      <c r="H18" s="13" t="str">
        <f t="shared" si="2"/>
        <v xml:space="preserve">2014.11.13 jeudi 15:00 </v>
      </c>
      <c r="I18" s="14">
        <f t="shared" si="3"/>
        <v>96.114000000000004</v>
      </c>
      <c r="J18" s="14">
        <f t="shared" si="4"/>
        <v>-1E-3</v>
      </c>
      <c r="L18" s="18" t="str">
        <f t="shared" si="9"/>
        <v xml:space="preserve">2014.11.13 jeudi </v>
      </c>
      <c r="M18" s="19" t="str">
        <f t="shared" si="9"/>
        <v>15:00</v>
      </c>
      <c r="N18" s="46" t="s">
        <v>114</v>
      </c>
      <c r="P18" s="2" t="str">
        <f t="shared" si="10"/>
        <v>2014.11.13 jeudi  15:00 confidentiel</v>
      </c>
      <c r="Q18" s="5" t="str">
        <f t="shared" si="5"/>
        <v/>
      </c>
      <c r="R18" s="38"/>
      <c r="S18" s="39" t="str">
        <f t="shared" ref="S18" si="66">IF(ISERROR(R17-R19)/3,"—",(R17-R19)/3)</f>
        <v>—</v>
      </c>
      <c r="T18" s="40"/>
      <c r="U18" s="31" t="str">
        <f t="shared" si="19"/>
        <v>—</v>
      </c>
      <c r="W18" s="18" t="str">
        <f t="shared" si="11"/>
        <v xml:space="preserve">2014.11.13 jeudi </v>
      </c>
      <c r="X18" s="19" t="str">
        <f t="shared" si="11"/>
        <v>15:00</v>
      </c>
      <c r="Y18" s="15"/>
      <c r="AA18" s="2"/>
      <c r="AB18" s="5" t="str">
        <f t="shared" si="6"/>
        <v/>
      </c>
      <c r="AC18" s="38"/>
      <c r="AD18" s="39" t="str">
        <f t="shared" ref="AD18" si="67">IF(ISERROR(AC17-AC19)/3,"—",(AC17-AC19)/3)</f>
        <v>—</v>
      </c>
      <c r="AE18" s="40"/>
      <c r="AF18" s="4" t="str">
        <f t="shared" si="21"/>
        <v>—</v>
      </c>
      <c r="AH18" s="18" t="str">
        <f t="shared" si="12"/>
        <v xml:space="preserve">2014.11.13 jeudi </v>
      </c>
      <c r="AI18" s="19" t="str">
        <f t="shared" si="12"/>
        <v>15:00</v>
      </c>
      <c r="AJ18" s="15"/>
      <c r="AL18" s="2"/>
      <c r="AM18" s="5" t="str">
        <f t="shared" si="7"/>
        <v/>
      </c>
      <c r="AN18" s="38"/>
      <c r="AO18" s="39" t="str">
        <f t="shared" ref="AO18" si="68">IF(ISERROR(AN17-AN19)/3,"—",(AN17-AN19)/3)</f>
        <v>—</v>
      </c>
      <c r="AP18" s="40"/>
      <c r="AQ18" s="35" t="str">
        <f t="shared" si="23"/>
        <v>—</v>
      </c>
      <c r="AS18" s="18" t="str">
        <f t="shared" si="13"/>
        <v xml:space="preserve">2014.11.13 jeudi </v>
      </c>
      <c r="AT18" s="19" t="str">
        <f t="shared" si="13"/>
        <v>15:00</v>
      </c>
      <c r="AU18" s="15"/>
      <c r="AW18" s="2"/>
      <c r="AX18" s="5" t="str">
        <f t="shared" si="8"/>
        <v/>
      </c>
      <c r="AY18" s="38"/>
      <c r="AZ18" s="39" t="str">
        <f t="shared" ref="AZ18" si="69">IF(ISERROR(AY17-AY19)/3,"—",(AY17-AY19)/3)</f>
        <v>—</v>
      </c>
      <c r="BA18" s="40"/>
      <c r="BB18" s="35" t="str">
        <f t="shared" si="25"/>
        <v>—</v>
      </c>
    </row>
    <row r="19" spans="1:54" x14ac:dyDescent="0.25">
      <c r="A19">
        <v>1</v>
      </c>
      <c r="C19" s="11">
        <v>41956.627233796295</v>
      </c>
      <c r="D19" s="10" t="s">
        <v>47</v>
      </c>
      <c r="E19" s="10" t="s">
        <v>4</v>
      </c>
      <c r="F19" s="12">
        <f t="shared" si="0"/>
        <v>41956.625</v>
      </c>
      <c r="G19" s="13" t="str">
        <f t="shared" si="1"/>
        <v/>
      </c>
      <c r="H19" s="13" t="str">
        <f t="shared" si="2"/>
        <v xml:space="preserve">2014.11.13 jeudi 15:00 </v>
      </c>
      <c r="I19" s="14">
        <f t="shared" si="3"/>
        <v>97.367999999999995</v>
      </c>
      <c r="J19" s="14">
        <f t="shared" si="4"/>
        <v>-1E-3</v>
      </c>
      <c r="L19" s="18" t="str">
        <f t="shared" si="9"/>
        <v xml:space="preserve">2014.11.13 jeudi </v>
      </c>
      <c r="M19" s="19" t="str">
        <f t="shared" si="9"/>
        <v>15:00</v>
      </c>
      <c r="N19" s="46" t="s">
        <v>114</v>
      </c>
      <c r="P19" s="2" t="str">
        <f t="shared" si="10"/>
        <v>2014.11.13 jeudi  15:00 confidentiel</v>
      </c>
      <c r="Q19" s="5" t="str">
        <f t="shared" si="5"/>
        <v/>
      </c>
      <c r="R19" s="38" t="str">
        <f t="shared" ref="R19" si="70">IF(ISERROR(Q19-Q20) *1000, "—", (Q19-Q20) *1000)</f>
        <v>—</v>
      </c>
      <c r="S19" s="40"/>
      <c r="T19" s="39" t="str">
        <f t="shared" ref="T19" si="71">IFERROR(R19-(R15+R23)/2,"—")</f>
        <v>—</v>
      </c>
      <c r="U19" s="30" t="str">
        <f>IFERROR(1000*(Q19-ABS((Q17+Q21)/2)),"—")</f>
        <v>—</v>
      </c>
      <c r="W19" s="18" t="str">
        <f t="shared" si="11"/>
        <v xml:space="preserve">2014.11.13 jeudi </v>
      </c>
      <c r="X19" s="19" t="str">
        <f t="shared" si="11"/>
        <v>15:00</v>
      </c>
      <c r="Y19" s="15"/>
      <c r="AA19" s="2"/>
      <c r="AB19" s="5" t="str">
        <f t="shared" si="6"/>
        <v/>
      </c>
      <c r="AC19" s="38" t="str">
        <f t="shared" ref="AC19" si="72">IF(ISERROR(AB19-AB20) *1000, "—", (AB19-AB20) *1000)</f>
        <v>—</v>
      </c>
      <c r="AD19" s="40"/>
      <c r="AE19" s="39" t="str">
        <f t="shared" ref="AE19" si="73">IFERROR(AC19-(AC15+AC23)/2,"—")</f>
        <v>—</v>
      </c>
      <c r="AF19" s="3" t="str">
        <f>IFERROR(1000*(AB19-ABS((AB17+AB21)/2)),"—")</f>
        <v>—</v>
      </c>
      <c r="AH19" s="18" t="str">
        <f t="shared" si="12"/>
        <v xml:space="preserve">2014.11.13 jeudi </v>
      </c>
      <c r="AI19" s="19" t="str">
        <f t="shared" si="12"/>
        <v>15:00</v>
      </c>
      <c r="AJ19" s="15"/>
      <c r="AL19" s="2"/>
      <c r="AM19" s="5" t="str">
        <f t="shared" si="7"/>
        <v/>
      </c>
      <c r="AN19" s="38" t="str">
        <f t="shared" ref="AN19" si="74">IF(ISERROR(AM19-AM20) *1000, "—", (AM19-AM20) *1000)</f>
        <v>—</v>
      </c>
      <c r="AO19" s="40"/>
      <c r="AP19" s="39" t="str">
        <f t="shared" ref="AP19" si="75">IFERROR(AN19-(AN15+AN23)/2,"—")</f>
        <v>—</v>
      </c>
      <c r="AQ19" s="34" t="str">
        <f>IFERROR(1000*(AM19-ABS((AM17+AM21)/2)),"—")</f>
        <v>—</v>
      </c>
      <c r="AS19" s="18" t="str">
        <f t="shared" si="13"/>
        <v xml:space="preserve">2014.11.13 jeudi </v>
      </c>
      <c r="AT19" s="19" t="str">
        <f t="shared" si="13"/>
        <v>15:00</v>
      </c>
      <c r="AU19" s="15"/>
      <c r="AW19" s="2"/>
      <c r="AX19" s="5" t="str">
        <f t="shared" si="8"/>
        <v/>
      </c>
      <c r="AY19" s="38" t="str">
        <f t="shared" ref="AY19" si="76">IF(ISERROR(AX19-AX20) *1000, "—", (AX19-AX20) *1000)</f>
        <v>—</v>
      </c>
      <c r="AZ19" s="40"/>
      <c r="BA19" s="39" t="str">
        <f t="shared" ref="BA19" si="77">IFERROR(AY19-(AY15+AY23)/2,"—")</f>
        <v>—</v>
      </c>
      <c r="BB19" s="34" t="str">
        <f>IFERROR(1000*(AX19-ABS((AX17+AX21)/2)),"—")</f>
        <v>—</v>
      </c>
    </row>
    <row r="20" spans="1:54" x14ac:dyDescent="0.25">
      <c r="A20">
        <v>1</v>
      </c>
      <c r="C20" s="11">
        <v>41956.62736111111</v>
      </c>
      <c r="D20" s="10" t="s">
        <v>33</v>
      </c>
      <c r="E20" s="10" t="s">
        <v>37</v>
      </c>
      <c r="F20" s="12">
        <f t="shared" si="0"/>
        <v>41956.625</v>
      </c>
      <c r="G20" s="13" t="str">
        <f t="shared" si="1"/>
        <v/>
      </c>
      <c r="H20" s="13" t="str">
        <f t="shared" si="2"/>
        <v xml:space="preserve">2014.11.13 jeudi 15:00 </v>
      </c>
      <c r="I20" s="14">
        <f t="shared" si="3"/>
        <v>96.046999999999997</v>
      </c>
      <c r="J20" s="14">
        <f t="shared" si="4"/>
        <v>-5.0000000000000001E-3</v>
      </c>
      <c r="L20" s="18" t="str">
        <f t="shared" si="9"/>
        <v xml:space="preserve">2014.11.13 jeudi </v>
      </c>
      <c r="M20" s="19" t="str">
        <f t="shared" si="9"/>
        <v>15:00</v>
      </c>
      <c r="N20" s="46" t="s">
        <v>114</v>
      </c>
      <c r="P20" s="2" t="str">
        <f t="shared" si="10"/>
        <v>2014.11.13 jeudi  15:00 confidentiel</v>
      </c>
      <c r="Q20" s="5" t="str">
        <f t="shared" si="5"/>
        <v/>
      </c>
      <c r="R20" s="38"/>
      <c r="S20" s="39" t="str">
        <f t="shared" ref="S20" si="78">IF(ISERROR(R19-R21)/3,"—",(R19-R21)/3)</f>
        <v>—</v>
      </c>
      <c r="T20" s="40"/>
      <c r="U20" s="31" t="str">
        <f t="shared" si="19"/>
        <v>—</v>
      </c>
      <c r="W20" s="18" t="str">
        <f t="shared" si="11"/>
        <v xml:space="preserve">2014.11.13 jeudi </v>
      </c>
      <c r="X20" s="19" t="str">
        <f t="shared" si="11"/>
        <v>15:00</v>
      </c>
      <c r="Y20" s="15"/>
      <c r="AA20" s="2"/>
      <c r="AB20" s="5" t="str">
        <f t="shared" si="6"/>
        <v/>
      </c>
      <c r="AC20" s="38"/>
      <c r="AD20" s="39" t="str">
        <f t="shared" ref="AD20" si="79">IF(ISERROR(AC19-AC21)/3,"—",(AC19-AC21)/3)</f>
        <v>—</v>
      </c>
      <c r="AE20" s="40"/>
      <c r="AF20" s="4" t="str">
        <f t="shared" ref="AF20:AF26" si="80">IFERROR(1000*(AB20-ABS((AB18+AB22)/2)),"—")</f>
        <v>—</v>
      </c>
      <c r="AH20" s="18" t="str">
        <f t="shared" si="12"/>
        <v xml:space="preserve">2014.11.13 jeudi </v>
      </c>
      <c r="AI20" s="19" t="str">
        <f t="shared" si="12"/>
        <v>15:00</v>
      </c>
      <c r="AJ20" s="15"/>
      <c r="AL20" s="2"/>
      <c r="AM20" s="5" t="str">
        <f t="shared" si="7"/>
        <v/>
      </c>
      <c r="AN20" s="38"/>
      <c r="AO20" s="39" t="str">
        <f t="shared" ref="AO20" si="81">IF(ISERROR(AN19-AN21)/3,"—",(AN19-AN21)/3)</f>
        <v>—</v>
      </c>
      <c r="AP20" s="40"/>
      <c r="AQ20" s="35" t="str">
        <f t="shared" ref="AQ20:AQ26" si="82">IFERROR(1000*(AM20-ABS((AM18+AM22)/2)),"—")</f>
        <v>—</v>
      </c>
      <c r="AS20" s="18" t="str">
        <f t="shared" si="13"/>
        <v xml:space="preserve">2014.11.13 jeudi </v>
      </c>
      <c r="AT20" s="19" t="str">
        <f t="shared" si="13"/>
        <v>15:00</v>
      </c>
      <c r="AU20" s="15"/>
      <c r="AW20" s="2"/>
      <c r="AX20" s="5" t="str">
        <f t="shared" si="8"/>
        <v/>
      </c>
      <c r="AY20" s="38"/>
      <c r="AZ20" s="39" t="str">
        <f t="shared" ref="AZ20" si="83">IF(ISERROR(AY19-AY21)/3,"—",(AY19-AY21)/3)</f>
        <v>—</v>
      </c>
      <c r="BA20" s="40"/>
      <c r="BB20" s="35" t="str">
        <f t="shared" ref="BB20:BB26" si="84">IFERROR(1000*(AX20-ABS((AX18+AX22)/2)),"—")</f>
        <v>—</v>
      </c>
    </row>
    <row r="21" spans="1:54" x14ac:dyDescent="0.25">
      <c r="A21">
        <v>1</v>
      </c>
      <c r="C21" s="11">
        <v>41956.62736111111</v>
      </c>
      <c r="D21" s="10" t="s">
        <v>48</v>
      </c>
      <c r="E21" s="10" t="s">
        <v>7</v>
      </c>
      <c r="F21" s="12">
        <f t="shared" si="0"/>
        <v>41956.625</v>
      </c>
      <c r="G21" s="13" t="str">
        <f t="shared" si="1"/>
        <v/>
      </c>
      <c r="H21" s="13" t="str">
        <f t="shared" si="2"/>
        <v xml:space="preserve">2014.11.13 jeudi 15:00 </v>
      </c>
      <c r="I21" s="14">
        <f t="shared" si="3"/>
        <v>97.372</v>
      </c>
      <c r="J21" s="14">
        <f t="shared" si="4"/>
        <v>0</v>
      </c>
      <c r="L21" s="18" t="str">
        <f t="shared" si="9"/>
        <v xml:space="preserve">2014.11.13 jeudi </v>
      </c>
      <c r="M21" s="19" t="str">
        <f t="shared" si="9"/>
        <v>15:00</v>
      </c>
      <c r="N21" s="46" t="s">
        <v>114</v>
      </c>
      <c r="P21" s="2" t="str">
        <f t="shared" si="10"/>
        <v>2014.11.13 jeudi  15:00 confidentiel</v>
      </c>
      <c r="Q21" s="5" t="str">
        <f t="shared" si="5"/>
        <v/>
      </c>
      <c r="R21" s="38" t="str">
        <f t="shared" ref="R21" si="85">IF(ISERROR(Q21-Q22) *1000, "—", (Q21-Q22) *1000)</f>
        <v>—</v>
      </c>
      <c r="S21" s="40"/>
      <c r="T21" s="39" t="str">
        <f t="shared" ref="T21" si="86">IFERROR(R21-(R17+R25)/2,"—")</f>
        <v>—</v>
      </c>
      <c r="U21" s="30" t="str">
        <f t="shared" si="19"/>
        <v>—</v>
      </c>
      <c r="W21" s="18" t="str">
        <f t="shared" si="11"/>
        <v xml:space="preserve">2014.11.13 jeudi </v>
      </c>
      <c r="X21" s="19" t="str">
        <f t="shared" si="11"/>
        <v>15:00</v>
      </c>
      <c r="Y21" s="15"/>
      <c r="AA21" s="2"/>
      <c r="AB21" s="5" t="str">
        <f t="shared" si="6"/>
        <v/>
      </c>
      <c r="AC21" s="38" t="str">
        <f t="shared" ref="AC21" si="87">IF(ISERROR(AB21-AB22) *1000, "—", (AB21-AB22) *1000)</f>
        <v>—</v>
      </c>
      <c r="AD21" s="40"/>
      <c r="AE21" s="39" t="str">
        <f t="shared" ref="AE21" si="88">IFERROR(AC21-(AC17+AC25)/2,"—")</f>
        <v>—</v>
      </c>
      <c r="AF21" s="3" t="str">
        <f t="shared" si="80"/>
        <v>—</v>
      </c>
      <c r="AH21" s="18" t="str">
        <f t="shared" si="12"/>
        <v xml:space="preserve">2014.11.13 jeudi </v>
      </c>
      <c r="AI21" s="19" t="str">
        <f t="shared" si="12"/>
        <v>15:00</v>
      </c>
      <c r="AJ21" s="15"/>
      <c r="AL21" s="2"/>
      <c r="AM21" s="5" t="str">
        <f t="shared" si="7"/>
        <v/>
      </c>
      <c r="AN21" s="38" t="str">
        <f t="shared" ref="AN21" si="89">IF(ISERROR(AM21-AM22) *1000, "—", (AM21-AM22) *1000)</f>
        <v>—</v>
      </c>
      <c r="AO21" s="40"/>
      <c r="AP21" s="39" t="str">
        <f t="shared" ref="AP21" si="90">IFERROR(AN21-(AN17+AN25)/2,"—")</f>
        <v>—</v>
      </c>
      <c r="AQ21" s="34" t="str">
        <f t="shared" si="82"/>
        <v>—</v>
      </c>
      <c r="AS21" s="18" t="str">
        <f t="shared" si="13"/>
        <v xml:space="preserve">2014.11.13 jeudi </v>
      </c>
      <c r="AT21" s="19" t="str">
        <f t="shared" si="13"/>
        <v>15:00</v>
      </c>
      <c r="AU21" s="15"/>
      <c r="AW21" s="2"/>
      <c r="AX21" s="5" t="str">
        <f t="shared" si="8"/>
        <v/>
      </c>
      <c r="AY21" s="38" t="str">
        <f t="shared" ref="AY21" si="91">IF(ISERROR(AX21-AX22) *1000, "—", (AX21-AX22) *1000)</f>
        <v>—</v>
      </c>
      <c r="AZ21" s="40"/>
      <c r="BA21" s="39" t="str">
        <f t="shared" ref="BA21" si="92">IFERROR(AY21-(AY17+AY25)/2,"—")</f>
        <v>—</v>
      </c>
      <c r="BB21" s="34" t="str">
        <f t="shared" si="84"/>
        <v>—</v>
      </c>
    </row>
    <row r="22" spans="1:54" x14ac:dyDescent="0.25">
      <c r="A22">
        <v>1</v>
      </c>
      <c r="C22" s="11">
        <v>41956.627453703702</v>
      </c>
      <c r="D22" s="10" t="s">
        <v>49</v>
      </c>
      <c r="E22" s="10" t="s">
        <v>1</v>
      </c>
      <c r="F22" s="12">
        <f t="shared" si="0"/>
        <v>41956.625</v>
      </c>
      <c r="G22" s="13" t="str">
        <f t="shared" si="1"/>
        <v/>
      </c>
      <c r="H22" s="13" t="str">
        <f t="shared" si="2"/>
        <v xml:space="preserve">2014.11.13 jeudi 15:00 </v>
      </c>
      <c r="I22" s="14">
        <f t="shared" si="3"/>
        <v>96.054000000000002</v>
      </c>
      <c r="J22" s="14">
        <f t="shared" si="4"/>
        <v>-2E-3</v>
      </c>
      <c r="L22" s="18" t="str">
        <f t="shared" si="9"/>
        <v xml:space="preserve">2014.11.13 jeudi </v>
      </c>
      <c r="M22" s="19" t="str">
        <f t="shared" si="9"/>
        <v>15:00</v>
      </c>
      <c r="N22" s="46" t="s">
        <v>114</v>
      </c>
      <c r="P22" s="2" t="str">
        <f t="shared" si="10"/>
        <v>2014.11.13 jeudi  15:00 confidentiel</v>
      </c>
      <c r="Q22" s="5" t="str">
        <f t="shared" si="5"/>
        <v/>
      </c>
      <c r="R22" s="38"/>
      <c r="S22" s="39" t="str">
        <f t="shared" ref="S22" si="93">IF(ISERROR(R21-R23)/3,"—",(R21-R23)/3)</f>
        <v>—</v>
      </c>
      <c r="T22" s="40"/>
      <c r="U22" s="31" t="str">
        <f t="shared" si="19"/>
        <v>—</v>
      </c>
      <c r="W22" s="18" t="str">
        <f t="shared" si="11"/>
        <v xml:space="preserve">2014.11.13 jeudi </v>
      </c>
      <c r="X22" s="19" t="str">
        <f t="shared" si="11"/>
        <v>15:00</v>
      </c>
      <c r="Y22" s="15"/>
      <c r="AA22" s="2"/>
      <c r="AB22" s="5" t="str">
        <f t="shared" si="6"/>
        <v/>
      </c>
      <c r="AC22" s="38"/>
      <c r="AD22" s="39" t="str">
        <f t="shared" ref="AD22" si="94">IF(ISERROR(AC21-AC23)/3,"—",(AC21-AC23)/3)</f>
        <v>—</v>
      </c>
      <c r="AE22" s="40"/>
      <c r="AF22" s="4" t="str">
        <f t="shared" si="80"/>
        <v>—</v>
      </c>
      <c r="AH22" s="18" t="str">
        <f t="shared" si="12"/>
        <v xml:space="preserve">2014.11.13 jeudi </v>
      </c>
      <c r="AI22" s="19" t="str">
        <f t="shared" si="12"/>
        <v>15:00</v>
      </c>
      <c r="AJ22" s="15"/>
      <c r="AL22" s="2"/>
      <c r="AM22" s="5" t="str">
        <f t="shared" si="7"/>
        <v/>
      </c>
      <c r="AN22" s="38"/>
      <c r="AO22" s="39" t="str">
        <f t="shared" ref="AO22" si="95">IF(ISERROR(AN21-AN23)/3,"—",(AN21-AN23)/3)</f>
        <v>—</v>
      </c>
      <c r="AP22" s="40"/>
      <c r="AQ22" s="35" t="str">
        <f t="shared" si="82"/>
        <v>—</v>
      </c>
      <c r="AS22" s="18" t="str">
        <f t="shared" si="13"/>
        <v xml:space="preserve">2014.11.13 jeudi </v>
      </c>
      <c r="AT22" s="19" t="str">
        <f t="shared" si="13"/>
        <v>15:00</v>
      </c>
      <c r="AU22" s="15"/>
      <c r="AW22" s="2"/>
      <c r="AX22" s="5" t="str">
        <f t="shared" si="8"/>
        <v/>
      </c>
      <c r="AY22" s="38"/>
      <c r="AZ22" s="39" t="str">
        <f t="shared" ref="AZ22" si="96">IF(ISERROR(AY21-AY23)/3,"—",(AY21-AY23)/3)</f>
        <v>—</v>
      </c>
      <c r="BA22" s="40"/>
      <c r="BB22" s="35" t="str">
        <f t="shared" si="84"/>
        <v>—</v>
      </c>
    </row>
    <row r="23" spans="1:54" x14ac:dyDescent="0.25">
      <c r="A23">
        <v>1</v>
      </c>
      <c r="C23" s="11">
        <v>41956.627465277779</v>
      </c>
      <c r="D23" s="10" t="s">
        <v>50</v>
      </c>
      <c r="E23" s="10" t="s">
        <v>7</v>
      </c>
      <c r="F23" s="12">
        <f t="shared" si="0"/>
        <v>41956.625</v>
      </c>
      <c r="G23" s="13" t="str">
        <f t="shared" si="1"/>
        <v/>
      </c>
      <c r="H23" s="13" t="str">
        <f t="shared" si="2"/>
        <v xml:space="preserve">2014.11.13 jeudi 15:00 </v>
      </c>
      <c r="I23" s="14">
        <f t="shared" si="3"/>
        <v>97.378</v>
      </c>
      <c r="J23" s="14">
        <f t="shared" si="4"/>
        <v>0</v>
      </c>
      <c r="L23" s="18" t="str">
        <f t="shared" si="9"/>
        <v xml:space="preserve">2014.11.13 jeudi </v>
      </c>
      <c r="M23" s="19" t="str">
        <f t="shared" si="9"/>
        <v>15:00</v>
      </c>
      <c r="N23" s="46" t="s">
        <v>114</v>
      </c>
      <c r="P23" s="2" t="str">
        <f t="shared" si="10"/>
        <v>2014.11.13 jeudi  15:00 confidentiel</v>
      </c>
      <c r="Q23" s="5" t="str">
        <f t="shared" si="5"/>
        <v/>
      </c>
      <c r="R23" s="38" t="str">
        <f t="shared" ref="R23" si="97">IF(ISERROR(Q23-Q24) *1000, "—", (Q23-Q24) *1000)</f>
        <v>—</v>
      </c>
      <c r="S23" s="40"/>
      <c r="T23" s="39" t="str">
        <f t="shared" ref="T23" si="98">IFERROR(R23-(R19+R27)/2,"—")</f>
        <v>—</v>
      </c>
      <c r="U23" s="30" t="str">
        <f t="shared" si="19"/>
        <v>—</v>
      </c>
      <c r="W23" s="18" t="str">
        <f t="shared" si="11"/>
        <v xml:space="preserve">2014.11.13 jeudi </v>
      </c>
      <c r="X23" s="19" t="str">
        <f t="shared" si="11"/>
        <v>15:00</v>
      </c>
      <c r="Y23" s="15"/>
      <c r="AA23" s="2"/>
      <c r="AB23" s="5" t="str">
        <f t="shared" si="6"/>
        <v/>
      </c>
      <c r="AC23" s="38" t="str">
        <f t="shared" ref="AC23" si="99">IF(ISERROR(AB23-AB24) *1000, "—", (AB23-AB24) *1000)</f>
        <v>—</v>
      </c>
      <c r="AD23" s="40"/>
      <c r="AE23" s="39" t="str">
        <f t="shared" ref="AE23" si="100">IFERROR(AC23-(AC19+AC27)/2,"—")</f>
        <v>—</v>
      </c>
      <c r="AF23" s="3" t="str">
        <f t="shared" si="80"/>
        <v>—</v>
      </c>
      <c r="AH23" s="18" t="str">
        <f t="shared" si="12"/>
        <v xml:space="preserve">2014.11.13 jeudi </v>
      </c>
      <c r="AI23" s="19" t="str">
        <f t="shared" si="12"/>
        <v>15:00</v>
      </c>
      <c r="AJ23" s="15"/>
      <c r="AL23" s="2"/>
      <c r="AM23" s="5" t="str">
        <f t="shared" si="7"/>
        <v/>
      </c>
      <c r="AN23" s="38" t="str">
        <f t="shared" ref="AN23" si="101">IF(ISERROR(AM23-AM24) *1000, "—", (AM23-AM24) *1000)</f>
        <v>—</v>
      </c>
      <c r="AO23" s="40"/>
      <c r="AP23" s="39" t="str">
        <f t="shared" ref="AP23" si="102">IFERROR(AN23-(AN19+AN27)/2,"—")</f>
        <v>—</v>
      </c>
      <c r="AQ23" s="34" t="str">
        <f t="shared" si="82"/>
        <v>—</v>
      </c>
      <c r="AS23" s="18" t="str">
        <f t="shared" si="13"/>
        <v xml:space="preserve">2014.11.13 jeudi </v>
      </c>
      <c r="AT23" s="19" t="str">
        <f t="shared" si="13"/>
        <v>15:00</v>
      </c>
      <c r="AU23" s="15"/>
      <c r="AW23" s="2"/>
      <c r="AX23" s="5" t="str">
        <f t="shared" si="8"/>
        <v/>
      </c>
      <c r="AY23" s="38" t="str">
        <f t="shared" ref="AY23" si="103">IF(ISERROR(AX23-AX24) *1000, "—", (AX23-AX24) *1000)</f>
        <v>—</v>
      </c>
      <c r="AZ23" s="40"/>
      <c r="BA23" s="39" t="str">
        <f t="shared" ref="BA23" si="104">IFERROR(AY23-(AY19+AY27)/2,"—")</f>
        <v>—</v>
      </c>
      <c r="BB23" s="34" t="str">
        <f t="shared" si="84"/>
        <v>—</v>
      </c>
    </row>
    <row r="24" spans="1:54" x14ac:dyDescent="0.25">
      <c r="A24">
        <v>1</v>
      </c>
      <c r="C24" s="11">
        <v>41956.627569444441</v>
      </c>
      <c r="D24" s="10" t="s">
        <v>2</v>
      </c>
      <c r="E24" s="10" t="s">
        <v>1</v>
      </c>
      <c r="F24" s="12">
        <f t="shared" si="0"/>
        <v>41956.625</v>
      </c>
      <c r="G24" s="13" t="str">
        <f t="shared" si="1"/>
        <v/>
      </c>
      <c r="H24" s="13" t="str">
        <f t="shared" si="2"/>
        <v xml:space="preserve">2014.11.13 jeudi 15:00 </v>
      </c>
      <c r="I24" s="14">
        <f t="shared" si="3"/>
        <v>96.061000000000007</v>
      </c>
      <c r="J24" s="14">
        <f t="shared" si="4"/>
        <v>-2E-3</v>
      </c>
      <c r="L24" s="18" t="str">
        <f t="shared" si="9"/>
        <v xml:space="preserve">2014.11.13 jeudi </v>
      </c>
      <c r="M24" s="19" t="str">
        <f t="shared" si="9"/>
        <v>15:00</v>
      </c>
      <c r="N24" s="46" t="s">
        <v>114</v>
      </c>
      <c r="P24" s="2" t="str">
        <f t="shared" si="10"/>
        <v>2014.11.13 jeudi  15:00 confidentiel</v>
      </c>
      <c r="Q24" s="5" t="str">
        <f t="shared" si="5"/>
        <v/>
      </c>
      <c r="R24" s="38"/>
      <c r="S24" s="39" t="str">
        <f t="shared" ref="S24" si="105">IF(ISERROR(R23-R25)/3,"—",(R23-R25)/3)</f>
        <v>—</v>
      </c>
      <c r="T24" s="40"/>
      <c r="U24" s="31" t="str">
        <f t="shared" si="19"/>
        <v>—</v>
      </c>
      <c r="W24" s="18" t="str">
        <f t="shared" si="11"/>
        <v xml:space="preserve">2014.11.13 jeudi </v>
      </c>
      <c r="X24" s="19" t="str">
        <f t="shared" si="11"/>
        <v>15:00</v>
      </c>
      <c r="Y24" s="15"/>
      <c r="AA24" s="2"/>
      <c r="AB24" s="5" t="str">
        <f t="shared" si="6"/>
        <v/>
      </c>
      <c r="AC24" s="38"/>
      <c r="AD24" s="39" t="str">
        <f t="shared" ref="AD24" si="106">IF(ISERROR(AC23-AC25)/3,"—",(AC23-AC25)/3)</f>
        <v>—</v>
      </c>
      <c r="AE24" s="40"/>
      <c r="AF24" s="4" t="str">
        <f t="shared" si="80"/>
        <v>—</v>
      </c>
      <c r="AH24" s="18" t="str">
        <f t="shared" si="12"/>
        <v xml:space="preserve">2014.11.13 jeudi </v>
      </c>
      <c r="AI24" s="19" t="str">
        <f t="shared" si="12"/>
        <v>15:00</v>
      </c>
      <c r="AJ24" s="15"/>
      <c r="AL24" s="2"/>
      <c r="AM24" s="5" t="str">
        <f t="shared" si="7"/>
        <v/>
      </c>
      <c r="AN24" s="38"/>
      <c r="AO24" s="39" t="str">
        <f t="shared" ref="AO24" si="107">IF(ISERROR(AN23-AN25)/3,"—",(AN23-AN25)/3)</f>
        <v>—</v>
      </c>
      <c r="AP24" s="40"/>
      <c r="AQ24" s="35" t="str">
        <f t="shared" si="82"/>
        <v>—</v>
      </c>
      <c r="AS24" s="18" t="str">
        <f t="shared" si="13"/>
        <v xml:space="preserve">2014.11.13 jeudi </v>
      </c>
      <c r="AT24" s="19" t="str">
        <f t="shared" si="13"/>
        <v>15:00</v>
      </c>
      <c r="AU24" s="15"/>
      <c r="AW24" s="2"/>
      <c r="AX24" s="5" t="str">
        <f t="shared" si="8"/>
        <v/>
      </c>
      <c r="AY24" s="38"/>
      <c r="AZ24" s="39" t="str">
        <f t="shared" ref="AZ24" si="108">IF(ISERROR(AY23-AY25)/3,"—",(AY23-AY25)/3)</f>
        <v>—</v>
      </c>
      <c r="BA24" s="40"/>
      <c r="BB24" s="35" t="str">
        <f t="shared" si="84"/>
        <v>—</v>
      </c>
    </row>
    <row r="25" spans="1:54" x14ac:dyDescent="0.25">
      <c r="A25">
        <v>1</v>
      </c>
      <c r="C25" s="11">
        <v>41956.627592592595</v>
      </c>
      <c r="D25" s="10" t="s">
        <v>51</v>
      </c>
      <c r="E25" s="10" t="s">
        <v>7</v>
      </c>
      <c r="F25" s="12">
        <f t="shared" si="0"/>
        <v>41956.625</v>
      </c>
      <c r="G25" s="13" t="str">
        <f t="shared" si="1"/>
        <v/>
      </c>
      <c r="H25" s="13" t="str">
        <f t="shared" si="2"/>
        <v xml:space="preserve">2014.11.13 jeudi 15:00 </v>
      </c>
      <c r="I25" s="14">
        <f t="shared" si="3"/>
        <v>97.382000000000005</v>
      </c>
      <c r="J25" s="14">
        <f t="shared" si="4"/>
        <v>0</v>
      </c>
      <c r="L25" s="18" t="str">
        <f t="shared" si="9"/>
        <v xml:space="preserve">2014.11.13 jeudi </v>
      </c>
      <c r="M25" s="19" t="str">
        <f t="shared" si="9"/>
        <v>15:00</v>
      </c>
      <c r="N25" s="46" t="s">
        <v>114</v>
      </c>
      <c r="P25" s="2" t="str">
        <f t="shared" si="10"/>
        <v>2014.11.13 jeudi  15:00 confidentiel</v>
      </c>
      <c r="Q25" s="5" t="str">
        <f t="shared" si="5"/>
        <v/>
      </c>
      <c r="R25" s="38" t="str">
        <f t="shared" ref="R25" si="109">IF(ISERROR(Q25-Q26) *1000, "—", (Q25-Q26) *1000)</f>
        <v>—</v>
      </c>
      <c r="S25" s="40"/>
      <c r="T25" s="3"/>
      <c r="U25" s="30" t="str">
        <f t="shared" si="19"/>
        <v>—</v>
      </c>
      <c r="W25" s="18" t="str">
        <f t="shared" si="11"/>
        <v xml:space="preserve">2014.11.13 jeudi </v>
      </c>
      <c r="X25" s="19" t="str">
        <f t="shared" si="11"/>
        <v>15:00</v>
      </c>
      <c r="Y25" s="15"/>
      <c r="AA25" s="2"/>
      <c r="AB25" s="5" t="str">
        <f t="shared" si="6"/>
        <v/>
      </c>
      <c r="AC25" s="38" t="str">
        <f t="shared" ref="AC25" si="110">IF(ISERROR(AB25-AB26) *1000, "—", (AB25-AB26) *1000)</f>
        <v>—</v>
      </c>
      <c r="AD25" s="40"/>
      <c r="AE25" s="3"/>
      <c r="AF25" s="3" t="str">
        <f t="shared" si="80"/>
        <v>—</v>
      </c>
      <c r="AH25" s="18" t="str">
        <f t="shared" si="12"/>
        <v xml:space="preserve">2014.11.13 jeudi </v>
      </c>
      <c r="AI25" s="19" t="str">
        <f t="shared" si="12"/>
        <v>15:00</v>
      </c>
      <c r="AJ25" s="15"/>
      <c r="AL25" s="2"/>
      <c r="AM25" s="5" t="str">
        <f t="shared" si="7"/>
        <v/>
      </c>
      <c r="AN25" s="38" t="str">
        <f t="shared" ref="AN25" si="111">IF(ISERROR(AM25-AM26) *1000, "—", (AM25-AM26) *1000)</f>
        <v>—</v>
      </c>
      <c r="AO25" s="40"/>
      <c r="AP25" s="34"/>
      <c r="AQ25" s="34" t="str">
        <f t="shared" si="82"/>
        <v>—</v>
      </c>
      <c r="AS25" s="18" t="str">
        <f t="shared" si="13"/>
        <v xml:space="preserve">2014.11.13 jeudi </v>
      </c>
      <c r="AT25" s="19" t="str">
        <f t="shared" si="13"/>
        <v>15:00</v>
      </c>
      <c r="AU25" s="15"/>
      <c r="AW25" s="2"/>
      <c r="AX25" s="5" t="str">
        <f t="shared" si="8"/>
        <v/>
      </c>
      <c r="AY25" s="38" t="str">
        <f t="shared" ref="AY25" si="112">IF(ISERROR(AX25-AX26) *1000, "—", (AX25-AX26) *1000)</f>
        <v>—</v>
      </c>
      <c r="AZ25" s="40"/>
      <c r="BA25" s="34"/>
      <c r="BB25" s="34" t="str">
        <f t="shared" si="84"/>
        <v>—</v>
      </c>
    </row>
    <row r="26" spans="1:54" x14ac:dyDescent="0.25">
      <c r="A26">
        <v>1</v>
      </c>
      <c r="C26" s="11">
        <v>41956.627662037034</v>
      </c>
      <c r="D26" s="10" t="s">
        <v>52</v>
      </c>
      <c r="E26" s="10" t="s">
        <v>4</v>
      </c>
      <c r="F26" s="12">
        <f t="shared" si="0"/>
        <v>41956.625</v>
      </c>
      <c r="G26" s="13" t="str">
        <f t="shared" si="1"/>
        <v/>
      </c>
      <c r="H26" s="13" t="str">
        <f t="shared" si="2"/>
        <v xml:space="preserve">2014.11.13 jeudi 15:00 </v>
      </c>
      <c r="I26" s="14">
        <f t="shared" si="3"/>
        <v>96.069000000000003</v>
      </c>
      <c r="J26" s="14">
        <f t="shared" si="4"/>
        <v>-1E-3</v>
      </c>
      <c r="L26" s="18" t="str">
        <f t="shared" si="9"/>
        <v xml:space="preserve">2014.11.13 jeudi </v>
      </c>
      <c r="M26" s="19" t="str">
        <f t="shared" si="9"/>
        <v>15:00</v>
      </c>
      <c r="N26" s="46" t="s">
        <v>114</v>
      </c>
      <c r="P26" s="2" t="str">
        <f t="shared" si="10"/>
        <v>2014.11.13 jeudi  15:00 confidentiel</v>
      </c>
      <c r="Q26" s="5" t="str">
        <f t="shared" si="5"/>
        <v/>
      </c>
      <c r="R26" s="38"/>
      <c r="S26" s="39" t="str">
        <f t="shared" ref="S26" si="113">IF(ISERROR(R25-R27)/3,"—",(R25-R27)/3)</f>
        <v>—</v>
      </c>
      <c r="T26" s="8"/>
      <c r="U26" s="31" t="str">
        <f t="shared" si="19"/>
        <v>—</v>
      </c>
      <c r="W26" s="18" t="str">
        <f t="shared" si="11"/>
        <v xml:space="preserve">2014.11.13 jeudi </v>
      </c>
      <c r="X26" s="19" t="str">
        <f t="shared" si="11"/>
        <v>15:00</v>
      </c>
      <c r="Y26" s="15"/>
      <c r="AA26" s="2"/>
      <c r="AB26" s="5" t="str">
        <f t="shared" si="6"/>
        <v/>
      </c>
      <c r="AC26" s="38"/>
      <c r="AD26" s="39" t="str">
        <f t="shared" ref="AD26" si="114">IF(ISERROR(AC25-AC27)/3,"—",(AC25-AC27)/3)</f>
        <v>—</v>
      </c>
      <c r="AE26" s="8"/>
      <c r="AF26" s="4" t="str">
        <f t="shared" si="80"/>
        <v>—</v>
      </c>
      <c r="AH26" s="18" t="str">
        <f t="shared" si="12"/>
        <v xml:space="preserve">2014.11.13 jeudi </v>
      </c>
      <c r="AI26" s="19" t="str">
        <f t="shared" si="12"/>
        <v>15:00</v>
      </c>
      <c r="AJ26" s="15"/>
      <c r="AL26" s="2"/>
      <c r="AM26" s="5" t="str">
        <f t="shared" si="7"/>
        <v/>
      </c>
      <c r="AN26" s="38"/>
      <c r="AO26" s="39" t="str">
        <f t="shared" ref="AO26" si="115">IF(ISERROR(AN25-AN27)/3,"—",(AN25-AN27)/3)</f>
        <v>—</v>
      </c>
      <c r="AP26" s="8"/>
      <c r="AQ26" s="35" t="str">
        <f t="shared" si="82"/>
        <v>—</v>
      </c>
      <c r="AS26" s="18" t="str">
        <f t="shared" si="13"/>
        <v xml:space="preserve">2014.11.13 jeudi </v>
      </c>
      <c r="AT26" s="19" t="str">
        <f t="shared" si="13"/>
        <v>15:00</v>
      </c>
      <c r="AU26" s="15"/>
      <c r="AW26" s="2"/>
      <c r="AX26" s="5" t="str">
        <f t="shared" si="8"/>
        <v/>
      </c>
      <c r="AY26" s="38"/>
      <c r="AZ26" s="39" t="str">
        <f t="shared" ref="AZ26" si="116">IF(ISERROR(AY25-AY27)/3,"—",(AY25-AY27)/3)</f>
        <v>—</v>
      </c>
      <c r="BA26" s="8"/>
      <c r="BB26" s="35" t="str">
        <f t="shared" si="84"/>
        <v>—</v>
      </c>
    </row>
    <row r="27" spans="1:54" x14ac:dyDescent="0.25">
      <c r="A27">
        <v>1</v>
      </c>
      <c r="C27" s="11">
        <v>41956.62771990741</v>
      </c>
      <c r="D27" s="10" t="s">
        <v>42</v>
      </c>
      <c r="E27" s="10" t="s">
        <v>4</v>
      </c>
      <c r="F27" s="12">
        <f t="shared" si="0"/>
        <v>41956.625</v>
      </c>
      <c r="G27" s="13" t="str">
        <f t="shared" si="1"/>
        <v/>
      </c>
      <c r="H27" s="13" t="str">
        <f t="shared" si="2"/>
        <v xml:space="preserve">2014.11.13 jeudi 15:00 </v>
      </c>
      <c r="I27" s="14">
        <f t="shared" si="3"/>
        <v>97.334000000000003</v>
      </c>
      <c r="J27" s="14">
        <f t="shared" si="4"/>
        <v>-1E-3</v>
      </c>
      <c r="L27" s="18" t="str">
        <f t="shared" si="9"/>
        <v xml:space="preserve">2014.11.13 jeudi </v>
      </c>
      <c r="M27" s="19" t="str">
        <f t="shared" si="9"/>
        <v>15:00</v>
      </c>
      <c r="N27" s="46" t="s">
        <v>114</v>
      </c>
      <c r="P27" s="2" t="str">
        <f t="shared" si="10"/>
        <v>2014.11.13 jeudi  15:00 confidentiel</v>
      </c>
      <c r="Q27" s="5" t="str">
        <f t="shared" si="5"/>
        <v/>
      </c>
      <c r="R27" s="38" t="str">
        <f t="shared" ref="R27" si="117">IF(ISERROR(Q27-Q28) *1000, "—", (Q27-Q28) *1000)</f>
        <v>—</v>
      </c>
      <c r="S27" s="40"/>
      <c r="T27" s="8"/>
      <c r="U27" s="8"/>
      <c r="W27" s="18" t="str">
        <f t="shared" si="11"/>
        <v xml:space="preserve">2014.11.13 jeudi </v>
      </c>
      <c r="X27" s="19" t="str">
        <f t="shared" si="11"/>
        <v>15:00</v>
      </c>
      <c r="Y27" s="15"/>
      <c r="AA27" s="2"/>
      <c r="AB27" s="5" t="str">
        <f t="shared" si="6"/>
        <v/>
      </c>
      <c r="AC27" s="38" t="str">
        <f t="shared" ref="AC27" si="118">IF(ISERROR(AB27-AB28) *1000, "—", (AB27-AB28) *1000)</f>
        <v>—</v>
      </c>
      <c r="AD27" s="40"/>
      <c r="AE27" s="8"/>
      <c r="AF27" s="8"/>
      <c r="AH27" s="18" t="str">
        <f t="shared" si="12"/>
        <v xml:space="preserve">2014.11.13 jeudi </v>
      </c>
      <c r="AI27" s="19" t="str">
        <f t="shared" si="12"/>
        <v>15:00</v>
      </c>
      <c r="AJ27" s="15"/>
      <c r="AL27" s="2"/>
      <c r="AM27" s="5" t="str">
        <f t="shared" si="7"/>
        <v/>
      </c>
      <c r="AN27" s="38" t="str">
        <f t="shared" ref="AN27" si="119">IF(ISERROR(AM27-AM28) *1000, "—", (AM27-AM28) *1000)</f>
        <v>—</v>
      </c>
      <c r="AO27" s="40"/>
      <c r="AP27" s="8"/>
      <c r="AQ27" s="8"/>
      <c r="AS27" s="18" t="str">
        <f t="shared" si="13"/>
        <v xml:space="preserve">2014.11.13 jeudi </v>
      </c>
      <c r="AT27" s="19" t="str">
        <f t="shared" si="13"/>
        <v>15:00</v>
      </c>
      <c r="AU27" s="15"/>
      <c r="AW27" s="2"/>
      <c r="AX27" s="5" t="str">
        <f t="shared" si="8"/>
        <v/>
      </c>
      <c r="AY27" s="38" t="str">
        <f t="shared" ref="AY27" si="120">IF(ISERROR(AX27-AX28) *1000, "—", (AX27-AX28) *1000)</f>
        <v>—</v>
      </c>
      <c r="AZ27" s="40"/>
      <c r="BA27" s="8"/>
      <c r="BB27" s="8"/>
    </row>
    <row r="28" spans="1:54" x14ac:dyDescent="0.25">
      <c r="A28">
        <v>1</v>
      </c>
      <c r="C28" s="11">
        <v>41956.62777777778</v>
      </c>
      <c r="D28" s="10" t="s">
        <v>16</v>
      </c>
      <c r="E28" s="10" t="s">
        <v>7</v>
      </c>
      <c r="F28" s="12">
        <f t="shared" si="0"/>
        <v>41956.625</v>
      </c>
      <c r="G28" s="13" t="str">
        <f t="shared" si="1"/>
        <v/>
      </c>
      <c r="H28" s="13" t="str">
        <f t="shared" si="2"/>
        <v xml:space="preserve">2014.11.13 jeudi 15:00 </v>
      </c>
      <c r="I28" s="14">
        <f t="shared" si="3"/>
        <v>96.075000000000003</v>
      </c>
      <c r="J28" s="14">
        <f t="shared" si="4"/>
        <v>0</v>
      </c>
      <c r="L28" s="18" t="str">
        <f t="shared" si="9"/>
        <v xml:space="preserve">2014.11.13 jeudi </v>
      </c>
      <c r="M28" s="19" t="str">
        <f t="shared" si="9"/>
        <v>15:00</v>
      </c>
      <c r="N28" s="46" t="s">
        <v>114</v>
      </c>
      <c r="P28" s="2" t="str">
        <f t="shared" si="10"/>
        <v>2014.11.13 jeudi  15:00 confidentiel</v>
      </c>
      <c r="Q28" s="5" t="str">
        <f t="shared" si="5"/>
        <v/>
      </c>
      <c r="R28" s="38"/>
      <c r="S28" s="2"/>
      <c r="T28" s="9"/>
      <c r="U28" s="9"/>
      <c r="W28" s="18" t="str">
        <f t="shared" si="11"/>
        <v xml:space="preserve">2014.11.13 jeudi </v>
      </c>
      <c r="X28" s="19" t="str">
        <f t="shared" si="11"/>
        <v>15:00</v>
      </c>
      <c r="Y28" s="15"/>
      <c r="AA28" s="2"/>
      <c r="AB28" s="5" t="str">
        <f t="shared" si="6"/>
        <v/>
      </c>
      <c r="AC28" s="38"/>
      <c r="AD28" s="2"/>
      <c r="AE28" s="9"/>
      <c r="AF28" s="9"/>
      <c r="AH28" s="18" t="str">
        <f t="shared" si="12"/>
        <v xml:space="preserve">2014.11.13 jeudi </v>
      </c>
      <c r="AI28" s="19" t="str">
        <f t="shared" si="12"/>
        <v>15:00</v>
      </c>
      <c r="AJ28" s="15"/>
      <c r="AL28" s="2"/>
      <c r="AM28" s="5" t="str">
        <f t="shared" si="7"/>
        <v/>
      </c>
      <c r="AN28" s="38"/>
      <c r="AO28" s="2"/>
      <c r="AP28" s="9"/>
      <c r="AQ28" s="9"/>
      <c r="AS28" s="18" t="str">
        <f t="shared" si="13"/>
        <v xml:space="preserve">2014.11.13 jeudi </v>
      </c>
      <c r="AT28" s="19" t="str">
        <f t="shared" si="13"/>
        <v>15:00</v>
      </c>
      <c r="AU28" s="15"/>
      <c r="AW28" s="2"/>
      <c r="AX28" s="5" t="str">
        <f t="shared" si="8"/>
        <v/>
      </c>
      <c r="AY28" s="38"/>
      <c r="AZ28" s="2"/>
      <c r="BA28" s="9"/>
      <c r="BB28" s="9"/>
    </row>
    <row r="29" spans="1:54" x14ac:dyDescent="0.25">
      <c r="A29">
        <v>1</v>
      </c>
      <c r="C29" s="11">
        <v>41956.627824074072</v>
      </c>
      <c r="D29" s="10" t="s">
        <v>53</v>
      </c>
      <c r="E29" s="10" t="s">
        <v>4</v>
      </c>
      <c r="F29" s="12">
        <f t="shared" si="0"/>
        <v>41956.625</v>
      </c>
      <c r="G29" s="13" t="str">
        <f t="shared" si="1"/>
        <v/>
      </c>
      <c r="H29" s="13" t="str">
        <f t="shared" si="2"/>
        <v xml:space="preserve">2014.11.13 jeudi 15:00 </v>
      </c>
      <c r="I29" s="14">
        <f t="shared" si="3"/>
        <v>97.332999999999998</v>
      </c>
      <c r="J29" s="14">
        <f t="shared" si="4"/>
        <v>-1E-3</v>
      </c>
      <c r="L29" s="18"/>
      <c r="M29" s="19"/>
      <c r="P29" s="24"/>
      <c r="Q29" s="26"/>
      <c r="R29" s="27"/>
      <c r="S29" s="24"/>
      <c r="T29" s="24"/>
      <c r="U29" s="24"/>
      <c r="W29" s="18"/>
      <c r="X29" s="19"/>
      <c r="Y29" s="15"/>
      <c r="AA29" s="24"/>
      <c r="AB29" s="26"/>
      <c r="AC29" s="27"/>
      <c r="AD29" s="24"/>
      <c r="AE29" s="24"/>
      <c r="AF29" s="24"/>
      <c r="AH29" s="18"/>
      <c r="AI29" s="19"/>
      <c r="AJ29" s="15"/>
      <c r="AL29" s="24"/>
      <c r="AM29" s="26"/>
      <c r="AN29" s="27"/>
      <c r="AO29" s="24"/>
      <c r="AP29" s="24"/>
      <c r="AQ29" s="24"/>
      <c r="AS29" s="18"/>
      <c r="AT29" s="19"/>
      <c r="AU29" s="15"/>
      <c r="AW29" s="24"/>
      <c r="AX29" s="26"/>
      <c r="AY29" s="27"/>
      <c r="AZ29" s="24"/>
      <c r="BA29" s="24"/>
      <c r="BB29" s="24"/>
    </row>
    <row r="30" spans="1:54" x14ac:dyDescent="0.25">
      <c r="A30">
        <v>1</v>
      </c>
      <c r="C30" s="11">
        <v>41956.627881944441</v>
      </c>
      <c r="D30" s="10" t="s">
        <v>17</v>
      </c>
      <c r="E30" s="10" t="s">
        <v>12</v>
      </c>
      <c r="F30" s="12">
        <f t="shared" si="0"/>
        <v>41956.625</v>
      </c>
      <c r="G30" s="13" t="str">
        <f t="shared" si="1"/>
        <v/>
      </c>
      <c r="H30" s="13" t="str">
        <f t="shared" si="2"/>
        <v xml:space="preserve">2014.11.13 jeudi 15:00 </v>
      </c>
      <c r="I30" s="14">
        <f t="shared" si="3"/>
        <v>96.081999999999994</v>
      </c>
      <c r="J30" s="14">
        <f t="shared" si="4"/>
        <v>0</v>
      </c>
      <c r="L30" s="18"/>
      <c r="M30" s="19"/>
      <c r="P30" s="24"/>
      <c r="Q30" s="26"/>
      <c r="R30" s="27"/>
      <c r="S30" s="24"/>
      <c r="T30" s="24"/>
      <c r="U30" s="24"/>
      <c r="W30" s="18"/>
      <c r="X30" s="19"/>
      <c r="Y30" s="15"/>
      <c r="AA30" s="24"/>
      <c r="AB30" s="26"/>
      <c r="AC30" s="27"/>
      <c r="AD30" s="24"/>
      <c r="AE30" s="24"/>
      <c r="AF30" s="24"/>
      <c r="AH30" s="18"/>
      <c r="AI30" s="19"/>
      <c r="AJ30" s="15"/>
      <c r="AL30" s="24"/>
      <c r="AM30" s="26"/>
      <c r="AN30" s="27"/>
      <c r="AO30" s="24"/>
      <c r="AP30" s="24"/>
      <c r="AQ30" s="24"/>
      <c r="AS30" s="18"/>
      <c r="AT30" s="19"/>
      <c r="AU30" s="15"/>
      <c r="AW30" s="24"/>
      <c r="AX30" s="26"/>
      <c r="AY30" s="27"/>
      <c r="AZ30" s="24"/>
      <c r="BA30" s="24"/>
      <c r="BB30" s="24"/>
    </row>
    <row r="31" spans="1:54" x14ac:dyDescent="0.25">
      <c r="A31">
        <v>1</v>
      </c>
      <c r="C31" s="11">
        <v>41956.627916666665</v>
      </c>
      <c r="D31" s="10" t="s">
        <v>53</v>
      </c>
      <c r="E31" s="10" t="s">
        <v>7</v>
      </c>
      <c r="F31" s="12">
        <f t="shared" si="0"/>
        <v>41956.625</v>
      </c>
      <c r="G31" s="13" t="str">
        <f t="shared" si="1"/>
        <v/>
      </c>
      <c r="H31" s="13" t="str">
        <f t="shared" si="2"/>
        <v xml:space="preserve">2014.11.13 jeudi 15:00 </v>
      </c>
      <c r="I31" s="14">
        <f t="shared" si="3"/>
        <v>97.332999999999998</v>
      </c>
      <c r="J31" s="14">
        <f t="shared" si="4"/>
        <v>0</v>
      </c>
      <c r="L31" s="18"/>
      <c r="M31" s="19"/>
      <c r="P31" s="41" t="str">
        <f>"confidentiel ///// relevés topographiques du "&amp;RIGHT(L33,LEN(L33)-11)&amp;" ("&amp;LEFTB(L33,11) &amp;") à  "&amp;M33</f>
        <v>confidentiel ///// relevés topographiques du jeudi  (2014.11.13 ) à  20:00</v>
      </c>
      <c r="Q31" s="42"/>
      <c r="R31" s="42"/>
      <c r="S31" s="42"/>
      <c r="T31" s="42"/>
      <c r="U31" s="43"/>
      <c r="W31" s="18"/>
      <c r="X31" s="19"/>
      <c r="Y31" s="15"/>
      <c r="AA31" s="41" t="str">
        <f>"confidentiel ///// relevés topographiques du "&amp;RIGHT(W33,LEN(W33)-11)&amp;" ("&amp;LEFTB(W33,11) &amp;") à  "&amp;X33</f>
        <v>confidentiel ///// relevés topographiques du jeudi  (2014.11.13 ) à  20:00</v>
      </c>
      <c r="AB31" s="42"/>
      <c r="AC31" s="42"/>
      <c r="AD31" s="42"/>
      <c r="AE31" s="42"/>
      <c r="AF31" s="43"/>
      <c r="AH31" s="18"/>
      <c r="AI31" s="19"/>
      <c r="AJ31" s="15"/>
      <c r="AL31" s="41" t="str">
        <f>"confidentiel ///// relevés topographiques du "&amp;RIGHT(AH33,LEN(AH33)-11)&amp;" ("&amp;LEFTB(AH33,11) &amp;") à  "&amp;AI33</f>
        <v>confidentiel ///// relevés topographiques du jeudi  (2014.11.13 ) à  20:00</v>
      </c>
      <c r="AM31" s="42"/>
      <c r="AN31" s="42"/>
      <c r="AO31" s="42"/>
      <c r="AP31" s="42"/>
      <c r="AQ31" s="43"/>
      <c r="AS31" s="18"/>
      <c r="AT31" s="19"/>
      <c r="AU31" s="15"/>
      <c r="AW31" s="41" t="str">
        <f>"confidentiel ///// relevés topographiques du "&amp;RIGHT(AS33,LEN(AS33)-11)&amp;" ("&amp;LEFTB(AS33,11) &amp;") à  "&amp;AT33</f>
        <v>confidentiel ///// relevés topographiques du jeudi  (2014.11.13 ) à  20:00</v>
      </c>
      <c r="AX31" s="42"/>
      <c r="AY31" s="42"/>
      <c r="AZ31" s="42"/>
      <c r="BA31" s="42"/>
      <c r="BB31" s="43"/>
    </row>
    <row r="32" spans="1:54" x14ac:dyDescent="0.25">
      <c r="A32">
        <v>1</v>
      </c>
      <c r="C32" s="11">
        <v>41956.627997685187</v>
      </c>
      <c r="D32" s="10" t="s">
        <v>54</v>
      </c>
      <c r="E32" s="10" t="s">
        <v>4</v>
      </c>
      <c r="F32" s="12">
        <f t="shared" si="0"/>
        <v>41956.625</v>
      </c>
      <c r="G32" s="13" t="str">
        <f t="shared" si="1"/>
        <v/>
      </c>
      <c r="H32" s="13" t="str">
        <f t="shared" si="2"/>
        <v xml:space="preserve">2014.11.13 jeudi 15:00 </v>
      </c>
      <c r="I32" s="14">
        <f t="shared" si="3"/>
        <v>96.091999999999999</v>
      </c>
      <c r="J32" s="14">
        <f t="shared" si="4"/>
        <v>-1E-3</v>
      </c>
    </row>
    <row r="33" spans="1:54" x14ac:dyDescent="0.25">
      <c r="A33">
        <v>1</v>
      </c>
      <c r="C33" s="11">
        <v>41956.628020833334</v>
      </c>
      <c r="D33" s="10" t="s">
        <v>55</v>
      </c>
      <c r="E33" s="10" t="s">
        <v>4</v>
      </c>
      <c r="F33" s="12">
        <f t="shared" si="0"/>
        <v>41956.625</v>
      </c>
      <c r="G33" s="13" t="str">
        <f t="shared" si="1"/>
        <v/>
      </c>
      <c r="H33" s="13" t="str">
        <f t="shared" si="2"/>
        <v xml:space="preserve">2014.11.13 jeudi 15:00 </v>
      </c>
      <c r="I33" s="14">
        <f t="shared" si="3"/>
        <v>97.337999999999994</v>
      </c>
      <c r="J33" s="14">
        <f t="shared" si="4"/>
        <v>-1E-3</v>
      </c>
      <c r="L33" s="20" t="str">
        <f>$L$5</f>
        <v xml:space="preserve">2014.11.13 jeudi </v>
      </c>
      <c r="M33" s="21" t="s">
        <v>107</v>
      </c>
      <c r="P33" s="44" t="s">
        <v>108</v>
      </c>
      <c r="Q33" s="28" t="s">
        <v>111</v>
      </c>
      <c r="R33" s="28" t="s">
        <v>39</v>
      </c>
      <c r="S33" s="28" t="s">
        <v>40</v>
      </c>
      <c r="T33" s="28" t="s">
        <v>112</v>
      </c>
      <c r="U33" s="32" t="s">
        <v>113</v>
      </c>
      <c r="W33" s="20" t="str">
        <f>$L$5</f>
        <v xml:space="preserve">2014.11.13 jeudi </v>
      </c>
      <c r="X33" s="21" t="str">
        <f>$M33</f>
        <v>20:00</v>
      </c>
      <c r="Y33" s="15"/>
      <c r="AA33" s="44" t="s">
        <v>108</v>
      </c>
      <c r="AB33" s="28" t="s">
        <v>111</v>
      </c>
      <c r="AC33" s="28" t="s">
        <v>39</v>
      </c>
      <c r="AD33" s="28" t="s">
        <v>40</v>
      </c>
      <c r="AE33" s="28" t="s">
        <v>112</v>
      </c>
      <c r="AF33" s="28" t="s">
        <v>113</v>
      </c>
      <c r="AH33" s="20" t="str">
        <f>$L$5</f>
        <v xml:space="preserve">2014.11.13 jeudi </v>
      </c>
      <c r="AI33" s="21" t="str">
        <f>$M33</f>
        <v>20:00</v>
      </c>
      <c r="AJ33" s="15"/>
      <c r="AL33" s="44" t="s">
        <v>108</v>
      </c>
      <c r="AM33" s="36" t="s">
        <v>111</v>
      </c>
      <c r="AN33" s="36" t="s">
        <v>39</v>
      </c>
      <c r="AO33" s="36" t="s">
        <v>40</v>
      </c>
      <c r="AP33" s="36" t="s">
        <v>112</v>
      </c>
      <c r="AQ33" s="36" t="s">
        <v>113</v>
      </c>
      <c r="AS33" s="20" t="str">
        <f>$L$5</f>
        <v xml:space="preserve">2014.11.13 jeudi </v>
      </c>
      <c r="AT33" s="21" t="str">
        <f>$M33</f>
        <v>20:00</v>
      </c>
      <c r="AU33" s="15"/>
      <c r="AW33" s="44" t="s">
        <v>108</v>
      </c>
      <c r="AX33" s="36" t="s">
        <v>111</v>
      </c>
      <c r="AY33" s="36" t="s">
        <v>39</v>
      </c>
      <c r="AZ33" s="36" t="s">
        <v>40</v>
      </c>
      <c r="BA33" s="36" t="s">
        <v>112</v>
      </c>
      <c r="BB33" s="36" t="s">
        <v>113</v>
      </c>
    </row>
    <row r="34" spans="1:54" x14ac:dyDescent="0.25">
      <c r="A34">
        <v>1</v>
      </c>
      <c r="C34" s="11">
        <v>41956.628113425926</v>
      </c>
      <c r="D34" s="10" t="s">
        <v>28</v>
      </c>
      <c r="E34" s="10" t="s">
        <v>23</v>
      </c>
      <c r="F34" s="12">
        <f t="shared" si="0"/>
        <v>41956.625</v>
      </c>
      <c r="G34" s="13" t="str">
        <f t="shared" si="1"/>
        <v/>
      </c>
      <c r="H34" s="13" t="str">
        <f t="shared" si="2"/>
        <v xml:space="preserve">2014.11.13 jeudi 15:00 </v>
      </c>
      <c r="I34" s="14">
        <f t="shared" si="3"/>
        <v>96.102000000000004</v>
      </c>
      <c r="J34" s="14">
        <f t="shared" si="4"/>
        <v>-4.0000000000000001E-3</v>
      </c>
      <c r="L34" s="20"/>
      <c r="M34" s="21"/>
      <c r="P34" s="45"/>
      <c r="Q34" s="29" t="s">
        <v>110</v>
      </c>
      <c r="R34" s="29" t="s">
        <v>109</v>
      </c>
      <c r="S34" s="29" t="s">
        <v>109</v>
      </c>
      <c r="T34" s="29" t="s">
        <v>109</v>
      </c>
      <c r="U34" s="33" t="s">
        <v>109</v>
      </c>
      <c r="W34" s="20"/>
      <c r="X34" s="21"/>
      <c r="Y34" s="15"/>
      <c r="AA34" s="45"/>
      <c r="AB34" s="29" t="s">
        <v>110</v>
      </c>
      <c r="AC34" s="29" t="s">
        <v>109</v>
      </c>
      <c r="AD34" s="29" t="s">
        <v>109</v>
      </c>
      <c r="AE34" s="29" t="s">
        <v>109</v>
      </c>
      <c r="AF34" s="29" t="s">
        <v>109</v>
      </c>
      <c r="AH34" s="20"/>
      <c r="AI34" s="21"/>
      <c r="AJ34" s="15"/>
      <c r="AL34" s="45"/>
      <c r="AM34" s="37" t="s">
        <v>110</v>
      </c>
      <c r="AN34" s="37" t="s">
        <v>109</v>
      </c>
      <c r="AO34" s="37" t="s">
        <v>109</v>
      </c>
      <c r="AP34" s="37" t="s">
        <v>109</v>
      </c>
      <c r="AQ34" s="37" t="s">
        <v>109</v>
      </c>
      <c r="AS34" s="20"/>
      <c r="AT34" s="21"/>
      <c r="AU34" s="15"/>
      <c r="AW34" s="45"/>
      <c r="AX34" s="37" t="s">
        <v>110</v>
      </c>
      <c r="AY34" s="37" t="s">
        <v>109</v>
      </c>
      <c r="AZ34" s="37" t="s">
        <v>109</v>
      </c>
      <c r="BA34" s="37" t="s">
        <v>109</v>
      </c>
      <c r="BB34" s="37" t="s">
        <v>109</v>
      </c>
    </row>
    <row r="35" spans="1:54" x14ac:dyDescent="0.25">
      <c r="A35">
        <v>1</v>
      </c>
      <c r="C35" s="11">
        <v>41956.628125000003</v>
      </c>
      <c r="D35" s="10" t="s">
        <v>56</v>
      </c>
      <c r="E35" s="10" t="s">
        <v>7</v>
      </c>
      <c r="F35" s="12">
        <f t="shared" si="0"/>
        <v>41956.625</v>
      </c>
      <c r="G35" s="13" t="str">
        <f t="shared" si="1"/>
        <v/>
      </c>
      <c r="H35" s="13" t="str">
        <f t="shared" si="2"/>
        <v xml:space="preserve">2014.11.13 jeudi 15:00 </v>
      </c>
      <c r="I35" s="14">
        <f t="shared" si="3"/>
        <v>97.335999999999999</v>
      </c>
      <c r="J35" s="14">
        <f t="shared" si="4"/>
        <v>0</v>
      </c>
      <c r="L35" s="18" t="str">
        <f t="shared" ref="L35:M56" si="121">L$33</f>
        <v xml:space="preserve">2014.11.13 jeudi </v>
      </c>
      <c r="M35" s="19" t="str">
        <f t="shared" si="121"/>
        <v>20:00</v>
      </c>
      <c r="N35" s="46" t="s">
        <v>114</v>
      </c>
      <c r="P35" s="2" t="str">
        <f>L35&amp;" "&amp;M35 &amp;" " &amp;N35</f>
        <v>2014.11.13 jeudi  20:00 confidentiel</v>
      </c>
      <c r="Q35" s="5" t="str">
        <f t="shared" ref="Q35:Q56" si="122">IF(      ISNA(VLOOKUP(P35,$H:$J,2,FALSE)),"",  VLOOKUP(P35,$H:$J,2,FALSE))</f>
        <v/>
      </c>
      <c r="R35" s="38" t="str">
        <f>IFERROR((Q35-Q36)*1000,"—")</f>
        <v>—</v>
      </c>
      <c r="S35" s="2"/>
      <c r="T35" s="6"/>
      <c r="U35" s="6"/>
      <c r="W35" s="18" t="str">
        <f t="shared" ref="W35:X56" si="123">W$33</f>
        <v xml:space="preserve">2014.11.13 jeudi </v>
      </c>
      <c r="X35" s="19" t="str">
        <f t="shared" si="123"/>
        <v>20:00</v>
      </c>
      <c r="Y35" s="15"/>
      <c r="AA35" s="2"/>
      <c r="AB35" s="5" t="str">
        <f t="shared" ref="AB35:AB56" si="124">IF(      ISNA(VLOOKUP(AA35,$H:$J,2,FALSE)),"",  VLOOKUP(AA35,$H:$J,2,FALSE))</f>
        <v/>
      </c>
      <c r="AC35" s="38" t="str">
        <f>IFERROR((AB35-AB36)*1000,"—")</f>
        <v>—</v>
      </c>
      <c r="AD35" s="2"/>
      <c r="AE35" s="6"/>
      <c r="AF35" s="6"/>
      <c r="AH35" s="18" t="str">
        <f t="shared" ref="AH35:AI56" si="125">AH$33</f>
        <v xml:space="preserve">2014.11.13 jeudi </v>
      </c>
      <c r="AI35" s="19" t="str">
        <f t="shared" si="125"/>
        <v>20:00</v>
      </c>
      <c r="AJ35" s="15"/>
      <c r="AL35" s="2"/>
      <c r="AM35" s="5" t="str">
        <f t="shared" ref="AM35:AM56" si="126">IF(      ISNA(VLOOKUP(AL35,$H:$J,2,FALSE)),"",  VLOOKUP(AL35,$H:$J,2,FALSE))</f>
        <v/>
      </c>
      <c r="AN35" s="38" t="str">
        <f>IFERROR((AM35-AM36)*1000,"—")</f>
        <v>—</v>
      </c>
      <c r="AO35" s="2"/>
      <c r="AP35" s="6"/>
      <c r="AQ35" s="6"/>
      <c r="AS35" s="18" t="str">
        <f t="shared" ref="AS35:AT56" si="127">AS$33</f>
        <v xml:space="preserve">2014.11.13 jeudi </v>
      </c>
      <c r="AT35" s="19" t="str">
        <f t="shared" si="127"/>
        <v>20:00</v>
      </c>
      <c r="AU35" s="15"/>
      <c r="AW35" s="2"/>
      <c r="AX35" s="5" t="str">
        <f t="shared" ref="AX35:AX56" si="128">IF(      ISNA(VLOOKUP(AW35,$H:$J,2,FALSE)),"",  VLOOKUP(AW35,$H:$J,2,FALSE))</f>
        <v/>
      </c>
      <c r="AY35" s="38" t="str">
        <f>IFERROR((AX35-AX36)*1000,"—")</f>
        <v>—</v>
      </c>
      <c r="AZ35" s="2"/>
      <c r="BA35" s="6"/>
      <c r="BB35" s="6"/>
    </row>
    <row r="36" spans="1:54" x14ac:dyDescent="0.25">
      <c r="A36">
        <v>1</v>
      </c>
      <c r="C36" s="11">
        <v>41956.628344907411</v>
      </c>
      <c r="D36" s="10" t="s">
        <v>57</v>
      </c>
      <c r="E36" s="10" t="s">
        <v>7</v>
      </c>
      <c r="F36" s="12">
        <f t="shared" si="0"/>
        <v>41956.625</v>
      </c>
      <c r="G36" s="13" t="str">
        <f t="shared" si="1"/>
        <v/>
      </c>
      <c r="H36" s="13" t="str">
        <f t="shared" si="2"/>
        <v xml:space="preserve">2014.11.13 jeudi 15:00 </v>
      </c>
      <c r="I36" s="14">
        <f t="shared" si="3"/>
        <v>97.341999999999999</v>
      </c>
      <c r="J36" s="14">
        <f t="shared" si="4"/>
        <v>0</v>
      </c>
      <c r="L36" s="18" t="str">
        <f t="shared" si="121"/>
        <v xml:space="preserve">2014.11.13 jeudi </v>
      </c>
      <c r="M36" s="19" t="str">
        <f t="shared" si="121"/>
        <v>20:00</v>
      </c>
      <c r="N36" s="46" t="s">
        <v>114</v>
      </c>
      <c r="P36" s="2" t="str">
        <f t="shared" ref="P36:P56" si="129">L36&amp;" "&amp;M36 &amp;" " &amp;N36</f>
        <v>2014.11.13 jeudi  20:00 confidentiel</v>
      </c>
      <c r="Q36" s="5" t="str">
        <f t="shared" si="122"/>
        <v/>
      </c>
      <c r="R36" s="38"/>
      <c r="S36" s="39" t="str">
        <f>IFERROR((R35-R37)/3,"—")</f>
        <v>—</v>
      </c>
      <c r="T36" s="7"/>
      <c r="U36" s="9"/>
      <c r="W36" s="18" t="str">
        <f t="shared" si="123"/>
        <v xml:space="preserve">2014.11.13 jeudi </v>
      </c>
      <c r="X36" s="19" t="str">
        <f t="shared" si="123"/>
        <v>20:00</v>
      </c>
      <c r="Y36" s="15"/>
      <c r="AA36" s="2"/>
      <c r="AB36" s="5" t="str">
        <f t="shared" si="124"/>
        <v/>
      </c>
      <c r="AC36" s="38"/>
      <c r="AD36" s="39" t="str">
        <f>IFERROR((AC35-AC37)/3,"—")</f>
        <v>—</v>
      </c>
      <c r="AE36" s="7"/>
      <c r="AF36" s="9"/>
      <c r="AH36" s="18" t="str">
        <f t="shared" si="125"/>
        <v xml:space="preserve">2014.11.13 jeudi </v>
      </c>
      <c r="AI36" s="19" t="str">
        <f t="shared" si="125"/>
        <v>20:00</v>
      </c>
      <c r="AJ36" s="15"/>
      <c r="AL36" s="2"/>
      <c r="AM36" s="5" t="str">
        <f t="shared" si="126"/>
        <v/>
      </c>
      <c r="AN36" s="38"/>
      <c r="AO36" s="39" t="str">
        <f>IFERROR((AN35-AN37)/3,"—")</f>
        <v>—</v>
      </c>
      <c r="AP36" s="7"/>
      <c r="AQ36" s="9"/>
      <c r="AS36" s="18" t="str">
        <f t="shared" si="127"/>
        <v xml:space="preserve">2014.11.13 jeudi </v>
      </c>
      <c r="AT36" s="19" t="str">
        <f t="shared" si="127"/>
        <v>20:00</v>
      </c>
      <c r="AU36" s="15"/>
      <c r="AW36" s="2"/>
      <c r="AX36" s="5" t="str">
        <f t="shared" si="128"/>
        <v/>
      </c>
      <c r="AY36" s="38"/>
      <c r="AZ36" s="39" t="str">
        <f>IFERROR((AY35-AY37)/3,"—")</f>
        <v>—</v>
      </c>
      <c r="BA36" s="7"/>
      <c r="BB36" s="9"/>
    </row>
    <row r="37" spans="1:54" x14ac:dyDescent="0.25">
      <c r="A37">
        <v>1</v>
      </c>
      <c r="C37" s="11">
        <v>41956.628587962965</v>
      </c>
      <c r="D37" s="10" t="s">
        <v>44</v>
      </c>
      <c r="E37" s="10" t="s">
        <v>7</v>
      </c>
      <c r="F37" s="12">
        <f t="shared" si="0"/>
        <v>41956.625</v>
      </c>
      <c r="G37" s="13" t="str">
        <f t="shared" si="1"/>
        <v/>
      </c>
      <c r="H37" s="13" t="str">
        <f t="shared" si="2"/>
        <v xml:space="preserve">2014.11.13 jeudi 15:00 </v>
      </c>
      <c r="I37" s="14">
        <f t="shared" si="3"/>
        <v>97.355999999999995</v>
      </c>
      <c r="J37" s="14">
        <f t="shared" si="4"/>
        <v>0</v>
      </c>
      <c r="L37" s="18" t="str">
        <f t="shared" si="121"/>
        <v xml:space="preserve">2014.11.13 jeudi </v>
      </c>
      <c r="M37" s="19" t="str">
        <f t="shared" si="121"/>
        <v>20:00</v>
      </c>
      <c r="N37" s="46" t="s">
        <v>114</v>
      </c>
      <c r="P37" s="2" t="str">
        <f t="shared" si="129"/>
        <v>2014.11.13 jeudi  20:00 confidentiel</v>
      </c>
      <c r="Q37" s="5" t="str">
        <f t="shared" si="122"/>
        <v/>
      </c>
      <c r="R37" s="38" t="str">
        <f t="shared" ref="R37" si="130">IFERROR((Q37-Q38)*1000,"—")</f>
        <v>—</v>
      </c>
      <c r="S37" s="40"/>
      <c r="T37" s="7"/>
      <c r="U37" s="16" t="str">
        <f>IFERROR(1000*(Q37-ABS((Q35+Q39)/2)),"—")</f>
        <v>—</v>
      </c>
      <c r="W37" s="18" t="str">
        <f t="shared" si="123"/>
        <v xml:space="preserve">2014.11.13 jeudi </v>
      </c>
      <c r="X37" s="19" t="str">
        <f t="shared" si="123"/>
        <v>20:00</v>
      </c>
      <c r="Y37" s="15"/>
      <c r="AA37" s="2"/>
      <c r="AB37" s="5" t="str">
        <f t="shared" si="124"/>
        <v/>
      </c>
      <c r="AC37" s="38" t="str">
        <f t="shared" ref="AC37" si="131">IFERROR((AB37-AB38)*1000,"—")</f>
        <v>—</v>
      </c>
      <c r="AD37" s="40"/>
      <c r="AE37" s="7"/>
      <c r="AF37" s="16" t="str">
        <f>IFERROR(1000*(AB37-ABS((AB35+AB39)/2)),"—")</f>
        <v>—</v>
      </c>
      <c r="AH37" s="18" t="str">
        <f t="shared" si="125"/>
        <v xml:space="preserve">2014.11.13 jeudi </v>
      </c>
      <c r="AI37" s="19" t="str">
        <f t="shared" si="125"/>
        <v>20:00</v>
      </c>
      <c r="AJ37" s="15"/>
      <c r="AL37" s="2"/>
      <c r="AM37" s="5" t="str">
        <f t="shared" si="126"/>
        <v/>
      </c>
      <c r="AN37" s="38" t="str">
        <f t="shared" ref="AN37" si="132">IFERROR((AM37-AM38)*1000,"—")</f>
        <v>—</v>
      </c>
      <c r="AO37" s="40"/>
      <c r="AP37" s="7"/>
      <c r="AQ37" s="16" t="str">
        <f>IFERROR(1000*(AM37-ABS((AM35+AM39)/2)),"—")</f>
        <v>—</v>
      </c>
      <c r="AS37" s="18" t="str">
        <f t="shared" si="127"/>
        <v xml:space="preserve">2014.11.13 jeudi </v>
      </c>
      <c r="AT37" s="19" t="str">
        <f t="shared" si="127"/>
        <v>20:00</v>
      </c>
      <c r="AU37" s="15"/>
      <c r="AW37" s="2"/>
      <c r="AX37" s="5" t="str">
        <f t="shared" si="128"/>
        <v/>
      </c>
      <c r="AY37" s="38" t="str">
        <f t="shared" ref="AY37" si="133">IFERROR((AX37-AX38)*1000,"—")</f>
        <v>—</v>
      </c>
      <c r="AZ37" s="40"/>
      <c r="BA37" s="7"/>
      <c r="BB37" s="16" t="str">
        <f>IFERROR(1000*(AX37-ABS((AX35+AX39)/2)),"—")</f>
        <v>—</v>
      </c>
    </row>
    <row r="38" spans="1:54" x14ac:dyDescent="0.25">
      <c r="A38">
        <v>1</v>
      </c>
      <c r="C38" s="11">
        <v>41956.628692129627</v>
      </c>
      <c r="D38" s="10" t="s">
        <v>58</v>
      </c>
      <c r="E38" s="10" t="s">
        <v>7</v>
      </c>
      <c r="F38" s="12">
        <f t="shared" si="0"/>
        <v>41956.625</v>
      </c>
      <c r="G38" s="13" t="str">
        <f t="shared" si="1"/>
        <v/>
      </c>
      <c r="H38" s="13" t="str">
        <f t="shared" si="2"/>
        <v xml:space="preserve">2014.11.13 jeudi 15:00 </v>
      </c>
      <c r="I38" s="14">
        <f t="shared" si="3"/>
        <v>97.361000000000004</v>
      </c>
      <c r="J38" s="14">
        <f t="shared" si="4"/>
        <v>0</v>
      </c>
      <c r="L38" s="18" t="str">
        <f t="shared" si="121"/>
        <v xml:space="preserve">2014.11.13 jeudi </v>
      </c>
      <c r="M38" s="19" t="str">
        <f t="shared" si="121"/>
        <v>20:00</v>
      </c>
      <c r="N38" s="46" t="s">
        <v>114</v>
      </c>
      <c r="P38" s="2" t="str">
        <f t="shared" si="129"/>
        <v>2014.11.13 jeudi  20:00 confidentiel</v>
      </c>
      <c r="Q38" s="5" t="str">
        <f t="shared" si="122"/>
        <v/>
      </c>
      <c r="R38" s="38"/>
      <c r="S38" s="39" t="str">
        <f t="shared" ref="S38" si="134">IFERROR((R37-R39)/3,"—")</f>
        <v>—</v>
      </c>
      <c r="T38" s="9"/>
      <c r="U38" s="16" t="str">
        <f t="shared" ref="U38:U54" si="135">IFERROR(1000*(Q38-ABS((Q36+Q40)/2)),"—")</f>
        <v>—</v>
      </c>
      <c r="W38" s="18" t="str">
        <f t="shared" si="123"/>
        <v xml:space="preserve">2014.11.13 jeudi </v>
      </c>
      <c r="X38" s="19" t="str">
        <f t="shared" si="123"/>
        <v>20:00</v>
      </c>
      <c r="Y38" s="15"/>
      <c r="AA38" s="2"/>
      <c r="AB38" s="5" t="str">
        <f t="shared" si="124"/>
        <v/>
      </c>
      <c r="AC38" s="38"/>
      <c r="AD38" s="39" t="str">
        <f t="shared" ref="AD38" si="136">IFERROR((AC37-AC39)/3,"—")</f>
        <v>—</v>
      </c>
      <c r="AE38" s="9"/>
      <c r="AF38" s="16" t="str">
        <f t="shared" ref="AF38:AF46" si="137">IFERROR(1000*(AB38-ABS((AB36+AB40)/2)),"—")</f>
        <v>—</v>
      </c>
      <c r="AH38" s="18" t="str">
        <f t="shared" si="125"/>
        <v xml:space="preserve">2014.11.13 jeudi </v>
      </c>
      <c r="AI38" s="19" t="str">
        <f t="shared" si="125"/>
        <v>20:00</v>
      </c>
      <c r="AJ38" s="15"/>
      <c r="AL38" s="2"/>
      <c r="AM38" s="5" t="str">
        <f t="shared" si="126"/>
        <v/>
      </c>
      <c r="AN38" s="38"/>
      <c r="AO38" s="39" t="str">
        <f t="shared" ref="AO38" si="138">IFERROR((AN37-AN39)/3,"—")</f>
        <v>—</v>
      </c>
      <c r="AP38" s="9"/>
      <c r="AQ38" s="16" t="str">
        <f t="shared" ref="AQ38:AQ46" si="139">IFERROR(1000*(AM38-ABS((AM36+AM40)/2)),"—")</f>
        <v>—</v>
      </c>
      <c r="AS38" s="18" t="str">
        <f t="shared" si="127"/>
        <v xml:space="preserve">2014.11.13 jeudi </v>
      </c>
      <c r="AT38" s="19" t="str">
        <f t="shared" si="127"/>
        <v>20:00</v>
      </c>
      <c r="AU38" s="15"/>
      <c r="AW38" s="2"/>
      <c r="AX38" s="5" t="str">
        <f t="shared" si="128"/>
        <v/>
      </c>
      <c r="AY38" s="38"/>
      <c r="AZ38" s="39" t="str">
        <f t="shared" ref="AZ38" si="140">IFERROR((AY37-AY39)/3,"—")</f>
        <v>—</v>
      </c>
      <c r="BA38" s="9"/>
      <c r="BB38" s="16" t="str">
        <f t="shared" ref="BB38:BB46" si="141">IFERROR(1000*(AX38-ABS((AX36+AX40)/2)),"—")</f>
        <v>—</v>
      </c>
    </row>
    <row r="39" spans="1:54" x14ac:dyDescent="0.25">
      <c r="A39">
        <v>1</v>
      </c>
      <c r="C39" s="11">
        <v>41956.628796296296</v>
      </c>
      <c r="D39" s="10" t="s">
        <v>59</v>
      </c>
      <c r="E39" s="10" t="s">
        <v>7</v>
      </c>
      <c r="F39" s="12">
        <f t="shared" si="0"/>
        <v>41956.625</v>
      </c>
      <c r="G39" s="13" t="str">
        <f t="shared" si="1"/>
        <v/>
      </c>
      <c r="H39" s="13" t="str">
        <f t="shared" si="2"/>
        <v xml:space="preserve">2014.11.13 jeudi 15:00 </v>
      </c>
      <c r="I39" s="14">
        <f t="shared" si="3"/>
        <v>97.367000000000004</v>
      </c>
      <c r="J39" s="14">
        <f t="shared" si="4"/>
        <v>0</v>
      </c>
      <c r="L39" s="18" t="str">
        <f t="shared" si="121"/>
        <v xml:space="preserve">2014.11.13 jeudi </v>
      </c>
      <c r="M39" s="19" t="str">
        <f t="shared" si="121"/>
        <v>20:00</v>
      </c>
      <c r="N39" s="46" t="s">
        <v>114</v>
      </c>
      <c r="P39" s="2" t="str">
        <f t="shared" si="129"/>
        <v>2014.11.13 jeudi  20:00 confidentiel</v>
      </c>
      <c r="Q39" s="5" t="str">
        <f t="shared" si="122"/>
        <v/>
      </c>
      <c r="R39" s="38" t="str">
        <f t="shared" ref="R39" si="142">IFERROR((Q39-Q40)*1000,"—")</f>
        <v>—</v>
      </c>
      <c r="S39" s="40"/>
      <c r="T39" s="39" t="str">
        <f>IFERROR(R39-(R35+R43)/2,"—")</f>
        <v>—</v>
      </c>
      <c r="U39" s="16" t="str">
        <f t="shared" si="135"/>
        <v>—</v>
      </c>
      <c r="W39" s="18" t="str">
        <f t="shared" si="123"/>
        <v xml:space="preserve">2014.11.13 jeudi </v>
      </c>
      <c r="X39" s="19" t="str">
        <f t="shared" si="123"/>
        <v>20:00</v>
      </c>
      <c r="Y39" s="15"/>
      <c r="AA39" s="2"/>
      <c r="AB39" s="5" t="str">
        <f t="shared" si="124"/>
        <v/>
      </c>
      <c r="AC39" s="38" t="str">
        <f t="shared" ref="AC39" si="143">IFERROR((AB39-AB40)*1000,"—")</f>
        <v>—</v>
      </c>
      <c r="AD39" s="40"/>
      <c r="AE39" s="39" t="str">
        <f>IFERROR(AC39-(AC35+AC43)/2,"—")</f>
        <v>—</v>
      </c>
      <c r="AF39" s="16" t="str">
        <f t="shared" si="137"/>
        <v>—</v>
      </c>
      <c r="AH39" s="18" t="str">
        <f t="shared" si="125"/>
        <v xml:space="preserve">2014.11.13 jeudi </v>
      </c>
      <c r="AI39" s="19" t="str">
        <f t="shared" si="125"/>
        <v>20:00</v>
      </c>
      <c r="AJ39" s="15"/>
      <c r="AL39" s="2"/>
      <c r="AM39" s="5" t="str">
        <f t="shared" si="126"/>
        <v/>
      </c>
      <c r="AN39" s="38" t="str">
        <f t="shared" ref="AN39" si="144">IFERROR((AM39-AM40)*1000,"—")</f>
        <v>—</v>
      </c>
      <c r="AO39" s="40"/>
      <c r="AP39" s="39" t="str">
        <f>IFERROR(AN39-(AN35+AN43)/2,"—")</f>
        <v>—</v>
      </c>
      <c r="AQ39" s="16" t="str">
        <f t="shared" si="139"/>
        <v>—</v>
      </c>
      <c r="AS39" s="18" t="str">
        <f t="shared" si="127"/>
        <v xml:space="preserve">2014.11.13 jeudi </v>
      </c>
      <c r="AT39" s="19" t="str">
        <f t="shared" si="127"/>
        <v>20:00</v>
      </c>
      <c r="AU39" s="15"/>
      <c r="AW39" s="2"/>
      <c r="AX39" s="5" t="str">
        <f t="shared" si="128"/>
        <v/>
      </c>
      <c r="AY39" s="38" t="str">
        <f t="shared" ref="AY39" si="145">IFERROR((AX39-AX40)*1000,"—")</f>
        <v>—</v>
      </c>
      <c r="AZ39" s="40"/>
      <c r="BA39" s="39" t="str">
        <f>IFERROR(AY39-(AY35+AY43)/2,"—")</f>
        <v>—</v>
      </c>
      <c r="BB39" s="16" t="str">
        <f t="shared" si="141"/>
        <v>—</v>
      </c>
    </row>
    <row r="40" spans="1:54" x14ac:dyDescent="0.25">
      <c r="A40">
        <v>1</v>
      </c>
      <c r="C40" s="11">
        <v>41956.628981481481</v>
      </c>
      <c r="D40" s="10" t="s">
        <v>60</v>
      </c>
      <c r="E40" s="10" t="s">
        <v>7</v>
      </c>
      <c r="F40" s="12">
        <f t="shared" si="0"/>
        <v>41956.625</v>
      </c>
      <c r="G40" s="13" t="str">
        <f t="shared" si="1"/>
        <v/>
      </c>
      <c r="H40" s="13" t="str">
        <f t="shared" si="2"/>
        <v xml:space="preserve">2014.11.13 jeudi 15:00 </v>
      </c>
      <c r="I40" s="14">
        <f t="shared" si="3"/>
        <v>97.412000000000006</v>
      </c>
      <c r="J40" s="14">
        <f t="shared" si="4"/>
        <v>0</v>
      </c>
      <c r="L40" s="18" t="str">
        <f t="shared" si="121"/>
        <v xml:space="preserve">2014.11.13 jeudi </v>
      </c>
      <c r="M40" s="19" t="str">
        <f t="shared" si="121"/>
        <v>20:00</v>
      </c>
      <c r="N40" s="46" t="s">
        <v>114</v>
      </c>
      <c r="P40" s="2" t="str">
        <f t="shared" si="129"/>
        <v>2014.11.13 jeudi  20:00 confidentiel</v>
      </c>
      <c r="Q40" s="5" t="str">
        <f t="shared" si="122"/>
        <v/>
      </c>
      <c r="R40" s="38"/>
      <c r="S40" s="39" t="str">
        <f t="shared" ref="S40" si="146">IFERROR((R39-R41)/3,"—")</f>
        <v>—</v>
      </c>
      <c r="T40" s="40"/>
      <c r="U40" s="16" t="str">
        <f t="shared" si="135"/>
        <v>—</v>
      </c>
      <c r="W40" s="18" t="str">
        <f t="shared" si="123"/>
        <v xml:space="preserve">2014.11.13 jeudi </v>
      </c>
      <c r="X40" s="19" t="str">
        <f t="shared" si="123"/>
        <v>20:00</v>
      </c>
      <c r="Y40" s="15"/>
      <c r="AA40" s="2"/>
      <c r="AB40" s="5" t="str">
        <f t="shared" si="124"/>
        <v/>
      </c>
      <c r="AC40" s="38"/>
      <c r="AD40" s="39" t="str">
        <f t="shared" ref="AD40" si="147">IFERROR((AC39-AC41)/3,"—")</f>
        <v>—</v>
      </c>
      <c r="AE40" s="40"/>
      <c r="AF40" s="16" t="str">
        <f t="shared" si="137"/>
        <v>—</v>
      </c>
      <c r="AH40" s="18" t="str">
        <f t="shared" si="125"/>
        <v xml:space="preserve">2014.11.13 jeudi </v>
      </c>
      <c r="AI40" s="19" t="str">
        <f t="shared" si="125"/>
        <v>20:00</v>
      </c>
      <c r="AJ40" s="15"/>
      <c r="AL40" s="2"/>
      <c r="AM40" s="5" t="str">
        <f t="shared" si="126"/>
        <v/>
      </c>
      <c r="AN40" s="38"/>
      <c r="AO40" s="39" t="str">
        <f t="shared" ref="AO40" si="148">IFERROR((AN39-AN41)/3,"—")</f>
        <v>—</v>
      </c>
      <c r="AP40" s="40"/>
      <c r="AQ40" s="16" t="str">
        <f t="shared" si="139"/>
        <v>—</v>
      </c>
      <c r="AS40" s="18" t="str">
        <f t="shared" si="127"/>
        <v xml:space="preserve">2014.11.13 jeudi </v>
      </c>
      <c r="AT40" s="19" t="str">
        <f t="shared" si="127"/>
        <v>20:00</v>
      </c>
      <c r="AU40" s="15"/>
      <c r="AW40" s="2"/>
      <c r="AX40" s="5" t="str">
        <f t="shared" si="128"/>
        <v/>
      </c>
      <c r="AY40" s="38"/>
      <c r="AZ40" s="39" t="str">
        <f t="shared" ref="AZ40" si="149">IFERROR((AY39-AY41)/3,"—")</f>
        <v>—</v>
      </c>
      <c r="BA40" s="40"/>
      <c r="BB40" s="16" t="str">
        <f t="shared" si="141"/>
        <v>—</v>
      </c>
    </row>
    <row r="41" spans="1:54" x14ac:dyDescent="0.25">
      <c r="A41">
        <v>1</v>
      </c>
      <c r="C41" s="11">
        <v>41956.629108796296</v>
      </c>
      <c r="D41" s="10" t="s">
        <v>61</v>
      </c>
      <c r="E41" s="10" t="s">
        <v>12</v>
      </c>
      <c r="F41" s="12">
        <f t="shared" si="0"/>
        <v>41956.625</v>
      </c>
      <c r="G41" s="13" t="str">
        <f t="shared" si="1"/>
        <v/>
      </c>
      <c r="H41" s="13" t="str">
        <f t="shared" si="2"/>
        <v xml:space="preserve">2014.11.13 jeudi 15:00 </v>
      </c>
      <c r="I41" s="14">
        <f t="shared" si="3"/>
        <v>97.408000000000001</v>
      </c>
      <c r="J41" s="14">
        <f t="shared" si="4"/>
        <v>0</v>
      </c>
      <c r="L41" s="18" t="str">
        <f t="shared" si="121"/>
        <v xml:space="preserve">2014.11.13 jeudi </v>
      </c>
      <c r="M41" s="19" t="str">
        <f t="shared" si="121"/>
        <v>20:00</v>
      </c>
      <c r="N41" s="46" t="s">
        <v>114</v>
      </c>
      <c r="P41" s="2" t="str">
        <f t="shared" si="129"/>
        <v>2014.11.13 jeudi  20:00 confidentiel</v>
      </c>
      <c r="Q41" s="5" t="str">
        <f t="shared" si="122"/>
        <v/>
      </c>
      <c r="R41" s="38" t="str">
        <f t="shared" ref="R41" si="150">IFERROR((Q41-Q42)*1000,"—")</f>
        <v>—</v>
      </c>
      <c r="S41" s="40"/>
      <c r="T41" s="39" t="str">
        <f t="shared" ref="T41" si="151">IFERROR(R41-(R37+R45)/2,"—")</f>
        <v>—</v>
      </c>
      <c r="U41" s="16" t="str">
        <f t="shared" si="135"/>
        <v>—</v>
      </c>
      <c r="W41" s="18" t="str">
        <f t="shared" si="123"/>
        <v xml:space="preserve">2014.11.13 jeudi </v>
      </c>
      <c r="X41" s="19" t="str">
        <f t="shared" si="123"/>
        <v>20:00</v>
      </c>
      <c r="Y41" s="15"/>
      <c r="AA41" s="2"/>
      <c r="AB41" s="5" t="str">
        <f t="shared" si="124"/>
        <v/>
      </c>
      <c r="AC41" s="38" t="str">
        <f t="shared" ref="AC41" si="152">IFERROR((AB41-AB42)*1000,"—")</f>
        <v>—</v>
      </c>
      <c r="AD41" s="40"/>
      <c r="AE41" s="39" t="str">
        <f t="shared" ref="AE41" si="153">IFERROR(AC41-(AC37+AC45)/2,"—")</f>
        <v>—</v>
      </c>
      <c r="AF41" s="16" t="str">
        <f t="shared" si="137"/>
        <v>—</v>
      </c>
      <c r="AH41" s="18" t="str">
        <f t="shared" si="125"/>
        <v xml:space="preserve">2014.11.13 jeudi </v>
      </c>
      <c r="AI41" s="19" t="str">
        <f t="shared" si="125"/>
        <v>20:00</v>
      </c>
      <c r="AJ41" s="15"/>
      <c r="AL41" s="2"/>
      <c r="AM41" s="5" t="str">
        <f t="shared" si="126"/>
        <v/>
      </c>
      <c r="AN41" s="38" t="str">
        <f t="shared" ref="AN41" si="154">IFERROR((AM41-AM42)*1000,"—")</f>
        <v>—</v>
      </c>
      <c r="AO41" s="40"/>
      <c r="AP41" s="39" t="str">
        <f t="shared" ref="AP41" si="155">IFERROR(AN41-(AN37+AN45)/2,"—")</f>
        <v>—</v>
      </c>
      <c r="AQ41" s="16" t="str">
        <f t="shared" si="139"/>
        <v>—</v>
      </c>
      <c r="AS41" s="18" t="str">
        <f t="shared" si="127"/>
        <v xml:space="preserve">2014.11.13 jeudi </v>
      </c>
      <c r="AT41" s="19" t="str">
        <f t="shared" si="127"/>
        <v>20:00</v>
      </c>
      <c r="AU41" s="15"/>
      <c r="AW41" s="2"/>
      <c r="AX41" s="5" t="str">
        <f t="shared" si="128"/>
        <v/>
      </c>
      <c r="AY41" s="38" t="str">
        <f t="shared" ref="AY41" si="156">IFERROR((AX41-AX42)*1000,"—")</f>
        <v>—</v>
      </c>
      <c r="AZ41" s="40"/>
      <c r="BA41" s="39" t="str">
        <f t="shared" ref="BA41" si="157">IFERROR(AY41-(AY37+AY45)/2,"—")</f>
        <v>—</v>
      </c>
      <c r="BB41" s="16" t="str">
        <f t="shared" si="141"/>
        <v>—</v>
      </c>
    </row>
    <row r="42" spans="1:54" x14ac:dyDescent="0.25">
      <c r="A42">
        <v>1</v>
      </c>
      <c r="C42" s="11">
        <v>41956.629201388889</v>
      </c>
      <c r="D42" s="10" t="s">
        <v>61</v>
      </c>
      <c r="E42" s="10" t="s">
        <v>1</v>
      </c>
      <c r="F42" s="12">
        <f t="shared" si="0"/>
        <v>41956.625</v>
      </c>
      <c r="G42" s="13" t="str">
        <f t="shared" si="1"/>
        <v/>
      </c>
      <c r="H42" s="13" t="str">
        <f t="shared" si="2"/>
        <v xml:space="preserve">2014.11.13 jeudi 15:00 </v>
      </c>
      <c r="I42" s="14">
        <f t="shared" si="3"/>
        <v>97.408000000000001</v>
      </c>
      <c r="J42" s="14">
        <f t="shared" si="4"/>
        <v>-2E-3</v>
      </c>
      <c r="L42" s="18" t="str">
        <f t="shared" si="121"/>
        <v xml:space="preserve">2014.11.13 jeudi </v>
      </c>
      <c r="M42" s="19" t="str">
        <f t="shared" si="121"/>
        <v>20:00</v>
      </c>
      <c r="N42" s="46" t="s">
        <v>114</v>
      </c>
      <c r="P42" s="2" t="str">
        <f t="shared" si="129"/>
        <v>2014.11.13 jeudi  20:00 confidentiel</v>
      </c>
      <c r="Q42" s="5" t="str">
        <f t="shared" si="122"/>
        <v/>
      </c>
      <c r="R42" s="38"/>
      <c r="S42" s="39" t="str">
        <f t="shared" ref="S42" si="158">IFERROR((R41-R43)/3,"—")</f>
        <v>—</v>
      </c>
      <c r="T42" s="40"/>
      <c r="U42" s="16" t="str">
        <f t="shared" si="135"/>
        <v>—</v>
      </c>
      <c r="W42" s="18" t="str">
        <f t="shared" si="123"/>
        <v xml:space="preserve">2014.11.13 jeudi </v>
      </c>
      <c r="X42" s="19" t="str">
        <f t="shared" si="123"/>
        <v>20:00</v>
      </c>
      <c r="Y42" s="15"/>
      <c r="AA42" s="2"/>
      <c r="AB42" s="5" t="str">
        <f t="shared" si="124"/>
        <v/>
      </c>
      <c r="AC42" s="38"/>
      <c r="AD42" s="39" t="str">
        <f t="shared" ref="AD42" si="159">IFERROR((AC41-AC43)/3,"—")</f>
        <v>—</v>
      </c>
      <c r="AE42" s="40"/>
      <c r="AF42" s="16" t="str">
        <f t="shared" si="137"/>
        <v>—</v>
      </c>
      <c r="AH42" s="18" t="str">
        <f t="shared" si="125"/>
        <v xml:space="preserve">2014.11.13 jeudi </v>
      </c>
      <c r="AI42" s="19" t="str">
        <f t="shared" si="125"/>
        <v>20:00</v>
      </c>
      <c r="AJ42" s="15"/>
      <c r="AL42" s="2"/>
      <c r="AM42" s="5" t="str">
        <f t="shared" si="126"/>
        <v/>
      </c>
      <c r="AN42" s="38"/>
      <c r="AO42" s="39" t="str">
        <f t="shared" ref="AO42" si="160">IFERROR((AN41-AN43)/3,"—")</f>
        <v>—</v>
      </c>
      <c r="AP42" s="40"/>
      <c r="AQ42" s="16" t="str">
        <f t="shared" si="139"/>
        <v>—</v>
      </c>
      <c r="AS42" s="18" t="str">
        <f t="shared" si="127"/>
        <v xml:space="preserve">2014.11.13 jeudi </v>
      </c>
      <c r="AT42" s="19" t="str">
        <f t="shared" si="127"/>
        <v>20:00</v>
      </c>
      <c r="AU42" s="15"/>
      <c r="AW42" s="2"/>
      <c r="AX42" s="5" t="str">
        <f t="shared" si="128"/>
        <v/>
      </c>
      <c r="AY42" s="38"/>
      <c r="AZ42" s="39" t="str">
        <f t="shared" ref="AZ42" si="161">IFERROR((AY41-AY43)/3,"—")</f>
        <v>—</v>
      </c>
      <c r="BA42" s="40"/>
      <c r="BB42" s="16" t="str">
        <f t="shared" si="141"/>
        <v>—</v>
      </c>
    </row>
    <row r="43" spans="1:54" x14ac:dyDescent="0.25">
      <c r="A43">
        <v>1</v>
      </c>
      <c r="C43" s="11">
        <v>41956.62945601852</v>
      </c>
      <c r="D43" s="10" t="s">
        <v>60</v>
      </c>
      <c r="E43" s="10" t="s">
        <v>4</v>
      </c>
      <c r="F43" s="12">
        <f t="shared" si="0"/>
        <v>41956.625</v>
      </c>
      <c r="G43" s="13" t="str">
        <f t="shared" si="1"/>
        <v/>
      </c>
      <c r="H43" s="13" t="str">
        <f t="shared" si="2"/>
        <v xml:space="preserve">2014.11.13 jeudi 15:00 </v>
      </c>
      <c r="I43" s="14">
        <f t="shared" si="3"/>
        <v>97.412000000000006</v>
      </c>
      <c r="J43" s="14">
        <f t="shared" si="4"/>
        <v>-1E-3</v>
      </c>
      <c r="L43" s="18" t="str">
        <f t="shared" si="121"/>
        <v xml:space="preserve">2014.11.13 jeudi </v>
      </c>
      <c r="M43" s="19" t="str">
        <f t="shared" si="121"/>
        <v>20:00</v>
      </c>
      <c r="N43" s="46" t="s">
        <v>114</v>
      </c>
      <c r="P43" s="2" t="str">
        <f t="shared" si="129"/>
        <v>2014.11.13 jeudi  20:00 confidentiel</v>
      </c>
      <c r="Q43" s="5" t="str">
        <f t="shared" si="122"/>
        <v/>
      </c>
      <c r="R43" s="38" t="str">
        <f t="shared" ref="R43" si="162">IFERROR((Q43-Q44)*1000,"—")</f>
        <v>—</v>
      </c>
      <c r="S43" s="40"/>
      <c r="T43" s="39" t="str">
        <f t="shared" ref="T43" si="163">IFERROR(R43-(R39+R47)/2,"—")</f>
        <v>—</v>
      </c>
      <c r="U43" s="16" t="str">
        <f t="shared" si="135"/>
        <v>—</v>
      </c>
      <c r="W43" s="18" t="str">
        <f t="shared" si="123"/>
        <v xml:space="preserve">2014.11.13 jeudi </v>
      </c>
      <c r="X43" s="19" t="str">
        <f t="shared" si="123"/>
        <v>20:00</v>
      </c>
      <c r="Y43" s="15"/>
      <c r="AA43" s="2"/>
      <c r="AB43" s="5" t="str">
        <f t="shared" si="124"/>
        <v/>
      </c>
      <c r="AC43" s="38" t="str">
        <f t="shared" ref="AC43" si="164">IFERROR((AB43-AB44)*1000,"—")</f>
        <v>—</v>
      </c>
      <c r="AD43" s="40"/>
      <c r="AE43" s="39" t="str">
        <f t="shared" ref="AE43" si="165">IFERROR(AC43-(AC39+AC47)/2,"—")</f>
        <v>—</v>
      </c>
      <c r="AF43" s="16" t="str">
        <f t="shared" si="137"/>
        <v>—</v>
      </c>
      <c r="AH43" s="18" t="str">
        <f t="shared" si="125"/>
        <v xml:space="preserve">2014.11.13 jeudi </v>
      </c>
      <c r="AI43" s="19" t="str">
        <f t="shared" si="125"/>
        <v>20:00</v>
      </c>
      <c r="AJ43" s="15"/>
      <c r="AL43" s="2"/>
      <c r="AM43" s="5" t="str">
        <f t="shared" si="126"/>
        <v/>
      </c>
      <c r="AN43" s="38" t="str">
        <f t="shared" ref="AN43" si="166">IFERROR((AM43-AM44)*1000,"—")</f>
        <v>—</v>
      </c>
      <c r="AO43" s="40"/>
      <c r="AP43" s="39" t="str">
        <f t="shared" ref="AP43" si="167">IFERROR(AN43-(AN39+AN47)/2,"—")</f>
        <v>—</v>
      </c>
      <c r="AQ43" s="16" t="str">
        <f t="shared" si="139"/>
        <v>—</v>
      </c>
      <c r="AS43" s="18" t="str">
        <f t="shared" si="127"/>
        <v xml:space="preserve">2014.11.13 jeudi </v>
      </c>
      <c r="AT43" s="19" t="str">
        <f t="shared" si="127"/>
        <v>20:00</v>
      </c>
      <c r="AU43" s="15"/>
      <c r="AW43" s="2"/>
      <c r="AX43" s="5" t="str">
        <f t="shared" si="128"/>
        <v/>
      </c>
      <c r="AY43" s="38" t="str">
        <f t="shared" ref="AY43" si="168">IFERROR((AX43-AX44)*1000,"—")</f>
        <v>—</v>
      </c>
      <c r="AZ43" s="40"/>
      <c r="BA43" s="39" t="str">
        <f t="shared" ref="BA43" si="169">IFERROR(AY43-(AY39+AY47)/2,"—")</f>
        <v>—</v>
      </c>
      <c r="BB43" s="16" t="str">
        <f t="shared" si="141"/>
        <v>—</v>
      </c>
    </row>
    <row r="44" spans="1:54" x14ac:dyDescent="0.25">
      <c r="A44">
        <v>1</v>
      </c>
      <c r="C44" s="11">
        <v>41956.629583333335</v>
      </c>
      <c r="D44" s="10" t="s">
        <v>62</v>
      </c>
      <c r="E44" s="10" t="s">
        <v>12</v>
      </c>
      <c r="F44" s="12">
        <f t="shared" si="0"/>
        <v>41956.625</v>
      </c>
      <c r="G44" s="13" t="str">
        <f t="shared" si="1"/>
        <v/>
      </c>
      <c r="H44" s="13" t="str">
        <f t="shared" si="2"/>
        <v xml:space="preserve">2014.11.13 jeudi 15:00 </v>
      </c>
      <c r="I44" s="14">
        <f t="shared" si="3"/>
        <v>97.412999999999997</v>
      </c>
      <c r="J44" s="14">
        <f t="shared" si="4"/>
        <v>0</v>
      </c>
      <c r="L44" s="18" t="str">
        <f t="shared" si="121"/>
        <v xml:space="preserve">2014.11.13 jeudi </v>
      </c>
      <c r="M44" s="19" t="str">
        <f t="shared" si="121"/>
        <v>20:00</v>
      </c>
      <c r="N44" s="46" t="s">
        <v>114</v>
      </c>
      <c r="P44" s="2" t="str">
        <f t="shared" si="129"/>
        <v>2014.11.13 jeudi  20:00 confidentiel</v>
      </c>
      <c r="Q44" s="5" t="str">
        <f t="shared" si="122"/>
        <v/>
      </c>
      <c r="R44" s="38"/>
      <c r="S44" s="39" t="str">
        <f t="shared" ref="S44" si="170">IFERROR((R43-R45)/3,"—")</f>
        <v>—</v>
      </c>
      <c r="T44" s="40"/>
      <c r="U44" s="16" t="str">
        <f t="shared" si="135"/>
        <v>—</v>
      </c>
      <c r="W44" s="18" t="str">
        <f t="shared" si="123"/>
        <v xml:space="preserve">2014.11.13 jeudi </v>
      </c>
      <c r="X44" s="19" t="str">
        <f t="shared" si="123"/>
        <v>20:00</v>
      </c>
      <c r="Y44" s="15"/>
      <c r="AA44" s="2"/>
      <c r="AB44" s="5" t="str">
        <f t="shared" si="124"/>
        <v/>
      </c>
      <c r="AC44" s="38"/>
      <c r="AD44" s="39" t="str">
        <f t="shared" ref="AD44" si="171">IFERROR((AC43-AC45)/3,"—")</f>
        <v>—</v>
      </c>
      <c r="AE44" s="40"/>
      <c r="AF44" s="16" t="str">
        <f t="shared" si="137"/>
        <v>—</v>
      </c>
      <c r="AH44" s="18" t="str">
        <f t="shared" si="125"/>
        <v xml:space="preserve">2014.11.13 jeudi </v>
      </c>
      <c r="AI44" s="19" t="str">
        <f t="shared" si="125"/>
        <v>20:00</v>
      </c>
      <c r="AJ44" s="15"/>
      <c r="AL44" s="2"/>
      <c r="AM44" s="5" t="str">
        <f t="shared" si="126"/>
        <v/>
      </c>
      <c r="AN44" s="38"/>
      <c r="AO44" s="39" t="str">
        <f t="shared" ref="AO44" si="172">IFERROR((AN43-AN45)/3,"—")</f>
        <v>—</v>
      </c>
      <c r="AP44" s="40"/>
      <c r="AQ44" s="16" t="str">
        <f t="shared" si="139"/>
        <v>—</v>
      </c>
      <c r="AS44" s="18" t="str">
        <f t="shared" si="127"/>
        <v xml:space="preserve">2014.11.13 jeudi </v>
      </c>
      <c r="AT44" s="19" t="str">
        <f t="shared" si="127"/>
        <v>20:00</v>
      </c>
      <c r="AU44" s="15"/>
      <c r="AW44" s="2"/>
      <c r="AX44" s="5" t="str">
        <f t="shared" si="128"/>
        <v/>
      </c>
      <c r="AY44" s="38"/>
      <c r="AZ44" s="39" t="str">
        <f t="shared" ref="AZ44" si="173">IFERROR((AY43-AY45)/3,"—")</f>
        <v>—</v>
      </c>
      <c r="BA44" s="40"/>
      <c r="BB44" s="16" t="str">
        <f t="shared" si="141"/>
        <v>—</v>
      </c>
    </row>
    <row r="45" spans="1:54" x14ac:dyDescent="0.25">
      <c r="A45">
        <v>1</v>
      </c>
      <c r="C45" s="11">
        <v>41956.629594907405</v>
      </c>
      <c r="D45" s="10" t="s">
        <v>30</v>
      </c>
      <c r="E45" s="10" t="s">
        <v>4</v>
      </c>
      <c r="F45" s="12">
        <f t="shared" si="0"/>
        <v>41956.625</v>
      </c>
      <c r="G45" s="13" t="str">
        <f t="shared" si="1"/>
        <v/>
      </c>
      <c r="H45" s="13" t="str">
        <f t="shared" si="2"/>
        <v xml:space="preserve">2014.11.13 jeudi 15:00 </v>
      </c>
      <c r="I45" s="14">
        <f t="shared" si="3"/>
        <v>96.13</v>
      </c>
      <c r="J45" s="14">
        <f t="shared" si="4"/>
        <v>-1E-3</v>
      </c>
      <c r="L45" s="18" t="str">
        <f t="shared" si="121"/>
        <v xml:space="preserve">2014.11.13 jeudi </v>
      </c>
      <c r="M45" s="19" t="str">
        <f t="shared" si="121"/>
        <v>20:00</v>
      </c>
      <c r="N45" s="46" t="s">
        <v>114</v>
      </c>
      <c r="P45" s="2" t="str">
        <f t="shared" si="129"/>
        <v>2014.11.13 jeudi  20:00 confidentiel</v>
      </c>
      <c r="Q45" s="5" t="str">
        <f t="shared" si="122"/>
        <v/>
      </c>
      <c r="R45" s="38" t="str">
        <f t="shared" ref="R45" si="174">IFERROR((Q45-Q46)*1000,"—")</f>
        <v>—</v>
      </c>
      <c r="S45" s="40"/>
      <c r="T45" s="39" t="str">
        <f t="shared" ref="T45" si="175">IFERROR(R45-(R41+R49)/2,"—")</f>
        <v>—</v>
      </c>
      <c r="U45" s="16" t="str">
        <f t="shared" si="135"/>
        <v>—</v>
      </c>
      <c r="W45" s="18" t="str">
        <f t="shared" si="123"/>
        <v xml:space="preserve">2014.11.13 jeudi </v>
      </c>
      <c r="X45" s="19" t="str">
        <f t="shared" si="123"/>
        <v>20:00</v>
      </c>
      <c r="Y45" s="15"/>
      <c r="AA45" s="2"/>
      <c r="AB45" s="5" t="str">
        <f t="shared" si="124"/>
        <v/>
      </c>
      <c r="AC45" s="38" t="str">
        <f t="shared" ref="AC45" si="176">IFERROR((AB45-AB46)*1000,"—")</f>
        <v>—</v>
      </c>
      <c r="AD45" s="40"/>
      <c r="AE45" s="39" t="str">
        <f t="shared" ref="AE45" si="177">IFERROR(AC45-(AC41+AC49)/2,"—")</f>
        <v>—</v>
      </c>
      <c r="AF45" s="16" t="str">
        <f t="shared" si="137"/>
        <v>—</v>
      </c>
      <c r="AH45" s="18" t="str">
        <f t="shared" si="125"/>
        <v xml:space="preserve">2014.11.13 jeudi </v>
      </c>
      <c r="AI45" s="19" t="str">
        <f t="shared" si="125"/>
        <v>20:00</v>
      </c>
      <c r="AJ45" s="15"/>
      <c r="AL45" s="2"/>
      <c r="AM45" s="5" t="str">
        <f t="shared" si="126"/>
        <v/>
      </c>
      <c r="AN45" s="38" t="str">
        <f t="shared" ref="AN45" si="178">IFERROR((AM45-AM46)*1000,"—")</f>
        <v>—</v>
      </c>
      <c r="AO45" s="40"/>
      <c r="AP45" s="39" t="str">
        <f t="shared" ref="AP45" si="179">IFERROR(AN45-(AN41+AN49)/2,"—")</f>
        <v>—</v>
      </c>
      <c r="AQ45" s="16" t="str">
        <f t="shared" si="139"/>
        <v>—</v>
      </c>
      <c r="AS45" s="18" t="str">
        <f t="shared" si="127"/>
        <v xml:space="preserve">2014.11.13 jeudi </v>
      </c>
      <c r="AT45" s="19" t="str">
        <f t="shared" si="127"/>
        <v>20:00</v>
      </c>
      <c r="AU45" s="15"/>
      <c r="AW45" s="2"/>
      <c r="AX45" s="5" t="str">
        <f t="shared" si="128"/>
        <v/>
      </c>
      <c r="AY45" s="38" t="str">
        <f t="shared" ref="AY45" si="180">IFERROR((AX45-AX46)*1000,"—")</f>
        <v>—</v>
      </c>
      <c r="AZ45" s="40"/>
      <c r="BA45" s="39" t="str">
        <f t="shared" ref="BA45" si="181">IFERROR(AY45-(AY41+AY49)/2,"—")</f>
        <v>—</v>
      </c>
      <c r="BB45" s="16" t="str">
        <f t="shared" si="141"/>
        <v>—</v>
      </c>
    </row>
    <row r="46" spans="1:54" x14ac:dyDescent="0.25">
      <c r="A46">
        <v>1</v>
      </c>
      <c r="C46" s="11">
        <v>41956.629675925928</v>
      </c>
      <c r="D46" s="10" t="s">
        <v>63</v>
      </c>
      <c r="E46" s="10" t="s">
        <v>4</v>
      </c>
      <c r="F46" s="12">
        <f t="shared" si="0"/>
        <v>41956.625</v>
      </c>
      <c r="G46" s="13" t="str">
        <f t="shared" si="1"/>
        <v/>
      </c>
      <c r="H46" s="13" t="str">
        <f t="shared" si="2"/>
        <v xml:space="preserve">2014.11.13 jeudi 15:00 </v>
      </c>
      <c r="I46" s="14">
        <f t="shared" si="3"/>
        <v>97.4</v>
      </c>
      <c r="J46" s="14">
        <f t="shared" si="4"/>
        <v>-1E-3</v>
      </c>
      <c r="L46" s="18" t="str">
        <f t="shared" si="121"/>
        <v xml:space="preserve">2014.11.13 jeudi </v>
      </c>
      <c r="M46" s="19" t="str">
        <f t="shared" si="121"/>
        <v>20:00</v>
      </c>
      <c r="N46" s="46" t="s">
        <v>114</v>
      </c>
      <c r="P46" s="2" t="str">
        <f t="shared" si="129"/>
        <v>2014.11.13 jeudi  20:00 confidentiel</v>
      </c>
      <c r="Q46" s="5" t="str">
        <f t="shared" si="122"/>
        <v/>
      </c>
      <c r="R46" s="38"/>
      <c r="S46" s="39" t="str">
        <f t="shared" ref="S46" si="182">IFERROR((R45-R47)/3,"—")</f>
        <v>—</v>
      </c>
      <c r="T46" s="40"/>
      <c r="U46" s="16" t="str">
        <f t="shared" si="135"/>
        <v>—</v>
      </c>
      <c r="W46" s="18" t="str">
        <f t="shared" si="123"/>
        <v xml:space="preserve">2014.11.13 jeudi </v>
      </c>
      <c r="X46" s="19" t="str">
        <f t="shared" si="123"/>
        <v>20:00</v>
      </c>
      <c r="Y46" s="15"/>
      <c r="AA46" s="2"/>
      <c r="AB46" s="5" t="str">
        <f t="shared" si="124"/>
        <v/>
      </c>
      <c r="AC46" s="38"/>
      <c r="AD46" s="39" t="str">
        <f t="shared" ref="AD46" si="183">IFERROR((AC45-AC47)/3,"—")</f>
        <v>—</v>
      </c>
      <c r="AE46" s="40"/>
      <c r="AF46" s="16" t="str">
        <f t="shared" si="137"/>
        <v>—</v>
      </c>
      <c r="AH46" s="18" t="str">
        <f t="shared" si="125"/>
        <v xml:space="preserve">2014.11.13 jeudi </v>
      </c>
      <c r="AI46" s="19" t="str">
        <f t="shared" si="125"/>
        <v>20:00</v>
      </c>
      <c r="AJ46" s="15"/>
      <c r="AL46" s="2"/>
      <c r="AM46" s="5" t="str">
        <f t="shared" si="126"/>
        <v/>
      </c>
      <c r="AN46" s="38"/>
      <c r="AO46" s="39" t="str">
        <f t="shared" ref="AO46" si="184">IFERROR((AN45-AN47)/3,"—")</f>
        <v>—</v>
      </c>
      <c r="AP46" s="40"/>
      <c r="AQ46" s="16" t="str">
        <f t="shared" si="139"/>
        <v>—</v>
      </c>
      <c r="AS46" s="18" t="str">
        <f t="shared" si="127"/>
        <v xml:space="preserve">2014.11.13 jeudi </v>
      </c>
      <c r="AT46" s="19" t="str">
        <f t="shared" si="127"/>
        <v>20:00</v>
      </c>
      <c r="AU46" s="15"/>
      <c r="AW46" s="2"/>
      <c r="AX46" s="5" t="str">
        <f t="shared" si="128"/>
        <v/>
      </c>
      <c r="AY46" s="38"/>
      <c r="AZ46" s="39" t="str">
        <f t="shared" ref="AZ46" si="185">IFERROR((AY45-AY47)/3,"—")</f>
        <v>—</v>
      </c>
      <c r="BA46" s="40"/>
      <c r="BB46" s="16" t="str">
        <f t="shared" si="141"/>
        <v>—</v>
      </c>
    </row>
    <row r="47" spans="1:54" x14ac:dyDescent="0.25">
      <c r="A47">
        <v>1</v>
      </c>
      <c r="C47" s="11">
        <v>41956.629756944443</v>
      </c>
      <c r="D47" s="10" t="s">
        <v>64</v>
      </c>
      <c r="E47" s="10" t="s">
        <v>4</v>
      </c>
      <c r="F47" s="12">
        <f t="shared" si="0"/>
        <v>41956.625</v>
      </c>
      <c r="G47" s="13" t="str">
        <f t="shared" si="1"/>
        <v/>
      </c>
      <c r="H47" s="13" t="str">
        <f t="shared" si="2"/>
        <v xml:space="preserve">2014.11.13 jeudi 15:00 </v>
      </c>
      <c r="I47" s="14">
        <f t="shared" si="3"/>
        <v>95.983000000000004</v>
      </c>
      <c r="J47" s="14">
        <f t="shared" si="4"/>
        <v>-1E-3</v>
      </c>
      <c r="L47" s="18" t="str">
        <f t="shared" si="121"/>
        <v xml:space="preserve">2014.11.13 jeudi </v>
      </c>
      <c r="M47" s="19" t="str">
        <f t="shared" si="121"/>
        <v>20:00</v>
      </c>
      <c r="N47" s="46" t="s">
        <v>114</v>
      </c>
      <c r="P47" s="2" t="str">
        <f t="shared" si="129"/>
        <v>2014.11.13 jeudi  20:00 confidentiel</v>
      </c>
      <c r="Q47" s="5" t="str">
        <f t="shared" si="122"/>
        <v/>
      </c>
      <c r="R47" s="38" t="str">
        <f t="shared" ref="R47" si="186">IFERROR((Q47-Q48)*1000,"—")</f>
        <v>—</v>
      </c>
      <c r="S47" s="40"/>
      <c r="T47" s="39" t="str">
        <f t="shared" ref="T47" si="187">IFERROR(R47-(R43+R51)/2,"—")</f>
        <v>—</v>
      </c>
      <c r="U47" s="16" t="str">
        <f>IFERROR(1000*(Q47-ABS((Q45+Q49)/2)),"—")</f>
        <v>—</v>
      </c>
      <c r="W47" s="18" t="str">
        <f t="shared" si="123"/>
        <v xml:space="preserve">2014.11.13 jeudi </v>
      </c>
      <c r="X47" s="19" t="str">
        <f t="shared" si="123"/>
        <v>20:00</v>
      </c>
      <c r="Y47" s="15"/>
      <c r="AA47" s="2"/>
      <c r="AB47" s="5" t="str">
        <f t="shared" si="124"/>
        <v/>
      </c>
      <c r="AC47" s="38" t="str">
        <f t="shared" ref="AC47" si="188">IFERROR((AB47-AB48)*1000,"—")</f>
        <v>—</v>
      </c>
      <c r="AD47" s="40"/>
      <c r="AE47" s="39" t="str">
        <f t="shared" ref="AE47" si="189">IFERROR(AC47-(AC43+AC51)/2,"—")</f>
        <v>—</v>
      </c>
      <c r="AF47" s="16" t="str">
        <f>IFERROR(1000*(AB47-ABS((AB45+AB49)/2)),"—")</f>
        <v>—</v>
      </c>
      <c r="AH47" s="18" t="str">
        <f t="shared" si="125"/>
        <v xml:space="preserve">2014.11.13 jeudi </v>
      </c>
      <c r="AI47" s="19" t="str">
        <f t="shared" si="125"/>
        <v>20:00</v>
      </c>
      <c r="AJ47" s="15"/>
      <c r="AL47" s="2"/>
      <c r="AM47" s="5" t="str">
        <f t="shared" si="126"/>
        <v/>
      </c>
      <c r="AN47" s="38" t="str">
        <f t="shared" ref="AN47" si="190">IFERROR((AM47-AM48)*1000,"—")</f>
        <v>—</v>
      </c>
      <c r="AO47" s="40"/>
      <c r="AP47" s="39" t="str">
        <f t="shared" ref="AP47" si="191">IFERROR(AN47-(AN43+AN51)/2,"—")</f>
        <v>—</v>
      </c>
      <c r="AQ47" s="16" t="str">
        <f>IFERROR(1000*(AM47-ABS((AM45+AM49)/2)),"—")</f>
        <v>—</v>
      </c>
      <c r="AS47" s="18" t="str">
        <f t="shared" si="127"/>
        <v xml:space="preserve">2014.11.13 jeudi </v>
      </c>
      <c r="AT47" s="19" t="str">
        <f t="shared" si="127"/>
        <v>20:00</v>
      </c>
      <c r="AU47" s="15"/>
      <c r="AW47" s="2"/>
      <c r="AX47" s="5" t="str">
        <f t="shared" si="128"/>
        <v/>
      </c>
      <c r="AY47" s="38" t="str">
        <f t="shared" ref="AY47" si="192">IFERROR((AX47-AX48)*1000,"—")</f>
        <v>—</v>
      </c>
      <c r="AZ47" s="40"/>
      <c r="BA47" s="39" t="str">
        <f t="shared" ref="BA47" si="193">IFERROR(AY47-(AY43+AY51)/2,"—")</f>
        <v>—</v>
      </c>
      <c r="BB47" s="16" t="str">
        <f>IFERROR(1000*(AX47-ABS((AX45+AX49)/2)),"—")</f>
        <v>—</v>
      </c>
    </row>
    <row r="48" spans="1:54" x14ac:dyDescent="0.25">
      <c r="A48">
        <v>1</v>
      </c>
      <c r="C48" s="11">
        <v>41956.629803240743</v>
      </c>
      <c r="D48" s="10" t="s">
        <v>65</v>
      </c>
      <c r="E48" s="10" t="s">
        <v>13</v>
      </c>
      <c r="F48" s="12">
        <f t="shared" si="0"/>
        <v>41956.625</v>
      </c>
      <c r="G48" s="13" t="str">
        <f t="shared" si="1"/>
        <v/>
      </c>
      <c r="H48" s="13" t="str">
        <f t="shared" si="2"/>
        <v xml:space="preserve">2014.11.13 jeudi 15:00 </v>
      </c>
      <c r="I48" s="14">
        <f t="shared" si="3"/>
        <v>97.424000000000007</v>
      </c>
      <c r="J48" s="14">
        <f t="shared" si="4"/>
        <v>1E-3</v>
      </c>
      <c r="L48" s="18" t="str">
        <f t="shared" si="121"/>
        <v xml:space="preserve">2014.11.13 jeudi </v>
      </c>
      <c r="M48" s="19" t="str">
        <f t="shared" si="121"/>
        <v>20:00</v>
      </c>
      <c r="N48" s="46" t="s">
        <v>114</v>
      </c>
      <c r="P48" s="2" t="str">
        <f t="shared" si="129"/>
        <v>2014.11.13 jeudi  20:00 confidentiel</v>
      </c>
      <c r="Q48" s="5" t="str">
        <f t="shared" si="122"/>
        <v/>
      </c>
      <c r="R48" s="38"/>
      <c r="S48" s="39" t="str">
        <f t="shared" ref="S48" si="194">IFERROR((R47-R49)/3,"—")</f>
        <v>—</v>
      </c>
      <c r="T48" s="40"/>
      <c r="U48" s="16" t="str">
        <f t="shared" si="135"/>
        <v>—</v>
      </c>
      <c r="W48" s="18" t="str">
        <f t="shared" si="123"/>
        <v xml:space="preserve">2014.11.13 jeudi </v>
      </c>
      <c r="X48" s="19" t="str">
        <f t="shared" si="123"/>
        <v>20:00</v>
      </c>
      <c r="Y48" s="15"/>
      <c r="AA48" s="2"/>
      <c r="AB48" s="5" t="str">
        <f t="shared" si="124"/>
        <v/>
      </c>
      <c r="AC48" s="38"/>
      <c r="AD48" s="39" t="str">
        <f t="shared" ref="AD48" si="195">IFERROR((AC47-AC49)/3,"—")</f>
        <v>—</v>
      </c>
      <c r="AE48" s="40"/>
      <c r="AF48" s="16" t="str">
        <f t="shared" ref="AF48:AF54" si="196">IFERROR(1000*(AB48-ABS((AB46+AB50)/2)),"—")</f>
        <v>—</v>
      </c>
      <c r="AH48" s="18" t="str">
        <f t="shared" si="125"/>
        <v xml:space="preserve">2014.11.13 jeudi </v>
      </c>
      <c r="AI48" s="19" t="str">
        <f t="shared" si="125"/>
        <v>20:00</v>
      </c>
      <c r="AJ48" s="15"/>
      <c r="AL48" s="2"/>
      <c r="AM48" s="5" t="str">
        <f t="shared" si="126"/>
        <v/>
      </c>
      <c r="AN48" s="38"/>
      <c r="AO48" s="39" t="str">
        <f t="shared" ref="AO48" si="197">IFERROR((AN47-AN49)/3,"—")</f>
        <v>—</v>
      </c>
      <c r="AP48" s="40"/>
      <c r="AQ48" s="16" t="str">
        <f t="shared" ref="AQ48:AQ54" si="198">IFERROR(1000*(AM48-ABS((AM46+AM50)/2)),"—")</f>
        <v>—</v>
      </c>
      <c r="AS48" s="18" t="str">
        <f t="shared" si="127"/>
        <v xml:space="preserve">2014.11.13 jeudi </v>
      </c>
      <c r="AT48" s="19" t="str">
        <f t="shared" si="127"/>
        <v>20:00</v>
      </c>
      <c r="AU48" s="15"/>
      <c r="AW48" s="2"/>
      <c r="AX48" s="5" t="str">
        <f t="shared" si="128"/>
        <v/>
      </c>
      <c r="AY48" s="38"/>
      <c r="AZ48" s="39" t="str">
        <f t="shared" ref="AZ48" si="199">IFERROR((AY47-AY49)/3,"—")</f>
        <v>—</v>
      </c>
      <c r="BA48" s="40"/>
      <c r="BB48" s="16" t="str">
        <f t="shared" ref="BB48:BB54" si="200">IFERROR(1000*(AX48-ABS((AX46+AX50)/2)),"—")</f>
        <v>—</v>
      </c>
    </row>
    <row r="49" spans="1:54" x14ac:dyDescent="0.25">
      <c r="A49">
        <v>1</v>
      </c>
      <c r="C49" s="11">
        <v>41956.629837962966</v>
      </c>
      <c r="D49" s="10" t="s">
        <v>66</v>
      </c>
      <c r="E49" s="10" t="s">
        <v>1</v>
      </c>
      <c r="F49" s="12">
        <f t="shared" si="0"/>
        <v>41956.625</v>
      </c>
      <c r="G49" s="13" t="str">
        <f t="shared" si="1"/>
        <v/>
      </c>
      <c r="H49" s="13" t="str">
        <f t="shared" si="2"/>
        <v xml:space="preserve">2014.11.13 jeudi 15:00 </v>
      </c>
      <c r="I49" s="14">
        <f t="shared" si="3"/>
        <v>96.012</v>
      </c>
      <c r="J49" s="14">
        <f t="shared" si="4"/>
        <v>-2E-3</v>
      </c>
      <c r="L49" s="18" t="str">
        <f t="shared" si="121"/>
        <v xml:space="preserve">2014.11.13 jeudi </v>
      </c>
      <c r="M49" s="19" t="str">
        <f t="shared" si="121"/>
        <v>20:00</v>
      </c>
      <c r="N49" s="46" t="s">
        <v>114</v>
      </c>
      <c r="P49" s="2" t="str">
        <f t="shared" si="129"/>
        <v>2014.11.13 jeudi  20:00 confidentiel</v>
      </c>
      <c r="Q49" s="5" t="str">
        <f t="shared" si="122"/>
        <v/>
      </c>
      <c r="R49" s="38" t="str">
        <f t="shared" ref="R49" si="201">IFERROR((Q49-Q50)*1000,"—")</f>
        <v>—</v>
      </c>
      <c r="S49" s="40"/>
      <c r="T49" s="39" t="str">
        <f t="shared" ref="T49" si="202">IFERROR(R49-(R45+R53)/2,"—")</f>
        <v>—</v>
      </c>
      <c r="U49" s="16" t="str">
        <f t="shared" si="135"/>
        <v>—</v>
      </c>
      <c r="W49" s="18" t="str">
        <f t="shared" si="123"/>
        <v xml:space="preserve">2014.11.13 jeudi </v>
      </c>
      <c r="X49" s="19" t="str">
        <f t="shared" si="123"/>
        <v>20:00</v>
      </c>
      <c r="Y49" s="15"/>
      <c r="AA49" s="2"/>
      <c r="AB49" s="5" t="str">
        <f t="shared" si="124"/>
        <v/>
      </c>
      <c r="AC49" s="38" t="str">
        <f t="shared" ref="AC49" si="203">IFERROR((AB49-AB50)*1000,"—")</f>
        <v>—</v>
      </c>
      <c r="AD49" s="40"/>
      <c r="AE49" s="39" t="str">
        <f t="shared" ref="AE49" si="204">IFERROR(AC49-(AC45+AC53)/2,"—")</f>
        <v>—</v>
      </c>
      <c r="AF49" s="16" t="str">
        <f t="shared" si="196"/>
        <v>—</v>
      </c>
      <c r="AH49" s="18" t="str">
        <f t="shared" si="125"/>
        <v xml:space="preserve">2014.11.13 jeudi </v>
      </c>
      <c r="AI49" s="19" t="str">
        <f t="shared" si="125"/>
        <v>20:00</v>
      </c>
      <c r="AJ49" s="15"/>
      <c r="AL49" s="2"/>
      <c r="AM49" s="5" t="str">
        <f t="shared" si="126"/>
        <v/>
      </c>
      <c r="AN49" s="38" t="str">
        <f t="shared" ref="AN49" si="205">IFERROR((AM49-AM50)*1000,"—")</f>
        <v>—</v>
      </c>
      <c r="AO49" s="40"/>
      <c r="AP49" s="39" t="str">
        <f t="shared" ref="AP49" si="206">IFERROR(AN49-(AN45+AN53)/2,"—")</f>
        <v>—</v>
      </c>
      <c r="AQ49" s="16" t="str">
        <f t="shared" si="198"/>
        <v>—</v>
      </c>
      <c r="AS49" s="18" t="str">
        <f t="shared" si="127"/>
        <v xml:space="preserve">2014.11.13 jeudi </v>
      </c>
      <c r="AT49" s="19" t="str">
        <f t="shared" si="127"/>
        <v>20:00</v>
      </c>
      <c r="AU49" s="15"/>
      <c r="AW49" s="2"/>
      <c r="AX49" s="5" t="str">
        <f t="shared" si="128"/>
        <v/>
      </c>
      <c r="AY49" s="38" t="str">
        <f t="shared" ref="AY49" si="207">IFERROR((AX49-AX50)*1000,"—")</f>
        <v>—</v>
      </c>
      <c r="AZ49" s="40"/>
      <c r="BA49" s="39" t="str">
        <f t="shared" ref="BA49" si="208">IFERROR(AY49-(AY45+AY53)/2,"—")</f>
        <v>—</v>
      </c>
      <c r="BB49" s="16" t="str">
        <f t="shared" si="200"/>
        <v>—</v>
      </c>
    </row>
    <row r="50" spans="1:54" x14ac:dyDescent="0.25">
      <c r="A50">
        <v>1</v>
      </c>
      <c r="C50" s="11">
        <v>41956.629918981482</v>
      </c>
      <c r="D50" s="10" t="s">
        <v>67</v>
      </c>
      <c r="E50" s="10" t="s">
        <v>7</v>
      </c>
      <c r="F50" s="12">
        <f t="shared" si="0"/>
        <v>41956.625</v>
      </c>
      <c r="G50" s="13" t="str">
        <f t="shared" si="1"/>
        <v/>
      </c>
      <c r="H50" s="13" t="str">
        <f t="shared" si="2"/>
        <v xml:space="preserve">2014.11.13 jeudi 15:00 </v>
      </c>
      <c r="I50" s="14">
        <f t="shared" si="3"/>
        <v>97.429000000000002</v>
      </c>
      <c r="J50" s="14">
        <f t="shared" si="4"/>
        <v>0</v>
      </c>
      <c r="L50" s="18" t="str">
        <f t="shared" si="121"/>
        <v xml:space="preserve">2014.11.13 jeudi </v>
      </c>
      <c r="M50" s="19" t="str">
        <f t="shared" si="121"/>
        <v>20:00</v>
      </c>
      <c r="N50" s="46" t="s">
        <v>114</v>
      </c>
      <c r="P50" s="2" t="str">
        <f t="shared" si="129"/>
        <v>2014.11.13 jeudi  20:00 confidentiel</v>
      </c>
      <c r="Q50" s="5" t="str">
        <f t="shared" si="122"/>
        <v/>
      </c>
      <c r="R50" s="38"/>
      <c r="S50" s="39" t="str">
        <f t="shared" ref="S50" si="209">IFERROR((R49-R51)/3,"—")</f>
        <v>—</v>
      </c>
      <c r="T50" s="40"/>
      <c r="U50" s="16" t="str">
        <f t="shared" si="135"/>
        <v>—</v>
      </c>
      <c r="W50" s="18" t="str">
        <f t="shared" si="123"/>
        <v xml:space="preserve">2014.11.13 jeudi </v>
      </c>
      <c r="X50" s="19" t="str">
        <f t="shared" si="123"/>
        <v>20:00</v>
      </c>
      <c r="Y50" s="15"/>
      <c r="AA50" s="2"/>
      <c r="AB50" s="5" t="str">
        <f t="shared" si="124"/>
        <v/>
      </c>
      <c r="AC50" s="38"/>
      <c r="AD50" s="39" t="str">
        <f t="shared" ref="AD50" si="210">IFERROR((AC49-AC51)/3,"—")</f>
        <v>—</v>
      </c>
      <c r="AE50" s="40"/>
      <c r="AF50" s="16" t="str">
        <f t="shared" si="196"/>
        <v>—</v>
      </c>
      <c r="AH50" s="18" t="str">
        <f t="shared" si="125"/>
        <v xml:space="preserve">2014.11.13 jeudi </v>
      </c>
      <c r="AI50" s="19" t="str">
        <f t="shared" si="125"/>
        <v>20:00</v>
      </c>
      <c r="AJ50" s="15"/>
      <c r="AL50" s="2"/>
      <c r="AM50" s="5" t="str">
        <f t="shared" si="126"/>
        <v/>
      </c>
      <c r="AN50" s="38"/>
      <c r="AO50" s="39" t="str">
        <f t="shared" ref="AO50" si="211">IFERROR((AN49-AN51)/3,"—")</f>
        <v>—</v>
      </c>
      <c r="AP50" s="40"/>
      <c r="AQ50" s="16" t="str">
        <f t="shared" si="198"/>
        <v>—</v>
      </c>
      <c r="AS50" s="18" t="str">
        <f t="shared" si="127"/>
        <v xml:space="preserve">2014.11.13 jeudi </v>
      </c>
      <c r="AT50" s="19" t="str">
        <f t="shared" si="127"/>
        <v>20:00</v>
      </c>
      <c r="AU50" s="15"/>
      <c r="AW50" s="2"/>
      <c r="AX50" s="5" t="str">
        <f t="shared" si="128"/>
        <v/>
      </c>
      <c r="AY50" s="38"/>
      <c r="AZ50" s="39" t="str">
        <f t="shared" ref="AZ50" si="212">IFERROR((AY49-AY51)/3,"—")</f>
        <v>—</v>
      </c>
      <c r="BA50" s="40"/>
      <c r="BB50" s="16" t="str">
        <f t="shared" si="200"/>
        <v>—</v>
      </c>
    </row>
    <row r="51" spans="1:54" x14ac:dyDescent="0.25">
      <c r="A51">
        <v>1</v>
      </c>
      <c r="C51" s="11">
        <v>41956.629953703705</v>
      </c>
      <c r="D51" s="10" t="s">
        <v>68</v>
      </c>
      <c r="E51" s="10" t="s">
        <v>7</v>
      </c>
      <c r="F51" s="12">
        <f t="shared" si="0"/>
        <v>41956.625</v>
      </c>
      <c r="G51" s="13" t="str">
        <f t="shared" si="1"/>
        <v/>
      </c>
      <c r="H51" s="13" t="str">
        <f t="shared" si="2"/>
        <v xml:space="preserve">2014.11.13 jeudi 15:00 </v>
      </c>
      <c r="I51" s="14">
        <f t="shared" si="3"/>
        <v>96.015000000000001</v>
      </c>
      <c r="J51" s="14">
        <f t="shared" si="4"/>
        <v>0</v>
      </c>
      <c r="L51" s="18" t="str">
        <f t="shared" si="121"/>
        <v xml:space="preserve">2014.11.13 jeudi </v>
      </c>
      <c r="M51" s="19" t="str">
        <f t="shared" si="121"/>
        <v>20:00</v>
      </c>
      <c r="N51" s="46" t="s">
        <v>114</v>
      </c>
      <c r="P51" s="2" t="str">
        <f t="shared" si="129"/>
        <v>2014.11.13 jeudi  20:00 confidentiel</v>
      </c>
      <c r="Q51" s="5" t="str">
        <f t="shared" si="122"/>
        <v/>
      </c>
      <c r="R51" s="38" t="str">
        <f t="shared" ref="R51" si="213">IFERROR((Q51-Q52)*1000,"—")</f>
        <v>—</v>
      </c>
      <c r="S51" s="40"/>
      <c r="T51" s="39" t="str">
        <f t="shared" ref="T51" si="214">IFERROR(R51-(R47+R55)/2,"—")</f>
        <v>—</v>
      </c>
      <c r="U51" s="16" t="str">
        <f t="shared" si="135"/>
        <v>—</v>
      </c>
      <c r="W51" s="18" t="str">
        <f t="shared" si="123"/>
        <v xml:space="preserve">2014.11.13 jeudi </v>
      </c>
      <c r="X51" s="19" t="str">
        <f t="shared" si="123"/>
        <v>20:00</v>
      </c>
      <c r="Y51" s="15"/>
      <c r="AA51" s="2"/>
      <c r="AB51" s="5" t="str">
        <f t="shared" si="124"/>
        <v/>
      </c>
      <c r="AC51" s="38" t="str">
        <f t="shared" ref="AC51" si="215">IFERROR((AB51-AB52)*1000,"—")</f>
        <v>—</v>
      </c>
      <c r="AD51" s="40"/>
      <c r="AE51" s="39" t="str">
        <f t="shared" ref="AE51" si="216">IFERROR(AC51-(AC47+AC55)/2,"—")</f>
        <v>—</v>
      </c>
      <c r="AF51" s="16" t="str">
        <f t="shared" si="196"/>
        <v>—</v>
      </c>
      <c r="AH51" s="18" t="str">
        <f t="shared" si="125"/>
        <v xml:space="preserve">2014.11.13 jeudi </v>
      </c>
      <c r="AI51" s="19" t="str">
        <f t="shared" si="125"/>
        <v>20:00</v>
      </c>
      <c r="AJ51" s="15"/>
      <c r="AL51" s="2"/>
      <c r="AM51" s="5" t="str">
        <f t="shared" si="126"/>
        <v/>
      </c>
      <c r="AN51" s="38" t="str">
        <f t="shared" ref="AN51" si="217">IFERROR((AM51-AM52)*1000,"—")</f>
        <v>—</v>
      </c>
      <c r="AO51" s="40"/>
      <c r="AP51" s="39" t="str">
        <f t="shared" ref="AP51" si="218">IFERROR(AN51-(AN47+AN55)/2,"—")</f>
        <v>—</v>
      </c>
      <c r="AQ51" s="16" t="str">
        <f t="shared" si="198"/>
        <v>—</v>
      </c>
      <c r="AS51" s="18" t="str">
        <f t="shared" si="127"/>
        <v xml:space="preserve">2014.11.13 jeudi </v>
      </c>
      <c r="AT51" s="19" t="str">
        <f t="shared" si="127"/>
        <v>20:00</v>
      </c>
      <c r="AU51" s="15"/>
      <c r="AW51" s="2"/>
      <c r="AX51" s="5" t="str">
        <f t="shared" si="128"/>
        <v/>
      </c>
      <c r="AY51" s="38" t="str">
        <f t="shared" ref="AY51" si="219">IFERROR((AX51-AX52)*1000,"—")</f>
        <v>—</v>
      </c>
      <c r="AZ51" s="40"/>
      <c r="BA51" s="39" t="str">
        <f t="shared" ref="BA51" si="220">IFERROR(AY51-(AY47+AY55)/2,"—")</f>
        <v>—</v>
      </c>
      <c r="BB51" s="16" t="str">
        <f t="shared" si="200"/>
        <v>—</v>
      </c>
    </row>
    <row r="52" spans="1:54" x14ac:dyDescent="0.25">
      <c r="A52">
        <v>1</v>
      </c>
      <c r="C52" s="11">
        <v>41956.630023148151</v>
      </c>
      <c r="D52" s="10" t="s">
        <v>69</v>
      </c>
      <c r="E52" s="10" t="s">
        <v>7</v>
      </c>
      <c r="F52" s="12">
        <f t="shared" si="0"/>
        <v>41956.625</v>
      </c>
      <c r="G52" s="13" t="str">
        <f t="shared" si="1"/>
        <v/>
      </c>
      <c r="H52" s="13" t="str">
        <f t="shared" si="2"/>
        <v xml:space="preserve">2014.11.13 jeudi 15:00 </v>
      </c>
      <c r="I52" s="14">
        <f t="shared" si="3"/>
        <v>97.427999999999997</v>
      </c>
      <c r="J52" s="14">
        <f t="shared" si="4"/>
        <v>0</v>
      </c>
      <c r="L52" s="18" t="str">
        <f t="shared" si="121"/>
        <v xml:space="preserve">2014.11.13 jeudi </v>
      </c>
      <c r="M52" s="19" t="str">
        <f t="shared" si="121"/>
        <v>20:00</v>
      </c>
      <c r="N52" s="46" t="s">
        <v>114</v>
      </c>
      <c r="P52" s="2" t="str">
        <f t="shared" si="129"/>
        <v>2014.11.13 jeudi  20:00 confidentiel</v>
      </c>
      <c r="Q52" s="5" t="str">
        <f t="shared" si="122"/>
        <v/>
      </c>
      <c r="R52" s="38"/>
      <c r="S52" s="39" t="str">
        <f t="shared" ref="S52" si="221">IFERROR((R51-R53)/3,"—")</f>
        <v>—</v>
      </c>
      <c r="T52" s="40"/>
      <c r="U52" s="16" t="str">
        <f t="shared" si="135"/>
        <v>—</v>
      </c>
      <c r="W52" s="18" t="str">
        <f t="shared" si="123"/>
        <v xml:space="preserve">2014.11.13 jeudi </v>
      </c>
      <c r="X52" s="19" t="str">
        <f t="shared" si="123"/>
        <v>20:00</v>
      </c>
      <c r="Y52" s="15"/>
      <c r="AA52" s="2"/>
      <c r="AB52" s="5" t="str">
        <f t="shared" si="124"/>
        <v/>
      </c>
      <c r="AC52" s="38"/>
      <c r="AD52" s="39" t="str">
        <f t="shared" ref="AD52" si="222">IFERROR((AC51-AC53)/3,"—")</f>
        <v>—</v>
      </c>
      <c r="AE52" s="40"/>
      <c r="AF52" s="16" t="str">
        <f t="shared" si="196"/>
        <v>—</v>
      </c>
      <c r="AH52" s="18" t="str">
        <f t="shared" si="125"/>
        <v xml:space="preserve">2014.11.13 jeudi </v>
      </c>
      <c r="AI52" s="19" t="str">
        <f t="shared" si="125"/>
        <v>20:00</v>
      </c>
      <c r="AJ52" s="15"/>
      <c r="AL52" s="2"/>
      <c r="AM52" s="5" t="str">
        <f t="shared" si="126"/>
        <v/>
      </c>
      <c r="AN52" s="38"/>
      <c r="AO52" s="39" t="str">
        <f t="shared" ref="AO52" si="223">IFERROR((AN51-AN53)/3,"—")</f>
        <v>—</v>
      </c>
      <c r="AP52" s="40"/>
      <c r="AQ52" s="16" t="str">
        <f t="shared" si="198"/>
        <v>—</v>
      </c>
      <c r="AS52" s="18" t="str">
        <f t="shared" si="127"/>
        <v xml:space="preserve">2014.11.13 jeudi </v>
      </c>
      <c r="AT52" s="19" t="str">
        <f t="shared" si="127"/>
        <v>20:00</v>
      </c>
      <c r="AU52" s="15"/>
      <c r="AW52" s="2"/>
      <c r="AX52" s="5" t="str">
        <f t="shared" si="128"/>
        <v/>
      </c>
      <c r="AY52" s="38"/>
      <c r="AZ52" s="39" t="str">
        <f t="shared" ref="AZ52" si="224">IFERROR((AY51-AY53)/3,"—")</f>
        <v>—</v>
      </c>
      <c r="BA52" s="40"/>
      <c r="BB52" s="16" t="str">
        <f t="shared" si="200"/>
        <v>—</v>
      </c>
    </row>
    <row r="53" spans="1:54" x14ac:dyDescent="0.25">
      <c r="A53">
        <v>1</v>
      </c>
      <c r="C53" s="11">
        <v>41956.630069444444</v>
      </c>
      <c r="D53" s="10" t="s">
        <v>68</v>
      </c>
      <c r="E53" s="10" t="s">
        <v>1</v>
      </c>
      <c r="F53" s="12">
        <f t="shared" si="0"/>
        <v>41956.625</v>
      </c>
      <c r="G53" s="13" t="str">
        <f t="shared" si="1"/>
        <v/>
      </c>
      <c r="H53" s="13" t="str">
        <f t="shared" si="2"/>
        <v xml:space="preserve">2014.11.13 jeudi 15:00 </v>
      </c>
      <c r="I53" s="14">
        <f t="shared" si="3"/>
        <v>96.015000000000001</v>
      </c>
      <c r="J53" s="14">
        <f t="shared" si="4"/>
        <v>-2E-3</v>
      </c>
      <c r="L53" s="18" t="str">
        <f t="shared" si="121"/>
        <v xml:space="preserve">2014.11.13 jeudi </v>
      </c>
      <c r="M53" s="19" t="str">
        <f t="shared" si="121"/>
        <v>20:00</v>
      </c>
      <c r="N53" s="46" t="s">
        <v>114</v>
      </c>
      <c r="P53" s="2" t="str">
        <f t="shared" si="129"/>
        <v>2014.11.13 jeudi  20:00 confidentiel</v>
      </c>
      <c r="Q53" s="5" t="str">
        <f t="shared" si="122"/>
        <v/>
      </c>
      <c r="R53" s="38" t="str">
        <f t="shared" ref="R53" si="225">IFERROR((Q53-Q54)*1000,"—")</f>
        <v>—</v>
      </c>
      <c r="S53" s="40"/>
      <c r="T53" s="3"/>
      <c r="U53" s="16" t="str">
        <f t="shared" si="135"/>
        <v>—</v>
      </c>
      <c r="W53" s="18" t="str">
        <f t="shared" si="123"/>
        <v xml:space="preserve">2014.11.13 jeudi </v>
      </c>
      <c r="X53" s="19" t="str">
        <f t="shared" si="123"/>
        <v>20:00</v>
      </c>
      <c r="Y53" s="15"/>
      <c r="AA53" s="2"/>
      <c r="AB53" s="5" t="str">
        <f t="shared" si="124"/>
        <v/>
      </c>
      <c r="AC53" s="38" t="str">
        <f t="shared" ref="AC53" si="226">IFERROR((AB53-AB54)*1000,"—")</f>
        <v>—</v>
      </c>
      <c r="AD53" s="40"/>
      <c r="AE53" s="3"/>
      <c r="AF53" s="16" t="str">
        <f t="shared" si="196"/>
        <v>—</v>
      </c>
      <c r="AH53" s="18" t="str">
        <f t="shared" si="125"/>
        <v xml:space="preserve">2014.11.13 jeudi </v>
      </c>
      <c r="AI53" s="19" t="str">
        <f t="shared" si="125"/>
        <v>20:00</v>
      </c>
      <c r="AJ53" s="15"/>
      <c r="AL53" s="2"/>
      <c r="AM53" s="5" t="str">
        <f t="shared" si="126"/>
        <v/>
      </c>
      <c r="AN53" s="38" t="str">
        <f t="shared" ref="AN53" si="227">IFERROR((AM53-AM54)*1000,"—")</f>
        <v>—</v>
      </c>
      <c r="AO53" s="40"/>
      <c r="AP53" s="34"/>
      <c r="AQ53" s="16" t="str">
        <f t="shared" si="198"/>
        <v>—</v>
      </c>
      <c r="AS53" s="18" t="str">
        <f t="shared" si="127"/>
        <v xml:space="preserve">2014.11.13 jeudi </v>
      </c>
      <c r="AT53" s="19" t="str">
        <f t="shared" si="127"/>
        <v>20:00</v>
      </c>
      <c r="AU53" s="15"/>
      <c r="AW53" s="2"/>
      <c r="AX53" s="5" t="str">
        <f t="shared" si="128"/>
        <v/>
      </c>
      <c r="AY53" s="38" t="str">
        <f t="shared" ref="AY53" si="228">IFERROR((AX53-AX54)*1000,"—")</f>
        <v>—</v>
      </c>
      <c r="AZ53" s="40"/>
      <c r="BA53" s="34"/>
      <c r="BB53" s="16" t="str">
        <f t="shared" si="200"/>
        <v>—</v>
      </c>
    </row>
    <row r="54" spans="1:54" x14ac:dyDescent="0.25">
      <c r="A54">
        <v>1</v>
      </c>
      <c r="C54" s="11">
        <v>41956.630127314813</v>
      </c>
      <c r="D54" s="10" t="s">
        <v>70</v>
      </c>
      <c r="E54" s="10" t="s">
        <v>12</v>
      </c>
      <c r="F54" s="12">
        <f t="shared" si="0"/>
        <v>41956.625</v>
      </c>
      <c r="G54" s="13" t="str">
        <f t="shared" si="1"/>
        <v/>
      </c>
      <c r="H54" s="13" t="str">
        <f t="shared" si="2"/>
        <v xml:space="preserve">2014.11.13 jeudi 15:00 </v>
      </c>
      <c r="I54" s="14">
        <f t="shared" si="3"/>
        <v>97.436999999999998</v>
      </c>
      <c r="J54" s="14">
        <f t="shared" si="4"/>
        <v>0</v>
      </c>
      <c r="L54" s="18" t="str">
        <f t="shared" si="121"/>
        <v xml:space="preserve">2014.11.13 jeudi </v>
      </c>
      <c r="M54" s="19" t="str">
        <f t="shared" si="121"/>
        <v>20:00</v>
      </c>
      <c r="N54" s="46" t="s">
        <v>114</v>
      </c>
      <c r="P54" s="2" t="str">
        <f t="shared" si="129"/>
        <v>2014.11.13 jeudi  20:00 confidentiel</v>
      </c>
      <c r="Q54" s="5" t="str">
        <f t="shared" si="122"/>
        <v/>
      </c>
      <c r="R54" s="38"/>
      <c r="S54" s="39" t="str">
        <f t="shared" ref="S54" si="229">IFERROR((R53-R55)/3,"—")</f>
        <v>—</v>
      </c>
      <c r="T54" s="8"/>
      <c r="U54" s="16" t="str">
        <f t="shared" si="135"/>
        <v>—</v>
      </c>
      <c r="W54" s="18" t="str">
        <f t="shared" si="123"/>
        <v xml:space="preserve">2014.11.13 jeudi </v>
      </c>
      <c r="X54" s="19" t="str">
        <f t="shared" si="123"/>
        <v>20:00</v>
      </c>
      <c r="Y54" s="15"/>
      <c r="AA54" s="2"/>
      <c r="AB54" s="5" t="str">
        <f t="shared" si="124"/>
        <v/>
      </c>
      <c r="AC54" s="38"/>
      <c r="AD54" s="39" t="str">
        <f t="shared" ref="AD54" si="230">IFERROR((AC53-AC55)/3,"—")</f>
        <v>—</v>
      </c>
      <c r="AE54" s="8"/>
      <c r="AF54" s="16" t="str">
        <f t="shared" si="196"/>
        <v>—</v>
      </c>
      <c r="AH54" s="18" t="str">
        <f t="shared" si="125"/>
        <v xml:space="preserve">2014.11.13 jeudi </v>
      </c>
      <c r="AI54" s="19" t="str">
        <f t="shared" si="125"/>
        <v>20:00</v>
      </c>
      <c r="AJ54" s="15"/>
      <c r="AL54" s="2"/>
      <c r="AM54" s="5" t="str">
        <f t="shared" si="126"/>
        <v/>
      </c>
      <c r="AN54" s="38"/>
      <c r="AO54" s="39" t="str">
        <f t="shared" ref="AO54" si="231">IFERROR((AN53-AN55)/3,"—")</f>
        <v>—</v>
      </c>
      <c r="AP54" s="8"/>
      <c r="AQ54" s="16" t="str">
        <f t="shared" si="198"/>
        <v>—</v>
      </c>
      <c r="AS54" s="18" t="str">
        <f t="shared" si="127"/>
        <v xml:space="preserve">2014.11.13 jeudi </v>
      </c>
      <c r="AT54" s="19" t="str">
        <f t="shared" si="127"/>
        <v>20:00</v>
      </c>
      <c r="AU54" s="15"/>
      <c r="AW54" s="2"/>
      <c r="AX54" s="5" t="str">
        <f t="shared" si="128"/>
        <v/>
      </c>
      <c r="AY54" s="38"/>
      <c r="AZ54" s="39" t="str">
        <f t="shared" ref="AZ54" si="232">IFERROR((AY53-AY55)/3,"—")</f>
        <v>—</v>
      </c>
      <c r="BA54" s="8"/>
      <c r="BB54" s="16" t="str">
        <f t="shared" si="200"/>
        <v>—</v>
      </c>
    </row>
    <row r="55" spans="1:54" x14ac:dyDescent="0.25">
      <c r="A55">
        <v>1</v>
      </c>
      <c r="C55" s="11">
        <v>41956.630173611113</v>
      </c>
      <c r="D55" s="10" t="s">
        <v>71</v>
      </c>
      <c r="E55" s="10" t="s">
        <v>7</v>
      </c>
      <c r="F55" s="12">
        <f t="shared" si="0"/>
        <v>41956.625</v>
      </c>
      <c r="G55" s="13" t="str">
        <f t="shared" si="1"/>
        <v/>
      </c>
      <c r="H55" s="13" t="str">
        <f t="shared" si="2"/>
        <v xml:space="preserve">2014.11.13 jeudi 15:00 </v>
      </c>
      <c r="I55" s="14">
        <f t="shared" si="3"/>
        <v>96.025000000000006</v>
      </c>
      <c r="J55" s="14">
        <f t="shared" si="4"/>
        <v>0</v>
      </c>
      <c r="L55" s="18" t="str">
        <f t="shared" si="121"/>
        <v xml:space="preserve">2014.11.13 jeudi </v>
      </c>
      <c r="M55" s="19" t="str">
        <f t="shared" si="121"/>
        <v>20:00</v>
      </c>
      <c r="N55" s="46" t="s">
        <v>114</v>
      </c>
      <c r="P55" s="2" t="str">
        <f t="shared" si="129"/>
        <v>2014.11.13 jeudi  20:00 confidentiel</v>
      </c>
      <c r="Q55" s="5" t="str">
        <f t="shared" si="122"/>
        <v/>
      </c>
      <c r="R55" s="38" t="str">
        <f t="shared" ref="R55" si="233">IFERROR((Q55-Q56)*1000,"—")</f>
        <v>—</v>
      </c>
      <c r="S55" s="40"/>
      <c r="T55" s="8"/>
      <c r="U55" s="8"/>
      <c r="W55" s="18" t="str">
        <f t="shared" si="123"/>
        <v xml:space="preserve">2014.11.13 jeudi </v>
      </c>
      <c r="X55" s="19" t="str">
        <f t="shared" si="123"/>
        <v>20:00</v>
      </c>
      <c r="Y55" s="15"/>
      <c r="AA55" s="2"/>
      <c r="AB55" s="5" t="str">
        <f t="shared" si="124"/>
        <v/>
      </c>
      <c r="AC55" s="38" t="str">
        <f t="shared" ref="AC55" si="234">IFERROR((AB55-AB56)*1000,"—")</f>
        <v>—</v>
      </c>
      <c r="AD55" s="40"/>
      <c r="AE55" s="8"/>
      <c r="AF55" s="8"/>
      <c r="AH55" s="18" t="str">
        <f t="shared" si="125"/>
        <v xml:space="preserve">2014.11.13 jeudi </v>
      </c>
      <c r="AI55" s="19" t="str">
        <f t="shared" si="125"/>
        <v>20:00</v>
      </c>
      <c r="AJ55" s="15"/>
      <c r="AL55" s="2"/>
      <c r="AM55" s="5" t="str">
        <f t="shared" si="126"/>
        <v/>
      </c>
      <c r="AN55" s="38" t="str">
        <f t="shared" ref="AN55" si="235">IFERROR((AM55-AM56)*1000,"—")</f>
        <v>—</v>
      </c>
      <c r="AO55" s="40"/>
      <c r="AP55" s="8"/>
      <c r="AQ55" s="8"/>
      <c r="AS55" s="18" t="str">
        <f t="shared" si="127"/>
        <v xml:space="preserve">2014.11.13 jeudi </v>
      </c>
      <c r="AT55" s="19" t="str">
        <f t="shared" si="127"/>
        <v>20:00</v>
      </c>
      <c r="AU55" s="15"/>
      <c r="AW55" s="2"/>
      <c r="AX55" s="5" t="str">
        <f t="shared" si="128"/>
        <v/>
      </c>
      <c r="AY55" s="38" t="str">
        <f t="shared" ref="AY55" si="236">IFERROR((AX55-AX56)*1000,"—")</f>
        <v>—</v>
      </c>
      <c r="AZ55" s="40"/>
      <c r="BA55" s="8"/>
      <c r="BB55" s="8"/>
    </row>
    <row r="56" spans="1:54" x14ac:dyDescent="0.25">
      <c r="A56">
        <v>1</v>
      </c>
      <c r="C56" s="11">
        <v>41956.630254629628</v>
      </c>
      <c r="D56" s="10" t="s">
        <v>72</v>
      </c>
      <c r="E56" s="10" t="s">
        <v>4</v>
      </c>
      <c r="F56" s="12">
        <f t="shared" si="0"/>
        <v>41956.625</v>
      </c>
      <c r="G56" s="13" t="str">
        <f t="shared" si="1"/>
        <v/>
      </c>
      <c r="H56" s="13" t="str">
        <f t="shared" si="2"/>
        <v xml:space="preserve">2014.11.13 jeudi 15:00 </v>
      </c>
      <c r="I56" s="14">
        <f t="shared" si="3"/>
        <v>97.393000000000001</v>
      </c>
      <c r="J56" s="14">
        <f t="shared" si="4"/>
        <v>-1E-3</v>
      </c>
      <c r="L56" s="18" t="str">
        <f t="shared" si="121"/>
        <v xml:space="preserve">2014.11.13 jeudi </v>
      </c>
      <c r="M56" s="19" t="str">
        <f t="shared" si="121"/>
        <v>20:00</v>
      </c>
      <c r="N56" s="46" t="s">
        <v>114</v>
      </c>
      <c r="P56" s="2" t="str">
        <f t="shared" si="129"/>
        <v>2014.11.13 jeudi  20:00 confidentiel</v>
      </c>
      <c r="Q56" s="5" t="str">
        <f t="shared" si="122"/>
        <v/>
      </c>
      <c r="R56" s="38"/>
      <c r="S56" s="2"/>
      <c r="T56" s="9"/>
      <c r="U56" s="9"/>
      <c r="W56" s="18" t="str">
        <f t="shared" si="123"/>
        <v xml:space="preserve">2014.11.13 jeudi </v>
      </c>
      <c r="X56" s="19" t="str">
        <f t="shared" si="123"/>
        <v>20:00</v>
      </c>
      <c r="Y56" s="15"/>
      <c r="AA56" s="2"/>
      <c r="AB56" s="5" t="str">
        <f t="shared" si="124"/>
        <v/>
      </c>
      <c r="AC56" s="38"/>
      <c r="AD56" s="2"/>
      <c r="AE56" s="9"/>
      <c r="AF56" s="9"/>
      <c r="AH56" s="18" t="str">
        <f t="shared" si="125"/>
        <v xml:space="preserve">2014.11.13 jeudi </v>
      </c>
      <c r="AI56" s="19" t="str">
        <f t="shared" si="125"/>
        <v>20:00</v>
      </c>
      <c r="AJ56" s="15"/>
      <c r="AL56" s="2"/>
      <c r="AM56" s="5" t="str">
        <f t="shared" si="126"/>
        <v/>
      </c>
      <c r="AN56" s="38"/>
      <c r="AO56" s="2"/>
      <c r="AP56" s="9"/>
      <c r="AQ56" s="9"/>
      <c r="AS56" s="18" t="str">
        <f t="shared" si="127"/>
        <v xml:space="preserve">2014.11.13 jeudi </v>
      </c>
      <c r="AT56" s="19" t="str">
        <f t="shared" si="127"/>
        <v>20:00</v>
      </c>
      <c r="AU56" s="15"/>
      <c r="AW56" s="2"/>
      <c r="AX56" s="5" t="str">
        <f t="shared" si="128"/>
        <v/>
      </c>
      <c r="AY56" s="38"/>
      <c r="AZ56" s="2"/>
      <c r="BA56" s="9"/>
      <c r="BB56" s="9"/>
    </row>
    <row r="57" spans="1:54" x14ac:dyDescent="0.25">
      <c r="A57">
        <v>1</v>
      </c>
      <c r="C57" s="11">
        <v>41956.630277777775</v>
      </c>
      <c r="D57" s="10" t="s">
        <v>73</v>
      </c>
      <c r="E57" s="10" t="s">
        <v>1</v>
      </c>
      <c r="F57" s="12">
        <f t="shared" si="0"/>
        <v>41956.625</v>
      </c>
      <c r="G57" s="13" t="str">
        <f t="shared" si="1"/>
        <v/>
      </c>
      <c r="H57" s="13" t="str">
        <f t="shared" si="2"/>
        <v xml:space="preserve">2014.11.13 jeudi 15:00 </v>
      </c>
      <c r="I57" s="14">
        <f t="shared" si="3"/>
        <v>96.031000000000006</v>
      </c>
      <c r="J57" s="14">
        <f t="shared" si="4"/>
        <v>-2E-3</v>
      </c>
      <c r="L57" s="23"/>
      <c r="M57" s="23"/>
      <c r="N57" s="23"/>
      <c r="O57" s="24"/>
      <c r="P57" s="24"/>
      <c r="Q57" s="24"/>
      <c r="R57" s="24"/>
      <c r="S57" s="24"/>
      <c r="T57" s="24"/>
      <c r="U57" s="24"/>
      <c r="V57" s="24"/>
    </row>
    <row r="58" spans="1:54" x14ac:dyDescent="0.25">
      <c r="A58">
        <v>1</v>
      </c>
      <c r="C58" s="11">
        <v>41956.630370370367</v>
      </c>
      <c r="D58" s="10" t="s">
        <v>31</v>
      </c>
      <c r="E58" s="10" t="s">
        <v>4</v>
      </c>
      <c r="F58" s="12">
        <f t="shared" si="0"/>
        <v>41956.625</v>
      </c>
      <c r="G58" s="13" t="str">
        <f t="shared" si="1"/>
        <v/>
      </c>
      <c r="H58" s="13" t="str">
        <f t="shared" si="2"/>
        <v xml:space="preserve">2014.11.13 jeudi 15:00 </v>
      </c>
      <c r="I58" s="14">
        <f t="shared" si="3"/>
        <v>96.036000000000001</v>
      </c>
      <c r="J58" s="14">
        <f t="shared" si="4"/>
        <v>-1E-3</v>
      </c>
      <c r="L58" s="25"/>
      <c r="M58" s="25"/>
      <c r="N58" s="25"/>
      <c r="O58" s="25"/>
      <c r="P58" s="25"/>
      <c r="Q58" s="25"/>
      <c r="R58" s="25"/>
      <c r="S58" s="25"/>
      <c r="T58" s="24"/>
      <c r="U58" s="24"/>
      <c r="V58" s="24"/>
    </row>
    <row r="59" spans="1:54" x14ac:dyDescent="0.25">
      <c r="A59">
        <v>1</v>
      </c>
      <c r="C59" s="11">
        <v>41956.630370370367</v>
      </c>
      <c r="D59" s="10" t="s">
        <v>74</v>
      </c>
      <c r="E59" s="10" t="s">
        <v>4</v>
      </c>
      <c r="F59" s="12">
        <f t="shared" si="0"/>
        <v>41956.625</v>
      </c>
      <c r="G59" s="13" t="str">
        <f t="shared" si="1"/>
        <v/>
      </c>
      <c r="H59" s="13" t="str">
        <f t="shared" si="2"/>
        <v xml:space="preserve">2014.11.13 jeudi 15:00 </v>
      </c>
      <c r="I59" s="14">
        <f t="shared" si="3"/>
        <v>97.39</v>
      </c>
      <c r="J59" s="14">
        <f t="shared" si="4"/>
        <v>-1E-3</v>
      </c>
      <c r="L59" s="25"/>
      <c r="M59" s="25"/>
      <c r="N59" s="25"/>
      <c r="O59" s="25"/>
      <c r="P59" s="25"/>
      <c r="Q59" s="25"/>
      <c r="R59" s="25"/>
      <c r="S59" s="25"/>
      <c r="T59" s="24"/>
      <c r="U59" s="24"/>
      <c r="V59" s="24"/>
    </row>
    <row r="60" spans="1:54" x14ac:dyDescent="0.25">
      <c r="A60">
        <v>1</v>
      </c>
      <c r="C60" s="11">
        <v>41956.630474537036</v>
      </c>
      <c r="D60" s="10" t="s">
        <v>10</v>
      </c>
      <c r="E60" s="10" t="s">
        <v>4</v>
      </c>
      <c r="F60" s="12">
        <f t="shared" si="0"/>
        <v>41956.625</v>
      </c>
      <c r="G60" s="13" t="str">
        <f t="shared" si="1"/>
        <v/>
      </c>
      <c r="H60" s="13" t="str">
        <f t="shared" si="2"/>
        <v xml:space="preserve">2014.11.13 jeudi 15:00 </v>
      </c>
      <c r="I60" s="14">
        <f t="shared" si="3"/>
        <v>96.048000000000002</v>
      </c>
      <c r="J60" s="14">
        <f t="shared" si="4"/>
        <v>-1E-3</v>
      </c>
      <c r="L60" s="25"/>
      <c r="M60" s="25"/>
      <c r="N60" s="25"/>
      <c r="O60" s="25"/>
      <c r="P60" s="25"/>
      <c r="Q60" s="25"/>
      <c r="R60" s="25"/>
      <c r="S60" s="25"/>
      <c r="T60" s="24"/>
      <c r="U60" s="24"/>
      <c r="V60" s="24"/>
    </row>
    <row r="61" spans="1:54" x14ac:dyDescent="0.25">
      <c r="A61">
        <v>1</v>
      </c>
      <c r="C61" s="11">
        <v>41956.630474537036</v>
      </c>
      <c r="D61" s="10" t="s">
        <v>74</v>
      </c>
      <c r="E61" s="10" t="s">
        <v>4</v>
      </c>
      <c r="F61" s="12">
        <f t="shared" si="0"/>
        <v>41956.625</v>
      </c>
      <c r="G61" s="13" t="str">
        <f t="shared" si="1"/>
        <v/>
      </c>
      <c r="H61" s="13" t="str">
        <f t="shared" si="2"/>
        <v xml:space="preserve">2014.11.13 jeudi 15:00 </v>
      </c>
      <c r="I61" s="14">
        <f t="shared" si="3"/>
        <v>97.39</v>
      </c>
      <c r="J61" s="14">
        <f t="shared" si="4"/>
        <v>-1E-3</v>
      </c>
      <c r="L61" s="25"/>
      <c r="M61" s="25"/>
      <c r="N61" s="25"/>
      <c r="O61" s="25"/>
      <c r="P61" s="25"/>
      <c r="Q61" s="25"/>
      <c r="R61" s="25"/>
      <c r="S61" s="25"/>
      <c r="T61" s="24"/>
      <c r="U61" s="24"/>
      <c r="V61" s="24"/>
    </row>
    <row r="62" spans="1:54" x14ac:dyDescent="0.25">
      <c r="A62">
        <v>1</v>
      </c>
      <c r="C62" s="11">
        <v>41956.630590277775</v>
      </c>
      <c r="D62" s="10" t="s">
        <v>27</v>
      </c>
      <c r="E62" s="10" t="s">
        <v>1</v>
      </c>
      <c r="F62" s="12">
        <f t="shared" si="0"/>
        <v>41956.625</v>
      </c>
      <c r="G62" s="13" t="str">
        <f t="shared" si="1"/>
        <v/>
      </c>
      <c r="H62" s="13" t="str">
        <f t="shared" si="2"/>
        <v xml:space="preserve">2014.11.13 jeudi 15:00 </v>
      </c>
      <c r="I62" s="14">
        <f t="shared" si="3"/>
        <v>96.06</v>
      </c>
      <c r="J62" s="14">
        <f t="shared" si="4"/>
        <v>-2E-3</v>
      </c>
      <c r="L62" s="25"/>
      <c r="M62" s="25"/>
      <c r="N62" s="25"/>
      <c r="O62" s="25"/>
      <c r="P62" s="25"/>
      <c r="Q62" s="25"/>
      <c r="R62" s="25"/>
      <c r="S62" s="25"/>
      <c r="T62" s="24"/>
      <c r="U62" s="24"/>
      <c r="V62" s="24"/>
    </row>
    <row r="63" spans="1:54" x14ac:dyDescent="0.25">
      <c r="A63">
        <v>1</v>
      </c>
      <c r="C63" s="11">
        <v>41956.630590277775</v>
      </c>
      <c r="D63" s="10" t="s">
        <v>75</v>
      </c>
      <c r="E63" s="10" t="s">
        <v>13</v>
      </c>
      <c r="F63" s="12">
        <f t="shared" si="0"/>
        <v>41956.625</v>
      </c>
      <c r="G63" s="13" t="str">
        <f t="shared" si="1"/>
        <v/>
      </c>
      <c r="H63" s="13" t="str">
        <f t="shared" si="2"/>
        <v xml:space="preserve">2014.11.13 jeudi 15:00 </v>
      </c>
      <c r="I63" s="14">
        <f t="shared" si="3"/>
        <v>97.394999999999996</v>
      </c>
      <c r="J63" s="14">
        <f t="shared" si="4"/>
        <v>1E-3</v>
      </c>
      <c r="L63" s="25"/>
      <c r="M63" s="25"/>
      <c r="N63" s="25"/>
      <c r="O63" s="25"/>
      <c r="P63" s="25"/>
      <c r="Q63" s="25"/>
      <c r="R63" s="25"/>
      <c r="S63" s="25"/>
      <c r="T63" s="24"/>
      <c r="U63" s="24"/>
      <c r="V63" s="24"/>
    </row>
    <row r="64" spans="1:54" x14ac:dyDescent="0.25">
      <c r="A64">
        <v>1</v>
      </c>
      <c r="C64" s="11">
        <v>41956.630694444444</v>
      </c>
      <c r="D64" s="10" t="s">
        <v>32</v>
      </c>
      <c r="E64" s="10" t="s">
        <v>7</v>
      </c>
      <c r="F64" s="12">
        <f t="shared" si="0"/>
        <v>41956.625</v>
      </c>
      <c r="G64" s="13" t="str">
        <f t="shared" si="1"/>
        <v/>
      </c>
      <c r="H64" s="13" t="str">
        <f t="shared" si="2"/>
        <v xml:space="preserve">2014.11.13 jeudi 15:00 </v>
      </c>
      <c r="I64" s="14">
        <f t="shared" si="3"/>
        <v>96.063000000000002</v>
      </c>
      <c r="J64" s="14">
        <f t="shared" si="4"/>
        <v>0</v>
      </c>
      <c r="L64" s="25"/>
      <c r="M64" s="25"/>
      <c r="N64" s="25"/>
      <c r="O64" s="25"/>
      <c r="P64" s="25"/>
      <c r="Q64" s="25"/>
      <c r="R64" s="25"/>
      <c r="S64" s="25"/>
      <c r="T64" s="24"/>
      <c r="U64" s="24"/>
      <c r="V64" s="24"/>
    </row>
    <row r="65" spans="1:22" x14ac:dyDescent="0.25">
      <c r="A65">
        <v>1</v>
      </c>
      <c r="C65" s="11">
        <v>41956.63071759259</v>
      </c>
      <c r="D65" s="10" t="s">
        <v>75</v>
      </c>
      <c r="E65" s="10" t="s">
        <v>4</v>
      </c>
      <c r="F65" s="12">
        <f t="shared" si="0"/>
        <v>41956.625</v>
      </c>
      <c r="G65" s="13" t="str">
        <f t="shared" si="1"/>
        <v/>
      </c>
      <c r="H65" s="13" t="str">
        <f t="shared" si="2"/>
        <v xml:space="preserve">2014.11.13 jeudi 15:00 </v>
      </c>
      <c r="I65" s="14">
        <f t="shared" si="3"/>
        <v>97.394999999999996</v>
      </c>
      <c r="J65" s="14">
        <f t="shared" si="4"/>
        <v>-1E-3</v>
      </c>
      <c r="L65" s="25"/>
      <c r="M65" s="25"/>
      <c r="N65" s="25"/>
      <c r="O65" s="25"/>
      <c r="P65" s="25"/>
      <c r="Q65" s="25"/>
      <c r="R65" s="25"/>
      <c r="S65" s="25"/>
      <c r="T65" s="24"/>
      <c r="U65" s="24"/>
      <c r="V65" s="24"/>
    </row>
    <row r="66" spans="1:22" x14ac:dyDescent="0.25">
      <c r="A66">
        <v>1</v>
      </c>
      <c r="C66" s="11">
        <v>41956.630810185183</v>
      </c>
      <c r="D66" s="10" t="s">
        <v>15</v>
      </c>
      <c r="E66" s="10" t="s">
        <v>12</v>
      </c>
      <c r="F66" s="12">
        <f t="shared" ref="F66:F129" si="237">ROUND($C66*72,0)/72</f>
        <v>41956.625</v>
      </c>
      <c r="G66" s="13" t="str">
        <f t="shared" ref="G66:G129" si="238">LEFT(B66,9)</f>
        <v/>
      </c>
      <c r="H66" s="13" t="str">
        <f t="shared" ref="H66:H129" si="239">TEXT(F66,"aaaa.mm.jj jjjj  hh:mm")&amp;" "&amp;G66</f>
        <v xml:space="preserve">2014.11.13 jeudi 15:00 </v>
      </c>
      <c r="I66" s="14">
        <f t="shared" ref="I66:I129" si="240">VALUE( SUBSTITUTE(D66,".",",") )</f>
        <v>96.07</v>
      </c>
      <c r="J66" s="14">
        <f t="shared" ref="J66:J129" si="241">VALUE( SUBSTITUTE(E66,".",",") )</f>
        <v>0</v>
      </c>
      <c r="L66" s="25"/>
      <c r="M66" s="25"/>
      <c r="N66" s="25"/>
      <c r="O66" s="25"/>
      <c r="P66" s="25"/>
      <c r="Q66" s="25"/>
      <c r="R66" s="25"/>
      <c r="S66" s="25"/>
      <c r="T66" s="24"/>
      <c r="U66" s="24"/>
      <c r="V66" s="24"/>
    </row>
    <row r="67" spans="1:22" x14ac:dyDescent="0.25">
      <c r="A67">
        <v>1</v>
      </c>
      <c r="C67" s="11">
        <v>41956.630810185183</v>
      </c>
      <c r="D67" s="10" t="s">
        <v>76</v>
      </c>
      <c r="E67" s="10" t="s">
        <v>12</v>
      </c>
      <c r="F67" s="12">
        <f t="shared" si="237"/>
        <v>41956.625</v>
      </c>
      <c r="G67" s="13" t="str">
        <f t="shared" si="238"/>
        <v/>
      </c>
      <c r="H67" s="13" t="str">
        <f t="shared" si="239"/>
        <v xml:space="preserve">2014.11.13 jeudi 15:00 </v>
      </c>
      <c r="I67" s="14">
        <f t="shared" si="240"/>
        <v>97.396000000000001</v>
      </c>
      <c r="J67" s="14">
        <f t="shared" si="241"/>
        <v>0</v>
      </c>
      <c r="L67" s="25"/>
      <c r="M67" s="25"/>
      <c r="N67" s="25"/>
      <c r="O67" s="25"/>
      <c r="P67" s="25"/>
      <c r="Q67" s="25"/>
      <c r="R67" s="25"/>
      <c r="S67" s="25"/>
      <c r="T67" s="24"/>
      <c r="U67" s="24"/>
      <c r="V67" s="24"/>
    </row>
    <row r="68" spans="1:22" x14ac:dyDescent="0.25">
      <c r="A68">
        <v>1</v>
      </c>
      <c r="C68" s="11">
        <v>41956.630914351852</v>
      </c>
      <c r="D68" s="10" t="s">
        <v>77</v>
      </c>
      <c r="E68" s="10" t="s">
        <v>12</v>
      </c>
      <c r="F68" s="12">
        <f t="shared" si="237"/>
        <v>41956.625</v>
      </c>
      <c r="G68" s="13" t="str">
        <f t="shared" si="238"/>
        <v/>
      </c>
      <c r="H68" s="13" t="str">
        <f t="shared" si="239"/>
        <v xml:space="preserve">2014.11.13 jeudi 15:00 </v>
      </c>
      <c r="I68" s="14">
        <f t="shared" si="240"/>
        <v>97.397000000000006</v>
      </c>
      <c r="J68" s="14">
        <f t="shared" si="241"/>
        <v>0</v>
      </c>
      <c r="L68" s="25"/>
      <c r="M68" s="25"/>
      <c r="N68" s="25"/>
      <c r="O68" s="25"/>
      <c r="P68" s="25"/>
      <c r="Q68" s="25"/>
      <c r="R68" s="25"/>
      <c r="S68" s="25"/>
      <c r="T68" s="24"/>
      <c r="U68" s="24"/>
      <c r="V68" s="24"/>
    </row>
    <row r="69" spans="1:22" x14ac:dyDescent="0.25">
      <c r="A69">
        <v>1</v>
      </c>
      <c r="C69" s="11">
        <v>41956.630925925929</v>
      </c>
      <c r="D69" s="10" t="s">
        <v>78</v>
      </c>
      <c r="E69" s="10" t="s">
        <v>4</v>
      </c>
      <c r="F69" s="12">
        <f t="shared" si="237"/>
        <v>41956.625</v>
      </c>
      <c r="G69" s="13" t="str">
        <f t="shared" si="238"/>
        <v/>
      </c>
      <c r="H69" s="13" t="str">
        <f t="shared" si="239"/>
        <v xml:space="preserve">2014.11.13 jeudi 15:00 </v>
      </c>
      <c r="I69" s="14">
        <f t="shared" si="240"/>
        <v>96.016999999999996</v>
      </c>
      <c r="J69" s="14">
        <f t="shared" si="241"/>
        <v>-1E-3</v>
      </c>
      <c r="L69" s="25"/>
      <c r="M69" s="25"/>
      <c r="N69" s="25"/>
      <c r="O69" s="25"/>
      <c r="P69" s="25"/>
      <c r="Q69" s="25"/>
      <c r="R69" s="25"/>
      <c r="S69" s="25"/>
      <c r="T69" s="24"/>
      <c r="U69" s="24"/>
      <c r="V69" s="24"/>
    </row>
    <row r="70" spans="1:22" x14ac:dyDescent="0.25">
      <c r="A70">
        <v>1</v>
      </c>
      <c r="C70" s="11">
        <v>41956.631018518521</v>
      </c>
      <c r="D70" s="10" t="s">
        <v>79</v>
      </c>
      <c r="E70" s="10" t="s">
        <v>4</v>
      </c>
      <c r="F70" s="12">
        <f t="shared" si="237"/>
        <v>41956.625</v>
      </c>
      <c r="G70" s="13" t="str">
        <f t="shared" si="238"/>
        <v/>
      </c>
      <c r="H70" s="13" t="str">
        <f t="shared" si="239"/>
        <v xml:space="preserve">2014.11.13 jeudi 15:00 </v>
      </c>
      <c r="I70" s="14">
        <f t="shared" si="240"/>
        <v>96.019000000000005</v>
      </c>
      <c r="J70" s="14">
        <f t="shared" si="241"/>
        <v>-1E-3</v>
      </c>
      <c r="L70" s="25"/>
      <c r="M70" s="25"/>
      <c r="N70" s="25"/>
      <c r="O70" s="25"/>
      <c r="P70" s="25"/>
      <c r="Q70" s="25"/>
      <c r="R70" s="25"/>
      <c r="S70" s="25"/>
      <c r="T70" s="24"/>
      <c r="U70" s="24"/>
      <c r="V70" s="24"/>
    </row>
    <row r="71" spans="1:22" x14ac:dyDescent="0.25">
      <c r="A71">
        <v>1</v>
      </c>
      <c r="C71" s="11">
        <v>41956.631030092591</v>
      </c>
      <c r="D71" s="10" t="s">
        <v>80</v>
      </c>
      <c r="E71" s="10" t="s">
        <v>7</v>
      </c>
      <c r="F71" s="12">
        <f t="shared" si="237"/>
        <v>41956.625</v>
      </c>
      <c r="G71" s="13" t="str">
        <f t="shared" si="238"/>
        <v/>
      </c>
      <c r="H71" s="13" t="str">
        <f t="shared" si="239"/>
        <v xml:space="preserve">2014.11.13 jeudi 15:00 </v>
      </c>
      <c r="I71" s="14">
        <f t="shared" si="240"/>
        <v>97.402000000000001</v>
      </c>
      <c r="J71" s="14">
        <f t="shared" si="241"/>
        <v>0</v>
      </c>
      <c r="L71" s="25"/>
      <c r="M71" s="25"/>
      <c r="N71" s="25"/>
      <c r="O71" s="25"/>
      <c r="P71" s="25"/>
      <c r="Q71" s="25"/>
      <c r="R71" s="25"/>
      <c r="S71" s="25"/>
      <c r="T71" s="24"/>
      <c r="U71" s="24"/>
      <c r="V71" s="24"/>
    </row>
    <row r="72" spans="1:22" x14ac:dyDescent="0.25">
      <c r="A72">
        <v>1</v>
      </c>
      <c r="C72" s="11">
        <v>41956.63113425926</v>
      </c>
      <c r="D72" s="10" t="s">
        <v>81</v>
      </c>
      <c r="E72" s="10" t="s">
        <v>4</v>
      </c>
      <c r="F72" s="12">
        <f t="shared" si="237"/>
        <v>41956.625</v>
      </c>
      <c r="G72" s="13" t="str">
        <f t="shared" si="238"/>
        <v/>
      </c>
      <c r="H72" s="13" t="str">
        <f t="shared" si="239"/>
        <v xml:space="preserve">2014.11.13 jeudi 15:00 </v>
      </c>
      <c r="I72" s="14">
        <f t="shared" si="240"/>
        <v>96.025999999999996</v>
      </c>
      <c r="J72" s="14">
        <f t="shared" si="241"/>
        <v>-1E-3</v>
      </c>
      <c r="L72" s="25"/>
      <c r="M72" s="25"/>
      <c r="N72" s="25"/>
      <c r="O72" s="25"/>
      <c r="P72" s="25"/>
      <c r="Q72" s="25"/>
      <c r="R72" s="25"/>
      <c r="S72" s="25"/>
      <c r="T72" s="24"/>
      <c r="U72" s="24"/>
      <c r="V72" s="24"/>
    </row>
    <row r="73" spans="1:22" x14ac:dyDescent="0.25">
      <c r="A73">
        <v>1</v>
      </c>
      <c r="C73" s="11">
        <v>41956.631145833337</v>
      </c>
      <c r="D73" s="10" t="s">
        <v>82</v>
      </c>
      <c r="E73" s="10" t="s">
        <v>12</v>
      </c>
      <c r="F73" s="12">
        <f t="shared" si="237"/>
        <v>41956.625</v>
      </c>
      <c r="G73" s="13" t="str">
        <f t="shared" si="238"/>
        <v/>
      </c>
      <c r="H73" s="13" t="str">
        <f t="shared" si="239"/>
        <v xml:space="preserve">2014.11.13 jeudi 15:00 </v>
      </c>
      <c r="I73" s="14">
        <f t="shared" si="240"/>
        <v>97.411000000000001</v>
      </c>
      <c r="J73" s="14">
        <f t="shared" si="241"/>
        <v>0</v>
      </c>
      <c r="L73" s="25"/>
      <c r="M73" s="25"/>
      <c r="N73" s="25"/>
      <c r="O73" s="25"/>
      <c r="P73" s="25"/>
      <c r="Q73" s="25"/>
      <c r="R73" s="25"/>
      <c r="S73" s="25"/>
      <c r="T73" s="24"/>
      <c r="U73" s="24"/>
      <c r="V73" s="24"/>
    </row>
    <row r="74" spans="1:22" x14ac:dyDescent="0.25">
      <c r="A74">
        <v>1</v>
      </c>
      <c r="C74" s="11">
        <v>41956.631238425929</v>
      </c>
      <c r="D74" s="10" t="s">
        <v>19</v>
      </c>
      <c r="E74" s="10" t="s">
        <v>7</v>
      </c>
      <c r="F74" s="12">
        <f t="shared" si="237"/>
        <v>41956.625</v>
      </c>
      <c r="G74" s="13" t="str">
        <f t="shared" si="238"/>
        <v/>
      </c>
      <c r="H74" s="13" t="str">
        <f t="shared" si="239"/>
        <v xml:space="preserve">2014.11.13 jeudi 15:00 </v>
      </c>
      <c r="I74" s="14">
        <f t="shared" si="240"/>
        <v>96.034999999999997</v>
      </c>
      <c r="J74" s="14">
        <f t="shared" si="241"/>
        <v>0</v>
      </c>
      <c r="L74" s="25"/>
      <c r="M74" s="25"/>
      <c r="N74" s="25"/>
      <c r="O74" s="25"/>
      <c r="P74" s="25"/>
      <c r="Q74" s="25"/>
      <c r="R74" s="25"/>
      <c r="S74" s="25"/>
      <c r="T74" s="24"/>
      <c r="U74" s="24"/>
      <c r="V74" s="24"/>
    </row>
    <row r="75" spans="1:22" x14ac:dyDescent="0.25">
      <c r="A75">
        <v>1</v>
      </c>
      <c r="C75" s="11">
        <v>41956.631249999999</v>
      </c>
      <c r="D75" s="10" t="s">
        <v>83</v>
      </c>
      <c r="E75" s="10" t="s">
        <v>7</v>
      </c>
      <c r="F75" s="12">
        <f t="shared" si="237"/>
        <v>41956.625</v>
      </c>
      <c r="G75" s="13" t="str">
        <f t="shared" si="238"/>
        <v/>
      </c>
      <c r="H75" s="13" t="str">
        <f t="shared" si="239"/>
        <v xml:space="preserve">2014.11.13 jeudi 15:00 </v>
      </c>
      <c r="I75" s="14">
        <f t="shared" si="240"/>
        <v>97.418999999999997</v>
      </c>
      <c r="J75" s="14">
        <f t="shared" si="241"/>
        <v>0</v>
      </c>
      <c r="L75" s="25"/>
      <c r="M75" s="25"/>
      <c r="N75" s="25"/>
      <c r="O75" s="25"/>
      <c r="P75" s="25"/>
      <c r="Q75" s="25"/>
      <c r="R75" s="25"/>
      <c r="S75" s="25"/>
      <c r="T75" s="24"/>
      <c r="U75" s="24"/>
      <c r="V75" s="24"/>
    </row>
    <row r="76" spans="1:22" x14ac:dyDescent="0.25">
      <c r="A76">
        <v>1</v>
      </c>
      <c r="C76" s="11">
        <v>41956.631331018521</v>
      </c>
      <c r="D76" s="10" t="s">
        <v>84</v>
      </c>
      <c r="E76" s="10" t="s">
        <v>1</v>
      </c>
      <c r="F76" s="12">
        <f t="shared" si="237"/>
        <v>41956.625</v>
      </c>
      <c r="G76" s="13" t="str">
        <f t="shared" si="238"/>
        <v/>
      </c>
      <c r="H76" s="13" t="str">
        <f t="shared" si="239"/>
        <v xml:space="preserve">2014.11.13 jeudi 15:00 </v>
      </c>
      <c r="I76" s="14">
        <f t="shared" si="240"/>
        <v>96.037999999999997</v>
      </c>
      <c r="J76" s="14">
        <f t="shared" si="241"/>
        <v>-2E-3</v>
      </c>
      <c r="L76" s="25"/>
      <c r="M76" s="25"/>
      <c r="N76" s="25"/>
      <c r="O76" s="25"/>
      <c r="P76" s="25"/>
      <c r="Q76" s="25"/>
      <c r="R76" s="25"/>
      <c r="S76" s="25"/>
      <c r="T76" s="24"/>
      <c r="U76" s="24"/>
      <c r="V76" s="24"/>
    </row>
    <row r="77" spans="1:22" x14ac:dyDescent="0.25">
      <c r="A77">
        <v>1</v>
      </c>
      <c r="C77" s="11">
        <v>41956.631365740737</v>
      </c>
      <c r="D77" s="10" t="s">
        <v>85</v>
      </c>
      <c r="E77" s="10" t="s">
        <v>7</v>
      </c>
      <c r="F77" s="12">
        <f t="shared" si="237"/>
        <v>41956.625</v>
      </c>
      <c r="G77" s="13" t="str">
        <f t="shared" si="238"/>
        <v/>
      </c>
      <c r="H77" s="13" t="str">
        <f t="shared" si="239"/>
        <v xml:space="preserve">2014.11.13 jeudi 15:00 </v>
      </c>
      <c r="I77" s="14">
        <f t="shared" si="240"/>
        <v>97.423000000000002</v>
      </c>
      <c r="J77" s="14">
        <f t="shared" si="241"/>
        <v>0</v>
      </c>
      <c r="L77" s="25"/>
      <c r="M77" s="25"/>
      <c r="N77" s="25"/>
      <c r="O77" s="25"/>
      <c r="P77" s="25"/>
      <c r="Q77" s="25"/>
      <c r="R77" s="25"/>
      <c r="S77" s="25"/>
      <c r="T77" s="24"/>
      <c r="U77" s="24"/>
      <c r="V77" s="24"/>
    </row>
    <row r="78" spans="1:22" x14ac:dyDescent="0.25">
      <c r="A78">
        <v>1</v>
      </c>
      <c r="C78" s="11">
        <v>41956.631435185183</v>
      </c>
      <c r="D78" s="10" t="s">
        <v>20</v>
      </c>
      <c r="E78" s="10" t="s">
        <v>1</v>
      </c>
      <c r="F78" s="12">
        <f t="shared" si="237"/>
        <v>41956.625</v>
      </c>
      <c r="G78" s="13" t="str">
        <f t="shared" si="238"/>
        <v/>
      </c>
      <c r="H78" s="13" t="str">
        <f t="shared" si="239"/>
        <v xml:space="preserve">2014.11.13 jeudi 15:00 </v>
      </c>
      <c r="I78" s="14">
        <f t="shared" si="240"/>
        <v>96.042000000000002</v>
      </c>
      <c r="J78" s="14">
        <f t="shared" si="241"/>
        <v>-2E-3</v>
      </c>
      <c r="L78" s="25"/>
      <c r="M78" s="25"/>
      <c r="N78" s="25"/>
      <c r="O78" s="25"/>
      <c r="P78" s="25"/>
      <c r="Q78" s="25"/>
      <c r="R78" s="25"/>
      <c r="S78" s="25"/>
      <c r="T78" s="24"/>
      <c r="U78" s="24"/>
      <c r="V78" s="24"/>
    </row>
    <row r="79" spans="1:22" x14ac:dyDescent="0.25">
      <c r="A79">
        <v>1</v>
      </c>
      <c r="C79" s="11">
        <v>41956.631539351853</v>
      </c>
      <c r="D79" s="10" t="s">
        <v>49</v>
      </c>
      <c r="E79" s="10" t="s">
        <v>13</v>
      </c>
      <c r="F79" s="12">
        <f t="shared" si="237"/>
        <v>41956.625</v>
      </c>
      <c r="G79" s="13" t="str">
        <f t="shared" si="238"/>
        <v/>
      </c>
      <c r="H79" s="13" t="str">
        <f t="shared" si="239"/>
        <v xml:space="preserve">2014.11.13 jeudi 15:00 </v>
      </c>
      <c r="I79" s="14">
        <f t="shared" si="240"/>
        <v>96.054000000000002</v>
      </c>
      <c r="J79" s="14">
        <f t="shared" si="241"/>
        <v>1E-3</v>
      </c>
      <c r="L79" s="25"/>
      <c r="M79" s="25"/>
      <c r="N79" s="25"/>
      <c r="O79" s="25"/>
      <c r="P79" s="25"/>
      <c r="Q79" s="25"/>
      <c r="R79" s="25"/>
      <c r="S79" s="25"/>
      <c r="T79" s="24"/>
      <c r="U79" s="24"/>
      <c r="V79" s="24"/>
    </row>
    <row r="80" spans="1:22" x14ac:dyDescent="0.25">
      <c r="A80">
        <v>1</v>
      </c>
      <c r="C80" s="11">
        <v>41956.631620370368</v>
      </c>
      <c r="D80" s="10" t="s">
        <v>86</v>
      </c>
      <c r="E80" s="10" t="s">
        <v>4</v>
      </c>
      <c r="F80" s="12">
        <f t="shared" si="237"/>
        <v>41956.625</v>
      </c>
      <c r="G80" s="13" t="str">
        <f t="shared" si="238"/>
        <v/>
      </c>
      <c r="H80" s="13" t="str">
        <f t="shared" si="239"/>
        <v xml:space="preserve">2014.11.13 jeudi 15:00 </v>
      </c>
      <c r="I80" s="14">
        <f t="shared" si="240"/>
        <v>96.066999999999993</v>
      </c>
      <c r="J80" s="14">
        <f t="shared" si="241"/>
        <v>-1E-3</v>
      </c>
      <c r="L80" s="25"/>
      <c r="M80" s="25"/>
      <c r="N80" s="25"/>
      <c r="O80" s="25"/>
      <c r="P80" s="25"/>
      <c r="Q80" s="25"/>
      <c r="R80" s="25"/>
      <c r="S80" s="25"/>
      <c r="T80" s="24"/>
      <c r="U80" s="24"/>
      <c r="V80" s="24"/>
    </row>
    <row r="81" spans="1:22" x14ac:dyDescent="0.25">
      <c r="A81">
        <v>1</v>
      </c>
      <c r="C81" s="11">
        <v>41956.631724537037</v>
      </c>
      <c r="D81" s="10" t="s">
        <v>86</v>
      </c>
      <c r="E81" s="10" t="s">
        <v>26</v>
      </c>
      <c r="F81" s="12">
        <f t="shared" si="237"/>
        <v>41956.625</v>
      </c>
      <c r="G81" s="13" t="str">
        <f t="shared" si="238"/>
        <v/>
      </c>
      <c r="H81" s="13" t="str">
        <f t="shared" si="239"/>
        <v xml:space="preserve">2014.11.13 jeudi 15:00 </v>
      </c>
      <c r="I81" s="14">
        <f t="shared" si="240"/>
        <v>96.066999999999993</v>
      </c>
      <c r="J81" s="14">
        <f t="shared" si="241"/>
        <v>-3.0000000000000001E-3</v>
      </c>
      <c r="L81" s="23"/>
      <c r="M81" s="23"/>
      <c r="N81" s="23"/>
      <c r="O81" s="24"/>
      <c r="P81" s="24"/>
      <c r="Q81" s="24"/>
      <c r="R81" s="24"/>
      <c r="S81" s="24"/>
      <c r="T81" s="24"/>
      <c r="U81" s="24"/>
      <c r="V81" s="24"/>
    </row>
    <row r="82" spans="1:22" x14ac:dyDescent="0.25">
      <c r="A82">
        <v>1</v>
      </c>
      <c r="C82" s="11">
        <v>41956.63181712963</v>
      </c>
      <c r="D82" s="10" t="s">
        <v>38</v>
      </c>
      <c r="E82" s="10" t="s">
        <v>26</v>
      </c>
      <c r="F82" s="12">
        <f t="shared" si="237"/>
        <v>41956.625</v>
      </c>
      <c r="G82" s="13" t="str">
        <f t="shared" si="238"/>
        <v/>
      </c>
      <c r="H82" s="13" t="str">
        <f t="shared" si="239"/>
        <v xml:space="preserve">2014.11.13 jeudi 15:00 </v>
      </c>
      <c r="I82" s="14">
        <f t="shared" si="240"/>
        <v>96.076999999999998</v>
      </c>
      <c r="J82" s="14">
        <f t="shared" si="241"/>
        <v>-3.0000000000000001E-3</v>
      </c>
      <c r="L82" s="22"/>
      <c r="M82" s="22"/>
      <c r="N82" s="22"/>
      <c r="O82" s="22"/>
      <c r="P82" s="22"/>
      <c r="Q82" s="22"/>
      <c r="R82" s="22"/>
      <c r="S82" s="22"/>
      <c r="T82" s="24"/>
      <c r="U82" s="24"/>
      <c r="V82" s="24"/>
    </row>
    <row r="83" spans="1:22" x14ac:dyDescent="0.25">
      <c r="A83">
        <v>1</v>
      </c>
      <c r="C83" s="11">
        <v>41956.631932870368</v>
      </c>
      <c r="D83" s="10" t="s">
        <v>34</v>
      </c>
      <c r="E83" s="10" t="s">
        <v>4</v>
      </c>
      <c r="F83" s="12">
        <f t="shared" si="237"/>
        <v>41956.625</v>
      </c>
      <c r="G83" s="13" t="str">
        <f t="shared" si="238"/>
        <v/>
      </c>
      <c r="H83" s="13" t="str">
        <f t="shared" si="239"/>
        <v xml:space="preserve">2014.11.13 jeudi 15:00 </v>
      </c>
      <c r="I83" s="14">
        <f t="shared" si="240"/>
        <v>96.08</v>
      </c>
      <c r="J83" s="14">
        <f t="shared" si="241"/>
        <v>-1E-3</v>
      </c>
      <c r="L83" s="22"/>
      <c r="M83" s="22"/>
      <c r="N83" s="22"/>
      <c r="O83" s="22"/>
      <c r="P83" s="22"/>
      <c r="Q83" s="22"/>
      <c r="R83" s="22"/>
      <c r="S83" s="22"/>
      <c r="T83" s="24"/>
      <c r="U83" s="24"/>
      <c r="V83" s="24"/>
    </row>
    <row r="84" spans="1:22" x14ac:dyDescent="0.25">
      <c r="C84" s="11"/>
      <c r="F84" s="12">
        <f t="shared" si="237"/>
        <v>0</v>
      </c>
      <c r="G84" s="13" t="str">
        <f t="shared" si="238"/>
        <v/>
      </c>
      <c r="H84" s="13" t="str">
        <f t="shared" si="239"/>
        <v xml:space="preserve">1900.01.00 samedi 00:00 </v>
      </c>
      <c r="I84" s="14" t="e">
        <f t="shared" si="240"/>
        <v>#VALUE!</v>
      </c>
      <c r="J84" s="14" t="e">
        <f t="shared" si="241"/>
        <v>#VALUE!</v>
      </c>
      <c r="L84" s="22"/>
      <c r="M84" s="22"/>
      <c r="N84" s="22"/>
      <c r="O84" s="22"/>
      <c r="P84" s="22"/>
      <c r="Q84" s="22"/>
      <c r="R84" s="22"/>
      <c r="S84" s="22"/>
      <c r="T84" s="24"/>
      <c r="U84" s="24"/>
      <c r="V84" s="24"/>
    </row>
    <row r="85" spans="1:22" x14ac:dyDescent="0.25">
      <c r="A85">
        <v>1</v>
      </c>
      <c r="C85" s="11">
        <v>41956.834456018521</v>
      </c>
      <c r="D85" s="10" t="s">
        <v>6</v>
      </c>
      <c r="E85" s="10" t="s">
        <v>7</v>
      </c>
      <c r="F85" s="12">
        <f t="shared" si="237"/>
        <v>41956.833333333336</v>
      </c>
      <c r="G85" s="13" t="str">
        <f t="shared" si="238"/>
        <v/>
      </c>
      <c r="H85" s="13" t="str">
        <f t="shared" si="239"/>
        <v xml:space="preserve">2014.11.13 jeudi 20:00 </v>
      </c>
      <c r="I85" s="14">
        <f t="shared" si="240"/>
        <v>96.033000000000001</v>
      </c>
      <c r="J85" s="14">
        <f t="shared" si="241"/>
        <v>0</v>
      </c>
      <c r="L85" s="22"/>
      <c r="M85" s="22"/>
      <c r="N85" s="22"/>
      <c r="O85" s="22"/>
      <c r="P85" s="22"/>
      <c r="Q85" s="22"/>
      <c r="R85" s="22"/>
      <c r="S85" s="22"/>
      <c r="T85" s="24"/>
      <c r="U85" s="24"/>
      <c r="V85" s="24"/>
    </row>
    <row r="86" spans="1:22" x14ac:dyDescent="0.25">
      <c r="A86">
        <v>1</v>
      </c>
      <c r="C86" s="11">
        <v>41956.834548611114</v>
      </c>
      <c r="D86" s="10" t="s">
        <v>19</v>
      </c>
      <c r="E86" s="10" t="s">
        <v>12</v>
      </c>
      <c r="F86" s="12">
        <f t="shared" si="237"/>
        <v>41956.833333333336</v>
      </c>
      <c r="G86" s="13" t="str">
        <f t="shared" si="238"/>
        <v/>
      </c>
      <c r="H86" s="13" t="str">
        <f t="shared" si="239"/>
        <v xml:space="preserve">2014.11.13 jeudi 20:00 </v>
      </c>
      <c r="I86" s="14">
        <f t="shared" si="240"/>
        <v>96.034999999999997</v>
      </c>
      <c r="J86" s="14">
        <f t="shared" si="241"/>
        <v>0</v>
      </c>
      <c r="L86" s="22"/>
      <c r="M86" s="22"/>
      <c r="N86" s="22"/>
      <c r="O86" s="22"/>
      <c r="P86" s="22"/>
      <c r="Q86" s="22"/>
      <c r="R86" s="22"/>
      <c r="S86" s="22"/>
      <c r="T86" s="24"/>
      <c r="U86" s="24"/>
      <c r="V86" s="24"/>
    </row>
    <row r="87" spans="1:22" x14ac:dyDescent="0.25">
      <c r="A87">
        <v>1</v>
      </c>
      <c r="C87" s="11">
        <v>41956.834629629629</v>
      </c>
      <c r="D87" s="10" t="s">
        <v>9</v>
      </c>
      <c r="E87" s="10" t="s">
        <v>12</v>
      </c>
      <c r="F87" s="12">
        <f t="shared" si="237"/>
        <v>41956.833333333336</v>
      </c>
      <c r="G87" s="13" t="str">
        <f t="shared" si="238"/>
        <v/>
      </c>
      <c r="H87" s="13" t="str">
        <f t="shared" si="239"/>
        <v xml:space="preserve">2014.11.13 jeudi 20:00 </v>
      </c>
      <c r="I87" s="14">
        <f t="shared" si="240"/>
        <v>96.043000000000006</v>
      </c>
      <c r="J87" s="14">
        <f t="shared" si="241"/>
        <v>0</v>
      </c>
      <c r="L87" s="22"/>
      <c r="M87" s="22"/>
      <c r="N87" s="22"/>
      <c r="O87" s="22"/>
      <c r="P87" s="22"/>
      <c r="Q87" s="22"/>
      <c r="R87" s="22"/>
      <c r="S87" s="22"/>
      <c r="T87" s="24"/>
      <c r="U87" s="24"/>
      <c r="V87" s="24"/>
    </row>
    <row r="88" spans="1:22" x14ac:dyDescent="0.25">
      <c r="A88">
        <v>1</v>
      </c>
      <c r="C88" s="11">
        <v>41956.834629629629</v>
      </c>
      <c r="D88" s="10" t="s">
        <v>42</v>
      </c>
      <c r="E88" s="10" t="s">
        <v>1</v>
      </c>
      <c r="F88" s="12">
        <f t="shared" si="237"/>
        <v>41956.833333333336</v>
      </c>
      <c r="G88" s="13" t="str">
        <f t="shared" si="238"/>
        <v/>
      </c>
      <c r="H88" s="13" t="str">
        <f t="shared" si="239"/>
        <v xml:space="preserve">2014.11.13 jeudi 20:00 </v>
      </c>
      <c r="I88" s="14">
        <f t="shared" si="240"/>
        <v>97.334000000000003</v>
      </c>
      <c r="J88" s="14">
        <f t="shared" si="241"/>
        <v>-2E-3</v>
      </c>
      <c r="L88" s="22"/>
      <c r="M88" s="22"/>
      <c r="N88" s="22"/>
      <c r="O88" s="22"/>
      <c r="P88" s="22"/>
      <c r="Q88" s="22"/>
      <c r="R88" s="22"/>
      <c r="S88" s="22"/>
      <c r="T88" s="24"/>
      <c r="U88" s="24"/>
      <c r="V88" s="24"/>
    </row>
    <row r="89" spans="1:22" x14ac:dyDescent="0.25">
      <c r="A89">
        <v>1</v>
      </c>
      <c r="C89" s="11">
        <v>41956.834710648145</v>
      </c>
      <c r="D89" s="10" t="s">
        <v>21</v>
      </c>
      <c r="E89" s="10" t="s">
        <v>13</v>
      </c>
      <c r="F89" s="12">
        <f t="shared" si="237"/>
        <v>41956.833333333336</v>
      </c>
      <c r="G89" s="13" t="str">
        <f t="shared" si="238"/>
        <v/>
      </c>
      <c r="H89" s="13" t="str">
        <f t="shared" si="239"/>
        <v xml:space="preserve">2014.11.13 jeudi 20:00 </v>
      </c>
      <c r="I89" s="14">
        <f t="shared" si="240"/>
        <v>96.049000000000007</v>
      </c>
      <c r="J89" s="14">
        <f t="shared" si="241"/>
        <v>1E-3</v>
      </c>
      <c r="L89" s="22"/>
      <c r="M89" s="22"/>
      <c r="N89" s="22"/>
      <c r="O89" s="22"/>
      <c r="P89" s="22"/>
      <c r="Q89" s="22"/>
      <c r="R89" s="22"/>
      <c r="S89" s="22"/>
      <c r="T89" s="24"/>
      <c r="U89" s="24"/>
      <c r="V89" s="24"/>
    </row>
    <row r="90" spans="1:22" x14ac:dyDescent="0.25">
      <c r="A90">
        <v>1</v>
      </c>
      <c r="C90" s="11">
        <v>41956.834722222222</v>
      </c>
      <c r="D90" s="10" t="s">
        <v>43</v>
      </c>
      <c r="E90" s="10" t="s">
        <v>4</v>
      </c>
      <c r="F90" s="12">
        <f t="shared" si="237"/>
        <v>41956.833333333336</v>
      </c>
      <c r="G90" s="13" t="str">
        <f t="shared" si="238"/>
        <v/>
      </c>
      <c r="H90" s="13" t="str">
        <f t="shared" si="239"/>
        <v xml:space="preserve">2014.11.13 jeudi 20:00 </v>
      </c>
      <c r="I90" s="14">
        <f t="shared" si="240"/>
        <v>97.350999999999999</v>
      </c>
      <c r="J90" s="14">
        <f t="shared" si="241"/>
        <v>-1E-3</v>
      </c>
      <c r="L90" s="22"/>
      <c r="M90" s="22"/>
      <c r="N90" s="22"/>
      <c r="O90" s="22"/>
      <c r="P90" s="22"/>
      <c r="Q90" s="22"/>
      <c r="R90" s="22"/>
      <c r="S90" s="22"/>
      <c r="T90" s="24"/>
      <c r="U90" s="24"/>
      <c r="V90" s="24"/>
    </row>
    <row r="91" spans="1:22" x14ac:dyDescent="0.25">
      <c r="A91">
        <v>1</v>
      </c>
      <c r="C91" s="11">
        <v>41956.834791666668</v>
      </c>
      <c r="D91" s="10" t="s">
        <v>0</v>
      </c>
      <c r="E91" s="10" t="s">
        <v>12</v>
      </c>
      <c r="F91" s="12">
        <f t="shared" si="237"/>
        <v>41956.833333333336</v>
      </c>
      <c r="G91" s="13" t="str">
        <f t="shared" si="238"/>
        <v/>
      </c>
      <c r="H91" s="13" t="str">
        <f t="shared" si="239"/>
        <v xml:space="preserve">2014.11.13 jeudi 20:00 </v>
      </c>
      <c r="I91" s="14">
        <f t="shared" si="240"/>
        <v>96.05</v>
      </c>
      <c r="J91" s="14">
        <f t="shared" si="241"/>
        <v>0</v>
      </c>
      <c r="L91" s="22"/>
      <c r="M91" s="22"/>
      <c r="N91" s="22"/>
      <c r="O91" s="22"/>
      <c r="P91" s="22"/>
      <c r="Q91" s="22"/>
      <c r="R91" s="22"/>
      <c r="S91" s="22"/>
      <c r="T91" s="24"/>
      <c r="U91" s="24"/>
      <c r="V91" s="24"/>
    </row>
    <row r="92" spans="1:22" x14ac:dyDescent="0.25">
      <c r="A92">
        <v>1</v>
      </c>
      <c r="C92" s="11">
        <v>41956.834826388891</v>
      </c>
      <c r="D92" s="10" t="s">
        <v>43</v>
      </c>
      <c r="E92" s="10" t="s">
        <v>4</v>
      </c>
      <c r="F92" s="12">
        <f t="shared" si="237"/>
        <v>41956.833333333336</v>
      </c>
      <c r="G92" s="13" t="str">
        <f t="shared" si="238"/>
        <v/>
      </c>
      <c r="H92" s="13" t="str">
        <f t="shared" si="239"/>
        <v xml:space="preserve">2014.11.13 jeudi 20:00 </v>
      </c>
      <c r="I92" s="14">
        <f t="shared" si="240"/>
        <v>97.350999999999999</v>
      </c>
      <c r="J92" s="14">
        <f t="shared" si="241"/>
        <v>-1E-3</v>
      </c>
      <c r="L92" s="22"/>
      <c r="M92" s="22"/>
      <c r="N92" s="22"/>
      <c r="O92" s="22"/>
      <c r="P92" s="22"/>
      <c r="Q92" s="22"/>
      <c r="R92" s="22"/>
      <c r="S92" s="22"/>
      <c r="T92" s="24"/>
      <c r="U92" s="24"/>
      <c r="V92" s="24"/>
    </row>
    <row r="93" spans="1:22" x14ac:dyDescent="0.25">
      <c r="A93">
        <v>1</v>
      </c>
      <c r="C93" s="11">
        <v>41956.834872685184</v>
      </c>
      <c r="D93" s="10" t="s">
        <v>2</v>
      </c>
      <c r="E93" s="10" t="s">
        <v>7</v>
      </c>
      <c r="F93" s="12">
        <f t="shared" si="237"/>
        <v>41956.833333333336</v>
      </c>
      <c r="G93" s="13" t="str">
        <f t="shared" si="238"/>
        <v/>
      </c>
      <c r="H93" s="13" t="str">
        <f t="shared" si="239"/>
        <v xml:space="preserve">2014.11.13 jeudi 20:00 </v>
      </c>
      <c r="I93" s="14">
        <f t="shared" si="240"/>
        <v>96.061000000000007</v>
      </c>
      <c r="J93" s="14">
        <f t="shared" si="241"/>
        <v>0</v>
      </c>
      <c r="L93" s="22"/>
      <c r="M93" s="22"/>
      <c r="N93" s="22"/>
      <c r="O93" s="22"/>
      <c r="P93" s="22"/>
      <c r="Q93" s="22"/>
      <c r="R93" s="22"/>
      <c r="S93" s="22"/>
      <c r="T93" s="24"/>
      <c r="U93" s="24"/>
      <c r="V93" s="24"/>
    </row>
    <row r="94" spans="1:22" x14ac:dyDescent="0.25">
      <c r="A94">
        <v>1</v>
      </c>
      <c r="C94" s="11">
        <v>41956.834918981483</v>
      </c>
      <c r="D94" s="10" t="s">
        <v>87</v>
      </c>
      <c r="E94" s="10" t="s">
        <v>12</v>
      </c>
      <c r="F94" s="12">
        <f t="shared" si="237"/>
        <v>41956.833333333336</v>
      </c>
      <c r="G94" s="13" t="str">
        <f t="shared" si="238"/>
        <v/>
      </c>
      <c r="H94" s="13" t="str">
        <f t="shared" si="239"/>
        <v xml:space="preserve">2014.11.13 jeudi 20:00 </v>
      </c>
      <c r="I94" s="14">
        <f t="shared" si="240"/>
        <v>97.352000000000004</v>
      </c>
      <c r="J94" s="14">
        <f t="shared" si="241"/>
        <v>0</v>
      </c>
      <c r="L94" s="22"/>
      <c r="M94" s="22"/>
      <c r="N94" s="22"/>
      <c r="O94" s="22"/>
      <c r="P94" s="22"/>
      <c r="Q94" s="22"/>
      <c r="R94" s="22"/>
      <c r="S94" s="22"/>
      <c r="T94" s="24"/>
      <c r="U94" s="24"/>
      <c r="V94" s="24"/>
    </row>
    <row r="95" spans="1:22" x14ac:dyDescent="0.25">
      <c r="A95">
        <v>1</v>
      </c>
      <c r="C95" s="11">
        <v>41956.834953703707</v>
      </c>
      <c r="D95" s="10" t="s">
        <v>3</v>
      </c>
      <c r="E95" s="10" t="s">
        <v>7</v>
      </c>
      <c r="F95" s="12">
        <f t="shared" si="237"/>
        <v>41956.833333333336</v>
      </c>
      <c r="G95" s="13" t="str">
        <f t="shared" si="238"/>
        <v/>
      </c>
      <c r="H95" s="13" t="str">
        <f t="shared" si="239"/>
        <v xml:space="preserve">2014.11.13 jeudi 20:00 </v>
      </c>
      <c r="I95" s="14">
        <f t="shared" si="240"/>
        <v>96.046000000000006</v>
      </c>
      <c r="J95" s="14">
        <f t="shared" si="241"/>
        <v>0</v>
      </c>
      <c r="L95" s="22"/>
      <c r="M95" s="22"/>
      <c r="N95" s="22"/>
      <c r="O95" s="22"/>
      <c r="P95" s="22"/>
      <c r="Q95" s="22"/>
      <c r="R95" s="22"/>
      <c r="S95" s="22"/>
      <c r="T95" s="24"/>
      <c r="U95" s="24"/>
      <c r="V95" s="24"/>
    </row>
    <row r="96" spans="1:22" x14ac:dyDescent="0.25">
      <c r="A96">
        <v>1</v>
      </c>
      <c r="C96" s="11">
        <v>41956.835023148145</v>
      </c>
      <c r="D96" s="10" t="s">
        <v>44</v>
      </c>
      <c r="E96" s="10" t="s">
        <v>12</v>
      </c>
      <c r="F96" s="12">
        <f t="shared" si="237"/>
        <v>41956.833333333336</v>
      </c>
      <c r="G96" s="13" t="str">
        <f t="shared" si="238"/>
        <v/>
      </c>
      <c r="H96" s="13" t="str">
        <f t="shared" si="239"/>
        <v xml:space="preserve">2014.11.13 jeudi 20:00 </v>
      </c>
      <c r="I96" s="14">
        <f t="shared" si="240"/>
        <v>97.355999999999995</v>
      </c>
      <c r="J96" s="14">
        <f t="shared" si="241"/>
        <v>0</v>
      </c>
      <c r="L96" s="22"/>
      <c r="M96" s="22"/>
      <c r="N96" s="22"/>
      <c r="O96" s="22"/>
      <c r="P96" s="22"/>
      <c r="Q96" s="22"/>
      <c r="R96" s="22"/>
      <c r="S96" s="22"/>
      <c r="T96" s="24"/>
      <c r="U96" s="24"/>
      <c r="V96" s="24"/>
    </row>
    <row r="97" spans="1:22" x14ac:dyDescent="0.25">
      <c r="A97">
        <v>1</v>
      </c>
      <c r="C97" s="11">
        <v>41956.835046296299</v>
      </c>
      <c r="D97" s="10" t="s">
        <v>34</v>
      </c>
      <c r="E97" s="10" t="s">
        <v>13</v>
      </c>
      <c r="F97" s="12">
        <f t="shared" si="237"/>
        <v>41956.833333333336</v>
      </c>
      <c r="G97" s="13" t="str">
        <f t="shared" si="238"/>
        <v/>
      </c>
      <c r="H97" s="13" t="str">
        <f t="shared" si="239"/>
        <v xml:space="preserve">2014.11.13 jeudi 20:00 </v>
      </c>
      <c r="I97" s="14">
        <f t="shared" si="240"/>
        <v>96.08</v>
      </c>
      <c r="J97" s="14">
        <f t="shared" si="241"/>
        <v>1E-3</v>
      </c>
      <c r="L97" s="22"/>
      <c r="M97" s="22"/>
      <c r="N97" s="22"/>
      <c r="O97" s="22"/>
      <c r="P97" s="22"/>
      <c r="Q97" s="22"/>
      <c r="R97" s="22"/>
      <c r="S97" s="22"/>
      <c r="T97" s="24"/>
      <c r="U97" s="24"/>
      <c r="V97" s="24"/>
    </row>
    <row r="98" spans="1:22" x14ac:dyDescent="0.25">
      <c r="A98">
        <v>1</v>
      </c>
      <c r="C98" s="11">
        <v>41956.835115740738</v>
      </c>
      <c r="D98" s="10" t="s">
        <v>43</v>
      </c>
      <c r="E98" s="10" t="s">
        <v>7</v>
      </c>
      <c r="F98" s="12">
        <f t="shared" si="237"/>
        <v>41956.833333333336</v>
      </c>
      <c r="G98" s="13" t="str">
        <f t="shared" si="238"/>
        <v/>
      </c>
      <c r="H98" s="13" t="str">
        <f t="shared" si="239"/>
        <v xml:space="preserve">2014.11.13 jeudi 20:00 </v>
      </c>
      <c r="I98" s="14">
        <f t="shared" si="240"/>
        <v>97.350999999999999</v>
      </c>
      <c r="J98" s="14">
        <f t="shared" si="241"/>
        <v>0</v>
      </c>
      <c r="L98" s="22"/>
      <c r="M98" s="22"/>
      <c r="N98" s="22"/>
      <c r="O98" s="22"/>
      <c r="P98" s="22"/>
      <c r="Q98" s="22"/>
      <c r="R98" s="22"/>
      <c r="S98" s="22"/>
      <c r="T98" s="24"/>
      <c r="U98" s="24"/>
      <c r="V98" s="24"/>
    </row>
    <row r="99" spans="1:22" x14ac:dyDescent="0.25">
      <c r="A99">
        <v>1</v>
      </c>
      <c r="C99" s="11">
        <v>41956.835115740738</v>
      </c>
      <c r="D99" s="10" t="s">
        <v>45</v>
      </c>
      <c r="E99" s="10" t="s">
        <v>7</v>
      </c>
      <c r="F99" s="12">
        <f t="shared" si="237"/>
        <v>41956.833333333336</v>
      </c>
      <c r="G99" s="13" t="str">
        <f t="shared" si="238"/>
        <v/>
      </c>
      <c r="H99" s="13" t="str">
        <f t="shared" si="239"/>
        <v xml:space="preserve">2014.11.13 jeudi 20:00 </v>
      </c>
      <c r="I99" s="14">
        <f t="shared" si="240"/>
        <v>96.084999999999994</v>
      </c>
      <c r="J99" s="14">
        <f t="shared" si="241"/>
        <v>0</v>
      </c>
      <c r="L99" s="22"/>
      <c r="M99" s="22"/>
      <c r="N99" s="22"/>
      <c r="O99" s="22"/>
      <c r="P99" s="22"/>
      <c r="Q99" s="22"/>
      <c r="R99" s="22"/>
      <c r="S99" s="22"/>
      <c r="T99" s="24"/>
      <c r="U99" s="24"/>
      <c r="V99" s="24"/>
    </row>
    <row r="100" spans="1:22" x14ac:dyDescent="0.25">
      <c r="A100">
        <v>1</v>
      </c>
      <c r="C100" s="11">
        <v>41956.83520833333</v>
      </c>
      <c r="D100" s="10" t="s">
        <v>46</v>
      </c>
      <c r="E100" s="10" t="s">
        <v>4</v>
      </c>
      <c r="F100" s="12">
        <f t="shared" si="237"/>
        <v>41956.833333333336</v>
      </c>
      <c r="G100" s="13" t="str">
        <f t="shared" si="238"/>
        <v/>
      </c>
      <c r="H100" s="13" t="str">
        <f t="shared" si="239"/>
        <v xml:space="preserve">2014.11.13 jeudi 20:00 </v>
      </c>
      <c r="I100" s="14">
        <f t="shared" si="240"/>
        <v>97.358000000000004</v>
      </c>
      <c r="J100" s="14">
        <f t="shared" si="241"/>
        <v>-1E-3</v>
      </c>
      <c r="L100" s="22"/>
      <c r="M100" s="22"/>
      <c r="N100" s="22"/>
      <c r="O100" s="22"/>
      <c r="P100" s="22"/>
      <c r="Q100" s="22"/>
      <c r="R100" s="22"/>
      <c r="S100" s="22"/>
      <c r="T100" s="24"/>
      <c r="U100" s="24"/>
      <c r="V100" s="24"/>
    </row>
    <row r="101" spans="1:22" x14ac:dyDescent="0.25">
      <c r="A101">
        <v>1</v>
      </c>
      <c r="C101" s="11">
        <v>41956.835219907407</v>
      </c>
      <c r="D101" s="10" t="s">
        <v>25</v>
      </c>
      <c r="E101" s="10" t="s">
        <v>4</v>
      </c>
      <c r="F101" s="12">
        <f t="shared" si="237"/>
        <v>41956.833333333336</v>
      </c>
      <c r="G101" s="13" t="str">
        <f t="shared" si="238"/>
        <v/>
      </c>
      <c r="H101" s="13" t="str">
        <f t="shared" si="239"/>
        <v xml:space="preserve">2014.11.13 jeudi 20:00 </v>
      </c>
      <c r="I101" s="14">
        <f t="shared" si="240"/>
        <v>96.100999999999999</v>
      </c>
      <c r="J101" s="14">
        <f t="shared" si="241"/>
        <v>-1E-3</v>
      </c>
      <c r="L101" s="22"/>
      <c r="M101" s="22"/>
      <c r="N101" s="22"/>
      <c r="O101" s="22"/>
      <c r="P101" s="22"/>
      <c r="Q101" s="22"/>
      <c r="R101" s="22"/>
      <c r="S101" s="22"/>
      <c r="T101" s="24"/>
      <c r="U101" s="24"/>
      <c r="V101" s="24"/>
    </row>
    <row r="102" spans="1:22" x14ac:dyDescent="0.25">
      <c r="A102">
        <v>1</v>
      </c>
      <c r="C102" s="11">
        <v>41956.835300925923</v>
      </c>
      <c r="D102" s="10" t="s">
        <v>14</v>
      </c>
      <c r="E102" s="10" t="s">
        <v>4</v>
      </c>
      <c r="F102" s="12">
        <f t="shared" si="237"/>
        <v>41956.833333333336</v>
      </c>
      <c r="G102" s="13" t="str">
        <f t="shared" si="238"/>
        <v/>
      </c>
      <c r="H102" s="13" t="str">
        <f t="shared" si="239"/>
        <v xml:space="preserve">2014.11.13 jeudi 20:00 </v>
      </c>
      <c r="I102" s="14">
        <f t="shared" si="240"/>
        <v>96.114999999999995</v>
      </c>
      <c r="J102" s="14">
        <f t="shared" si="241"/>
        <v>-1E-3</v>
      </c>
      <c r="L102" s="22"/>
      <c r="M102" s="22"/>
      <c r="N102" s="22"/>
      <c r="O102" s="22"/>
      <c r="P102" s="22"/>
      <c r="Q102" s="22"/>
      <c r="R102" s="22"/>
      <c r="S102" s="22"/>
      <c r="T102" s="24"/>
      <c r="U102" s="24"/>
      <c r="V102" s="24"/>
    </row>
    <row r="103" spans="1:22" x14ac:dyDescent="0.25">
      <c r="A103">
        <v>1</v>
      </c>
      <c r="C103" s="11">
        <v>41956.835300925923</v>
      </c>
      <c r="D103" s="10" t="s">
        <v>88</v>
      </c>
      <c r="E103" s="10" t="s">
        <v>7</v>
      </c>
      <c r="F103" s="12">
        <f t="shared" si="237"/>
        <v>41956.833333333336</v>
      </c>
      <c r="G103" s="13" t="str">
        <f t="shared" si="238"/>
        <v/>
      </c>
      <c r="H103" s="13" t="str">
        <f t="shared" si="239"/>
        <v xml:space="preserve">2014.11.13 jeudi 20:00 </v>
      </c>
      <c r="I103" s="14">
        <f t="shared" si="240"/>
        <v>97.369</v>
      </c>
      <c r="J103" s="14">
        <f t="shared" si="241"/>
        <v>0</v>
      </c>
      <c r="L103" s="22"/>
      <c r="M103" s="22"/>
      <c r="N103" s="22"/>
      <c r="O103" s="22"/>
      <c r="P103" s="22"/>
      <c r="Q103" s="22"/>
      <c r="R103" s="22"/>
      <c r="S103" s="22"/>
      <c r="T103" s="24"/>
      <c r="U103" s="24"/>
      <c r="V103" s="24"/>
    </row>
    <row r="104" spans="1:22" x14ac:dyDescent="0.25">
      <c r="A104">
        <v>1</v>
      </c>
      <c r="C104" s="11">
        <v>41956.835428240738</v>
      </c>
      <c r="D104" s="10" t="s">
        <v>48</v>
      </c>
      <c r="E104" s="10" t="s">
        <v>7</v>
      </c>
      <c r="F104" s="12">
        <f t="shared" si="237"/>
        <v>41956.833333333336</v>
      </c>
      <c r="G104" s="13" t="str">
        <f t="shared" si="238"/>
        <v/>
      </c>
      <c r="H104" s="13" t="str">
        <f t="shared" si="239"/>
        <v xml:space="preserve">2014.11.13 jeudi 20:00 </v>
      </c>
      <c r="I104" s="14">
        <f t="shared" si="240"/>
        <v>97.372</v>
      </c>
      <c r="J104" s="14">
        <f t="shared" si="241"/>
        <v>0</v>
      </c>
      <c r="L104" s="22"/>
      <c r="M104" s="22"/>
      <c r="N104" s="22"/>
      <c r="O104" s="22"/>
      <c r="P104" s="22"/>
      <c r="Q104" s="22"/>
      <c r="R104" s="22"/>
      <c r="S104" s="22"/>
      <c r="T104" s="24"/>
      <c r="U104" s="24"/>
      <c r="V104" s="24"/>
    </row>
    <row r="105" spans="1:22" x14ac:dyDescent="0.25">
      <c r="A105">
        <v>1</v>
      </c>
      <c r="C105" s="11">
        <v>41956.835428240738</v>
      </c>
      <c r="D105" s="10" t="s">
        <v>21</v>
      </c>
      <c r="E105" s="10" t="s">
        <v>1</v>
      </c>
      <c r="F105" s="12">
        <f t="shared" si="237"/>
        <v>41956.833333333336</v>
      </c>
      <c r="G105" s="13" t="str">
        <f t="shared" si="238"/>
        <v/>
      </c>
      <c r="H105" s="13" t="str">
        <f t="shared" si="239"/>
        <v xml:space="preserve">2014.11.13 jeudi 20:00 </v>
      </c>
      <c r="I105" s="14">
        <f t="shared" si="240"/>
        <v>96.049000000000007</v>
      </c>
      <c r="J105" s="14">
        <f t="shared" si="241"/>
        <v>-2E-3</v>
      </c>
      <c r="L105" s="23"/>
      <c r="M105" s="23"/>
      <c r="N105" s="23"/>
      <c r="O105" s="24"/>
      <c r="P105" s="24"/>
      <c r="Q105" s="24"/>
      <c r="R105" s="24"/>
      <c r="S105" s="24"/>
      <c r="T105" s="24"/>
      <c r="U105" s="24"/>
      <c r="V105" s="24"/>
    </row>
    <row r="106" spans="1:22" x14ac:dyDescent="0.25">
      <c r="A106">
        <v>1</v>
      </c>
      <c r="C106" s="11">
        <v>41956.835509259261</v>
      </c>
      <c r="D106" s="10" t="s">
        <v>36</v>
      </c>
      <c r="E106" s="10" t="s">
        <v>13</v>
      </c>
      <c r="F106" s="12">
        <f t="shared" si="237"/>
        <v>41956.833333333336</v>
      </c>
      <c r="G106" s="13" t="str">
        <f t="shared" si="238"/>
        <v/>
      </c>
      <c r="H106" s="13" t="str">
        <f t="shared" si="239"/>
        <v xml:space="preserve">2014.11.13 jeudi 20:00 </v>
      </c>
      <c r="I106" s="14">
        <f t="shared" si="240"/>
        <v>96.057000000000002</v>
      </c>
      <c r="J106" s="14">
        <f t="shared" si="241"/>
        <v>1E-3</v>
      </c>
      <c r="L106" s="23"/>
      <c r="M106" s="23"/>
      <c r="N106" s="23"/>
      <c r="O106" s="24"/>
      <c r="P106" s="24"/>
      <c r="Q106" s="24"/>
      <c r="R106" s="24"/>
      <c r="S106" s="24"/>
      <c r="T106" s="24"/>
      <c r="U106" s="24"/>
      <c r="V106" s="24"/>
    </row>
    <row r="107" spans="1:22" x14ac:dyDescent="0.25">
      <c r="A107">
        <v>1</v>
      </c>
      <c r="C107" s="11">
        <v>41956.835543981484</v>
      </c>
      <c r="D107" s="10" t="s">
        <v>50</v>
      </c>
      <c r="E107" s="10" t="s">
        <v>7</v>
      </c>
      <c r="F107" s="12">
        <f t="shared" si="237"/>
        <v>41956.833333333336</v>
      </c>
      <c r="G107" s="13" t="str">
        <f t="shared" si="238"/>
        <v/>
      </c>
      <c r="H107" s="13" t="str">
        <f t="shared" si="239"/>
        <v xml:space="preserve">2014.11.13 jeudi 20:00 </v>
      </c>
      <c r="I107" s="14">
        <f t="shared" si="240"/>
        <v>97.378</v>
      </c>
      <c r="J107" s="14">
        <f t="shared" si="241"/>
        <v>0</v>
      </c>
      <c r="L107" s="23"/>
      <c r="M107" s="23"/>
      <c r="N107" s="23"/>
      <c r="O107" s="24"/>
      <c r="P107" s="24"/>
      <c r="Q107" s="24"/>
      <c r="R107" s="24"/>
      <c r="S107" s="24"/>
      <c r="T107" s="24"/>
      <c r="U107" s="24"/>
      <c r="V107" s="24"/>
    </row>
    <row r="108" spans="1:22" x14ac:dyDescent="0.25">
      <c r="A108">
        <v>1</v>
      </c>
      <c r="C108" s="11">
        <v>41956.835601851853</v>
      </c>
      <c r="D108" s="10" t="s">
        <v>2</v>
      </c>
      <c r="E108" s="10" t="s">
        <v>4</v>
      </c>
      <c r="F108" s="12">
        <f t="shared" si="237"/>
        <v>41956.833333333336</v>
      </c>
      <c r="G108" s="13" t="str">
        <f t="shared" si="238"/>
        <v/>
      </c>
      <c r="H108" s="13" t="str">
        <f t="shared" si="239"/>
        <v xml:space="preserve">2014.11.13 jeudi 20:00 </v>
      </c>
      <c r="I108" s="14">
        <f t="shared" si="240"/>
        <v>96.061000000000007</v>
      </c>
      <c r="J108" s="14">
        <f t="shared" si="241"/>
        <v>-1E-3</v>
      </c>
      <c r="L108" s="23"/>
      <c r="M108" s="23"/>
      <c r="N108" s="23"/>
      <c r="O108" s="24"/>
      <c r="P108" s="24"/>
      <c r="Q108" s="24"/>
      <c r="R108" s="24"/>
      <c r="S108" s="24"/>
      <c r="T108" s="24"/>
      <c r="U108" s="24"/>
      <c r="V108" s="24"/>
    </row>
    <row r="109" spans="1:22" x14ac:dyDescent="0.25">
      <c r="A109">
        <v>1</v>
      </c>
      <c r="C109" s="11">
        <v>41956.835659722223</v>
      </c>
      <c r="D109" s="10" t="s">
        <v>51</v>
      </c>
      <c r="E109" s="10" t="s">
        <v>7</v>
      </c>
      <c r="F109" s="12">
        <f t="shared" si="237"/>
        <v>41956.833333333336</v>
      </c>
      <c r="G109" s="13" t="str">
        <f t="shared" si="238"/>
        <v/>
      </c>
      <c r="H109" s="13" t="str">
        <f t="shared" si="239"/>
        <v xml:space="preserve">2014.11.13 jeudi 20:00 </v>
      </c>
      <c r="I109" s="14">
        <f t="shared" si="240"/>
        <v>97.382000000000005</v>
      </c>
      <c r="J109" s="14">
        <f t="shared" si="241"/>
        <v>0</v>
      </c>
      <c r="L109" s="23"/>
      <c r="M109" s="23"/>
      <c r="N109" s="23"/>
      <c r="O109" s="24"/>
      <c r="P109" s="24"/>
      <c r="Q109" s="24"/>
      <c r="R109" s="24"/>
      <c r="S109" s="24"/>
      <c r="T109" s="24"/>
      <c r="U109" s="24"/>
      <c r="V109" s="24"/>
    </row>
    <row r="110" spans="1:22" x14ac:dyDescent="0.25">
      <c r="A110">
        <v>1</v>
      </c>
      <c r="C110" s="11">
        <v>41956.8356712963</v>
      </c>
      <c r="D110" s="10" t="s">
        <v>52</v>
      </c>
      <c r="E110" s="10" t="s">
        <v>4</v>
      </c>
      <c r="F110" s="12">
        <f t="shared" si="237"/>
        <v>41956.833333333336</v>
      </c>
      <c r="G110" s="13" t="str">
        <f t="shared" si="238"/>
        <v/>
      </c>
      <c r="H110" s="13" t="str">
        <f t="shared" si="239"/>
        <v xml:space="preserve">2014.11.13 jeudi 20:00 </v>
      </c>
      <c r="I110" s="14">
        <f t="shared" si="240"/>
        <v>96.069000000000003</v>
      </c>
      <c r="J110" s="14">
        <f t="shared" si="241"/>
        <v>-1E-3</v>
      </c>
      <c r="L110" s="23"/>
      <c r="M110" s="23"/>
      <c r="N110" s="23"/>
      <c r="O110" s="24"/>
      <c r="P110" s="24"/>
      <c r="Q110" s="24"/>
      <c r="R110" s="24"/>
      <c r="S110" s="24"/>
      <c r="T110" s="24"/>
      <c r="U110" s="24"/>
      <c r="V110" s="24"/>
    </row>
    <row r="111" spans="1:22" x14ac:dyDescent="0.25">
      <c r="A111">
        <v>1</v>
      </c>
      <c r="C111" s="11">
        <v>41956.835775462961</v>
      </c>
      <c r="D111" s="10" t="s">
        <v>16</v>
      </c>
      <c r="E111" s="10" t="s">
        <v>7</v>
      </c>
      <c r="F111" s="12">
        <f t="shared" si="237"/>
        <v>41956.833333333336</v>
      </c>
      <c r="G111" s="13" t="str">
        <f t="shared" si="238"/>
        <v/>
      </c>
      <c r="H111" s="13" t="str">
        <f t="shared" si="239"/>
        <v xml:space="preserve">2014.11.13 jeudi 20:00 </v>
      </c>
      <c r="I111" s="14">
        <f t="shared" si="240"/>
        <v>96.075000000000003</v>
      </c>
      <c r="J111" s="14">
        <f t="shared" si="241"/>
        <v>0</v>
      </c>
      <c r="L111" s="23"/>
      <c r="M111" s="23"/>
      <c r="N111" s="23"/>
      <c r="O111" s="24"/>
      <c r="P111" s="24"/>
      <c r="Q111" s="24"/>
      <c r="R111" s="24"/>
      <c r="S111" s="24"/>
      <c r="T111" s="24"/>
      <c r="U111" s="24"/>
      <c r="V111" s="24"/>
    </row>
    <row r="112" spans="1:22" x14ac:dyDescent="0.25">
      <c r="A112">
        <v>1</v>
      </c>
      <c r="C112" s="11">
        <v>41956.835787037038</v>
      </c>
      <c r="D112" s="10" t="s">
        <v>89</v>
      </c>
      <c r="E112" s="10" t="s">
        <v>7</v>
      </c>
      <c r="F112" s="12">
        <f t="shared" si="237"/>
        <v>41956.833333333336</v>
      </c>
      <c r="G112" s="13" t="str">
        <f t="shared" si="238"/>
        <v/>
      </c>
      <c r="H112" s="13" t="str">
        <f t="shared" si="239"/>
        <v xml:space="preserve">2014.11.13 jeudi 20:00 </v>
      </c>
      <c r="I112" s="14">
        <f t="shared" si="240"/>
        <v>97.334999999999994</v>
      </c>
      <c r="J112" s="14">
        <f t="shared" si="241"/>
        <v>0</v>
      </c>
      <c r="L112" s="23"/>
      <c r="M112" s="23"/>
      <c r="N112" s="23"/>
      <c r="O112" s="24"/>
      <c r="P112" s="24"/>
      <c r="Q112" s="24"/>
      <c r="R112" s="24"/>
      <c r="S112" s="24"/>
      <c r="T112" s="24"/>
      <c r="U112" s="24"/>
      <c r="V112" s="24"/>
    </row>
    <row r="113" spans="1:22" x14ac:dyDescent="0.25">
      <c r="A113">
        <v>1</v>
      </c>
      <c r="C113" s="11">
        <v>41956.836597222224</v>
      </c>
      <c r="D113" s="10" t="s">
        <v>90</v>
      </c>
      <c r="E113" s="10" t="s">
        <v>5</v>
      </c>
      <c r="F113" s="12">
        <f t="shared" si="237"/>
        <v>41956.833333333336</v>
      </c>
      <c r="G113" s="13" t="str">
        <f t="shared" si="238"/>
        <v/>
      </c>
      <c r="H113" s="13" t="str">
        <f t="shared" si="239"/>
        <v xml:space="preserve">2014.11.13 jeudi 20:00 </v>
      </c>
      <c r="I113" s="14">
        <f t="shared" si="240"/>
        <v>97.340999999999994</v>
      </c>
      <c r="J113" s="14">
        <f t="shared" si="241"/>
        <v>2E-3</v>
      </c>
      <c r="L113" s="23"/>
      <c r="M113" s="23"/>
      <c r="N113" s="23"/>
      <c r="O113" s="24"/>
      <c r="P113" s="24"/>
      <c r="Q113" s="24"/>
      <c r="R113" s="24"/>
      <c r="S113" s="24"/>
      <c r="T113" s="24"/>
      <c r="U113" s="24"/>
      <c r="V113" s="24"/>
    </row>
    <row r="114" spans="1:22" x14ac:dyDescent="0.25">
      <c r="A114">
        <v>1</v>
      </c>
      <c r="C114" s="11">
        <v>41956.836851851855</v>
      </c>
      <c r="D114" s="10" t="s">
        <v>29</v>
      </c>
      <c r="E114" s="10" t="s">
        <v>4</v>
      </c>
      <c r="F114" s="12">
        <f t="shared" si="237"/>
        <v>41956.833333333336</v>
      </c>
      <c r="G114" s="13" t="str">
        <f t="shared" si="238"/>
        <v/>
      </c>
      <c r="H114" s="13" t="str">
        <f t="shared" si="239"/>
        <v xml:space="preserve">2014.11.13 jeudi 20:00 </v>
      </c>
      <c r="I114" s="14">
        <f t="shared" si="240"/>
        <v>96.131</v>
      </c>
      <c r="J114" s="14">
        <f t="shared" si="241"/>
        <v>-1E-3</v>
      </c>
      <c r="L114" s="23"/>
      <c r="M114" s="23"/>
      <c r="N114" s="23"/>
      <c r="O114" s="24"/>
      <c r="P114" s="24"/>
      <c r="Q114" s="24"/>
      <c r="R114" s="24"/>
      <c r="S114" s="24"/>
      <c r="T114" s="24"/>
      <c r="U114" s="24"/>
      <c r="V114" s="24"/>
    </row>
    <row r="115" spans="1:22" x14ac:dyDescent="0.25">
      <c r="A115">
        <v>1</v>
      </c>
      <c r="C115" s="11">
        <v>41956.836851851855</v>
      </c>
      <c r="D115" s="10" t="s">
        <v>91</v>
      </c>
      <c r="E115" s="10" t="s">
        <v>1</v>
      </c>
      <c r="F115" s="12">
        <f t="shared" si="237"/>
        <v>41956.833333333336</v>
      </c>
      <c r="G115" s="13" t="str">
        <f t="shared" si="238"/>
        <v/>
      </c>
      <c r="H115" s="13" t="str">
        <f t="shared" si="239"/>
        <v xml:space="preserve">2014.11.13 jeudi 20:00 </v>
      </c>
      <c r="I115" s="14">
        <f t="shared" si="240"/>
        <v>97.338999999999999</v>
      </c>
      <c r="J115" s="14">
        <f t="shared" si="241"/>
        <v>-2E-3</v>
      </c>
      <c r="L115" s="23"/>
      <c r="M115" s="23"/>
      <c r="N115" s="23"/>
      <c r="O115" s="24"/>
      <c r="P115" s="24"/>
      <c r="Q115" s="24"/>
      <c r="R115" s="24"/>
      <c r="S115" s="24"/>
      <c r="T115" s="24"/>
      <c r="U115" s="24"/>
      <c r="V115" s="24"/>
    </row>
    <row r="116" spans="1:22" x14ac:dyDescent="0.25">
      <c r="A116">
        <v>1</v>
      </c>
      <c r="C116" s="11">
        <v>41956.83697916667</v>
      </c>
      <c r="D116" s="10" t="s">
        <v>92</v>
      </c>
      <c r="E116" s="10" t="s">
        <v>1</v>
      </c>
      <c r="F116" s="12">
        <f t="shared" si="237"/>
        <v>41956.833333333336</v>
      </c>
      <c r="G116" s="13" t="str">
        <f t="shared" si="238"/>
        <v/>
      </c>
      <c r="H116" s="13" t="str">
        <f t="shared" si="239"/>
        <v xml:space="preserve">2014.11.13 jeudi 20:00 </v>
      </c>
      <c r="I116" s="14">
        <f t="shared" si="240"/>
        <v>97.34</v>
      </c>
      <c r="J116" s="14">
        <f t="shared" si="241"/>
        <v>-2E-3</v>
      </c>
      <c r="L116" s="23"/>
      <c r="M116" s="23"/>
      <c r="N116" s="23"/>
      <c r="O116" s="24"/>
      <c r="P116" s="24"/>
      <c r="Q116" s="24"/>
      <c r="R116" s="24"/>
      <c r="S116" s="24"/>
      <c r="T116" s="24"/>
      <c r="U116" s="24"/>
      <c r="V116" s="24"/>
    </row>
    <row r="117" spans="1:22" x14ac:dyDescent="0.25">
      <c r="A117">
        <v>1</v>
      </c>
      <c r="C117" s="11">
        <v>41956.837106481478</v>
      </c>
      <c r="D117" s="10" t="s">
        <v>93</v>
      </c>
      <c r="E117" s="10" t="s">
        <v>7</v>
      </c>
      <c r="F117" s="12">
        <f t="shared" si="237"/>
        <v>41956.833333333336</v>
      </c>
      <c r="G117" s="13" t="str">
        <f t="shared" si="238"/>
        <v/>
      </c>
      <c r="H117" s="13" t="str">
        <f t="shared" si="239"/>
        <v xml:space="preserve">2014.11.13 jeudi 20:00 </v>
      </c>
      <c r="I117" s="14">
        <f t="shared" si="240"/>
        <v>97.347999999999999</v>
      </c>
      <c r="J117" s="14">
        <f t="shared" si="241"/>
        <v>0</v>
      </c>
      <c r="L117" s="23"/>
      <c r="M117" s="23"/>
      <c r="N117" s="23"/>
      <c r="O117" s="24"/>
      <c r="P117" s="24"/>
      <c r="Q117" s="24"/>
      <c r="R117" s="24"/>
      <c r="S117" s="24"/>
      <c r="T117" s="24"/>
      <c r="U117" s="24"/>
      <c r="V117" s="24"/>
    </row>
    <row r="118" spans="1:22" x14ac:dyDescent="0.25">
      <c r="A118">
        <v>1</v>
      </c>
      <c r="C118" s="11">
        <v>41956.837164351855</v>
      </c>
      <c r="D118" s="10" t="s">
        <v>94</v>
      </c>
      <c r="E118" s="10" t="s">
        <v>1</v>
      </c>
      <c r="F118" s="12">
        <f t="shared" si="237"/>
        <v>41956.833333333336</v>
      </c>
      <c r="G118" s="13" t="str">
        <f t="shared" si="238"/>
        <v/>
      </c>
      <c r="H118" s="13" t="str">
        <f t="shared" si="239"/>
        <v xml:space="preserve">2014.11.13 jeudi 20:00 </v>
      </c>
      <c r="I118" s="14">
        <f t="shared" si="240"/>
        <v>96.013000000000005</v>
      </c>
      <c r="J118" s="14">
        <f t="shared" si="241"/>
        <v>-2E-3</v>
      </c>
      <c r="L118" s="23"/>
      <c r="M118" s="23"/>
      <c r="N118" s="23"/>
      <c r="O118" s="24"/>
      <c r="P118" s="24"/>
      <c r="Q118" s="24"/>
      <c r="R118" s="24"/>
      <c r="S118" s="24"/>
      <c r="T118" s="24"/>
      <c r="U118" s="24"/>
      <c r="V118" s="24"/>
    </row>
    <row r="119" spans="1:22" x14ac:dyDescent="0.25">
      <c r="A119">
        <v>1</v>
      </c>
      <c r="C119" s="11">
        <v>41956.837199074071</v>
      </c>
      <c r="D119" s="10" t="s">
        <v>44</v>
      </c>
      <c r="E119" s="10" t="s">
        <v>4</v>
      </c>
      <c r="F119" s="12">
        <f t="shared" si="237"/>
        <v>41956.833333333336</v>
      </c>
      <c r="G119" s="13" t="str">
        <f t="shared" si="238"/>
        <v/>
      </c>
      <c r="H119" s="13" t="str">
        <f t="shared" si="239"/>
        <v xml:space="preserve">2014.11.13 jeudi 20:00 </v>
      </c>
      <c r="I119" s="14">
        <f t="shared" si="240"/>
        <v>97.355999999999995</v>
      </c>
      <c r="J119" s="14">
        <f t="shared" si="241"/>
        <v>-1E-3</v>
      </c>
      <c r="L119" s="23"/>
      <c r="M119" s="23"/>
      <c r="N119" s="23"/>
      <c r="O119" s="24"/>
      <c r="P119" s="24"/>
      <c r="Q119" s="24"/>
      <c r="R119" s="24"/>
      <c r="S119" s="24"/>
      <c r="T119" s="24"/>
      <c r="U119" s="24"/>
      <c r="V119" s="24"/>
    </row>
    <row r="120" spans="1:22" x14ac:dyDescent="0.25">
      <c r="A120">
        <v>1</v>
      </c>
      <c r="C120" s="11">
        <v>41956.837256944447</v>
      </c>
      <c r="D120" s="10" t="s">
        <v>68</v>
      </c>
      <c r="E120" s="10" t="s">
        <v>4</v>
      </c>
      <c r="F120" s="12">
        <f t="shared" si="237"/>
        <v>41956.833333333336</v>
      </c>
      <c r="G120" s="13" t="str">
        <f t="shared" si="238"/>
        <v/>
      </c>
      <c r="H120" s="13" t="str">
        <f t="shared" si="239"/>
        <v xml:space="preserve">2014.11.13 jeudi 20:00 </v>
      </c>
      <c r="I120" s="14">
        <f t="shared" si="240"/>
        <v>96.015000000000001</v>
      </c>
      <c r="J120" s="14">
        <f t="shared" si="241"/>
        <v>-1E-3</v>
      </c>
      <c r="L120" s="23"/>
      <c r="M120" s="23"/>
      <c r="N120" s="23"/>
      <c r="O120" s="24"/>
      <c r="P120" s="24"/>
      <c r="Q120" s="24"/>
      <c r="R120" s="24"/>
      <c r="S120" s="24"/>
      <c r="T120" s="24"/>
      <c r="U120" s="24"/>
      <c r="V120" s="24"/>
    </row>
    <row r="121" spans="1:22" x14ac:dyDescent="0.25">
      <c r="A121">
        <v>1</v>
      </c>
      <c r="C121" s="11">
        <v>41956.83730324074</v>
      </c>
      <c r="D121" s="10" t="s">
        <v>58</v>
      </c>
      <c r="E121" s="10" t="s">
        <v>7</v>
      </c>
      <c r="F121" s="12">
        <f t="shared" si="237"/>
        <v>41956.833333333336</v>
      </c>
      <c r="G121" s="13" t="str">
        <f t="shared" si="238"/>
        <v/>
      </c>
      <c r="H121" s="13" t="str">
        <f t="shared" si="239"/>
        <v xml:space="preserve">2014.11.13 jeudi 20:00 </v>
      </c>
      <c r="I121" s="14">
        <f t="shared" si="240"/>
        <v>97.361000000000004</v>
      </c>
      <c r="J121" s="14">
        <f t="shared" si="241"/>
        <v>0</v>
      </c>
      <c r="L121" s="23"/>
      <c r="M121" s="23"/>
      <c r="N121" s="23"/>
      <c r="O121" s="24"/>
      <c r="P121" s="24"/>
      <c r="Q121" s="24"/>
      <c r="R121" s="24"/>
      <c r="S121" s="24"/>
      <c r="T121" s="24"/>
      <c r="U121" s="24"/>
      <c r="V121" s="24"/>
    </row>
    <row r="122" spans="1:22" x14ac:dyDescent="0.25">
      <c r="A122">
        <v>1</v>
      </c>
      <c r="C122" s="11">
        <v>41956.83734953704</v>
      </c>
      <c r="D122" s="10" t="s">
        <v>95</v>
      </c>
      <c r="E122" s="10" t="s">
        <v>4</v>
      </c>
      <c r="F122" s="12">
        <f t="shared" si="237"/>
        <v>41956.833333333336</v>
      </c>
      <c r="G122" s="13" t="str">
        <f t="shared" si="238"/>
        <v/>
      </c>
      <c r="H122" s="13" t="str">
        <f t="shared" si="239"/>
        <v xml:space="preserve">2014.11.13 jeudi 20:00 </v>
      </c>
      <c r="I122" s="14">
        <f t="shared" si="240"/>
        <v>96.024000000000001</v>
      </c>
      <c r="J122" s="14">
        <f t="shared" si="241"/>
        <v>-1E-3</v>
      </c>
      <c r="L122" s="23"/>
      <c r="M122" s="23"/>
      <c r="N122" s="23"/>
      <c r="O122" s="24"/>
      <c r="P122" s="24"/>
      <c r="Q122" s="24"/>
      <c r="R122" s="24"/>
      <c r="S122" s="24"/>
      <c r="T122" s="24"/>
      <c r="U122" s="24"/>
      <c r="V122" s="24"/>
    </row>
    <row r="123" spans="1:22" x14ac:dyDescent="0.25">
      <c r="A123">
        <v>1</v>
      </c>
      <c r="C123" s="11">
        <v>41956.837407407409</v>
      </c>
      <c r="D123" s="10" t="s">
        <v>96</v>
      </c>
      <c r="E123" s="10" t="s">
        <v>7</v>
      </c>
      <c r="F123" s="12">
        <f t="shared" si="237"/>
        <v>41956.833333333336</v>
      </c>
      <c r="G123" s="13" t="str">
        <f t="shared" si="238"/>
        <v/>
      </c>
      <c r="H123" s="13" t="str">
        <f t="shared" si="239"/>
        <v xml:space="preserve">2014.11.13 jeudi 20:00 </v>
      </c>
      <c r="I123" s="14">
        <f t="shared" si="240"/>
        <v>97.366</v>
      </c>
      <c r="J123" s="14">
        <f t="shared" si="241"/>
        <v>0</v>
      </c>
      <c r="L123" s="23"/>
      <c r="M123" s="23"/>
      <c r="N123" s="23"/>
      <c r="O123" s="24"/>
      <c r="P123" s="24"/>
      <c r="Q123" s="24"/>
      <c r="R123" s="24"/>
      <c r="S123" s="24"/>
      <c r="T123" s="24"/>
      <c r="U123" s="24"/>
      <c r="V123" s="24"/>
    </row>
    <row r="124" spans="1:22" x14ac:dyDescent="0.25">
      <c r="A124">
        <v>1</v>
      </c>
      <c r="C124" s="11">
        <v>41956.837430555555</v>
      </c>
      <c r="D124" s="10" t="s">
        <v>73</v>
      </c>
      <c r="E124" s="10" t="s">
        <v>26</v>
      </c>
      <c r="F124" s="12">
        <f t="shared" si="237"/>
        <v>41956.833333333336</v>
      </c>
      <c r="G124" s="13" t="str">
        <f t="shared" si="238"/>
        <v/>
      </c>
      <c r="H124" s="13" t="str">
        <f t="shared" si="239"/>
        <v xml:space="preserve">2014.11.13 jeudi 20:00 </v>
      </c>
      <c r="I124" s="14">
        <f t="shared" si="240"/>
        <v>96.031000000000006</v>
      </c>
      <c r="J124" s="14">
        <f t="shared" si="241"/>
        <v>-3.0000000000000001E-3</v>
      </c>
      <c r="L124" s="23"/>
      <c r="M124" s="23"/>
      <c r="N124" s="23"/>
      <c r="O124" s="24"/>
      <c r="P124" s="24"/>
      <c r="Q124" s="24"/>
      <c r="R124" s="24"/>
      <c r="S124" s="24"/>
      <c r="T124" s="24"/>
      <c r="U124" s="24"/>
      <c r="V124" s="24"/>
    </row>
    <row r="125" spans="1:22" x14ac:dyDescent="0.25">
      <c r="A125">
        <v>1</v>
      </c>
      <c r="C125" s="11">
        <v>41956.837523148148</v>
      </c>
      <c r="D125" s="10" t="s">
        <v>31</v>
      </c>
      <c r="E125" s="10" t="s">
        <v>7</v>
      </c>
      <c r="F125" s="12">
        <f t="shared" si="237"/>
        <v>41956.833333333336</v>
      </c>
      <c r="G125" s="13" t="str">
        <f t="shared" si="238"/>
        <v/>
      </c>
      <c r="H125" s="13" t="str">
        <f t="shared" si="239"/>
        <v xml:space="preserve">2014.11.13 jeudi 20:00 </v>
      </c>
      <c r="I125" s="14">
        <f t="shared" si="240"/>
        <v>96.036000000000001</v>
      </c>
      <c r="J125" s="14">
        <f t="shared" si="241"/>
        <v>0</v>
      </c>
      <c r="L125" s="23"/>
      <c r="M125" s="23"/>
      <c r="N125" s="23"/>
      <c r="O125" s="24"/>
      <c r="P125" s="24"/>
      <c r="Q125" s="24"/>
      <c r="R125" s="24"/>
      <c r="S125" s="24"/>
      <c r="T125" s="24"/>
      <c r="U125" s="24"/>
      <c r="V125" s="24"/>
    </row>
    <row r="126" spans="1:22" x14ac:dyDescent="0.25">
      <c r="A126">
        <v>1</v>
      </c>
      <c r="C126" s="11">
        <v>41956.837569444448</v>
      </c>
      <c r="D126" s="10" t="s">
        <v>60</v>
      </c>
      <c r="E126" s="10" t="s">
        <v>7</v>
      </c>
      <c r="F126" s="12">
        <f t="shared" si="237"/>
        <v>41956.833333333336</v>
      </c>
      <c r="G126" s="13" t="str">
        <f t="shared" si="238"/>
        <v/>
      </c>
      <c r="H126" s="13" t="str">
        <f t="shared" si="239"/>
        <v xml:space="preserve">2014.11.13 jeudi 20:00 </v>
      </c>
      <c r="I126" s="14">
        <f t="shared" si="240"/>
        <v>97.412000000000006</v>
      </c>
      <c r="J126" s="14">
        <f t="shared" si="241"/>
        <v>0</v>
      </c>
    </row>
    <row r="127" spans="1:22" x14ac:dyDescent="0.25">
      <c r="A127">
        <v>1</v>
      </c>
      <c r="C127" s="11">
        <v>41956.837627314817</v>
      </c>
      <c r="D127" s="10" t="s">
        <v>33</v>
      </c>
      <c r="E127" s="10" t="s">
        <v>4</v>
      </c>
      <c r="F127" s="12">
        <f t="shared" si="237"/>
        <v>41956.833333333336</v>
      </c>
      <c r="G127" s="13" t="str">
        <f t="shared" si="238"/>
        <v/>
      </c>
      <c r="H127" s="13" t="str">
        <f t="shared" si="239"/>
        <v xml:space="preserve">2014.11.13 jeudi 20:00 </v>
      </c>
      <c r="I127" s="14">
        <f t="shared" si="240"/>
        <v>96.046999999999997</v>
      </c>
      <c r="J127" s="14">
        <f t="shared" si="241"/>
        <v>-1E-3</v>
      </c>
    </row>
    <row r="128" spans="1:22" x14ac:dyDescent="0.25">
      <c r="A128">
        <v>1</v>
      </c>
      <c r="C128" s="11">
        <v>41956.83766203704</v>
      </c>
      <c r="D128" s="10" t="s">
        <v>61</v>
      </c>
      <c r="E128" s="10" t="s">
        <v>12</v>
      </c>
      <c r="F128" s="12">
        <f t="shared" si="237"/>
        <v>41956.833333333336</v>
      </c>
      <c r="G128" s="13" t="str">
        <f t="shared" si="238"/>
        <v/>
      </c>
      <c r="H128" s="13" t="str">
        <f t="shared" si="239"/>
        <v xml:space="preserve">2014.11.13 jeudi 20:00 </v>
      </c>
      <c r="I128" s="14">
        <f t="shared" si="240"/>
        <v>97.408000000000001</v>
      </c>
      <c r="J128" s="14">
        <f t="shared" si="241"/>
        <v>0</v>
      </c>
    </row>
    <row r="129" spans="1:10" x14ac:dyDescent="0.25">
      <c r="A129">
        <v>1</v>
      </c>
      <c r="C129" s="11">
        <v>41956.837708333333</v>
      </c>
      <c r="D129" s="10" t="s">
        <v>27</v>
      </c>
      <c r="E129" s="10" t="s">
        <v>4</v>
      </c>
      <c r="F129" s="12">
        <f t="shared" si="237"/>
        <v>41956.833333333336</v>
      </c>
      <c r="G129" s="13" t="str">
        <f t="shared" si="238"/>
        <v/>
      </c>
      <c r="H129" s="13" t="str">
        <f t="shared" si="239"/>
        <v xml:space="preserve">2014.11.13 jeudi 20:00 </v>
      </c>
      <c r="I129" s="14">
        <f t="shared" si="240"/>
        <v>96.06</v>
      </c>
      <c r="J129" s="14">
        <f t="shared" si="241"/>
        <v>-1E-3</v>
      </c>
    </row>
    <row r="130" spans="1:10" x14ac:dyDescent="0.25">
      <c r="A130">
        <v>1</v>
      </c>
      <c r="C130" s="11">
        <v>41956.837766203702</v>
      </c>
      <c r="D130" s="10" t="s">
        <v>61</v>
      </c>
      <c r="E130" s="10" t="s">
        <v>26</v>
      </c>
      <c r="F130" s="12">
        <f t="shared" ref="F130:F193" si="242">ROUND($C130*72,0)/72</f>
        <v>41956.833333333336</v>
      </c>
      <c r="G130" s="13" t="str">
        <f t="shared" ref="G130:G193" si="243">LEFT(B130,9)</f>
        <v/>
      </c>
      <c r="H130" s="13" t="str">
        <f t="shared" ref="H130:H193" si="244">TEXT(F130,"aaaa.mm.jj jjjj  hh:mm")&amp;" "&amp;G130</f>
        <v xml:space="preserve">2014.11.13 jeudi 20:00 </v>
      </c>
      <c r="I130" s="14">
        <f t="shared" ref="I130:I193" si="245">VALUE( SUBSTITUTE(D130,".",",") )</f>
        <v>97.408000000000001</v>
      </c>
      <c r="J130" s="14">
        <f t="shared" ref="J130:J193" si="246">VALUE( SUBSTITUTE(E130,".",",") )</f>
        <v>-3.0000000000000001E-3</v>
      </c>
    </row>
    <row r="131" spans="1:10" x14ac:dyDescent="0.25">
      <c r="A131">
        <v>1</v>
      </c>
      <c r="C131" s="11">
        <v>41956.837812500002</v>
      </c>
      <c r="D131" s="10" t="s">
        <v>97</v>
      </c>
      <c r="E131" s="10" t="s">
        <v>12</v>
      </c>
      <c r="F131" s="12">
        <f t="shared" si="242"/>
        <v>41956.833333333336</v>
      </c>
      <c r="G131" s="13" t="str">
        <f t="shared" si="243"/>
        <v/>
      </c>
      <c r="H131" s="13" t="str">
        <f t="shared" si="244"/>
        <v xml:space="preserve">2014.11.13 jeudi 20:00 </v>
      </c>
      <c r="I131" s="14">
        <f t="shared" si="245"/>
        <v>96.063999999999993</v>
      </c>
      <c r="J131" s="14">
        <f t="shared" si="246"/>
        <v>0</v>
      </c>
    </row>
    <row r="132" spans="1:10" x14ac:dyDescent="0.25">
      <c r="A132">
        <v>1</v>
      </c>
      <c r="C132" s="11">
        <v>41956.837881944448</v>
      </c>
      <c r="D132" s="10" t="s">
        <v>61</v>
      </c>
      <c r="E132" s="10" t="s">
        <v>4</v>
      </c>
      <c r="F132" s="12">
        <f t="shared" si="242"/>
        <v>41956.833333333336</v>
      </c>
      <c r="G132" s="13" t="str">
        <f t="shared" si="243"/>
        <v/>
      </c>
      <c r="H132" s="13" t="str">
        <f t="shared" si="244"/>
        <v xml:space="preserve">2014.11.13 jeudi 20:00 </v>
      </c>
      <c r="I132" s="14">
        <f t="shared" si="245"/>
        <v>97.408000000000001</v>
      </c>
      <c r="J132" s="14">
        <f t="shared" si="246"/>
        <v>-1E-3</v>
      </c>
    </row>
    <row r="133" spans="1:10" x14ac:dyDescent="0.25">
      <c r="A133">
        <v>1</v>
      </c>
      <c r="C133" s="11">
        <v>41956.837905092594</v>
      </c>
      <c r="D133" s="10" t="s">
        <v>15</v>
      </c>
      <c r="E133" s="10" t="s">
        <v>13</v>
      </c>
      <c r="F133" s="12">
        <f t="shared" si="242"/>
        <v>41956.833333333336</v>
      </c>
      <c r="G133" s="13" t="str">
        <f t="shared" si="243"/>
        <v/>
      </c>
      <c r="H133" s="13" t="str">
        <f t="shared" si="244"/>
        <v xml:space="preserve">2014.11.13 jeudi 20:00 </v>
      </c>
      <c r="I133" s="14">
        <f t="shared" si="245"/>
        <v>96.07</v>
      </c>
      <c r="J133" s="14">
        <f t="shared" si="246"/>
        <v>1E-3</v>
      </c>
    </row>
    <row r="134" spans="1:10" x14ac:dyDescent="0.25">
      <c r="A134">
        <v>1</v>
      </c>
      <c r="C134" s="11">
        <v>41956.83798611111</v>
      </c>
      <c r="D134" s="10" t="s">
        <v>60</v>
      </c>
      <c r="E134" s="10" t="s">
        <v>4</v>
      </c>
      <c r="F134" s="12">
        <f t="shared" si="242"/>
        <v>41956.833333333336</v>
      </c>
      <c r="G134" s="13" t="str">
        <f t="shared" si="243"/>
        <v/>
      </c>
      <c r="H134" s="13" t="str">
        <f t="shared" si="244"/>
        <v xml:space="preserve">2014.11.13 jeudi 20:00 </v>
      </c>
      <c r="I134" s="14">
        <f t="shared" si="245"/>
        <v>97.412000000000006</v>
      </c>
      <c r="J134" s="14">
        <f t="shared" si="246"/>
        <v>-1E-3</v>
      </c>
    </row>
    <row r="135" spans="1:10" x14ac:dyDescent="0.25">
      <c r="A135">
        <v>1</v>
      </c>
      <c r="C135" s="11">
        <v>41956.838009259256</v>
      </c>
      <c r="D135" s="10" t="s">
        <v>98</v>
      </c>
      <c r="E135" s="10" t="s">
        <v>4</v>
      </c>
      <c r="F135" s="12">
        <f t="shared" si="242"/>
        <v>41956.833333333336</v>
      </c>
      <c r="G135" s="13" t="str">
        <f t="shared" si="243"/>
        <v/>
      </c>
      <c r="H135" s="13" t="str">
        <f t="shared" si="244"/>
        <v xml:space="preserve">2014.11.13 jeudi 20:00 </v>
      </c>
      <c r="I135" s="14">
        <f t="shared" si="245"/>
        <v>96.016000000000005</v>
      </c>
      <c r="J135" s="14">
        <f t="shared" si="246"/>
        <v>-1E-3</v>
      </c>
    </row>
    <row r="136" spans="1:10" x14ac:dyDescent="0.25">
      <c r="A136">
        <v>1</v>
      </c>
      <c r="C136" s="11">
        <v>41956.838078703702</v>
      </c>
      <c r="D136" s="10" t="s">
        <v>62</v>
      </c>
      <c r="E136" s="10" t="s">
        <v>12</v>
      </c>
      <c r="F136" s="12">
        <f t="shared" si="242"/>
        <v>41956.833333333336</v>
      </c>
      <c r="G136" s="13" t="str">
        <f t="shared" si="243"/>
        <v/>
      </c>
      <c r="H136" s="13" t="str">
        <f t="shared" si="244"/>
        <v xml:space="preserve">2014.11.13 jeudi 20:00 </v>
      </c>
      <c r="I136" s="14">
        <f t="shared" si="245"/>
        <v>97.412999999999997</v>
      </c>
      <c r="J136" s="14">
        <f t="shared" si="246"/>
        <v>0</v>
      </c>
    </row>
    <row r="137" spans="1:10" x14ac:dyDescent="0.25">
      <c r="A137">
        <v>1</v>
      </c>
      <c r="C137" s="11">
        <v>41956.838101851848</v>
      </c>
      <c r="D137" s="10" t="s">
        <v>99</v>
      </c>
      <c r="E137" s="10" t="s">
        <v>13</v>
      </c>
      <c r="F137" s="12">
        <f t="shared" si="242"/>
        <v>41956.833333333336</v>
      </c>
      <c r="G137" s="13" t="str">
        <f t="shared" si="243"/>
        <v/>
      </c>
      <c r="H137" s="13" t="str">
        <f t="shared" si="244"/>
        <v xml:space="preserve">2014.11.13 jeudi 20:00 </v>
      </c>
      <c r="I137" s="14">
        <f t="shared" si="245"/>
        <v>96.022000000000006</v>
      </c>
      <c r="J137" s="14">
        <f t="shared" si="246"/>
        <v>1E-3</v>
      </c>
    </row>
    <row r="138" spans="1:10" x14ac:dyDescent="0.25">
      <c r="A138">
        <v>1</v>
      </c>
      <c r="C138" s="11">
        <v>41956.838171296295</v>
      </c>
      <c r="D138" s="10" t="s">
        <v>63</v>
      </c>
      <c r="E138" s="10" t="s">
        <v>4</v>
      </c>
      <c r="F138" s="12">
        <f t="shared" si="242"/>
        <v>41956.833333333336</v>
      </c>
      <c r="G138" s="13" t="str">
        <f t="shared" si="243"/>
        <v/>
      </c>
      <c r="H138" s="13" t="str">
        <f t="shared" si="244"/>
        <v xml:space="preserve">2014.11.13 jeudi 20:00 </v>
      </c>
      <c r="I138" s="14">
        <f t="shared" si="245"/>
        <v>97.4</v>
      </c>
      <c r="J138" s="14">
        <f t="shared" si="246"/>
        <v>-1E-3</v>
      </c>
    </row>
    <row r="139" spans="1:10" x14ac:dyDescent="0.25">
      <c r="A139">
        <v>1</v>
      </c>
      <c r="C139" s="11">
        <v>41956.838182870371</v>
      </c>
      <c r="D139" s="10" t="s">
        <v>100</v>
      </c>
      <c r="E139" s="10" t="s">
        <v>5</v>
      </c>
      <c r="F139" s="12">
        <f t="shared" si="242"/>
        <v>41956.833333333336</v>
      </c>
      <c r="G139" s="13" t="str">
        <f t="shared" si="243"/>
        <v/>
      </c>
      <c r="H139" s="13" t="str">
        <f t="shared" si="244"/>
        <v xml:space="preserve">2014.11.13 jeudi 20:00 </v>
      </c>
      <c r="I139" s="14">
        <f t="shared" si="245"/>
        <v>96.028999999999996</v>
      </c>
      <c r="J139" s="14">
        <f t="shared" si="246"/>
        <v>2E-3</v>
      </c>
    </row>
    <row r="140" spans="1:10" x14ac:dyDescent="0.25">
      <c r="A140">
        <v>1</v>
      </c>
      <c r="C140" s="11">
        <v>41956.838263888887</v>
      </c>
      <c r="D140" s="10" t="s">
        <v>85</v>
      </c>
      <c r="E140" s="10" t="s">
        <v>7</v>
      </c>
      <c r="F140" s="12">
        <f t="shared" si="242"/>
        <v>41956.833333333336</v>
      </c>
      <c r="G140" s="13" t="str">
        <f t="shared" si="243"/>
        <v/>
      </c>
      <c r="H140" s="13" t="str">
        <f t="shared" si="244"/>
        <v xml:space="preserve">2014.11.13 jeudi 20:00 </v>
      </c>
      <c r="I140" s="14">
        <f t="shared" si="245"/>
        <v>97.423000000000002</v>
      </c>
      <c r="J140" s="14">
        <f t="shared" si="246"/>
        <v>0</v>
      </c>
    </row>
    <row r="141" spans="1:10" x14ac:dyDescent="0.25">
      <c r="A141">
        <v>1</v>
      </c>
      <c r="C141" s="11">
        <v>41956.838368055556</v>
      </c>
      <c r="D141" s="10" t="s">
        <v>101</v>
      </c>
      <c r="E141" s="10" t="s">
        <v>7</v>
      </c>
      <c r="F141" s="12">
        <f t="shared" si="242"/>
        <v>41956.833333333336</v>
      </c>
      <c r="G141" s="13" t="str">
        <f t="shared" si="243"/>
        <v/>
      </c>
      <c r="H141" s="13" t="str">
        <f t="shared" si="244"/>
        <v xml:space="preserve">2014.11.13 jeudi 20:00 </v>
      </c>
      <c r="I141" s="14">
        <f t="shared" si="245"/>
        <v>97.43</v>
      </c>
      <c r="J141" s="14">
        <f t="shared" si="246"/>
        <v>0</v>
      </c>
    </row>
    <row r="142" spans="1:10" x14ac:dyDescent="0.25">
      <c r="A142">
        <v>1</v>
      </c>
      <c r="C142" s="11">
        <v>41956.838472222225</v>
      </c>
      <c r="D142" s="10" t="s">
        <v>69</v>
      </c>
      <c r="E142" s="10" t="s">
        <v>7</v>
      </c>
      <c r="F142" s="12">
        <f t="shared" si="242"/>
        <v>41956.833333333336</v>
      </c>
      <c r="G142" s="13" t="str">
        <f t="shared" si="243"/>
        <v/>
      </c>
      <c r="H142" s="13" t="str">
        <f t="shared" si="244"/>
        <v xml:space="preserve">2014.11.13 jeudi 20:00 </v>
      </c>
      <c r="I142" s="14">
        <f t="shared" si="245"/>
        <v>97.427999999999997</v>
      </c>
      <c r="J142" s="14">
        <f t="shared" si="246"/>
        <v>0</v>
      </c>
    </row>
    <row r="143" spans="1:10" x14ac:dyDescent="0.25">
      <c r="A143">
        <v>1</v>
      </c>
      <c r="C143" s="11">
        <v>41956.838564814818</v>
      </c>
      <c r="D143" s="10" t="s">
        <v>70</v>
      </c>
      <c r="E143" s="10" t="s">
        <v>7</v>
      </c>
      <c r="F143" s="12">
        <f t="shared" si="242"/>
        <v>41956.833333333336</v>
      </c>
      <c r="G143" s="13" t="str">
        <f t="shared" si="243"/>
        <v/>
      </c>
      <c r="H143" s="13" t="str">
        <f t="shared" si="244"/>
        <v xml:space="preserve">2014.11.13 jeudi 20:00 </v>
      </c>
      <c r="I143" s="14">
        <f t="shared" si="245"/>
        <v>97.436999999999998</v>
      </c>
      <c r="J143" s="14">
        <f t="shared" si="246"/>
        <v>0</v>
      </c>
    </row>
    <row r="144" spans="1:10" x14ac:dyDescent="0.25">
      <c r="A144">
        <v>1</v>
      </c>
      <c r="C144" s="11">
        <v>41956.838680555556</v>
      </c>
      <c r="D144" s="10" t="s">
        <v>102</v>
      </c>
      <c r="E144" s="10" t="s">
        <v>12</v>
      </c>
      <c r="F144" s="12">
        <f t="shared" si="242"/>
        <v>41956.833333333336</v>
      </c>
      <c r="G144" s="13" t="str">
        <f t="shared" si="243"/>
        <v/>
      </c>
      <c r="H144" s="13" t="str">
        <f t="shared" si="244"/>
        <v xml:space="preserve">2014.11.13 jeudi 20:00 </v>
      </c>
      <c r="I144" s="14">
        <f t="shared" si="245"/>
        <v>97.394000000000005</v>
      </c>
      <c r="J144" s="14">
        <f t="shared" si="246"/>
        <v>0</v>
      </c>
    </row>
    <row r="145" spans="1:10" x14ac:dyDescent="0.25">
      <c r="A145">
        <v>1</v>
      </c>
      <c r="C145" s="11">
        <v>41956.83871527778</v>
      </c>
      <c r="D145" s="10" t="s">
        <v>18</v>
      </c>
      <c r="E145" s="10" t="s">
        <v>4</v>
      </c>
      <c r="F145" s="12">
        <f t="shared" si="242"/>
        <v>41956.833333333336</v>
      </c>
      <c r="G145" s="13" t="str">
        <f t="shared" si="243"/>
        <v/>
      </c>
      <c r="H145" s="13" t="str">
        <f t="shared" si="244"/>
        <v xml:space="preserve">2014.11.13 jeudi 20:00 </v>
      </c>
      <c r="I145" s="14">
        <f t="shared" si="245"/>
        <v>96.039000000000001</v>
      </c>
      <c r="J145" s="14">
        <f t="shared" si="246"/>
        <v>-1E-3</v>
      </c>
    </row>
    <row r="146" spans="1:10" x14ac:dyDescent="0.25">
      <c r="A146">
        <v>1</v>
      </c>
      <c r="C146" s="11">
        <v>41956.838773148149</v>
      </c>
      <c r="D146" s="10" t="s">
        <v>74</v>
      </c>
      <c r="E146" s="10" t="s">
        <v>4</v>
      </c>
      <c r="F146" s="12">
        <f t="shared" si="242"/>
        <v>41956.833333333336</v>
      </c>
      <c r="G146" s="13" t="str">
        <f t="shared" si="243"/>
        <v/>
      </c>
      <c r="H146" s="13" t="str">
        <f t="shared" si="244"/>
        <v xml:space="preserve">2014.11.13 jeudi 20:00 </v>
      </c>
      <c r="I146" s="14">
        <f t="shared" si="245"/>
        <v>97.39</v>
      </c>
      <c r="J146" s="14">
        <f t="shared" si="246"/>
        <v>-1E-3</v>
      </c>
    </row>
    <row r="147" spans="1:10" x14ac:dyDescent="0.25">
      <c r="A147">
        <v>1</v>
      </c>
      <c r="C147" s="11">
        <v>41956.838807870372</v>
      </c>
      <c r="D147" s="10" t="s">
        <v>20</v>
      </c>
      <c r="E147" s="10" t="s">
        <v>1</v>
      </c>
      <c r="F147" s="12">
        <f t="shared" si="242"/>
        <v>41956.833333333336</v>
      </c>
      <c r="G147" s="13" t="str">
        <f t="shared" si="243"/>
        <v/>
      </c>
      <c r="H147" s="13" t="str">
        <f t="shared" si="244"/>
        <v xml:space="preserve">2014.11.13 jeudi 20:00 </v>
      </c>
      <c r="I147" s="14">
        <f t="shared" si="245"/>
        <v>96.042000000000002</v>
      </c>
      <c r="J147" s="14">
        <f t="shared" si="246"/>
        <v>-2E-3</v>
      </c>
    </row>
    <row r="148" spans="1:10" x14ac:dyDescent="0.25">
      <c r="A148">
        <v>1</v>
      </c>
      <c r="C148" s="11">
        <v>41956.838900462964</v>
      </c>
      <c r="D148" s="10" t="s">
        <v>103</v>
      </c>
      <c r="E148" s="10" t="s">
        <v>7</v>
      </c>
      <c r="F148" s="12">
        <f t="shared" si="242"/>
        <v>41956.833333333336</v>
      </c>
      <c r="G148" s="13" t="str">
        <f t="shared" si="243"/>
        <v/>
      </c>
      <c r="H148" s="13" t="str">
        <f t="shared" si="244"/>
        <v xml:space="preserve">2014.11.13 jeudi 20:00 </v>
      </c>
      <c r="I148" s="14">
        <f t="shared" si="245"/>
        <v>97.391000000000005</v>
      </c>
      <c r="J148" s="14">
        <f t="shared" si="246"/>
        <v>0</v>
      </c>
    </row>
    <row r="149" spans="1:10" x14ac:dyDescent="0.25">
      <c r="A149">
        <v>1</v>
      </c>
      <c r="C149" s="11">
        <v>41956.838935185187</v>
      </c>
      <c r="D149" s="10" t="s">
        <v>104</v>
      </c>
      <c r="E149" s="10" t="s">
        <v>5</v>
      </c>
      <c r="F149" s="12">
        <f t="shared" si="242"/>
        <v>41956.833333333336</v>
      </c>
      <c r="G149" s="13" t="str">
        <f t="shared" si="243"/>
        <v/>
      </c>
      <c r="H149" s="13" t="str">
        <f t="shared" si="244"/>
        <v xml:space="preserve">2014.11.13 jeudi 20:00 </v>
      </c>
      <c r="I149" s="14">
        <f t="shared" si="245"/>
        <v>96.055000000000007</v>
      </c>
      <c r="J149" s="14">
        <f t="shared" si="246"/>
        <v>2E-3</v>
      </c>
    </row>
    <row r="150" spans="1:10" x14ac:dyDescent="0.25">
      <c r="A150">
        <v>1</v>
      </c>
      <c r="C150" s="11">
        <v>41956.83902777778</v>
      </c>
      <c r="D150" s="10" t="s">
        <v>102</v>
      </c>
      <c r="E150" s="10" t="s">
        <v>12</v>
      </c>
      <c r="F150" s="12">
        <f t="shared" si="242"/>
        <v>41956.833333333336</v>
      </c>
      <c r="G150" s="13" t="str">
        <f t="shared" si="243"/>
        <v/>
      </c>
      <c r="H150" s="13" t="str">
        <f t="shared" si="244"/>
        <v xml:space="preserve">2014.11.13 jeudi 20:00 </v>
      </c>
      <c r="I150" s="14">
        <f t="shared" si="245"/>
        <v>97.394000000000005</v>
      </c>
      <c r="J150" s="14">
        <f t="shared" si="246"/>
        <v>0</v>
      </c>
    </row>
    <row r="151" spans="1:10" x14ac:dyDescent="0.25">
      <c r="A151">
        <v>1</v>
      </c>
      <c r="C151" s="11">
        <v>41956.83902777778</v>
      </c>
      <c r="D151" s="10" t="s">
        <v>105</v>
      </c>
      <c r="E151" s="10" t="s">
        <v>7</v>
      </c>
      <c r="F151" s="12">
        <f t="shared" si="242"/>
        <v>41956.833333333336</v>
      </c>
      <c r="G151" s="13" t="str">
        <f t="shared" si="243"/>
        <v/>
      </c>
      <c r="H151" s="13" t="str">
        <f t="shared" si="244"/>
        <v xml:space="preserve">2014.11.13 jeudi 20:00 </v>
      </c>
      <c r="I151" s="14">
        <f t="shared" si="245"/>
        <v>96.067999999999998</v>
      </c>
      <c r="J151" s="14">
        <f t="shared" si="246"/>
        <v>0</v>
      </c>
    </row>
    <row r="152" spans="1:10" x14ac:dyDescent="0.25">
      <c r="A152">
        <v>1</v>
      </c>
      <c r="C152" s="11">
        <v>41956.839120370372</v>
      </c>
      <c r="D152" s="10" t="s">
        <v>105</v>
      </c>
      <c r="E152" s="10" t="s">
        <v>1</v>
      </c>
      <c r="F152" s="12">
        <f t="shared" si="242"/>
        <v>41956.833333333336</v>
      </c>
      <c r="G152" s="13" t="str">
        <f t="shared" si="243"/>
        <v/>
      </c>
      <c r="H152" s="13" t="str">
        <f t="shared" si="244"/>
        <v xml:space="preserve">2014.11.13 jeudi 20:00 </v>
      </c>
      <c r="I152" s="14">
        <f t="shared" si="245"/>
        <v>96.067999999999998</v>
      </c>
      <c r="J152" s="14">
        <f t="shared" si="246"/>
        <v>-2E-3</v>
      </c>
    </row>
    <row r="153" spans="1:10" x14ac:dyDescent="0.25">
      <c r="A153">
        <v>1</v>
      </c>
      <c r="C153" s="11">
        <v>41956.839131944442</v>
      </c>
      <c r="D153" s="10" t="s">
        <v>75</v>
      </c>
      <c r="E153" s="10" t="s">
        <v>7</v>
      </c>
      <c r="F153" s="12">
        <f t="shared" si="242"/>
        <v>41956.833333333336</v>
      </c>
      <c r="G153" s="13" t="str">
        <f t="shared" si="243"/>
        <v/>
      </c>
      <c r="H153" s="13" t="str">
        <f t="shared" si="244"/>
        <v xml:space="preserve">2014.11.13 jeudi 20:00 </v>
      </c>
      <c r="I153" s="14">
        <f t="shared" si="245"/>
        <v>97.394999999999996</v>
      </c>
      <c r="J153" s="14">
        <f t="shared" si="246"/>
        <v>0</v>
      </c>
    </row>
    <row r="154" spans="1:10" x14ac:dyDescent="0.25">
      <c r="A154">
        <v>1</v>
      </c>
      <c r="C154" s="11">
        <v>41956.839201388888</v>
      </c>
      <c r="D154" s="10" t="s">
        <v>22</v>
      </c>
      <c r="E154" s="10" t="s">
        <v>1</v>
      </c>
      <c r="F154" s="12">
        <f t="shared" si="242"/>
        <v>41956.833333333336</v>
      </c>
      <c r="G154" s="13" t="str">
        <f t="shared" si="243"/>
        <v/>
      </c>
      <c r="H154" s="13" t="str">
        <f t="shared" si="244"/>
        <v xml:space="preserve">2014.11.13 jeudi 20:00 </v>
      </c>
      <c r="I154" s="14">
        <f t="shared" si="245"/>
        <v>96.078000000000003</v>
      </c>
      <c r="J154" s="14">
        <f t="shared" si="246"/>
        <v>-2E-3</v>
      </c>
    </row>
    <row r="155" spans="1:10" x14ac:dyDescent="0.25">
      <c r="A155">
        <v>1</v>
      </c>
      <c r="C155" s="11">
        <v>41956.839224537034</v>
      </c>
      <c r="D155" s="10" t="s">
        <v>76</v>
      </c>
      <c r="E155" s="10" t="s">
        <v>12</v>
      </c>
      <c r="F155" s="12">
        <f t="shared" si="242"/>
        <v>41956.833333333336</v>
      </c>
      <c r="G155" s="13" t="str">
        <f t="shared" si="243"/>
        <v/>
      </c>
      <c r="H155" s="13" t="str">
        <f t="shared" si="244"/>
        <v xml:space="preserve">2014.11.13 jeudi 20:00 </v>
      </c>
      <c r="I155" s="14">
        <f t="shared" si="245"/>
        <v>97.396000000000001</v>
      </c>
      <c r="J155" s="14">
        <f t="shared" si="246"/>
        <v>0</v>
      </c>
    </row>
    <row r="156" spans="1:10" x14ac:dyDescent="0.25">
      <c r="A156">
        <v>1</v>
      </c>
      <c r="C156" s="11">
        <v>41956.839305555557</v>
      </c>
      <c r="D156" s="10" t="s">
        <v>24</v>
      </c>
      <c r="E156" s="10" t="s">
        <v>4</v>
      </c>
      <c r="F156" s="12">
        <f t="shared" si="242"/>
        <v>41956.833333333336</v>
      </c>
      <c r="G156" s="13" t="str">
        <f t="shared" si="243"/>
        <v/>
      </c>
      <c r="H156" s="13" t="str">
        <f t="shared" si="244"/>
        <v xml:space="preserve">2014.11.13 jeudi 20:00 </v>
      </c>
      <c r="I156" s="14">
        <f t="shared" si="245"/>
        <v>96.081000000000003</v>
      </c>
      <c r="J156" s="14">
        <f t="shared" si="246"/>
        <v>-1E-3</v>
      </c>
    </row>
    <row r="157" spans="1:10" x14ac:dyDescent="0.25">
      <c r="A157">
        <v>1</v>
      </c>
      <c r="C157" s="11">
        <v>41956.839328703703</v>
      </c>
      <c r="D157" s="10" t="s">
        <v>77</v>
      </c>
      <c r="E157" s="10" t="s">
        <v>7</v>
      </c>
      <c r="F157" s="12">
        <f t="shared" si="242"/>
        <v>41956.833333333336</v>
      </c>
      <c r="G157" s="13" t="str">
        <f t="shared" si="243"/>
        <v/>
      </c>
      <c r="H157" s="13" t="str">
        <f t="shared" si="244"/>
        <v xml:space="preserve">2014.11.13 jeudi 20:00 </v>
      </c>
      <c r="I157" s="14">
        <f t="shared" si="245"/>
        <v>97.397000000000006</v>
      </c>
      <c r="J157" s="14">
        <f t="shared" si="246"/>
        <v>0</v>
      </c>
    </row>
    <row r="158" spans="1:10" x14ac:dyDescent="0.25">
      <c r="A158">
        <v>1</v>
      </c>
      <c r="C158" s="11">
        <v>41956.839432870373</v>
      </c>
      <c r="D158" s="10" t="s">
        <v>80</v>
      </c>
      <c r="E158" s="10" t="s">
        <v>7</v>
      </c>
      <c r="F158" s="12">
        <f t="shared" si="242"/>
        <v>41956.833333333336</v>
      </c>
      <c r="G158" s="13" t="str">
        <f t="shared" si="243"/>
        <v/>
      </c>
      <c r="H158" s="13" t="str">
        <f t="shared" si="244"/>
        <v xml:space="preserve">2014.11.13 jeudi 20:00 </v>
      </c>
      <c r="I158" s="14">
        <f t="shared" si="245"/>
        <v>97.402000000000001</v>
      </c>
      <c r="J158" s="14">
        <f t="shared" si="246"/>
        <v>0</v>
      </c>
    </row>
    <row r="159" spans="1:10" x14ac:dyDescent="0.25">
      <c r="A159">
        <v>1</v>
      </c>
      <c r="C159" s="11">
        <v>41956.839525462965</v>
      </c>
      <c r="D159" s="10" t="s">
        <v>82</v>
      </c>
      <c r="E159" s="10" t="s">
        <v>12</v>
      </c>
      <c r="F159" s="12">
        <f t="shared" si="242"/>
        <v>41956.833333333336</v>
      </c>
      <c r="G159" s="13" t="str">
        <f t="shared" si="243"/>
        <v/>
      </c>
      <c r="H159" s="13" t="str">
        <f t="shared" si="244"/>
        <v xml:space="preserve">2014.11.13 jeudi 20:00 </v>
      </c>
      <c r="I159" s="14">
        <f t="shared" si="245"/>
        <v>97.411000000000001</v>
      </c>
      <c r="J159" s="14">
        <f t="shared" si="246"/>
        <v>0</v>
      </c>
    </row>
    <row r="160" spans="1:10" x14ac:dyDescent="0.25">
      <c r="A160">
        <v>1</v>
      </c>
      <c r="C160" s="11">
        <v>41956.839629629627</v>
      </c>
      <c r="D160" s="10" t="s">
        <v>83</v>
      </c>
      <c r="E160" s="10" t="s">
        <v>7</v>
      </c>
      <c r="F160" s="12">
        <f t="shared" si="242"/>
        <v>41956.833333333336</v>
      </c>
      <c r="G160" s="13" t="str">
        <f t="shared" si="243"/>
        <v/>
      </c>
      <c r="H160" s="13" t="str">
        <f t="shared" si="244"/>
        <v xml:space="preserve">2014.11.13 jeudi 20:00 </v>
      </c>
      <c r="I160" s="14">
        <f t="shared" si="245"/>
        <v>97.418999999999997</v>
      </c>
      <c r="J160" s="14">
        <f t="shared" si="246"/>
        <v>0</v>
      </c>
    </row>
    <row r="161" spans="1:10" x14ac:dyDescent="0.25">
      <c r="A161">
        <v>1</v>
      </c>
      <c r="C161" s="11">
        <v>41956.839733796296</v>
      </c>
      <c r="D161" s="10" t="s">
        <v>85</v>
      </c>
      <c r="E161" s="10" t="s">
        <v>7</v>
      </c>
      <c r="F161" s="12">
        <f t="shared" si="242"/>
        <v>41956.833333333336</v>
      </c>
      <c r="G161" s="13" t="str">
        <f t="shared" si="243"/>
        <v/>
      </c>
      <c r="H161" s="13" t="str">
        <f t="shared" si="244"/>
        <v xml:space="preserve">2014.11.13 jeudi 20:00 </v>
      </c>
      <c r="I161" s="14">
        <f t="shared" si="245"/>
        <v>97.423000000000002</v>
      </c>
      <c r="J161" s="14">
        <f t="shared" si="246"/>
        <v>0</v>
      </c>
    </row>
    <row r="162" spans="1:10" x14ac:dyDescent="0.25">
      <c r="C162" s="11"/>
      <c r="F162" s="12">
        <f t="shared" si="242"/>
        <v>0</v>
      </c>
      <c r="G162" s="13" t="str">
        <f t="shared" si="243"/>
        <v/>
      </c>
      <c r="H162" s="13" t="str">
        <f t="shared" si="244"/>
        <v xml:space="preserve">1900.01.00 samedi 00:00 </v>
      </c>
      <c r="I162" s="14" t="e">
        <f t="shared" si="245"/>
        <v>#VALUE!</v>
      </c>
      <c r="J162" s="14" t="e">
        <f t="shared" si="246"/>
        <v>#VALUE!</v>
      </c>
    </row>
    <row r="163" spans="1:10" x14ac:dyDescent="0.25">
      <c r="C163" s="11"/>
      <c r="F163" s="12">
        <f t="shared" si="242"/>
        <v>0</v>
      </c>
      <c r="G163" s="13" t="str">
        <f t="shared" si="243"/>
        <v/>
      </c>
      <c r="H163" s="13" t="str">
        <f t="shared" si="244"/>
        <v xml:space="preserve">1900.01.00 samedi 00:00 </v>
      </c>
      <c r="I163" s="14" t="e">
        <f t="shared" si="245"/>
        <v>#VALUE!</v>
      </c>
      <c r="J163" s="14" t="e">
        <f t="shared" si="246"/>
        <v>#VALUE!</v>
      </c>
    </row>
    <row r="164" spans="1:10" x14ac:dyDescent="0.25">
      <c r="C164" s="11"/>
      <c r="F164" s="12">
        <f t="shared" si="242"/>
        <v>0</v>
      </c>
      <c r="G164" s="13" t="str">
        <f t="shared" si="243"/>
        <v/>
      </c>
      <c r="H164" s="13" t="str">
        <f t="shared" si="244"/>
        <v xml:space="preserve">1900.01.00 samedi 00:00 </v>
      </c>
      <c r="I164" s="14" t="e">
        <f t="shared" si="245"/>
        <v>#VALUE!</v>
      </c>
      <c r="J164" s="14" t="e">
        <f t="shared" si="246"/>
        <v>#VALUE!</v>
      </c>
    </row>
    <row r="165" spans="1:10" x14ac:dyDescent="0.25">
      <c r="C165" s="11"/>
      <c r="F165" s="12">
        <f t="shared" si="242"/>
        <v>0</v>
      </c>
      <c r="G165" s="13" t="str">
        <f t="shared" si="243"/>
        <v/>
      </c>
      <c r="H165" s="13" t="str">
        <f t="shared" si="244"/>
        <v xml:space="preserve">1900.01.00 samedi 00:00 </v>
      </c>
      <c r="I165" s="14" t="e">
        <f t="shared" si="245"/>
        <v>#VALUE!</v>
      </c>
      <c r="J165" s="14" t="e">
        <f t="shared" si="246"/>
        <v>#VALUE!</v>
      </c>
    </row>
    <row r="166" spans="1:10" x14ac:dyDescent="0.25">
      <c r="C166" s="11"/>
      <c r="F166" s="12">
        <f t="shared" si="242"/>
        <v>0</v>
      </c>
      <c r="G166" s="13" t="str">
        <f t="shared" si="243"/>
        <v/>
      </c>
      <c r="H166" s="13" t="str">
        <f t="shared" si="244"/>
        <v xml:space="preserve">1900.01.00 samedi 00:00 </v>
      </c>
      <c r="I166" s="14" t="e">
        <f t="shared" si="245"/>
        <v>#VALUE!</v>
      </c>
      <c r="J166" s="14" t="e">
        <f t="shared" si="246"/>
        <v>#VALUE!</v>
      </c>
    </row>
    <row r="167" spans="1:10" x14ac:dyDescent="0.25">
      <c r="C167" s="11"/>
      <c r="F167" s="12">
        <f t="shared" si="242"/>
        <v>0</v>
      </c>
      <c r="G167" s="13" t="str">
        <f t="shared" si="243"/>
        <v/>
      </c>
      <c r="H167" s="13" t="str">
        <f t="shared" si="244"/>
        <v xml:space="preserve">1900.01.00 samedi 00:00 </v>
      </c>
      <c r="I167" s="14" t="e">
        <f t="shared" si="245"/>
        <v>#VALUE!</v>
      </c>
      <c r="J167" s="14" t="e">
        <f t="shared" si="246"/>
        <v>#VALUE!</v>
      </c>
    </row>
    <row r="168" spans="1:10" x14ac:dyDescent="0.25">
      <c r="C168" s="11"/>
      <c r="F168" s="12">
        <f t="shared" si="242"/>
        <v>0</v>
      </c>
      <c r="G168" s="13" t="str">
        <f t="shared" si="243"/>
        <v/>
      </c>
      <c r="H168" s="13" t="str">
        <f t="shared" si="244"/>
        <v xml:space="preserve">1900.01.00 samedi 00:00 </v>
      </c>
      <c r="I168" s="14" t="e">
        <f t="shared" si="245"/>
        <v>#VALUE!</v>
      </c>
      <c r="J168" s="14" t="e">
        <f t="shared" si="246"/>
        <v>#VALUE!</v>
      </c>
    </row>
    <row r="169" spans="1:10" x14ac:dyDescent="0.25">
      <c r="C169" s="11"/>
      <c r="F169" s="12">
        <f t="shared" si="242"/>
        <v>0</v>
      </c>
      <c r="G169" s="13" t="str">
        <f t="shared" si="243"/>
        <v/>
      </c>
      <c r="H169" s="13" t="str">
        <f t="shared" si="244"/>
        <v xml:space="preserve">1900.01.00 samedi 00:00 </v>
      </c>
      <c r="I169" s="14" t="e">
        <f t="shared" si="245"/>
        <v>#VALUE!</v>
      </c>
      <c r="J169" s="14" t="e">
        <f t="shared" si="246"/>
        <v>#VALUE!</v>
      </c>
    </row>
    <row r="170" spans="1:10" x14ac:dyDescent="0.25">
      <c r="C170" s="11"/>
      <c r="F170" s="12">
        <f t="shared" si="242"/>
        <v>0</v>
      </c>
      <c r="G170" s="13" t="str">
        <f t="shared" si="243"/>
        <v/>
      </c>
      <c r="H170" s="13" t="str">
        <f t="shared" si="244"/>
        <v xml:space="preserve">1900.01.00 samedi 00:00 </v>
      </c>
      <c r="I170" s="14" t="e">
        <f t="shared" si="245"/>
        <v>#VALUE!</v>
      </c>
      <c r="J170" s="14" t="e">
        <f t="shared" si="246"/>
        <v>#VALUE!</v>
      </c>
    </row>
    <row r="171" spans="1:10" x14ac:dyDescent="0.25">
      <c r="C171" s="11"/>
      <c r="F171" s="12">
        <f t="shared" si="242"/>
        <v>0</v>
      </c>
      <c r="G171" s="13" t="str">
        <f t="shared" si="243"/>
        <v/>
      </c>
      <c r="H171" s="13" t="str">
        <f t="shared" si="244"/>
        <v xml:space="preserve">1900.01.00 samedi 00:00 </v>
      </c>
      <c r="I171" s="14" t="e">
        <f t="shared" si="245"/>
        <v>#VALUE!</v>
      </c>
      <c r="J171" s="14" t="e">
        <f t="shared" si="246"/>
        <v>#VALUE!</v>
      </c>
    </row>
    <row r="172" spans="1:10" x14ac:dyDescent="0.25">
      <c r="C172" s="11"/>
      <c r="F172" s="12">
        <f t="shared" si="242"/>
        <v>0</v>
      </c>
      <c r="G172" s="13" t="str">
        <f t="shared" si="243"/>
        <v/>
      </c>
      <c r="H172" s="13" t="str">
        <f t="shared" si="244"/>
        <v xml:space="preserve">1900.01.00 samedi 00:00 </v>
      </c>
      <c r="I172" s="14" t="e">
        <f t="shared" si="245"/>
        <v>#VALUE!</v>
      </c>
      <c r="J172" s="14" t="e">
        <f t="shared" si="246"/>
        <v>#VALUE!</v>
      </c>
    </row>
    <row r="173" spans="1:10" x14ac:dyDescent="0.25">
      <c r="C173" s="11"/>
      <c r="F173" s="12">
        <f t="shared" si="242"/>
        <v>0</v>
      </c>
      <c r="G173" s="13" t="str">
        <f t="shared" si="243"/>
        <v/>
      </c>
      <c r="H173" s="13" t="str">
        <f t="shared" si="244"/>
        <v xml:space="preserve">1900.01.00 samedi 00:00 </v>
      </c>
      <c r="I173" s="14" t="e">
        <f t="shared" si="245"/>
        <v>#VALUE!</v>
      </c>
      <c r="J173" s="14" t="e">
        <f t="shared" si="246"/>
        <v>#VALUE!</v>
      </c>
    </row>
    <row r="174" spans="1:10" x14ac:dyDescent="0.25">
      <c r="C174" s="11"/>
      <c r="F174" s="12">
        <f t="shared" si="242"/>
        <v>0</v>
      </c>
      <c r="G174" s="13" t="str">
        <f t="shared" si="243"/>
        <v/>
      </c>
      <c r="H174" s="13" t="str">
        <f t="shared" si="244"/>
        <v xml:space="preserve">1900.01.00 samedi 00:00 </v>
      </c>
      <c r="I174" s="14" t="e">
        <f t="shared" si="245"/>
        <v>#VALUE!</v>
      </c>
      <c r="J174" s="14" t="e">
        <f t="shared" si="246"/>
        <v>#VALUE!</v>
      </c>
    </row>
    <row r="175" spans="1:10" x14ac:dyDescent="0.25">
      <c r="C175" s="11"/>
      <c r="F175" s="12">
        <f t="shared" si="242"/>
        <v>0</v>
      </c>
      <c r="G175" s="13" t="str">
        <f t="shared" si="243"/>
        <v/>
      </c>
      <c r="H175" s="13" t="str">
        <f t="shared" si="244"/>
        <v xml:space="preserve">1900.01.00 samedi 00:00 </v>
      </c>
      <c r="I175" s="14" t="e">
        <f t="shared" si="245"/>
        <v>#VALUE!</v>
      </c>
      <c r="J175" s="14" t="e">
        <f t="shared" si="246"/>
        <v>#VALUE!</v>
      </c>
    </row>
    <row r="176" spans="1:10" x14ac:dyDescent="0.25">
      <c r="C176" s="11"/>
      <c r="F176" s="12">
        <f t="shared" si="242"/>
        <v>0</v>
      </c>
      <c r="G176" s="13" t="str">
        <f t="shared" si="243"/>
        <v/>
      </c>
      <c r="H176" s="13" t="str">
        <f t="shared" si="244"/>
        <v xml:space="preserve">1900.01.00 samedi 00:00 </v>
      </c>
      <c r="I176" s="14" t="e">
        <f t="shared" si="245"/>
        <v>#VALUE!</v>
      </c>
      <c r="J176" s="14" t="e">
        <f t="shared" si="246"/>
        <v>#VALUE!</v>
      </c>
    </row>
    <row r="177" spans="3:10" x14ac:dyDescent="0.25">
      <c r="C177" s="11"/>
      <c r="F177" s="12">
        <f t="shared" si="242"/>
        <v>0</v>
      </c>
      <c r="G177" s="13" t="str">
        <f t="shared" si="243"/>
        <v/>
      </c>
      <c r="H177" s="13" t="str">
        <f t="shared" si="244"/>
        <v xml:space="preserve">1900.01.00 samedi 00:00 </v>
      </c>
      <c r="I177" s="14" t="e">
        <f t="shared" si="245"/>
        <v>#VALUE!</v>
      </c>
      <c r="J177" s="14" t="e">
        <f t="shared" si="246"/>
        <v>#VALUE!</v>
      </c>
    </row>
    <row r="178" spans="3:10" x14ac:dyDescent="0.25">
      <c r="C178" s="11"/>
      <c r="F178" s="12">
        <f t="shared" si="242"/>
        <v>0</v>
      </c>
      <c r="G178" s="13" t="str">
        <f t="shared" si="243"/>
        <v/>
      </c>
      <c r="H178" s="13" t="str">
        <f t="shared" si="244"/>
        <v xml:space="preserve">1900.01.00 samedi 00:00 </v>
      </c>
      <c r="I178" s="14" t="e">
        <f t="shared" si="245"/>
        <v>#VALUE!</v>
      </c>
      <c r="J178" s="14" t="e">
        <f t="shared" si="246"/>
        <v>#VALUE!</v>
      </c>
    </row>
    <row r="179" spans="3:10" x14ac:dyDescent="0.25">
      <c r="C179" s="11"/>
      <c r="F179" s="12">
        <f t="shared" si="242"/>
        <v>0</v>
      </c>
      <c r="G179" s="13" t="str">
        <f t="shared" si="243"/>
        <v/>
      </c>
      <c r="H179" s="13" t="str">
        <f t="shared" si="244"/>
        <v xml:space="preserve">1900.01.00 samedi 00:00 </v>
      </c>
      <c r="I179" s="14" t="e">
        <f t="shared" si="245"/>
        <v>#VALUE!</v>
      </c>
      <c r="J179" s="14" t="e">
        <f t="shared" si="246"/>
        <v>#VALUE!</v>
      </c>
    </row>
    <row r="180" spans="3:10" x14ac:dyDescent="0.25">
      <c r="C180" s="11"/>
      <c r="F180" s="12">
        <f t="shared" si="242"/>
        <v>0</v>
      </c>
      <c r="G180" s="13" t="str">
        <f t="shared" si="243"/>
        <v/>
      </c>
      <c r="H180" s="13" t="str">
        <f t="shared" si="244"/>
        <v xml:space="preserve">1900.01.00 samedi 00:00 </v>
      </c>
      <c r="I180" s="14" t="e">
        <f t="shared" si="245"/>
        <v>#VALUE!</v>
      </c>
      <c r="J180" s="14" t="e">
        <f t="shared" si="246"/>
        <v>#VALUE!</v>
      </c>
    </row>
    <row r="181" spans="3:10" x14ac:dyDescent="0.25">
      <c r="C181" s="11"/>
      <c r="F181" s="12">
        <f t="shared" si="242"/>
        <v>0</v>
      </c>
      <c r="G181" s="13" t="str">
        <f t="shared" si="243"/>
        <v/>
      </c>
      <c r="H181" s="13" t="str">
        <f t="shared" si="244"/>
        <v xml:space="preserve">1900.01.00 samedi 00:00 </v>
      </c>
      <c r="I181" s="14" t="e">
        <f t="shared" si="245"/>
        <v>#VALUE!</v>
      </c>
      <c r="J181" s="14" t="e">
        <f t="shared" si="246"/>
        <v>#VALUE!</v>
      </c>
    </row>
    <row r="182" spans="3:10" x14ac:dyDescent="0.25">
      <c r="C182" s="11"/>
      <c r="F182" s="12">
        <f t="shared" si="242"/>
        <v>0</v>
      </c>
      <c r="G182" s="13" t="str">
        <f t="shared" si="243"/>
        <v/>
      </c>
      <c r="H182" s="13" t="str">
        <f t="shared" si="244"/>
        <v xml:space="preserve">1900.01.00 samedi 00:00 </v>
      </c>
      <c r="I182" s="14" t="e">
        <f t="shared" si="245"/>
        <v>#VALUE!</v>
      </c>
      <c r="J182" s="14" t="e">
        <f t="shared" si="246"/>
        <v>#VALUE!</v>
      </c>
    </row>
    <row r="183" spans="3:10" x14ac:dyDescent="0.25">
      <c r="C183" s="11"/>
      <c r="F183" s="12">
        <f t="shared" si="242"/>
        <v>0</v>
      </c>
      <c r="G183" s="13" t="str">
        <f t="shared" si="243"/>
        <v/>
      </c>
      <c r="H183" s="13" t="str">
        <f t="shared" si="244"/>
        <v xml:space="preserve">1900.01.00 samedi 00:00 </v>
      </c>
      <c r="I183" s="14" t="e">
        <f t="shared" si="245"/>
        <v>#VALUE!</v>
      </c>
      <c r="J183" s="14" t="e">
        <f t="shared" si="246"/>
        <v>#VALUE!</v>
      </c>
    </row>
    <row r="184" spans="3:10" x14ac:dyDescent="0.25">
      <c r="C184" s="11"/>
      <c r="F184" s="12">
        <f t="shared" si="242"/>
        <v>0</v>
      </c>
      <c r="G184" s="13" t="str">
        <f t="shared" si="243"/>
        <v/>
      </c>
      <c r="H184" s="13" t="str">
        <f t="shared" si="244"/>
        <v xml:space="preserve">1900.01.00 samedi 00:00 </v>
      </c>
      <c r="I184" s="14" t="e">
        <f t="shared" si="245"/>
        <v>#VALUE!</v>
      </c>
      <c r="J184" s="14" t="e">
        <f t="shared" si="246"/>
        <v>#VALUE!</v>
      </c>
    </row>
    <row r="185" spans="3:10" x14ac:dyDescent="0.25">
      <c r="C185" s="11"/>
      <c r="F185" s="12">
        <f t="shared" si="242"/>
        <v>0</v>
      </c>
      <c r="G185" s="13" t="str">
        <f t="shared" si="243"/>
        <v/>
      </c>
      <c r="H185" s="13" t="str">
        <f t="shared" si="244"/>
        <v xml:space="preserve">1900.01.00 samedi 00:00 </v>
      </c>
      <c r="I185" s="14" t="e">
        <f t="shared" si="245"/>
        <v>#VALUE!</v>
      </c>
      <c r="J185" s="14" t="e">
        <f t="shared" si="246"/>
        <v>#VALUE!</v>
      </c>
    </row>
    <row r="186" spans="3:10" x14ac:dyDescent="0.25">
      <c r="C186" s="11"/>
      <c r="F186" s="12">
        <f t="shared" si="242"/>
        <v>0</v>
      </c>
      <c r="G186" s="13" t="str">
        <f t="shared" si="243"/>
        <v/>
      </c>
      <c r="H186" s="13" t="str">
        <f t="shared" si="244"/>
        <v xml:space="preserve">1900.01.00 samedi 00:00 </v>
      </c>
      <c r="I186" s="14" t="e">
        <f t="shared" si="245"/>
        <v>#VALUE!</v>
      </c>
      <c r="J186" s="14" t="e">
        <f t="shared" si="246"/>
        <v>#VALUE!</v>
      </c>
    </row>
    <row r="187" spans="3:10" x14ac:dyDescent="0.25">
      <c r="C187" s="11"/>
      <c r="F187" s="12">
        <f t="shared" si="242"/>
        <v>0</v>
      </c>
      <c r="G187" s="13" t="str">
        <f t="shared" si="243"/>
        <v/>
      </c>
      <c r="H187" s="13" t="str">
        <f t="shared" si="244"/>
        <v xml:space="preserve">1900.01.00 samedi 00:00 </v>
      </c>
      <c r="I187" s="14" t="e">
        <f t="shared" si="245"/>
        <v>#VALUE!</v>
      </c>
      <c r="J187" s="14" t="e">
        <f t="shared" si="246"/>
        <v>#VALUE!</v>
      </c>
    </row>
    <row r="188" spans="3:10" x14ac:dyDescent="0.25">
      <c r="C188" s="11"/>
      <c r="F188" s="12">
        <f t="shared" si="242"/>
        <v>0</v>
      </c>
      <c r="G188" s="13" t="str">
        <f t="shared" si="243"/>
        <v/>
      </c>
      <c r="H188" s="13" t="str">
        <f t="shared" si="244"/>
        <v xml:space="preserve">1900.01.00 samedi 00:00 </v>
      </c>
      <c r="I188" s="14" t="e">
        <f t="shared" si="245"/>
        <v>#VALUE!</v>
      </c>
      <c r="J188" s="14" t="e">
        <f t="shared" si="246"/>
        <v>#VALUE!</v>
      </c>
    </row>
    <row r="189" spans="3:10" x14ac:dyDescent="0.25">
      <c r="C189" s="11"/>
      <c r="F189" s="12">
        <f t="shared" si="242"/>
        <v>0</v>
      </c>
      <c r="G189" s="13" t="str">
        <f t="shared" si="243"/>
        <v/>
      </c>
      <c r="H189" s="13" t="str">
        <f t="shared" si="244"/>
        <v xml:space="preserve">1900.01.00 samedi 00:00 </v>
      </c>
      <c r="I189" s="14" t="e">
        <f t="shared" si="245"/>
        <v>#VALUE!</v>
      </c>
      <c r="J189" s="14" t="e">
        <f t="shared" si="246"/>
        <v>#VALUE!</v>
      </c>
    </row>
    <row r="190" spans="3:10" x14ac:dyDescent="0.25">
      <c r="C190" s="11"/>
      <c r="F190" s="12">
        <f t="shared" si="242"/>
        <v>0</v>
      </c>
      <c r="G190" s="13" t="str">
        <f t="shared" si="243"/>
        <v/>
      </c>
      <c r="H190" s="13" t="str">
        <f t="shared" si="244"/>
        <v xml:space="preserve">1900.01.00 samedi 00:00 </v>
      </c>
      <c r="I190" s="14" t="e">
        <f t="shared" si="245"/>
        <v>#VALUE!</v>
      </c>
      <c r="J190" s="14" t="e">
        <f t="shared" si="246"/>
        <v>#VALUE!</v>
      </c>
    </row>
    <row r="191" spans="3:10" x14ac:dyDescent="0.25">
      <c r="C191" s="11"/>
      <c r="F191" s="12">
        <f t="shared" si="242"/>
        <v>0</v>
      </c>
      <c r="G191" s="13" t="str">
        <f t="shared" si="243"/>
        <v/>
      </c>
      <c r="H191" s="13" t="str">
        <f t="shared" si="244"/>
        <v xml:space="preserve">1900.01.00 samedi 00:00 </v>
      </c>
      <c r="I191" s="14" t="e">
        <f t="shared" si="245"/>
        <v>#VALUE!</v>
      </c>
      <c r="J191" s="14" t="e">
        <f t="shared" si="246"/>
        <v>#VALUE!</v>
      </c>
    </row>
    <row r="192" spans="3:10" x14ac:dyDescent="0.25">
      <c r="C192" s="11"/>
      <c r="F192" s="12">
        <f t="shared" si="242"/>
        <v>0</v>
      </c>
      <c r="G192" s="13" t="str">
        <f t="shared" si="243"/>
        <v/>
      </c>
      <c r="H192" s="13" t="str">
        <f t="shared" si="244"/>
        <v xml:space="preserve">1900.01.00 samedi 00:00 </v>
      </c>
      <c r="I192" s="14" t="e">
        <f t="shared" si="245"/>
        <v>#VALUE!</v>
      </c>
      <c r="J192" s="14" t="e">
        <f t="shared" si="246"/>
        <v>#VALUE!</v>
      </c>
    </row>
    <row r="193" spans="3:10" x14ac:dyDescent="0.25">
      <c r="C193" s="11"/>
      <c r="F193" s="12">
        <f t="shared" si="242"/>
        <v>0</v>
      </c>
      <c r="G193" s="13" t="str">
        <f t="shared" si="243"/>
        <v/>
      </c>
      <c r="H193" s="13" t="str">
        <f t="shared" si="244"/>
        <v xml:space="preserve">1900.01.00 samedi 00:00 </v>
      </c>
      <c r="I193" s="14" t="e">
        <f t="shared" si="245"/>
        <v>#VALUE!</v>
      </c>
      <c r="J193" s="14" t="e">
        <f t="shared" si="246"/>
        <v>#VALUE!</v>
      </c>
    </row>
    <row r="194" spans="3:10" x14ac:dyDescent="0.25">
      <c r="C194" s="11"/>
      <c r="F194" s="12">
        <f t="shared" ref="F194:F248" si="247">ROUND($C194*72,0)/72</f>
        <v>0</v>
      </c>
      <c r="G194" s="13" t="str">
        <f t="shared" ref="G194:G248" si="248">LEFT(B194,9)</f>
        <v/>
      </c>
      <c r="H194" s="13" t="str">
        <f t="shared" ref="H194:H248" si="249">TEXT(F194,"aaaa.mm.jj jjjj  hh:mm")&amp;" "&amp;G194</f>
        <v xml:space="preserve">1900.01.00 samedi 00:00 </v>
      </c>
      <c r="I194" s="14" t="e">
        <f t="shared" ref="I194:I248" si="250">VALUE( SUBSTITUTE(D194,".",",") )</f>
        <v>#VALUE!</v>
      </c>
      <c r="J194" s="14" t="e">
        <f t="shared" ref="J194:J248" si="251">VALUE( SUBSTITUTE(E194,".",",") )</f>
        <v>#VALUE!</v>
      </c>
    </row>
    <row r="195" spans="3:10" x14ac:dyDescent="0.25">
      <c r="C195" s="11"/>
      <c r="F195" s="12">
        <f t="shared" si="247"/>
        <v>0</v>
      </c>
      <c r="G195" s="13" t="str">
        <f t="shared" si="248"/>
        <v/>
      </c>
      <c r="H195" s="13" t="str">
        <f t="shared" si="249"/>
        <v xml:space="preserve">1900.01.00 samedi 00:00 </v>
      </c>
      <c r="I195" s="14" t="e">
        <f t="shared" si="250"/>
        <v>#VALUE!</v>
      </c>
      <c r="J195" s="14" t="e">
        <f t="shared" si="251"/>
        <v>#VALUE!</v>
      </c>
    </row>
    <row r="196" spans="3:10" x14ac:dyDescent="0.25">
      <c r="C196" s="11"/>
      <c r="F196" s="12">
        <f t="shared" si="247"/>
        <v>0</v>
      </c>
      <c r="G196" s="13" t="str">
        <f t="shared" si="248"/>
        <v/>
      </c>
      <c r="H196" s="13" t="str">
        <f t="shared" si="249"/>
        <v xml:space="preserve">1900.01.00 samedi 00:00 </v>
      </c>
      <c r="I196" s="14" t="e">
        <f t="shared" si="250"/>
        <v>#VALUE!</v>
      </c>
      <c r="J196" s="14" t="e">
        <f t="shared" si="251"/>
        <v>#VALUE!</v>
      </c>
    </row>
    <row r="197" spans="3:10" x14ac:dyDescent="0.25">
      <c r="C197" s="11"/>
      <c r="F197" s="12">
        <f t="shared" si="247"/>
        <v>0</v>
      </c>
      <c r="G197" s="13" t="str">
        <f t="shared" si="248"/>
        <v/>
      </c>
      <c r="H197" s="13" t="str">
        <f t="shared" si="249"/>
        <v xml:space="preserve">1900.01.00 samedi 00:00 </v>
      </c>
      <c r="I197" s="14" t="e">
        <f t="shared" si="250"/>
        <v>#VALUE!</v>
      </c>
      <c r="J197" s="14" t="e">
        <f t="shared" si="251"/>
        <v>#VALUE!</v>
      </c>
    </row>
    <row r="198" spans="3:10" x14ac:dyDescent="0.25">
      <c r="C198" s="11"/>
      <c r="F198" s="12">
        <f t="shared" si="247"/>
        <v>0</v>
      </c>
      <c r="G198" s="13" t="str">
        <f t="shared" si="248"/>
        <v/>
      </c>
      <c r="H198" s="13" t="str">
        <f t="shared" si="249"/>
        <v xml:space="preserve">1900.01.00 samedi 00:00 </v>
      </c>
      <c r="I198" s="14" t="e">
        <f t="shared" si="250"/>
        <v>#VALUE!</v>
      </c>
      <c r="J198" s="14" t="e">
        <f t="shared" si="251"/>
        <v>#VALUE!</v>
      </c>
    </row>
    <row r="199" spans="3:10" x14ac:dyDescent="0.25">
      <c r="C199" s="11"/>
      <c r="F199" s="12">
        <f t="shared" si="247"/>
        <v>0</v>
      </c>
      <c r="G199" s="13" t="str">
        <f t="shared" si="248"/>
        <v/>
      </c>
      <c r="H199" s="13" t="str">
        <f t="shared" si="249"/>
        <v xml:space="preserve">1900.01.00 samedi 00:00 </v>
      </c>
      <c r="I199" s="14" t="e">
        <f t="shared" si="250"/>
        <v>#VALUE!</v>
      </c>
      <c r="J199" s="14" t="e">
        <f t="shared" si="251"/>
        <v>#VALUE!</v>
      </c>
    </row>
    <row r="200" spans="3:10" x14ac:dyDescent="0.25">
      <c r="C200" s="11"/>
      <c r="F200" s="12">
        <f t="shared" si="247"/>
        <v>0</v>
      </c>
      <c r="G200" s="13" t="str">
        <f t="shared" si="248"/>
        <v/>
      </c>
      <c r="H200" s="13" t="str">
        <f t="shared" si="249"/>
        <v xml:space="preserve">1900.01.00 samedi 00:00 </v>
      </c>
      <c r="I200" s="14" t="e">
        <f t="shared" si="250"/>
        <v>#VALUE!</v>
      </c>
      <c r="J200" s="14" t="e">
        <f t="shared" si="251"/>
        <v>#VALUE!</v>
      </c>
    </row>
    <row r="201" spans="3:10" x14ac:dyDescent="0.25">
      <c r="C201" s="11"/>
      <c r="F201" s="12">
        <f t="shared" si="247"/>
        <v>0</v>
      </c>
      <c r="G201" s="13" t="str">
        <f t="shared" si="248"/>
        <v/>
      </c>
      <c r="H201" s="13" t="str">
        <f t="shared" si="249"/>
        <v xml:space="preserve">1900.01.00 samedi 00:00 </v>
      </c>
      <c r="I201" s="14" t="e">
        <f t="shared" si="250"/>
        <v>#VALUE!</v>
      </c>
      <c r="J201" s="14" t="e">
        <f t="shared" si="251"/>
        <v>#VALUE!</v>
      </c>
    </row>
    <row r="202" spans="3:10" x14ac:dyDescent="0.25">
      <c r="C202" s="11"/>
      <c r="F202" s="12">
        <f t="shared" si="247"/>
        <v>0</v>
      </c>
      <c r="G202" s="13" t="str">
        <f t="shared" si="248"/>
        <v/>
      </c>
      <c r="H202" s="13" t="str">
        <f t="shared" si="249"/>
        <v xml:space="preserve">1900.01.00 samedi 00:00 </v>
      </c>
      <c r="I202" s="14" t="e">
        <f t="shared" si="250"/>
        <v>#VALUE!</v>
      </c>
      <c r="J202" s="14" t="e">
        <f t="shared" si="251"/>
        <v>#VALUE!</v>
      </c>
    </row>
    <row r="203" spans="3:10" x14ac:dyDescent="0.25">
      <c r="C203" s="11"/>
      <c r="F203" s="12">
        <f t="shared" si="247"/>
        <v>0</v>
      </c>
      <c r="G203" s="13" t="str">
        <f t="shared" si="248"/>
        <v/>
      </c>
      <c r="H203" s="13" t="str">
        <f t="shared" si="249"/>
        <v xml:space="preserve">1900.01.00 samedi 00:00 </v>
      </c>
      <c r="I203" s="14" t="e">
        <f t="shared" si="250"/>
        <v>#VALUE!</v>
      </c>
      <c r="J203" s="14" t="e">
        <f t="shared" si="251"/>
        <v>#VALUE!</v>
      </c>
    </row>
    <row r="204" spans="3:10" x14ac:dyDescent="0.25">
      <c r="C204" s="11"/>
      <c r="F204" s="12">
        <f t="shared" si="247"/>
        <v>0</v>
      </c>
      <c r="G204" s="13" t="str">
        <f t="shared" si="248"/>
        <v/>
      </c>
      <c r="H204" s="13" t="str">
        <f t="shared" si="249"/>
        <v xml:space="preserve">1900.01.00 samedi 00:00 </v>
      </c>
      <c r="I204" s="14" t="e">
        <f t="shared" si="250"/>
        <v>#VALUE!</v>
      </c>
      <c r="J204" s="14" t="e">
        <f t="shared" si="251"/>
        <v>#VALUE!</v>
      </c>
    </row>
    <row r="205" spans="3:10" x14ac:dyDescent="0.25">
      <c r="C205" s="11"/>
      <c r="F205" s="12">
        <f t="shared" si="247"/>
        <v>0</v>
      </c>
      <c r="G205" s="13" t="str">
        <f t="shared" si="248"/>
        <v/>
      </c>
      <c r="H205" s="13" t="str">
        <f t="shared" si="249"/>
        <v xml:space="preserve">1900.01.00 samedi 00:00 </v>
      </c>
      <c r="I205" s="14" t="e">
        <f t="shared" si="250"/>
        <v>#VALUE!</v>
      </c>
      <c r="J205" s="14" t="e">
        <f t="shared" si="251"/>
        <v>#VALUE!</v>
      </c>
    </row>
    <row r="206" spans="3:10" x14ac:dyDescent="0.25">
      <c r="C206" s="11"/>
      <c r="F206" s="12">
        <f t="shared" si="247"/>
        <v>0</v>
      </c>
      <c r="G206" s="13" t="str">
        <f t="shared" si="248"/>
        <v/>
      </c>
      <c r="H206" s="13" t="str">
        <f t="shared" si="249"/>
        <v xml:space="preserve">1900.01.00 samedi 00:00 </v>
      </c>
      <c r="I206" s="14" t="e">
        <f t="shared" si="250"/>
        <v>#VALUE!</v>
      </c>
      <c r="J206" s="14" t="e">
        <f t="shared" si="251"/>
        <v>#VALUE!</v>
      </c>
    </row>
    <row r="207" spans="3:10" x14ac:dyDescent="0.25">
      <c r="C207" s="11"/>
      <c r="F207" s="12">
        <f t="shared" si="247"/>
        <v>0</v>
      </c>
      <c r="G207" s="13" t="str">
        <f t="shared" si="248"/>
        <v/>
      </c>
      <c r="H207" s="13" t="str">
        <f t="shared" si="249"/>
        <v xml:space="preserve">1900.01.00 samedi 00:00 </v>
      </c>
      <c r="I207" s="14" t="e">
        <f t="shared" si="250"/>
        <v>#VALUE!</v>
      </c>
      <c r="J207" s="14" t="e">
        <f t="shared" si="251"/>
        <v>#VALUE!</v>
      </c>
    </row>
    <row r="208" spans="3:10" x14ac:dyDescent="0.25">
      <c r="C208" s="11"/>
      <c r="F208" s="12">
        <f t="shared" si="247"/>
        <v>0</v>
      </c>
      <c r="G208" s="13" t="str">
        <f t="shared" si="248"/>
        <v/>
      </c>
      <c r="H208" s="13" t="str">
        <f t="shared" si="249"/>
        <v xml:space="preserve">1900.01.00 samedi 00:00 </v>
      </c>
      <c r="I208" s="14" t="e">
        <f t="shared" si="250"/>
        <v>#VALUE!</v>
      </c>
      <c r="J208" s="14" t="e">
        <f t="shared" si="251"/>
        <v>#VALUE!</v>
      </c>
    </row>
    <row r="209" spans="3:10" x14ac:dyDescent="0.25">
      <c r="C209" s="11"/>
      <c r="F209" s="12">
        <f t="shared" si="247"/>
        <v>0</v>
      </c>
      <c r="G209" s="13" t="str">
        <f t="shared" si="248"/>
        <v/>
      </c>
      <c r="H209" s="13" t="str">
        <f t="shared" si="249"/>
        <v xml:space="preserve">1900.01.00 samedi 00:00 </v>
      </c>
      <c r="I209" s="14" t="e">
        <f t="shared" si="250"/>
        <v>#VALUE!</v>
      </c>
      <c r="J209" s="14" t="e">
        <f t="shared" si="251"/>
        <v>#VALUE!</v>
      </c>
    </row>
    <row r="210" spans="3:10" x14ac:dyDescent="0.25">
      <c r="C210" s="11"/>
      <c r="F210" s="12">
        <f t="shared" si="247"/>
        <v>0</v>
      </c>
      <c r="G210" s="13" t="str">
        <f t="shared" si="248"/>
        <v/>
      </c>
      <c r="H210" s="13" t="str">
        <f t="shared" si="249"/>
        <v xml:space="preserve">1900.01.00 samedi 00:00 </v>
      </c>
      <c r="I210" s="14" t="e">
        <f t="shared" si="250"/>
        <v>#VALUE!</v>
      </c>
      <c r="J210" s="14" t="e">
        <f t="shared" si="251"/>
        <v>#VALUE!</v>
      </c>
    </row>
    <row r="211" spans="3:10" x14ac:dyDescent="0.25">
      <c r="C211" s="11"/>
      <c r="F211" s="12">
        <f t="shared" si="247"/>
        <v>0</v>
      </c>
      <c r="G211" s="13" t="str">
        <f t="shared" si="248"/>
        <v/>
      </c>
      <c r="H211" s="13" t="str">
        <f t="shared" si="249"/>
        <v xml:space="preserve">1900.01.00 samedi 00:00 </v>
      </c>
      <c r="I211" s="14" t="e">
        <f t="shared" si="250"/>
        <v>#VALUE!</v>
      </c>
      <c r="J211" s="14" t="e">
        <f t="shared" si="251"/>
        <v>#VALUE!</v>
      </c>
    </row>
    <row r="212" spans="3:10" x14ac:dyDescent="0.25">
      <c r="C212" s="11"/>
      <c r="F212" s="12">
        <f t="shared" si="247"/>
        <v>0</v>
      </c>
      <c r="G212" s="13" t="str">
        <f t="shared" si="248"/>
        <v/>
      </c>
      <c r="H212" s="13" t="str">
        <f t="shared" si="249"/>
        <v xml:space="preserve">1900.01.00 samedi 00:00 </v>
      </c>
      <c r="I212" s="14" t="e">
        <f t="shared" si="250"/>
        <v>#VALUE!</v>
      </c>
      <c r="J212" s="14" t="e">
        <f t="shared" si="251"/>
        <v>#VALUE!</v>
      </c>
    </row>
    <row r="213" spans="3:10" x14ac:dyDescent="0.25">
      <c r="C213" s="11"/>
      <c r="F213" s="12">
        <f t="shared" si="247"/>
        <v>0</v>
      </c>
      <c r="G213" s="13" t="str">
        <f t="shared" si="248"/>
        <v/>
      </c>
      <c r="H213" s="13" t="str">
        <f t="shared" si="249"/>
        <v xml:space="preserve">1900.01.00 samedi 00:00 </v>
      </c>
      <c r="I213" s="14" t="e">
        <f t="shared" si="250"/>
        <v>#VALUE!</v>
      </c>
      <c r="J213" s="14" t="e">
        <f t="shared" si="251"/>
        <v>#VALUE!</v>
      </c>
    </row>
    <row r="214" spans="3:10" x14ac:dyDescent="0.25">
      <c r="C214" s="11"/>
      <c r="F214" s="12">
        <f t="shared" si="247"/>
        <v>0</v>
      </c>
      <c r="G214" s="13" t="str">
        <f t="shared" si="248"/>
        <v/>
      </c>
      <c r="H214" s="13" t="str">
        <f t="shared" si="249"/>
        <v xml:space="preserve">1900.01.00 samedi 00:00 </v>
      </c>
      <c r="I214" s="14" t="e">
        <f t="shared" si="250"/>
        <v>#VALUE!</v>
      </c>
      <c r="J214" s="14" t="e">
        <f t="shared" si="251"/>
        <v>#VALUE!</v>
      </c>
    </row>
    <row r="215" spans="3:10" x14ac:dyDescent="0.25">
      <c r="C215" s="11"/>
      <c r="F215" s="12">
        <f t="shared" si="247"/>
        <v>0</v>
      </c>
      <c r="G215" s="13" t="str">
        <f t="shared" si="248"/>
        <v/>
      </c>
      <c r="H215" s="13" t="str">
        <f t="shared" si="249"/>
        <v xml:space="preserve">1900.01.00 samedi 00:00 </v>
      </c>
      <c r="I215" s="14" t="e">
        <f t="shared" si="250"/>
        <v>#VALUE!</v>
      </c>
      <c r="J215" s="14" t="e">
        <f t="shared" si="251"/>
        <v>#VALUE!</v>
      </c>
    </row>
    <row r="216" spans="3:10" x14ac:dyDescent="0.25">
      <c r="C216" s="11"/>
      <c r="F216" s="12">
        <f t="shared" si="247"/>
        <v>0</v>
      </c>
      <c r="G216" s="13" t="str">
        <f t="shared" si="248"/>
        <v/>
      </c>
      <c r="H216" s="13" t="str">
        <f t="shared" si="249"/>
        <v xml:space="preserve">1900.01.00 samedi 00:00 </v>
      </c>
      <c r="I216" s="14" t="e">
        <f t="shared" si="250"/>
        <v>#VALUE!</v>
      </c>
      <c r="J216" s="14" t="e">
        <f t="shared" si="251"/>
        <v>#VALUE!</v>
      </c>
    </row>
    <row r="217" spans="3:10" x14ac:dyDescent="0.25">
      <c r="C217" s="11"/>
      <c r="F217" s="12">
        <f t="shared" si="247"/>
        <v>0</v>
      </c>
      <c r="G217" s="13" t="str">
        <f t="shared" si="248"/>
        <v/>
      </c>
      <c r="H217" s="13" t="str">
        <f t="shared" si="249"/>
        <v xml:space="preserve">1900.01.00 samedi 00:00 </v>
      </c>
      <c r="I217" s="14" t="e">
        <f t="shared" si="250"/>
        <v>#VALUE!</v>
      </c>
      <c r="J217" s="14" t="e">
        <f t="shared" si="251"/>
        <v>#VALUE!</v>
      </c>
    </row>
    <row r="218" spans="3:10" x14ac:dyDescent="0.25">
      <c r="C218" s="11"/>
      <c r="F218" s="12">
        <f t="shared" si="247"/>
        <v>0</v>
      </c>
      <c r="G218" s="13" t="str">
        <f t="shared" si="248"/>
        <v/>
      </c>
      <c r="H218" s="13" t="str">
        <f t="shared" si="249"/>
        <v xml:space="preserve">1900.01.00 samedi 00:00 </v>
      </c>
      <c r="I218" s="14" t="e">
        <f t="shared" si="250"/>
        <v>#VALUE!</v>
      </c>
      <c r="J218" s="14" t="e">
        <f t="shared" si="251"/>
        <v>#VALUE!</v>
      </c>
    </row>
    <row r="219" spans="3:10" x14ac:dyDescent="0.25">
      <c r="C219" s="11"/>
      <c r="F219" s="12">
        <f t="shared" si="247"/>
        <v>0</v>
      </c>
      <c r="G219" s="13" t="str">
        <f t="shared" si="248"/>
        <v/>
      </c>
      <c r="H219" s="13" t="str">
        <f t="shared" si="249"/>
        <v xml:space="preserve">1900.01.00 samedi 00:00 </v>
      </c>
      <c r="I219" s="14" t="e">
        <f t="shared" si="250"/>
        <v>#VALUE!</v>
      </c>
      <c r="J219" s="14" t="e">
        <f t="shared" si="251"/>
        <v>#VALUE!</v>
      </c>
    </row>
    <row r="220" spans="3:10" x14ac:dyDescent="0.25">
      <c r="C220" s="11"/>
      <c r="F220" s="12">
        <f t="shared" si="247"/>
        <v>0</v>
      </c>
      <c r="G220" s="13" t="str">
        <f t="shared" si="248"/>
        <v/>
      </c>
      <c r="H220" s="13" t="str">
        <f t="shared" si="249"/>
        <v xml:space="preserve">1900.01.00 samedi 00:00 </v>
      </c>
      <c r="I220" s="14" t="e">
        <f t="shared" si="250"/>
        <v>#VALUE!</v>
      </c>
      <c r="J220" s="14" t="e">
        <f t="shared" si="251"/>
        <v>#VALUE!</v>
      </c>
    </row>
    <row r="221" spans="3:10" x14ac:dyDescent="0.25">
      <c r="C221" s="11"/>
      <c r="F221" s="12">
        <f t="shared" si="247"/>
        <v>0</v>
      </c>
      <c r="G221" s="13" t="str">
        <f t="shared" si="248"/>
        <v/>
      </c>
      <c r="H221" s="13" t="str">
        <f t="shared" si="249"/>
        <v xml:space="preserve">1900.01.00 samedi 00:00 </v>
      </c>
      <c r="I221" s="14" t="e">
        <f t="shared" si="250"/>
        <v>#VALUE!</v>
      </c>
      <c r="J221" s="14" t="e">
        <f t="shared" si="251"/>
        <v>#VALUE!</v>
      </c>
    </row>
    <row r="222" spans="3:10" x14ac:dyDescent="0.25">
      <c r="C222" s="11"/>
      <c r="F222" s="12">
        <f t="shared" si="247"/>
        <v>0</v>
      </c>
      <c r="G222" s="13" t="str">
        <f t="shared" si="248"/>
        <v/>
      </c>
      <c r="H222" s="13" t="str">
        <f t="shared" si="249"/>
        <v xml:space="preserve">1900.01.00 samedi 00:00 </v>
      </c>
      <c r="I222" s="14" t="e">
        <f t="shared" si="250"/>
        <v>#VALUE!</v>
      </c>
      <c r="J222" s="14" t="e">
        <f t="shared" si="251"/>
        <v>#VALUE!</v>
      </c>
    </row>
    <row r="223" spans="3:10" x14ac:dyDescent="0.25">
      <c r="C223" s="11"/>
      <c r="F223" s="12">
        <f t="shared" si="247"/>
        <v>0</v>
      </c>
      <c r="G223" s="13" t="str">
        <f t="shared" si="248"/>
        <v/>
      </c>
      <c r="H223" s="13" t="str">
        <f t="shared" si="249"/>
        <v xml:space="preserve">1900.01.00 samedi 00:00 </v>
      </c>
      <c r="I223" s="14" t="e">
        <f t="shared" si="250"/>
        <v>#VALUE!</v>
      </c>
      <c r="J223" s="14" t="e">
        <f t="shared" si="251"/>
        <v>#VALUE!</v>
      </c>
    </row>
    <row r="224" spans="3:10" x14ac:dyDescent="0.25">
      <c r="C224" s="11"/>
      <c r="F224" s="12">
        <f t="shared" si="247"/>
        <v>0</v>
      </c>
      <c r="G224" s="13" t="str">
        <f t="shared" si="248"/>
        <v/>
      </c>
      <c r="H224" s="13" t="str">
        <f t="shared" si="249"/>
        <v xml:space="preserve">1900.01.00 samedi 00:00 </v>
      </c>
      <c r="I224" s="14" t="e">
        <f t="shared" si="250"/>
        <v>#VALUE!</v>
      </c>
      <c r="J224" s="14" t="e">
        <f t="shared" si="251"/>
        <v>#VALUE!</v>
      </c>
    </row>
    <row r="225" spans="3:10" x14ac:dyDescent="0.25">
      <c r="C225" s="11"/>
      <c r="F225" s="12">
        <f t="shared" si="247"/>
        <v>0</v>
      </c>
      <c r="G225" s="13" t="str">
        <f t="shared" si="248"/>
        <v/>
      </c>
      <c r="H225" s="13" t="str">
        <f t="shared" si="249"/>
        <v xml:space="preserve">1900.01.00 samedi 00:00 </v>
      </c>
      <c r="I225" s="14" t="e">
        <f t="shared" si="250"/>
        <v>#VALUE!</v>
      </c>
      <c r="J225" s="14" t="e">
        <f t="shared" si="251"/>
        <v>#VALUE!</v>
      </c>
    </row>
    <row r="226" spans="3:10" x14ac:dyDescent="0.25">
      <c r="C226" s="11"/>
      <c r="F226" s="12">
        <f t="shared" si="247"/>
        <v>0</v>
      </c>
      <c r="G226" s="13" t="str">
        <f t="shared" si="248"/>
        <v/>
      </c>
      <c r="H226" s="13" t="str">
        <f t="shared" si="249"/>
        <v xml:space="preserve">1900.01.00 samedi 00:00 </v>
      </c>
      <c r="I226" s="14" t="e">
        <f t="shared" si="250"/>
        <v>#VALUE!</v>
      </c>
      <c r="J226" s="14" t="e">
        <f t="shared" si="251"/>
        <v>#VALUE!</v>
      </c>
    </row>
    <row r="227" spans="3:10" x14ac:dyDescent="0.25">
      <c r="C227" s="11"/>
      <c r="F227" s="12">
        <f t="shared" si="247"/>
        <v>0</v>
      </c>
      <c r="G227" s="13" t="str">
        <f t="shared" si="248"/>
        <v/>
      </c>
      <c r="H227" s="13" t="str">
        <f t="shared" si="249"/>
        <v xml:space="preserve">1900.01.00 samedi 00:00 </v>
      </c>
      <c r="I227" s="14" t="e">
        <f t="shared" si="250"/>
        <v>#VALUE!</v>
      </c>
      <c r="J227" s="14" t="e">
        <f t="shared" si="251"/>
        <v>#VALUE!</v>
      </c>
    </row>
    <row r="228" spans="3:10" x14ac:dyDescent="0.25">
      <c r="C228" s="11"/>
      <c r="F228" s="12">
        <f t="shared" si="247"/>
        <v>0</v>
      </c>
      <c r="G228" s="13" t="str">
        <f t="shared" si="248"/>
        <v/>
      </c>
      <c r="H228" s="13" t="str">
        <f t="shared" si="249"/>
        <v xml:space="preserve">1900.01.00 samedi 00:00 </v>
      </c>
      <c r="I228" s="14" t="e">
        <f t="shared" si="250"/>
        <v>#VALUE!</v>
      </c>
      <c r="J228" s="14" t="e">
        <f t="shared" si="251"/>
        <v>#VALUE!</v>
      </c>
    </row>
    <row r="229" spans="3:10" x14ac:dyDescent="0.25">
      <c r="C229" s="11"/>
      <c r="F229" s="12">
        <f t="shared" si="247"/>
        <v>0</v>
      </c>
      <c r="G229" s="13" t="str">
        <f t="shared" si="248"/>
        <v/>
      </c>
      <c r="H229" s="13" t="str">
        <f t="shared" si="249"/>
        <v xml:space="preserve">1900.01.00 samedi 00:00 </v>
      </c>
      <c r="I229" s="14" t="e">
        <f t="shared" si="250"/>
        <v>#VALUE!</v>
      </c>
      <c r="J229" s="14" t="e">
        <f t="shared" si="251"/>
        <v>#VALUE!</v>
      </c>
    </row>
    <row r="230" spans="3:10" x14ac:dyDescent="0.25">
      <c r="C230" s="11"/>
      <c r="F230" s="12">
        <f t="shared" si="247"/>
        <v>0</v>
      </c>
      <c r="G230" s="13" t="str">
        <f t="shared" si="248"/>
        <v/>
      </c>
      <c r="H230" s="13" t="str">
        <f t="shared" si="249"/>
        <v xml:space="preserve">1900.01.00 samedi 00:00 </v>
      </c>
      <c r="I230" s="14" t="e">
        <f t="shared" si="250"/>
        <v>#VALUE!</v>
      </c>
      <c r="J230" s="14" t="e">
        <f t="shared" si="251"/>
        <v>#VALUE!</v>
      </c>
    </row>
    <row r="231" spans="3:10" x14ac:dyDescent="0.25">
      <c r="C231" s="11"/>
      <c r="F231" s="12">
        <f t="shared" si="247"/>
        <v>0</v>
      </c>
      <c r="G231" s="13" t="str">
        <f t="shared" si="248"/>
        <v/>
      </c>
      <c r="H231" s="13" t="str">
        <f t="shared" si="249"/>
        <v xml:space="preserve">1900.01.00 samedi 00:00 </v>
      </c>
      <c r="I231" s="14" t="e">
        <f t="shared" si="250"/>
        <v>#VALUE!</v>
      </c>
      <c r="J231" s="14" t="e">
        <f t="shared" si="251"/>
        <v>#VALUE!</v>
      </c>
    </row>
    <row r="232" spans="3:10" x14ac:dyDescent="0.25">
      <c r="C232" s="11"/>
      <c r="F232" s="12">
        <f t="shared" si="247"/>
        <v>0</v>
      </c>
      <c r="G232" s="13" t="str">
        <f t="shared" si="248"/>
        <v/>
      </c>
      <c r="H232" s="13" t="str">
        <f t="shared" si="249"/>
        <v xml:space="preserve">1900.01.00 samedi 00:00 </v>
      </c>
      <c r="I232" s="14" t="e">
        <f t="shared" si="250"/>
        <v>#VALUE!</v>
      </c>
      <c r="J232" s="14" t="e">
        <f t="shared" si="251"/>
        <v>#VALUE!</v>
      </c>
    </row>
    <row r="233" spans="3:10" x14ac:dyDescent="0.25">
      <c r="C233" s="11"/>
      <c r="F233" s="12">
        <f t="shared" si="247"/>
        <v>0</v>
      </c>
      <c r="G233" s="13" t="str">
        <f t="shared" si="248"/>
        <v/>
      </c>
      <c r="H233" s="13" t="str">
        <f t="shared" si="249"/>
        <v xml:space="preserve">1900.01.00 samedi 00:00 </v>
      </c>
      <c r="I233" s="14" t="e">
        <f t="shared" si="250"/>
        <v>#VALUE!</v>
      </c>
      <c r="J233" s="14" t="e">
        <f t="shared" si="251"/>
        <v>#VALUE!</v>
      </c>
    </row>
    <row r="234" spans="3:10" x14ac:dyDescent="0.25">
      <c r="C234" s="11"/>
      <c r="F234" s="12">
        <f t="shared" si="247"/>
        <v>0</v>
      </c>
      <c r="G234" s="13" t="str">
        <f t="shared" si="248"/>
        <v/>
      </c>
      <c r="H234" s="13" t="str">
        <f t="shared" si="249"/>
        <v xml:space="preserve">1900.01.00 samedi 00:00 </v>
      </c>
      <c r="I234" s="14" t="e">
        <f t="shared" si="250"/>
        <v>#VALUE!</v>
      </c>
      <c r="J234" s="14" t="e">
        <f t="shared" si="251"/>
        <v>#VALUE!</v>
      </c>
    </row>
    <row r="235" spans="3:10" x14ac:dyDescent="0.25">
      <c r="C235" s="11"/>
      <c r="F235" s="12">
        <f t="shared" si="247"/>
        <v>0</v>
      </c>
      <c r="G235" s="13" t="str">
        <f t="shared" si="248"/>
        <v/>
      </c>
      <c r="H235" s="13" t="str">
        <f t="shared" si="249"/>
        <v xml:space="preserve">1900.01.00 samedi 00:00 </v>
      </c>
      <c r="I235" s="14" t="e">
        <f t="shared" si="250"/>
        <v>#VALUE!</v>
      </c>
      <c r="J235" s="14" t="e">
        <f t="shared" si="251"/>
        <v>#VALUE!</v>
      </c>
    </row>
    <row r="236" spans="3:10" x14ac:dyDescent="0.25">
      <c r="C236" s="11"/>
      <c r="F236" s="12">
        <f t="shared" si="247"/>
        <v>0</v>
      </c>
      <c r="G236" s="13" t="str">
        <f t="shared" si="248"/>
        <v/>
      </c>
      <c r="H236" s="13" t="str">
        <f t="shared" si="249"/>
        <v xml:space="preserve">1900.01.00 samedi 00:00 </v>
      </c>
      <c r="I236" s="14" t="e">
        <f t="shared" si="250"/>
        <v>#VALUE!</v>
      </c>
      <c r="J236" s="14" t="e">
        <f t="shared" si="251"/>
        <v>#VALUE!</v>
      </c>
    </row>
    <row r="237" spans="3:10" x14ac:dyDescent="0.25">
      <c r="C237" s="11"/>
      <c r="F237" s="12">
        <f t="shared" si="247"/>
        <v>0</v>
      </c>
      <c r="G237" s="13" t="str">
        <f t="shared" si="248"/>
        <v/>
      </c>
      <c r="H237" s="13" t="str">
        <f t="shared" si="249"/>
        <v xml:space="preserve">1900.01.00 samedi 00:00 </v>
      </c>
      <c r="I237" s="14" t="e">
        <f t="shared" si="250"/>
        <v>#VALUE!</v>
      </c>
      <c r="J237" s="14" t="e">
        <f t="shared" si="251"/>
        <v>#VALUE!</v>
      </c>
    </row>
    <row r="238" spans="3:10" x14ac:dyDescent="0.25">
      <c r="C238" s="11"/>
      <c r="F238" s="12">
        <f t="shared" si="247"/>
        <v>0</v>
      </c>
      <c r="G238" s="13" t="str">
        <f t="shared" si="248"/>
        <v/>
      </c>
      <c r="H238" s="13" t="str">
        <f t="shared" si="249"/>
        <v xml:space="preserve">1900.01.00 samedi 00:00 </v>
      </c>
      <c r="I238" s="14" t="e">
        <f t="shared" si="250"/>
        <v>#VALUE!</v>
      </c>
      <c r="J238" s="14" t="e">
        <f t="shared" si="251"/>
        <v>#VALUE!</v>
      </c>
    </row>
    <row r="239" spans="3:10" x14ac:dyDescent="0.25">
      <c r="C239" s="11"/>
      <c r="F239" s="12">
        <f t="shared" si="247"/>
        <v>0</v>
      </c>
      <c r="G239" s="13" t="str">
        <f t="shared" si="248"/>
        <v/>
      </c>
      <c r="H239" s="13" t="str">
        <f t="shared" si="249"/>
        <v xml:space="preserve">1900.01.00 samedi 00:00 </v>
      </c>
      <c r="I239" s="14" t="e">
        <f t="shared" si="250"/>
        <v>#VALUE!</v>
      </c>
      <c r="J239" s="14" t="e">
        <f t="shared" si="251"/>
        <v>#VALUE!</v>
      </c>
    </row>
    <row r="240" spans="3:10" x14ac:dyDescent="0.25">
      <c r="C240" s="11"/>
      <c r="F240" s="12">
        <f t="shared" si="247"/>
        <v>0</v>
      </c>
      <c r="G240" s="13" t="str">
        <f t="shared" si="248"/>
        <v/>
      </c>
      <c r="H240" s="13" t="str">
        <f t="shared" si="249"/>
        <v xml:space="preserve">1900.01.00 samedi 00:00 </v>
      </c>
      <c r="I240" s="14" t="e">
        <f t="shared" si="250"/>
        <v>#VALUE!</v>
      </c>
      <c r="J240" s="14" t="e">
        <f t="shared" si="251"/>
        <v>#VALUE!</v>
      </c>
    </row>
    <row r="241" spans="3:10" x14ac:dyDescent="0.25">
      <c r="C241" s="11"/>
      <c r="F241" s="12">
        <f t="shared" si="247"/>
        <v>0</v>
      </c>
      <c r="G241" s="13" t="str">
        <f t="shared" si="248"/>
        <v/>
      </c>
      <c r="H241" s="13" t="str">
        <f t="shared" si="249"/>
        <v xml:space="preserve">1900.01.00 samedi 00:00 </v>
      </c>
      <c r="I241" s="14" t="e">
        <f t="shared" si="250"/>
        <v>#VALUE!</v>
      </c>
      <c r="J241" s="14" t="e">
        <f t="shared" si="251"/>
        <v>#VALUE!</v>
      </c>
    </row>
    <row r="242" spans="3:10" x14ac:dyDescent="0.25">
      <c r="C242" s="11"/>
      <c r="F242" s="12">
        <f t="shared" si="247"/>
        <v>0</v>
      </c>
      <c r="G242" s="13" t="str">
        <f t="shared" si="248"/>
        <v/>
      </c>
      <c r="H242" s="13" t="str">
        <f t="shared" si="249"/>
        <v xml:space="preserve">1900.01.00 samedi 00:00 </v>
      </c>
      <c r="I242" s="14" t="e">
        <f t="shared" si="250"/>
        <v>#VALUE!</v>
      </c>
      <c r="J242" s="14" t="e">
        <f t="shared" si="251"/>
        <v>#VALUE!</v>
      </c>
    </row>
    <row r="243" spans="3:10" x14ac:dyDescent="0.25">
      <c r="C243" s="11"/>
      <c r="F243" s="12">
        <f t="shared" si="247"/>
        <v>0</v>
      </c>
      <c r="G243" s="13" t="str">
        <f t="shared" si="248"/>
        <v/>
      </c>
      <c r="H243" s="13" t="str">
        <f t="shared" si="249"/>
        <v xml:space="preserve">1900.01.00 samedi 00:00 </v>
      </c>
      <c r="I243" s="14" t="e">
        <f t="shared" si="250"/>
        <v>#VALUE!</v>
      </c>
      <c r="J243" s="14" t="e">
        <f t="shared" si="251"/>
        <v>#VALUE!</v>
      </c>
    </row>
    <row r="244" spans="3:10" x14ac:dyDescent="0.25">
      <c r="C244" s="11"/>
      <c r="F244" s="12">
        <f t="shared" si="247"/>
        <v>0</v>
      </c>
      <c r="G244" s="13" t="str">
        <f t="shared" si="248"/>
        <v/>
      </c>
      <c r="H244" s="13" t="str">
        <f t="shared" si="249"/>
        <v xml:space="preserve">1900.01.00 samedi 00:00 </v>
      </c>
      <c r="I244" s="14" t="e">
        <f t="shared" si="250"/>
        <v>#VALUE!</v>
      </c>
      <c r="J244" s="14" t="e">
        <f t="shared" si="251"/>
        <v>#VALUE!</v>
      </c>
    </row>
    <row r="245" spans="3:10" x14ac:dyDescent="0.25">
      <c r="C245" s="11"/>
      <c r="F245" s="12">
        <f t="shared" si="247"/>
        <v>0</v>
      </c>
      <c r="G245" s="13" t="str">
        <f t="shared" si="248"/>
        <v/>
      </c>
      <c r="H245" s="13" t="str">
        <f t="shared" si="249"/>
        <v xml:space="preserve">1900.01.00 samedi 00:00 </v>
      </c>
      <c r="I245" s="14" t="e">
        <f t="shared" si="250"/>
        <v>#VALUE!</v>
      </c>
      <c r="J245" s="14" t="e">
        <f t="shared" si="251"/>
        <v>#VALUE!</v>
      </c>
    </row>
    <row r="246" spans="3:10" x14ac:dyDescent="0.25">
      <c r="C246" s="11"/>
      <c r="F246" s="12">
        <f t="shared" si="247"/>
        <v>0</v>
      </c>
      <c r="G246" s="13" t="str">
        <f t="shared" si="248"/>
        <v/>
      </c>
      <c r="H246" s="13" t="str">
        <f t="shared" si="249"/>
        <v xml:space="preserve">1900.01.00 samedi 00:00 </v>
      </c>
      <c r="I246" s="14" t="e">
        <f t="shared" si="250"/>
        <v>#VALUE!</v>
      </c>
      <c r="J246" s="14" t="e">
        <f t="shared" si="251"/>
        <v>#VALUE!</v>
      </c>
    </row>
    <row r="247" spans="3:10" x14ac:dyDescent="0.25">
      <c r="C247" s="11"/>
      <c r="F247" s="12">
        <f t="shared" si="247"/>
        <v>0</v>
      </c>
      <c r="G247" s="13" t="str">
        <f t="shared" si="248"/>
        <v/>
      </c>
      <c r="H247" s="13" t="str">
        <f t="shared" si="249"/>
        <v xml:space="preserve">1900.01.00 samedi 00:00 </v>
      </c>
      <c r="I247" s="14" t="e">
        <f t="shared" si="250"/>
        <v>#VALUE!</v>
      </c>
      <c r="J247" s="14" t="e">
        <f t="shared" si="251"/>
        <v>#VALUE!</v>
      </c>
    </row>
    <row r="248" spans="3:10" x14ac:dyDescent="0.25">
      <c r="C248" s="11"/>
      <c r="F248" s="12">
        <f t="shared" si="247"/>
        <v>0</v>
      </c>
      <c r="G248" s="13" t="str">
        <f t="shared" si="248"/>
        <v/>
      </c>
      <c r="H248" s="13" t="str">
        <f t="shared" si="249"/>
        <v xml:space="preserve">1900.01.00 samedi 00:00 </v>
      </c>
      <c r="I248" s="14" t="e">
        <f t="shared" si="250"/>
        <v>#VALUE!</v>
      </c>
      <c r="J248" s="14" t="e">
        <f t="shared" si="251"/>
        <v>#VALUE!</v>
      </c>
    </row>
  </sheetData>
  <customSheetViews>
    <customSheetView guid="{FB46A67A-8C97-463B-80E5-0188E0B68854}" scale="85" showPageBreaks="1" hiddenColumns="1" topLeftCell="A6">
      <selection activeCell="A63" sqref="A63"/>
      <colBreaks count="1" manualBreakCount="1">
        <brk id="11" max="1048575" man="1"/>
      </colBreaks>
      <pageMargins left="0.7" right="0.7" top="0.75" bottom="0.75" header="0.3" footer="0.3"/>
      <pageSetup paperSize="9" scale="65" orientation="portrait" r:id="rId1"/>
    </customSheetView>
    <customSheetView guid="{52430270-8025-4515-852C-BBC3EC540B5E}" scale="85" showPageBreaks="1" printArea="1" hiddenRows="1" hiddenColumns="1" topLeftCell="AW32">
      <selection activeCell="BB56" sqref="AW1:BB56"/>
      <colBreaks count="1" manualBreakCount="1">
        <brk id="11" max="1048575" man="1"/>
      </colBreaks>
      <pageMargins left="0.7" right="0.7" top="0.75" bottom="0.75" header="0.3" footer="0.3"/>
      <pageSetup paperSize="9" scale="65" orientation="portrait" r:id="rId2"/>
    </customSheetView>
    <customSheetView guid="{3E4FC8E2-835F-429E-A433-56F01B4059C2}" scale="85" showPageBreaks="1" printArea="1" hiddenRows="1" hiddenColumns="1" topLeftCell="AL32">
      <selection activeCell="AQ56" sqref="AL1:AQ56"/>
      <colBreaks count="1" manualBreakCount="1">
        <brk id="11" max="1048575" man="1"/>
      </colBreaks>
      <pageMargins left="0.7" right="0.7" top="0.75" bottom="0.75" header="0.3" footer="0.3"/>
      <pageSetup paperSize="9" scale="65" orientation="portrait" r:id="rId3"/>
    </customSheetView>
    <customSheetView guid="{3EBEC8C4-8D15-463A-A9BF-D3683F3D9FE4}" scale="85" showPageBreaks="1" printArea="1" hiddenRows="1" hiddenColumns="1" topLeftCell="AA3">
      <selection activeCell="AA3" sqref="AA3:AF1048576"/>
      <colBreaks count="1" manualBreakCount="1">
        <brk id="11" max="1048575" man="1"/>
      </colBreaks>
      <pageMargins left="0.7" right="0.7" top="0.75" bottom="0.75" header="0.3" footer="0.3"/>
      <pageSetup paperSize="9" scale="65" orientation="portrait" r:id="rId4"/>
    </customSheetView>
    <customSheetView guid="{DE82E577-B70D-4DD5-A61E-F6E1F86EE705}" scale="85" showPageBreaks="1" printArea="1" hiddenRows="1" hiddenColumns="1" topLeftCell="P3">
      <selection activeCell="P57" sqref="P57"/>
      <colBreaks count="1" manualBreakCount="1">
        <brk id="11" max="1048575" man="1"/>
      </colBreaks>
      <pageMargins left="0.7" right="0.7" top="0.75" bottom="0.75" header="0.3" footer="0.3"/>
      <pageSetup paperSize="9" scale="65" orientation="portrait" r:id="rId5"/>
    </customSheetView>
  </customSheetViews>
  <mergeCells count="240">
    <mergeCell ref="AE47:AE48"/>
    <mergeCell ref="AW33:AW34"/>
    <mergeCell ref="AE51:AE52"/>
    <mergeCell ref="AD52:AD53"/>
    <mergeCell ref="AC53:AC54"/>
    <mergeCell ref="AD54:AD55"/>
    <mergeCell ref="AC55:AC56"/>
    <mergeCell ref="AE39:AE40"/>
    <mergeCell ref="AD40:AD41"/>
    <mergeCell ref="AC41:AC42"/>
    <mergeCell ref="AE41:AE42"/>
    <mergeCell ref="AD42:AD43"/>
    <mergeCell ref="AC43:AC44"/>
    <mergeCell ref="AE43:AE44"/>
    <mergeCell ref="AD44:AD45"/>
    <mergeCell ref="AC45:AC46"/>
    <mergeCell ref="AE45:AE46"/>
    <mergeCell ref="AD46:AD47"/>
    <mergeCell ref="AE49:AE50"/>
    <mergeCell ref="AD50:AD51"/>
    <mergeCell ref="AC51:AC52"/>
    <mergeCell ref="AN35:AN36"/>
    <mergeCell ref="AO36:AO37"/>
    <mergeCell ref="AN37:AN38"/>
    <mergeCell ref="P5:P6"/>
    <mergeCell ref="P33:P34"/>
    <mergeCell ref="AA33:AA34"/>
    <mergeCell ref="AA5:AA6"/>
    <mergeCell ref="AL5:AL6"/>
    <mergeCell ref="AL33:AL34"/>
    <mergeCell ref="AC7:AC8"/>
    <mergeCell ref="AD8:AD9"/>
    <mergeCell ref="AC9:AC10"/>
    <mergeCell ref="AD10:AD11"/>
    <mergeCell ref="AC11:AC12"/>
    <mergeCell ref="T11:T12"/>
    <mergeCell ref="T13:T14"/>
    <mergeCell ref="T15:T16"/>
    <mergeCell ref="T17:T18"/>
    <mergeCell ref="T19:T20"/>
    <mergeCell ref="T21:T22"/>
    <mergeCell ref="T23:T24"/>
    <mergeCell ref="R7:R8"/>
    <mergeCell ref="R9:R10"/>
    <mergeCell ref="R11:R12"/>
    <mergeCell ref="R13:R14"/>
    <mergeCell ref="R15:R16"/>
    <mergeCell ref="S8:S9"/>
    <mergeCell ref="AE11:AE12"/>
    <mergeCell ref="AD12:AD13"/>
    <mergeCell ref="AC13:AC14"/>
    <mergeCell ref="AE13:AE14"/>
    <mergeCell ref="AD14:AD15"/>
    <mergeCell ref="AC15:AC16"/>
    <mergeCell ref="AE15:AE16"/>
    <mergeCell ref="AD16:AD17"/>
    <mergeCell ref="AC17:AC18"/>
    <mergeCell ref="AE17:AE18"/>
    <mergeCell ref="AD18:AD19"/>
    <mergeCell ref="AC19:AC20"/>
    <mergeCell ref="AE19:AE20"/>
    <mergeCell ref="AD20:AD21"/>
    <mergeCell ref="AD26:AD27"/>
    <mergeCell ref="AC27:AC28"/>
    <mergeCell ref="AC21:AC22"/>
    <mergeCell ref="AC35:AC36"/>
    <mergeCell ref="AD36:AD37"/>
    <mergeCell ref="AE21:AE22"/>
    <mergeCell ref="AD22:AD23"/>
    <mergeCell ref="R17:R18"/>
    <mergeCell ref="AC37:AC38"/>
    <mergeCell ref="AD38:AD39"/>
    <mergeCell ref="AC39:AC40"/>
    <mergeCell ref="AC23:AC24"/>
    <mergeCell ref="AE23:AE24"/>
    <mergeCell ref="AD24:AD25"/>
    <mergeCell ref="AC25:AC26"/>
    <mergeCell ref="T39:T40"/>
    <mergeCell ref="T41:T42"/>
    <mergeCell ref="T43:T44"/>
    <mergeCell ref="T45:T46"/>
    <mergeCell ref="T47:T48"/>
    <mergeCell ref="T49:T50"/>
    <mergeCell ref="T51:T52"/>
    <mergeCell ref="AD48:AD49"/>
    <mergeCell ref="AC49:AC50"/>
    <mergeCell ref="AC47:AC48"/>
    <mergeCell ref="S44:S45"/>
    <mergeCell ref="R45:R46"/>
    <mergeCell ref="S46:S47"/>
    <mergeCell ref="R47:R48"/>
    <mergeCell ref="S48:S49"/>
    <mergeCell ref="R49:R50"/>
    <mergeCell ref="S50:S51"/>
    <mergeCell ref="R51:R52"/>
    <mergeCell ref="S52:S53"/>
    <mergeCell ref="R53:R54"/>
    <mergeCell ref="S54:S55"/>
    <mergeCell ref="R55:R56"/>
    <mergeCell ref="P3:U3"/>
    <mergeCell ref="R19:R20"/>
    <mergeCell ref="R21:R22"/>
    <mergeCell ref="R23:R24"/>
    <mergeCell ref="R25:R26"/>
    <mergeCell ref="R27:R28"/>
    <mergeCell ref="R35:R36"/>
    <mergeCell ref="S36:S37"/>
    <mergeCell ref="R37:R38"/>
    <mergeCell ref="S38:S39"/>
    <mergeCell ref="R39:R40"/>
    <mergeCell ref="S18:S19"/>
    <mergeCell ref="S20:S21"/>
    <mergeCell ref="S22:S23"/>
    <mergeCell ref="S24:S25"/>
    <mergeCell ref="S26:S27"/>
    <mergeCell ref="S10:S11"/>
    <mergeCell ref="S12:S13"/>
    <mergeCell ref="S14:S15"/>
    <mergeCell ref="S16:S17"/>
    <mergeCell ref="S40:S41"/>
    <mergeCell ref="R41:R42"/>
    <mergeCell ref="S42:S43"/>
    <mergeCell ref="R43:R44"/>
    <mergeCell ref="AA3:AF3"/>
    <mergeCell ref="P31:U31"/>
    <mergeCell ref="AA31:AF31"/>
    <mergeCell ref="AL3:AQ3"/>
    <mergeCell ref="AN7:AN8"/>
    <mergeCell ref="AO8:AO9"/>
    <mergeCell ref="AN9:AN10"/>
    <mergeCell ref="AO10:AO11"/>
    <mergeCell ref="AN11:AN12"/>
    <mergeCell ref="AP11:AP12"/>
    <mergeCell ref="AO12:AO13"/>
    <mergeCell ref="AN13:AN14"/>
    <mergeCell ref="AP13:AP14"/>
    <mergeCell ref="AO14:AO15"/>
    <mergeCell ref="AN15:AN16"/>
    <mergeCell ref="AP15:AP16"/>
    <mergeCell ref="AO16:AO17"/>
    <mergeCell ref="AN17:AN18"/>
    <mergeCell ref="AP17:AP18"/>
    <mergeCell ref="AO18:AO19"/>
    <mergeCell ref="AN19:AN20"/>
    <mergeCell ref="AP19:AP20"/>
    <mergeCell ref="AO20:AO21"/>
    <mergeCell ref="AN21:AN22"/>
    <mergeCell ref="AP21:AP22"/>
    <mergeCell ref="AO22:AO23"/>
    <mergeCell ref="AN23:AN24"/>
    <mergeCell ref="AP23:AP24"/>
    <mergeCell ref="AO24:AO25"/>
    <mergeCell ref="AN25:AN26"/>
    <mergeCell ref="AO26:AO27"/>
    <mergeCell ref="AN27:AN28"/>
    <mergeCell ref="AN45:AN46"/>
    <mergeCell ref="AP45:AP46"/>
    <mergeCell ref="AO46:AO47"/>
    <mergeCell ref="AN47:AN48"/>
    <mergeCell ref="AP47:AP48"/>
    <mergeCell ref="AO48:AO49"/>
    <mergeCell ref="AN49:AN50"/>
    <mergeCell ref="AP49:AP50"/>
    <mergeCell ref="AO50:AO51"/>
    <mergeCell ref="AN51:AN52"/>
    <mergeCell ref="AP51:AP52"/>
    <mergeCell ref="AO52:AO53"/>
    <mergeCell ref="AN53:AN54"/>
    <mergeCell ref="AO54:AO55"/>
    <mergeCell ref="AN55:AN56"/>
    <mergeCell ref="AL31:AQ31"/>
    <mergeCell ref="AW3:BB3"/>
    <mergeCell ref="AY7:AY8"/>
    <mergeCell ref="AZ8:AZ9"/>
    <mergeCell ref="AY9:AY10"/>
    <mergeCell ref="AZ10:AZ11"/>
    <mergeCell ref="AY11:AY12"/>
    <mergeCell ref="BA11:BA12"/>
    <mergeCell ref="AZ12:AZ13"/>
    <mergeCell ref="AY13:AY14"/>
    <mergeCell ref="BA13:BA14"/>
    <mergeCell ref="AZ14:AZ15"/>
    <mergeCell ref="AY15:AY16"/>
    <mergeCell ref="BA15:BA16"/>
    <mergeCell ref="AZ16:AZ17"/>
    <mergeCell ref="AY17:AY18"/>
    <mergeCell ref="BA17:BA18"/>
    <mergeCell ref="AZ18:AZ19"/>
    <mergeCell ref="AY19:AY20"/>
    <mergeCell ref="BA19:BA20"/>
    <mergeCell ref="AW5:AW6"/>
    <mergeCell ref="AZ20:AZ21"/>
    <mergeCell ref="AY21:AY22"/>
    <mergeCell ref="BA21:BA22"/>
    <mergeCell ref="AZ22:AZ23"/>
    <mergeCell ref="AO38:AO39"/>
    <mergeCell ref="AN39:AN40"/>
    <mergeCell ref="AP39:AP40"/>
    <mergeCell ref="AO40:AO41"/>
    <mergeCell ref="AN41:AN42"/>
    <mergeCell ref="AP41:AP42"/>
    <mergeCell ref="AO42:AO43"/>
    <mergeCell ref="AN43:AN44"/>
    <mergeCell ref="AP43:AP44"/>
    <mergeCell ref="AO44:AO45"/>
    <mergeCell ref="AY55:AY56"/>
    <mergeCell ref="AW31:BB31"/>
    <mergeCell ref="AY35:AY36"/>
    <mergeCell ref="AZ36:AZ37"/>
    <mergeCell ref="AY37:AY38"/>
    <mergeCell ref="AZ50:AZ51"/>
    <mergeCell ref="AY51:AY52"/>
    <mergeCell ref="BA51:BA52"/>
    <mergeCell ref="AZ52:AZ53"/>
    <mergeCell ref="AY53:AY54"/>
    <mergeCell ref="AZ54:AZ55"/>
    <mergeCell ref="AY23:AY24"/>
    <mergeCell ref="BA23:BA24"/>
    <mergeCell ref="AZ24:AZ25"/>
    <mergeCell ref="AY25:AY26"/>
    <mergeCell ref="AZ26:AZ27"/>
    <mergeCell ref="AY27:AY28"/>
    <mergeCell ref="AZ38:AZ39"/>
    <mergeCell ref="AY39:AY40"/>
    <mergeCell ref="BA39:BA40"/>
    <mergeCell ref="AZ40:AZ41"/>
    <mergeCell ref="AY41:AY42"/>
    <mergeCell ref="BA41:BA42"/>
    <mergeCell ref="AZ42:AZ43"/>
    <mergeCell ref="AY43:AY44"/>
    <mergeCell ref="BA43:BA44"/>
    <mergeCell ref="AZ44:AZ45"/>
    <mergeCell ref="AY45:AY46"/>
    <mergeCell ref="BA45:BA46"/>
    <mergeCell ref="AZ46:AZ47"/>
    <mergeCell ref="AY47:AY48"/>
    <mergeCell ref="BA47:BA48"/>
    <mergeCell ref="AZ48:AZ49"/>
    <mergeCell ref="AY49:AY50"/>
    <mergeCell ref="BA49:BA50"/>
  </mergeCells>
  <pageMargins left="0.7" right="0.7" top="0.75" bottom="0.75" header="0.3" footer="0.3"/>
  <pageSetup paperSize="9" scale="93" orientation="portrait" r:id="rId6"/>
  <colBreaks count="1" manualBreakCount="1">
    <brk id="11" max="1048575" man="1"/>
  </colBreaks>
  <drawing r:id="rId7"/>
  <legacyDrawing r:id="rId8"/>
  <controls>
    <mc:AlternateContent xmlns:mc="http://schemas.openxmlformats.org/markup-compatibility/2006">
      <mc:Choice Requires="x14">
        <control shapeId="1028" r:id="rId9" name="CommandButton1">
          <controlPr defaultSize="0" autoLine="0" r:id="rId10">
            <anchor moveWithCells="1">
              <from>
                <xdr:col>11</xdr:col>
                <xdr:colOff>0</xdr:colOff>
                <xdr:row>0</xdr:row>
                <xdr:rowOff>180975</xdr:rowOff>
              </from>
              <to>
                <xdr:col>13</xdr:col>
                <xdr:colOff>581025</xdr:colOff>
                <xdr:row>3</xdr:row>
                <xdr:rowOff>9525</xdr:rowOff>
              </to>
            </anchor>
          </controlPr>
        </control>
      </mc:Choice>
      <mc:Fallback>
        <control shapeId="1028" r:id="rId9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L</vt:lpstr>
      <vt:lpstr>'L'!a</vt:lpstr>
      <vt:lpstr>'L'!Print_Area</vt:lpstr>
      <vt:lpstr>'L'!Zone_d_impression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Dulieu</dc:creator>
  <cp:lastModifiedBy>Johan Dulieu</cp:lastModifiedBy>
  <cp:lastPrinted>2014-11-19T15:58:28Z</cp:lastPrinted>
  <dcterms:created xsi:type="dcterms:W3CDTF">2014-11-13T09:12:17Z</dcterms:created>
  <dcterms:modified xsi:type="dcterms:W3CDTF">2014-11-20T08:03:53Z</dcterms:modified>
</cp:coreProperties>
</file>