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</sheets>
  <externalReferences>
    <externalReference r:id="rId2"/>
  </externalReferences>
  <definedNames>
    <definedName name="Ctrl">[1]BD!$F$2:$F$3</definedName>
    <definedName name="Date">Feuil1!$N$16</definedName>
    <definedName name="Groupe">[1]BD!$D$2:$D$5</definedName>
    <definedName name="RhD">[1]BD!$E$2:$E$4</definedName>
    <definedName name="Visa">[1]BD!$C$2:$C$24</definedName>
  </definedNames>
  <calcPr calcId="125725"/>
</workbook>
</file>

<file path=xl/calcChain.xml><?xml version="1.0" encoding="utf-8"?>
<calcChain xmlns="http://schemas.openxmlformats.org/spreadsheetml/2006/main">
  <c r="E8" i="1"/>
  <c r="F8"/>
  <c r="G8"/>
  <c r="H8"/>
  <c r="I8"/>
  <c r="N16"/>
  <c r="E7"/>
  <c r="I7"/>
  <c r="H7"/>
  <c r="G7"/>
  <c r="F7"/>
</calcChain>
</file>

<file path=xl/sharedStrings.xml><?xml version="1.0" encoding="utf-8"?>
<sst xmlns="http://schemas.openxmlformats.org/spreadsheetml/2006/main" count="19" uniqueCount="18">
  <si>
    <t>Code-barre
Tube CQI</t>
  </si>
  <si>
    <t>Code barre
Carte Gel</t>
  </si>
  <si>
    <t>Tube CQI</t>
  </si>
  <si>
    <t>Carte Gel</t>
  </si>
  <si>
    <t>Résultats</t>
  </si>
  <si>
    <t>Date</t>
  </si>
  <si>
    <t>Visa</t>
  </si>
  <si>
    <t>Dénomination</t>
  </si>
  <si>
    <t>Lot</t>
  </si>
  <si>
    <t>Date de péremption</t>
  </si>
  <si>
    <t>Date de
péremption</t>
  </si>
  <si>
    <t>Beth-Vincent</t>
  </si>
  <si>
    <t>RhD</t>
  </si>
  <si>
    <t>Ctrl</t>
  </si>
  <si>
    <t>TDA</t>
  </si>
  <si>
    <t>08300991160201QC</t>
  </si>
  <si>
    <t>08300991160104QC</t>
  </si>
  <si>
    <t>Liste déroulante date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</si>
</sst>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gradientFill degree="315">
        <stop position="0">
          <color theme="0"/>
        </stop>
        <stop position="1">
          <color theme="4"/>
        </stop>
      </gradientFill>
    </fill>
    <fill>
      <gradientFill degree="315">
        <stop position="0">
          <color theme="0"/>
        </stop>
        <stop position="1">
          <color theme="7" tint="0.40000610370189521"/>
        </stop>
      </gradientFill>
    </fill>
    <fill>
      <gradientFill degree="315">
        <stop position="0">
          <color theme="0"/>
        </stop>
        <stop position="1">
          <color theme="9" tint="0.40000610370189521"/>
        </stop>
      </gradient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</xf>
    <xf numFmtId="0" fontId="3" fillId="3" borderId="6" xfId="0" applyFont="1" applyFill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/>
    </xf>
    <xf numFmtId="0" fontId="3" fillId="4" borderId="10" xfId="0" applyFont="1" applyFill="1" applyBorder="1" applyAlignment="1" applyProtection="1">
      <alignment horizontal="center" vertical="center" wrapText="1"/>
    </xf>
    <xf numFmtId="0" fontId="3" fillId="4" borderId="11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 wrapText="1"/>
    </xf>
    <xf numFmtId="0" fontId="3" fillId="4" borderId="13" xfId="0" applyFont="1" applyFill="1" applyBorder="1" applyAlignment="1" applyProtection="1">
      <alignment horizontal="center" vertical="center" wrapText="1"/>
    </xf>
    <xf numFmtId="0" fontId="3" fillId="4" borderId="14" xfId="0" applyFont="1" applyFill="1" applyBorder="1" applyAlignment="1" applyProtection="1">
      <alignment horizontal="center" vertical="center" wrapText="1"/>
    </xf>
    <xf numFmtId="0" fontId="3" fillId="5" borderId="15" xfId="0" applyFont="1" applyFill="1" applyBorder="1" applyAlignment="1" applyProtection="1">
      <alignment horizontal="center" vertical="center"/>
    </xf>
    <xf numFmtId="0" fontId="3" fillId="5" borderId="16" xfId="0" applyFont="1" applyFill="1" applyBorder="1" applyAlignment="1" applyProtection="1">
      <alignment horizontal="center" vertical="center"/>
    </xf>
    <xf numFmtId="0" fontId="3" fillId="5" borderId="17" xfId="0" applyFont="1" applyFill="1" applyBorder="1" applyAlignment="1" applyProtection="1">
      <alignment horizontal="center" vertical="center"/>
    </xf>
    <xf numFmtId="49" fontId="1" fillId="2" borderId="18" xfId="0" applyNumberFormat="1" applyFont="1" applyFill="1" applyBorder="1" applyAlignment="1" applyProtection="1">
      <alignment horizontal="center" vertical="center" wrapText="1"/>
      <protection locked="0" hidden="1"/>
    </xf>
    <xf numFmtId="49" fontId="1" fillId="2" borderId="19" xfId="0" applyNumberFormat="1" applyFont="1" applyFill="1" applyBorder="1" applyAlignment="1" applyProtection="1">
      <alignment horizontal="center" vertical="center" wrapText="1"/>
      <protection locked="0" hidden="1"/>
    </xf>
    <xf numFmtId="0" fontId="0" fillId="0" borderId="19" xfId="0" applyFont="1" applyBorder="1" applyAlignment="1" applyProtection="1">
      <alignment horizontal="center" vertical="center"/>
      <protection hidden="1"/>
    </xf>
    <xf numFmtId="0" fontId="2" fillId="0" borderId="19" xfId="0" applyFont="1" applyBorder="1" applyAlignment="1" applyProtection="1">
      <alignment horizontal="center" vertical="center"/>
      <protection locked="0" hidden="1"/>
    </xf>
    <xf numFmtId="164" fontId="2" fillId="0" borderId="19" xfId="0" applyNumberFormat="1" applyFont="1" applyBorder="1" applyAlignment="1" applyProtection="1">
      <alignment horizontal="center" vertical="center"/>
      <protection locked="0" hidden="1"/>
    </xf>
    <xf numFmtId="0" fontId="2" fillId="0" borderId="20" xfId="0" applyFont="1" applyBorder="1" applyAlignment="1" applyProtection="1">
      <alignment horizontal="center" vertical="center"/>
      <protection locked="0" hidden="1"/>
    </xf>
    <xf numFmtId="14" fontId="0" fillId="0" borderId="0" xfId="0" applyNumberFormat="1"/>
    <xf numFmtId="14" fontId="0" fillId="0" borderId="19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2"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NN_CQ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QI"/>
      <sheetName val="BD"/>
    </sheetNames>
    <sheetDataSet>
      <sheetData sheetId="0" refreshError="1"/>
      <sheetData sheetId="1">
        <row r="2">
          <cell r="A2">
            <v>300</v>
          </cell>
          <cell r="C2" t="str">
            <v>AALP</v>
          </cell>
          <cell r="D2" t="str">
            <v>O</v>
          </cell>
          <cell r="E2" t="str">
            <v>+</v>
          </cell>
          <cell r="F2" t="str">
            <v>+</v>
          </cell>
        </row>
        <row r="3">
          <cell r="C3" t="str">
            <v>BRSA</v>
          </cell>
          <cell r="D3" t="str">
            <v>A</v>
          </cell>
          <cell r="E3" t="str">
            <v>-</v>
          </cell>
          <cell r="F3" t="str">
            <v>-</v>
          </cell>
        </row>
        <row r="4">
          <cell r="C4" t="str">
            <v>CLML</v>
          </cell>
          <cell r="D4" t="str">
            <v>B</v>
          </cell>
          <cell r="E4" t="str">
            <v>F</v>
          </cell>
        </row>
        <row r="5">
          <cell r="C5" t="str">
            <v>COSH</v>
          </cell>
          <cell r="D5" t="str">
            <v>AB</v>
          </cell>
        </row>
        <row r="6">
          <cell r="C6" t="str">
            <v>COSY</v>
          </cell>
        </row>
        <row r="7">
          <cell r="C7" t="str">
            <v>CPYT</v>
          </cell>
        </row>
        <row r="8">
          <cell r="C8" t="str">
            <v>CTBR</v>
          </cell>
        </row>
        <row r="9">
          <cell r="C9" t="str">
            <v>EALG</v>
          </cell>
        </row>
        <row r="10">
          <cell r="C10" t="str">
            <v>FRKR</v>
          </cell>
        </row>
        <row r="11">
          <cell r="C11" t="str">
            <v>GARU</v>
          </cell>
        </row>
        <row r="12">
          <cell r="C12" t="str">
            <v>GINV</v>
          </cell>
        </row>
        <row r="13">
          <cell r="C13" t="str">
            <v>JESF</v>
          </cell>
        </row>
        <row r="14">
          <cell r="C14" t="str">
            <v>LLAP</v>
          </cell>
        </row>
        <row r="15">
          <cell r="C15" t="str">
            <v>MCCO</v>
          </cell>
        </row>
        <row r="16">
          <cell r="C16" t="str">
            <v>MSPR</v>
          </cell>
        </row>
        <row r="17">
          <cell r="C17" t="str">
            <v>NANJ</v>
          </cell>
        </row>
        <row r="18">
          <cell r="C18" t="str">
            <v>NREV</v>
          </cell>
        </row>
        <row r="19">
          <cell r="C19" t="str">
            <v>RGPR</v>
          </cell>
        </row>
        <row r="20">
          <cell r="C20" t="str">
            <v>RMBI</v>
          </cell>
        </row>
        <row r="21">
          <cell r="C21" t="str">
            <v>SAGD</v>
          </cell>
        </row>
        <row r="22">
          <cell r="C22" t="str">
            <v>SDSA</v>
          </cell>
        </row>
        <row r="23">
          <cell r="C23" t="str">
            <v>STGE</v>
          </cell>
        </row>
        <row r="24">
          <cell r="C24" t="str">
            <v>TAPA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O16"/>
  <sheetViews>
    <sheetView tabSelected="1" workbookViewId="0">
      <selection activeCell="E23" sqref="E23"/>
    </sheetView>
  </sheetViews>
  <sheetFormatPr baseColWidth="10" defaultRowHeight="15"/>
  <cols>
    <col min="3" max="3" width="17.85546875" customWidth="1"/>
    <col min="4" max="13" width="16.28515625" customWidth="1"/>
    <col min="14" max="14" width="20" bestFit="1" customWidth="1"/>
    <col min="15" max="15" width="16.28515625" customWidth="1"/>
  </cols>
  <sheetData>
    <row r="3" spans="3:15" ht="15.75" thickBot="1"/>
    <row r="4" spans="3:15" ht="18.75">
      <c r="C4" s="1" t="s">
        <v>0</v>
      </c>
      <c r="D4" s="2" t="s">
        <v>1</v>
      </c>
      <c r="E4" s="3" t="s">
        <v>2</v>
      </c>
      <c r="F4" s="4"/>
      <c r="G4" s="5"/>
      <c r="H4" s="6" t="s">
        <v>3</v>
      </c>
      <c r="I4" s="7"/>
      <c r="J4" s="8" t="s">
        <v>4</v>
      </c>
      <c r="K4" s="9"/>
      <c r="L4" s="9"/>
      <c r="M4" s="10"/>
      <c r="N4" s="11" t="s">
        <v>5</v>
      </c>
      <c r="O4" s="11" t="s">
        <v>6</v>
      </c>
    </row>
    <row r="5" spans="3:15" ht="48" thickBot="1">
      <c r="C5" s="12"/>
      <c r="D5" s="13"/>
      <c r="E5" s="14" t="s">
        <v>7</v>
      </c>
      <c r="F5" s="15" t="s">
        <v>8</v>
      </c>
      <c r="G5" s="16" t="s">
        <v>9</v>
      </c>
      <c r="H5" s="17" t="s">
        <v>8</v>
      </c>
      <c r="I5" s="18" t="s">
        <v>10</v>
      </c>
      <c r="J5" s="19" t="s">
        <v>11</v>
      </c>
      <c r="K5" s="20" t="s">
        <v>12</v>
      </c>
      <c r="L5" s="20" t="s">
        <v>13</v>
      </c>
      <c r="M5" s="21" t="s">
        <v>14</v>
      </c>
      <c r="N5" s="13"/>
      <c r="O5" s="13"/>
    </row>
    <row r="6" spans="3:15" ht="15.75" thickBot="1"/>
    <row r="7" spans="3:15" ht="21.75" thickBot="1">
      <c r="C7" s="22" t="s">
        <v>15</v>
      </c>
      <c r="D7" s="23"/>
      <c r="E7" s="24" t="str">
        <f>IF(LEN(C7)=10,VLOOKUP(MID(C7,1,1),$A$2:$B$10,2,FALSE)," ")</f>
        <v xml:space="preserve"> </v>
      </c>
      <c r="F7" s="24" t="str">
        <f>IF(AND(LEN(C7)&gt;20,C7&gt;0),MID(C7,32,5)&amp;" ."&amp;MID(C7,37,2)&amp;" ."&amp;MID(C7,39,1),IF(C7&gt;0,MID(C7,1,5)&amp;" ."&amp;MID(C7,6,2)&amp;" ."&amp;MID(C7,8,1)," "))</f>
        <v>08300 .99 .1</v>
      </c>
      <c r="G7" s="29" t="str">
        <f>IF(AND(C7&gt;0,LEN(C7)&gt;20),MID(C7,28,2)&amp;"-"&amp;MID(C7,26,2)&amp;"-"&amp;MID(C7,24,2),IF(LEN(C7)=14,MID(C7,13,2)&amp;"-"&amp;MID(C7,11,2)&amp;"-"&amp;MID(C7,9,2),IF(LEN(C7)=10,MID(C7,7,2)&amp;"-"&amp;MID(C7,9,2)&amp;"-"&amp;"06",IF(LEN(C7)=16,MID(C7,13,2)&amp;"-"&amp;MID(C7,11,2)&amp;"-"&amp;MID(C7,9,2)," "))))</f>
        <v>01-02-16</v>
      </c>
      <c r="H7" s="24" t="str">
        <f>IF(D7&gt;0,MID(D7,1,5)&amp;"."&amp;MID(D7,6,2)&amp;"."&amp;MID(D7,8,2)," ")</f>
        <v xml:space="preserve"> </v>
      </c>
      <c r="I7" s="24" t="str">
        <f>IF(D7&gt;0,MID(D7,12,2)&amp;"-"&amp;MID(D7,10,2)," ")</f>
        <v xml:space="preserve"> </v>
      </c>
      <c r="J7" s="25"/>
      <c r="K7" s="25"/>
      <c r="L7" s="25"/>
      <c r="M7" s="25"/>
      <c r="N7" s="26">
        <v>42374</v>
      </c>
      <c r="O7" s="27"/>
    </row>
    <row r="8" spans="3:15" ht="21.75" thickBot="1">
      <c r="C8" s="22" t="s">
        <v>16</v>
      </c>
      <c r="D8" s="23"/>
      <c r="E8" s="24" t="str">
        <f>IF(LEN(C8)=10,VLOOKUP(MID(C8,1,1),$A$2:$B$10,2,FALSE)," ")</f>
        <v xml:space="preserve"> </v>
      </c>
      <c r="F8" s="24" t="str">
        <f>IF(AND(LEN(C8)&gt;20,C8&gt;0),MID(C8,32,5)&amp;" ."&amp;MID(C8,37,2)&amp;" ."&amp;MID(C8,39,1),IF(C8&gt;0,MID(C8,1,5)&amp;" ."&amp;MID(C8,6,2)&amp;" ."&amp;MID(C8,8,1)," "))</f>
        <v>08300 .99 .1</v>
      </c>
      <c r="G8" s="29" t="str">
        <f>IF(AND(C8&gt;0,LEN(C8)&gt;20),MID(C8,28,2)&amp;"-"&amp;MID(C8,26,2)&amp;"-"&amp;MID(C8,24,2),IF(LEN(C8)=14,MID(C8,13,2)&amp;"-"&amp;MID(C8,11,2)&amp;"-"&amp;MID(C8,9,2),IF(LEN(C8)=10,MID(C8,7,2)&amp;"-"&amp;MID(C8,9,2)&amp;"-"&amp;"06",IF(LEN(C8)=16,MID(C8,13,2)&amp;"-"&amp;MID(C8,11,2)&amp;"-"&amp;MID(C8,9,2)," "))))</f>
        <v>04-01-16</v>
      </c>
      <c r="H8" s="24" t="str">
        <f>IF(D8&gt;0,MID(D8,1,5)&amp;"."&amp;MID(D8,6,2)&amp;"."&amp;MID(D8,8,2)," ")</f>
        <v xml:space="preserve"> </v>
      </c>
      <c r="I8" s="24" t="str">
        <f>IF(D8&gt;0,MID(D8,12,2)&amp;"-"&amp;MID(D8,10,2)," ")</f>
        <v xml:space="preserve"> </v>
      </c>
      <c r="J8" s="25"/>
      <c r="K8" s="25"/>
      <c r="L8" s="25"/>
      <c r="M8" s="25"/>
      <c r="N8" s="26">
        <v>42374</v>
      </c>
      <c r="O8" s="27"/>
    </row>
    <row r="15" spans="3:15">
      <c r="N15" t="s">
        <v>17</v>
      </c>
    </row>
    <row r="16" spans="3:15">
      <c r="N16" s="28">
        <f ca="1">TODAY()</f>
        <v>42374</v>
      </c>
    </row>
  </sheetData>
  <mergeCells count="7">
    <mergeCell ref="O4:O5"/>
    <mergeCell ref="C4:C5"/>
    <mergeCell ref="D4:D5"/>
    <mergeCell ref="E4:G4"/>
    <mergeCell ref="H4:I4"/>
    <mergeCell ref="J4:M4"/>
    <mergeCell ref="N4:N5"/>
  </mergeCells>
  <conditionalFormatting sqref="M4">
    <cfRule type="containsText" dxfId="11" priority="7" operator="containsText" text="*-">
      <formula>NOT(ISERROR(SEARCH("*-",M4)))</formula>
    </cfRule>
    <cfRule type="containsText" dxfId="10" priority="8" operator="containsText" text="*+">
      <formula>NOT(ISERROR(SEARCH("*+",M4)))</formula>
    </cfRule>
  </conditionalFormatting>
  <conditionalFormatting sqref="E4:L4 N4:O4">
    <cfRule type="notContainsBlanks" dxfId="9" priority="6">
      <formula>LEN(TRIM(E4))&gt;0</formula>
    </cfRule>
  </conditionalFormatting>
  <conditionalFormatting sqref="E4">
    <cfRule type="beginsWith" dxfId="8" priority="5" operator="beginsWith" text="Cell">
      <formula>LEFT(E4,4)="Cell"</formula>
    </cfRule>
  </conditionalFormatting>
  <conditionalFormatting sqref="M7:M8">
    <cfRule type="containsText" dxfId="7" priority="3" operator="containsText" text="*-">
      <formula>NOT(ISERROR(SEARCH("*-",M7)))</formula>
    </cfRule>
    <cfRule type="containsText" dxfId="6" priority="4" operator="containsText" text="*+">
      <formula>NOT(ISERROR(SEARCH("*+",M7)))</formula>
    </cfRule>
  </conditionalFormatting>
  <conditionalFormatting sqref="E7:L8 N7:O8">
    <cfRule type="notContainsBlanks" dxfId="5" priority="2">
      <formula>LEN(TRIM(E7))&gt;0</formula>
    </cfRule>
  </conditionalFormatting>
  <conditionalFormatting sqref="E7:E8">
    <cfRule type="beginsWith" dxfId="4" priority="1" operator="beginsWith" text="Cell">
      <formula>LEFT(E7,4)="Cell"</formula>
    </cfRule>
  </conditionalFormatting>
  <dataValidations count="6">
    <dataValidation type="list" allowBlank="1" showInputMessage="1" showErrorMessage="1" sqref="N7:N8">
      <formula1>Date</formula1>
    </dataValidation>
    <dataValidation allowBlank="1" showInputMessage="1" showErrorMessage="1" sqref="C7:I8"/>
    <dataValidation type="list" allowBlank="1" showInputMessage="1" showErrorMessage="1" sqref="L6:M8">
      <formula1>Ctrl</formula1>
    </dataValidation>
    <dataValidation type="list" allowBlank="1" showInputMessage="1" showErrorMessage="1" sqref="J6:J8">
      <formula1>Groupe</formula1>
    </dataValidation>
    <dataValidation type="list" allowBlank="1" showInputMessage="1" showErrorMessage="1" sqref="O6:O8">
      <formula1>Visa</formula1>
    </dataValidation>
    <dataValidation type="list" allowBlank="1" showInputMessage="1" showErrorMessage="1" sqref="K6:K8">
      <formula1>RhD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2016-01-05T07:19:41Z</dcterms:modified>
</cp:coreProperties>
</file>