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Sophie\Desktop\"/>
    </mc:Choice>
  </mc:AlternateContent>
  <bookViews>
    <workbookView xWindow="0" yWindow="0" windowWidth="15345" windowHeight="4650" activeTab="1"/>
  </bookViews>
  <sheets>
    <sheet name="J1" sheetId="1" r:id="rId1"/>
    <sheet name="J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2" l="1"/>
  <c r="G22" i="2"/>
  <c r="I22" i="2" s="1"/>
  <c r="C22" i="2"/>
  <c r="B22" i="2"/>
  <c r="E22" i="2" s="1"/>
  <c r="A22" i="2"/>
  <c r="H21" i="2"/>
  <c r="G21" i="2"/>
  <c r="I21" i="2" s="1"/>
  <c r="E21" i="2"/>
  <c r="C21" i="2"/>
  <c r="B21" i="2"/>
  <c r="F21" i="2" s="1"/>
  <c r="A21" i="2"/>
  <c r="H20" i="2"/>
  <c r="G20" i="2"/>
  <c r="C20" i="2"/>
  <c r="B20" i="2"/>
  <c r="E20" i="2" s="1"/>
  <c r="A20" i="2"/>
  <c r="H19" i="2"/>
  <c r="G19" i="2"/>
  <c r="I19" i="2" s="1"/>
  <c r="C19" i="2"/>
  <c r="B19" i="2"/>
  <c r="F19" i="2" s="1"/>
  <c r="A19" i="2"/>
  <c r="H18" i="2"/>
  <c r="G18" i="2"/>
  <c r="C18" i="2"/>
  <c r="B18" i="2"/>
  <c r="E18" i="2" s="1"/>
  <c r="A18" i="2"/>
  <c r="H17" i="2"/>
  <c r="G17" i="2"/>
  <c r="I17" i="2" s="1"/>
  <c r="C17" i="2"/>
  <c r="B17" i="2"/>
  <c r="F17" i="2" s="1"/>
  <c r="A17" i="2"/>
  <c r="H16" i="2"/>
  <c r="G16" i="2"/>
  <c r="C16" i="2"/>
  <c r="B16" i="2"/>
  <c r="E16" i="2" s="1"/>
  <c r="A16" i="2"/>
  <c r="H15" i="2"/>
  <c r="G15" i="2"/>
  <c r="I15" i="2" s="1"/>
  <c r="C15" i="2"/>
  <c r="B15" i="2"/>
  <c r="F15" i="2" s="1"/>
  <c r="A15" i="2"/>
  <c r="H14" i="2"/>
  <c r="G14" i="2"/>
  <c r="I14" i="2" s="1"/>
  <c r="C14" i="2"/>
  <c r="B14" i="2"/>
  <c r="E14" i="2" s="1"/>
  <c r="A14" i="2"/>
  <c r="H13" i="2"/>
  <c r="G13" i="2"/>
  <c r="C13" i="2"/>
  <c r="B13" i="2"/>
  <c r="F13" i="2" s="1"/>
  <c r="A13" i="2"/>
  <c r="H12" i="2"/>
  <c r="G12" i="2"/>
  <c r="C12" i="2"/>
  <c r="B12" i="2"/>
  <c r="E12" i="2" s="1"/>
  <c r="A12" i="2"/>
  <c r="H11" i="2"/>
  <c r="G11" i="2"/>
  <c r="I11" i="2" s="1"/>
  <c r="C11" i="2"/>
  <c r="B11" i="2"/>
  <c r="F11" i="2" s="1"/>
  <c r="A11" i="2"/>
  <c r="H22" i="1"/>
  <c r="H21" i="1"/>
  <c r="I21" i="1" s="1"/>
  <c r="H20" i="1"/>
  <c r="H19" i="1"/>
  <c r="I19" i="1" s="1"/>
  <c r="H18" i="1"/>
  <c r="H17" i="1"/>
  <c r="I17" i="1" s="1"/>
  <c r="H16" i="1"/>
  <c r="H15" i="1"/>
  <c r="I15" i="1" s="1"/>
  <c r="H14" i="1"/>
  <c r="H13" i="1"/>
  <c r="I13" i="1" s="1"/>
  <c r="H12" i="1"/>
  <c r="G22" i="1"/>
  <c r="I22" i="1" s="1"/>
  <c r="G21" i="1"/>
  <c r="G20" i="1"/>
  <c r="I20" i="1" s="1"/>
  <c r="G19" i="1"/>
  <c r="G18" i="1"/>
  <c r="I18" i="1" s="1"/>
  <c r="G17" i="1"/>
  <c r="G16" i="1"/>
  <c r="I16" i="1" s="1"/>
  <c r="G15" i="1"/>
  <c r="G14" i="1"/>
  <c r="I14" i="1" s="1"/>
  <c r="G13" i="1"/>
  <c r="G12" i="1"/>
  <c r="I12" i="1" s="1"/>
  <c r="H11" i="1"/>
  <c r="G11" i="1"/>
  <c r="I11" i="1" s="1"/>
  <c r="F15" i="1"/>
  <c r="F19" i="1"/>
  <c r="E15" i="1"/>
  <c r="E19" i="1"/>
  <c r="D12" i="1"/>
  <c r="D14" i="1"/>
  <c r="D18" i="1"/>
  <c r="C22" i="1"/>
  <c r="C20" i="1"/>
  <c r="C18" i="1"/>
  <c r="C16" i="1"/>
  <c r="C21" i="1"/>
  <c r="C19" i="1"/>
  <c r="C17" i="1"/>
  <c r="C15" i="1"/>
  <c r="C14" i="1"/>
  <c r="C13" i="1"/>
  <c r="C12" i="1"/>
  <c r="C11" i="1"/>
  <c r="B22" i="1"/>
  <c r="E22" i="1" s="1"/>
  <c r="B20" i="1"/>
  <c r="F20" i="1" s="1"/>
  <c r="B18" i="1"/>
  <c r="F18" i="1" s="1"/>
  <c r="B16" i="1"/>
  <c r="F16" i="1" s="1"/>
  <c r="B14" i="1"/>
  <c r="F14" i="1" s="1"/>
  <c r="B21" i="1"/>
  <c r="D21" i="1" s="1"/>
  <c r="B19" i="1"/>
  <c r="D19" i="1" s="1"/>
  <c r="B17" i="1"/>
  <c r="D17" i="1" s="1"/>
  <c r="B15" i="1"/>
  <c r="D15" i="1" s="1"/>
  <c r="B13" i="1"/>
  <c r="D13" i="1" s="1"/>
  <c r="B12" i="1"/>
  <c r="F12" i="1" s="1"/>
  <c r="B11" i="1"/>
  <c r="D11" i="1" s="1"/>
  <c r="A22" i="1"/>
  <c r="A21" i="1"/>
  <c r="A20" i="1"/>
  <c r="A19" i="1"/>
  <c r="A18" i="1"/>
  <c r="A17" i="1"/>
  <c r="A16" i="1"/>
  <c r="A15" i="1"/>
  <c r="A14" i="1"/>
  <c r="A13" i="1"/>
  <c r="A12" i="1"/>
  <c r="A11" i="1"/>
  <c r="E17" i="2" l="1"/>
  <c r="I18" i="2"/>
  <c r="E19" i="2"/>
  <c r="I20" i="2"/>
  <c r="E15" i="2"/>
  <c r="I16" i="2"/>
  <c r="I13" i="2"/>
  <c r="E13" i="2"/>
  <c r="E11" i="2"/>
  <c r="I12" i="2"/>
  <c r="D12" i="2"/>
  <c r="F12" i="2"/>
  <c r="D14" i="2"/>
  <c r="F14" i="2"/>
  <c r="D16" i="2"/>
  <c r="F16" i="2"/>
  <c r="D18" i="2"/>
  <c r="F18" i="2"/>
  <c r="D20" i="2"/>
  <c r="F20" i="2"/>
  <c r="D22" i="2"/>
  <c r="F22" i="2"/>
  <c r="D11" i="2"/>
  <c r="D13" i="2"/>
  <c r="D15" i="2"/>
  <c r="D17" i="2"/>
  <c r="D19" i="2"/>
  <c r="D21" i="2"/>
  <c r="E11" i="1"/>
  <c r="D20" i="1"/>
  <c r="D16" i="1"/>
  <c r="E17" i="1"/>
  <c r="E13" i="1"/>
  <c r="F11" i="1"/>
  <c r="F17" i="1"/>
  <c r="F13" i="1"/>
  <c r="E20" i="1"/>
  <c r="E18" i="1"/>
  <c r="E16" i="1"/>
  <c r="E14" i="1"/>
  <c r="E12" i="1"/>
  <c r="F21" i="1"/>
  <c r="F22" i="1"/>
  <c r="D22" i="1"/>
  <c r="E21" i="1"/>
</calcChain>
</file>

<file path=xl/sharedStrings.xml><?xml version="1.0" encoding="utf-8"?>
<sst xmlns="http://schemas.openxmlformats.org/spreadsheetml/2006/main" count="137" uniqueCount="40">
  <si>
    <t>Equipes</t>
  </si>
  <si>
    <t>Journée</t>
  </si>
  <si>
    <t>Date</t>
  </si>
  <si>
    <t>Domicile</t>
  </si>
  <si>
    <t>Visiteur</t>
  </si>
  <si>
    <t>Score</t>
  </si>
  <si>
    <t>Exempt</t>
  </si>
  <si>
    <t>Saint Vincent</t>
  </si>
  <si>
    <t>Quelneuc</t>
  </si>
  <si>
    <t>Ussnat St Nicolas</t>
  </si>
  <si>
    <t>Caden</t>
  </si>
  <si>
    <t>Cournon</t>
  </si>
  <si>
    <t>Allaire</t>
  </si>
  <si>
    <t>Glenac</t>
  </si>
  <si>
    <t>Malansac</t>
  </si>
  <si>
    <t>Les Fougerêts</t>
  </si>
  <si>
    <t>F</t>
  </si>
  <si>
    <t>Peillac</t>
  </si>
  <si>
    <t>Equipe</t>
  </si>
  <si>
    <t>Pts</t>
  </si>
  <si>
    <t>J</t>
  </si>
  <si>
    <t>G</t>
  </si>
  <si>
    <t>N</t>
  </si>
  <si>
    <t>P</t>
  </si>
  <si>
    <t>p</t>
  </si>
  <si>
    <t>c</t>
  </si>
  <si>
    <t>dif.</t>
  </si>
  <si>
    <t>Joué</t>
  </si>
  <si>
    <t>Gagné</t>
  </si>
  <si>
    <t>Nul</t>
  </si>
  <si>
    <t>Perdu</t>
  </si>
  <si>
    <t>But Mis</t>
  </si>
  <si>
    <t>But encaissé</t>
  </si>
  <si>
    <t>Différence</t>
  </si>
  <si>
    <t>CLASSEMENT</t>
  </si>
  <si>
    <t>St Vincent</t>
  </si>
  <si>
    <t>USSNAT St Nicolas</t>
  </si>
  <si>
    <t>CLASSEMENT A LA JOURNEE</t>
  </si>
  <si>
    <t>CLASSEMENT GENERAL</t>
  </si>
  <si>
    <t>CLASSEMENT J2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</si>
</sst>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b/>
      <sz val="8"/>
      <name val="Arial"/>
      <family val="2"/>
    </font>
    <font>
      <b/>
      <sz val="9"/>
      <name val="Arial"/>
      <family val="2"/>
    </font>
    <font>
      <b/>
      <sz val="10"/>
      <color indexed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2" fillId="3" borderId="1" xfId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14" fontId="2" fillId="3" borderId="1" xfId="1" applyNumberFormat="1" applyFill="1" applyBorder="1" applyAlignment="1">
      <alignment horizontal="center"/>
    </xf>
    <xf numFmtId="0" fontId="2" fillId="3" borderId="1" xfId="1" applyNumberFormat="1" applyFill="1" applyBorder="1" applyAlignment="1">
      <alignment horizontal="center"/>
    </xf>
    <xf numFmtId="0" fontId="5" fillId="3" borderId="1" xfId="1" applyFon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5" fillId="3" borderId="4" xfId="1" applyFont="1" applyFill="1" applyBorder="1" applyAlignment="1">
      <alignment horizontal="center"/>
    </xf>
    <xf numFmtId="0" fontId="2" fillId="2" borderId="0" xfId="1" applyFill="1" applyAlignment="1">
      <alignment horizontal="center"/>
    </xf>
    <xf numFmtId="0" fontId="0" fillId="0" borderId="1" xfId="0" applyBorder="1"/>
    <xf numFmtId="0" fontId="2" fillId="3" borderId="1" xfId="1" applyFill="1" applyBorder="1" applyAlignment="1">
      <alignment horizontal="center"/>
    </xf>
    <xf numFmtId="0" fontId="5" fillId="3" borderId="2" xfId="1" applyFont="1" applyFill="1" applyBorder="1" applyAlignment="1">
      <alignment horizontal="center"/>
    </xf>
    <xf numFmtId="14" fontId="2" fillId="3" borderId="1" xfId="1" applyNumberFormat="1" applyFill="1" applyBorder="1" applyAlignment="1">
      <alignment horizontal="center"/>
    </xf>
    <xf numFmtId="0" fontId="2" fillId="3" borderId="1" xfId="1" applyNumberFormat="1" applyFill="1" applyBorder="1" applyAlignment="1">
      <alignment horizontal="center"/>
    </xf>
    <xf numFmtId="0" fontId="3" fillId="3" borderId="1" xfId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6" fillId="3" borderId="1" xfId="1" applyNumberFormat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52"/>
  <sheetViews>
    <sheetView topLeftCell="A33" workbookViewId="0">
      <selection activeCell="D56" sqref="D56"/>
    </sheetView>
  </sheetViews>
  <sheetFormatPr baseColWidth="10" defaultRowHeight="15" x14ac:dyDescent="0.25"/>
  <cols>
    <col min="1" max="1" width="15.85546875" bestFit="1" customWidth="1"/>
    <col min="3" max="3" width="9" bestFit="1" customWidth="1"/>
    <col min="4" max="4" width="16.140625" bestFit="1" customWidth="1"/>
    <col min="8" max="8" width="11.85546875" bestFit="1" customWidth="1"/>
    <col min="10" max="10" width="5.7109375" customWidth="1"/>
    <col min="11" max="11" width="3" bestFit="1" customWidth="1"/>
    <col min="12" max="12" width="7.140625" bestFit="1" customWidth="1"/>
    <col min="13" max="20" width="5.7109375" customWidth="1"/>
  </cols>
  <sheetData>
    <row r="1" spans="1:20" x14ac:dyDescent="0.25">
      <c r="A1" s="8"/>
      <c r="B1" s="8"/>
      <c r="C1" s="5" t="s">
        <v>0</v>
      </c>
      <c r="D1" s="5"/>
      <c r="E1" s="8"/>
      <c r="F1" s="8"/>
      <c r="K1" s="9"/>
      <c r="L1" s="9" t="s">
        <v>18</v>
      </c>
      <c r="M1" s="14" t="s">
        <v>19</v>
      </c>
      <c r="N1" s="14" t="s">
        <v>20</v>
      </c>
      <c r="O1" s="14" t="s">
        <v>21</v>
      </c>
      <c r="P1" s="15" t="s">
        <v>22</v>
      </c>
      <c r="Q1" s="15" t="s">
        <v>23</v>
      </c>
      <c r="R1" s="15" t="s">
        <v>24</v>
      </c>
      <c r="S1" s="15" t="s">
        <v>25</v>
      </c>
      <c r="T1" s="15" t="s">
        <v>26</v>
      </c>
    </row>
    <row r="2" spans="1:20" x14ac:dyDescent="0.25">
      <c r="A2" s="2" t="s">
        <v>1</v>
      </c>
      <c r="B2" s="2" t="s">
        <v>2</v>
      </c>
      <c r="C2" s="2" t="s">
        <v>3</v>
      </c>
      <c r="D2" s="2" t="s">
        <v>4</v>
      </c>
      <c r="E2" s="6" t="s">
        <v>5</v>
      </c>
      <c r="F2" s="7"/>
      <c r="K2" s="9">
        <v>1</v>
      </c>
      <c r="L2" s="9"/>
      <c r="M2" s="9"/>
      <c r="N2" s="9"/>
      <c r="O2" s="9"/>
      <c r="P2" s="9"/>
      <c r="Q2" s="9"/>
      <c r="R2" s="9"/>
      <c r="S2" s="9"/>
      <c r="T2" s="9"/>
    </row>
    <row r="3" spans="1:20" x14ac:dyDescent="0.25">
      <c r="A3" s="1">
        <v>1</v>
      </c>
      <c r="B3" s="3">
        <v>42617</v>
      </c>
      <c r="C3" s="4" t="s">
        <v>6</v>
      </c>
      <c r="D3" s="4" t="s">
        <v>7</v>
      </c>
      <c r="E3" s="1"/>
      <c r="F3" s="1"/>
      <c r="K3" s="9">
        <v>2</v>
      </c>
      <c r="L3" s="9"/>
      <c r="M3" s="9"/>
      <c r="N3" s="9"/>
      <c r="O3" s="9"/>
      <c r="P3" s="9"/>
      <c r="Q3" s="9"/>
      <c r="R3" s="9"/>
      <c r="S3" s="9"/>
      <c r="T3" s="9"/>
    </row>
    <row r="4" spans="1:20" x14ac:dyDescent="0.25">
      <c r="A4" s="1">
        <v>1</v>
      </c>
      <c r="B4" s="3">
        <v>42617</v>
      </c>
      <c r="C4" s="4" t="s">
        <v>8</v>
      </c>
      <c r="D4" s="4" t="s">
        <v>9</v>
      </c>
      <c r="E4" s="1">
        <v>2</v>
      </c>
      <c r="F4" s="1">
        <v>4</v>
      </c>
      <c r="K4" s="9">
        <v>3</v>
      </c>
      <c r="L4" s="9"/>
      <c r="M4" s="9"/>
      <c r="N4" s="9"/>
      <c r="O4" s="9"/>
      <c r="P4" s="9"/>
      <c r="Q4" s="9"/>
      <c r="R4" s="9"/>
      <c r="S4" s="9"/>
      <c r="T4" s="9"/>
    </row>
    <row r="5" spans="1:20" x14ac:dyDescent="0.25">
      <c r="A5" s="1">
        <v>1</v>
      </c>
      <c r="B5" s="3">
        <v>42617</v>
      </c>
      <c r="C5" s="4" t="s">
        <v>10</v>
      </c>
      <c r="D5" s="4" t="s">
        <v>11</v>
      </c>
      <c r="E5" s="1" t="s">
        <v>16</v>
      </c>
      <c r="F5" s="1">
        <v>3</v>
      </c>
      <c r="K5" s="9">
        <v>4</v>
      </c>
      <c r="L5" s="9"/>
      <c r="M5" s="9"/>
      <c r="N5" s="9"/>
      <c r="O5" s="9"/>
      <c r="P5" s="9"/>
      <c r="Q5" s="9"/>
      <c r="R5" s="9"/>
      <c r="S5" s="9"/>
      <c r="T5" s="9"/>
    </row>
    <row r="6" spans="1:20" x14ac:dyDescent="0.25">
      <c r="A6" s="1">
        <v>1</v>
      </c>
      <c r="B6" s="3">
        <v>42617</v>
      </c>
      <c r="C6" s="4" t="s">
        <v>12</v>
      </c>
      <c r="D6" s="4" t="s">
        <v>13</v>
      </c>
      <c r="E6" s="1">
        <v>6</v>
      </c>
      <c r="F6" s="1">
        <v>0</v>
      </c>
      <c r="K6" s="9">
        <v>5</v>
      </c>
      <c r="L6" s="9"/>
      <c r="M6" s="9"/>
      <c r="N6" s="9"/>
      <c r="O6" s="9"/>
      <c r="P6" s="9"/>
      <c r="Q6" s="9"/>
      <c r="R6" s="9"/>
      <c r="S6" s="9"/>
      <c r="T6" s="9"/>
    </row>
    <row r="7" spans="1:20" x14ac:dyDescent="0.25">
      <c r="A7" s="1">
        <v>1</v>
      </c>
      <c r="B7" s="3">
        <v>42617</v>
      </c>
      <c r="C7" s="4" t="s">
        <v>14</v>
      </c>
      <c r="D7" s="4" t="s">
        <v>15</v>
      </c>
      <c r="E7" s="1">
        <v>3</v>
      </c>
      <c r="F7" s="1" t="s">
        <v>16</v>
      </c>
      <c r="K7" s="9">
        <v>6</v>
      </c>
      <c r="L7" s="9"/>
      <c r="M7" s="9"/>
      <c r="N7" s="9"/>
      <c r="O7" s="9"/>
      <c r="P7" s="9"/>
      <c r="Q7" s="9"/>
      <c r="R7" s="9"/>
      <c r="S7" s="9"/>
      <c r="T7" s="9"/>
    </row>
    <row r="8" spans="1:20" x14ac:dyDescent="0.25">
      <c r="A8" s="1">
        <v>1</v>
      </c>
      <c r="B8" s="3">
        <v>42617</v>
      </c>
      <c r="C8" s="4" t="s">
        <v>6</v>
      </c>
      <c r="D8" s="4" t="s">
        <v>17</v>
      </c>
      <c r="E8" s="1"/>
      <c r="F8" s="1"/>
      <c r="K8" s="9">
        <v>7</v>
      </c>
      <c r="L8" s="9"/>
      <c r="M8" s="9"/>
      <c r="N8" s="9"/>
      <c r="O8" s="9"/>
      <c r="P8" s="9"/>
      <c r="Q8" s="9"/>
      <c r="R8" s="9"/>
      <c r="S8" s="9"/>
      <c r="T8" s="9"/>
    </row>
    <row r="9" spans="1:20" x14ac:dyDescent="0.25">
      <c r="K9" s="9">
        <v>8</v>
      </c>
      <c r="L9" s="9"/>
      <c r="M9" s="9"/>
      <c r="N9" s="9"/>
      <c r="O9" s="9"/>
      <c r="P9" s="9"/>
      <c r="Q9" s="9"/>
      <c r="R9" s="9"/>
      <c r="S9" s="9"/>
      <c r="T9" s="9"/>
    </row>
    <row r="10" spans="1:20" x14ac:dyDescent="0.25">
      <c r="A10" s="9"/>
      <c r="B10" s="13" t="s">
        <v>19</v>
      </c>
      <c r="C10" s="13" t="s">
        <v>27</v>
      </c>
      <c r="D10" s="13" t="s">
        <v>28</v>
      </c>
      <c r="E10" s="13" t="s">
        <v>29</v>
      </c>
      <c r="F10" s="13" t="s">
        <v>30</v>
      </c>
      <c r="G10" s="13" t="s">
        <v>31</v>
      </c>
      <c r="H10" s="13" t="s">
        <v>32</v>
      </c>
      <c r="I10" s="13" t="s">
        <v>33</v>
      </c>
      <c r="K10" s="9">
        <v>9</v>
      </c>
      <c r="L10" s="9"/>
      <c r="M10" s="9"/>
      <c r="N10" s="9"/>
      <c r="O10" s="9"/>
      <c r="P10" s="9"/>
      <c r="Q10" s="9"/>
      <c r="R10" s="9"/>
      <c r="S10" s="9"/>
      <c r="T10" s="9"/>
    </row>
    <row r="11" spans="1:20" x14ac:dyDescent="0.25">
      <c r="A11" s="16" t="str">
        <f>C3</f>
        <v>Exempt</v>
      </c>
      <c r="B11" s="9">
        <f>IF(E3="",0,IF(E3="F",0,IF(F3="F",4,IF(E3&gt;F3,4,IF(E3&lt;F3,1,IF(E3=F3,2))))))</f>
        <v>0</v>
      </c>
      <c r="C11" s="9">
        <f>IF(E3="",0,1)</f>
        <v>0</v>
      </c>
      <c r="D11" s="9">
        <f>IF(OR(B11=0,B11=1,B11=2),0,1)</f>
        <v>0</v>
      </c>
      <c r="E11" s="9">
        <f>IF(B11=2,1,0)</f>
        <v>0</v>
      </c>
      <c r="F11" s="9">
        <f>IF(OR(B11=0,B11=1),1,0)</f>
        <v>1</v>
      </c>
      <c r="G11" s="9">
        <f>IF(E3="F",0,E3)</f>
        <v>0</v>
      </c>
      <c r="H11" s="9">
        <f>IF(F3="F",0,F3)</f>
        <v>0</v>
      </c>
      <c r="I11" s="9">
        <f>G11-H11</f>
        <v>0</v>
      </c>
      <c r="K11" s="9">
        <v>10</v>
      </c>
      <c r="L11" s="9"/>
      <c r="M11" s="9"/>
      <c r="N11" s="9"/>
      <c r="O11" s="9"/>
      <c r="P11" s="9"/>
      <c r="Q11" s="9"/>
      <c r="R11" s="9"/>
      <c r="S11" s="9"/>
      <c r="T11" s="9"/>
    </row>
    <row r="12" spans="1:20" x14ac:dyDescent="0.25">
      <c r="A12" s="16" t="str">
        <f>D3</f>
        <v>Saint Vincent</v>
      </c>
      <c r="B12" s="9">
        <f>IF(F3="",0,IF(F3="F",0,IF(E3="F",4,IF(F3&gt;E3,4,IF(F3&lt;E3,1,IF(F3=E3,2))))))</f>
        <v>0</v>
      </c>
      <c r="C12" s="9">
        <f>IF(F3="",0,1)</f>
        <v>0</v>
      </c>
      <c r="D12" s="9">
        <f t="shared" ref="D12:D22" si="0">IF(OR(B12=0,B12=1,B12=2),0,1)</f>
        <v>0</v>
      </c>
      <c r="E12" s="9">
        <f t="shared" ref="E12:E22" si="1">IF(B12=2,1,0)</f>
        <v>0</v>
      </c>
      <c r="F12" s="9">
        <f t="shared" ref="F12:F22" si="2">IF(OR(B12=0,B12=1),1,0)</f>
        <v>1</v>
      </c>
      <c r="G12" s="9">
        <f>IF(F3="F",0,F3)</f>
        <v>0</v>
      </c>
      <c r="H12" s="9">
        <f>IF(E3="F",0,E3)</f>
        <v>0</v>
      </c>
      <c r="I12" s="9">
        <f t="shared" ref="I12:I22" si="3">G12-H12</f>
        <v>0</v>
      </c>
      <c r="K12" s="9">
        <v>11</v>
      </c>
      <c r="L12" s="9"/>
      <c r="M12" s="9"/>
      <c r="N12" s="9"/>
      <c r="O12" s="9"/>
      <c r="P12" s="9"/>
      <c r="Q12" s="9"/>
      <c r="R12" s="9"/>
      <c r="S12" s="9"/>
      <c r="T12" s="9"/>
    </row>
    <row r="13" spans="1:20" x14ac:dyDescent="0.25">
      <c r="A13" s="16" t="str">
        <f>C4</f>
        <v>Quelneuc</v>
      </c>
      <c r="B13" s="9">
        <f>IF(E4="",0,IF(E4="F",0,IF(F4="F",4,IF(E4&gt;F4,4,IF(E4&lt;F4,1,IF(E4=F4,2))))))</f>
        <v>1</v>
      </c>
      <c r="C13" s="9">
        <f>IF(E4="",0,1)</f>
        <v>1</v>
      </c>
      <c r="D13" s="9">
        <f t="shared" si="0"/>
        <v>0</v>
      </c>
      <c r="E13" s="9">
        <f t="shared" si="1"/>
        <v>0</v>
      </c>
      <c r="F13" s="9">
        <f t="shared" si="2"/>
        <v>1</v>
      </c>
      <c r="G13" s="9">
        <f>IF(E4="F",0,E4)</f>
        <v>2</v>
      </c>
      <c r="H13" s="9">
        <f>IF(F4="F",0,F4)</f>
        <v>4</v>
      </c>
      <c r="I13" s="9">
        <f t="shared" si="3"/>
        <v>-2</v>
      </c>
      <c r="K13" s="9">
        <v>12</v>
      </c>
      <c r="L13" s="9"/>
      <c r="M13" s="9"/>
      <c r="N13" s="9"/>
      <c r="O13" s="9"/>
      <c r="P13" s="9"/>
      <c r="Q13" s="9"/>
      <c r="R13" s="9"/>
      <c r="S13" s="9"/>
      <c r="T13" s="9"/>
    </row>
    <row r="14" spans="1:20" x14ac:dyDescent="0.25">
      <c r="A14" s="16" t="str">
        <f>D4</f>
        <v>Ussnat St Nicolas</v>
      </c>
      <c r="B14" s="9">
        <f>IF(F4="",0,IF(F4="F",0,IF(E4="F",4,IF(F4&gt;E4,4,IF(F4&lt;E4,1,IF(F4=E4,2))))))</f>
        <v>4</v>
      </c>
      <c r="C14" s="9">
        <f>IF(F4="",0,1)</f>
        <v>1</v>
      </c>
      <c r="D14" s="9">
        <f t="shared" si="0"/>
        <v>1</v>
      </c>
      <c r="E14" s="9">
        <f t="shared" si="1"/>
        <v>0</v>
      </c>
      <c r="F14" s="9">
        <f t="shared" si="2"/>
        <v>0</v>
      </c>
      <c r="G14" s="9">
        <f>IF(F4="F",0,F4)</f>
        <v>4</v>
      </c>
      <c r="H14" s="9">
        <f>IF(E4="F",0,E4)</f>
        <v>2</v>
      </c>
      <c r="I14" s="9">
        <f t="shared" si="3"/>
        <v>2</v>
      </c>
    </row>
    <row r="15" spans="1:20" x14ac:dyDescent="0.25">
      <c r="A15" s="16" t="str">
        <f>C5</f>
        <v>Caden</v>
      </c>
      <c r="B15" s="9">
        <f>IF(E5="",0,IF(E5="F",0,IF(F5="F",4,IF(E5&gt;F5,4,IF(E5&lt;F5,1,IF(E5=F5,2))))))</f>
        <v>0</v>
      </c>
      <c r="C15" s="9">
        <f>IF(E5="",0,1)</f>
        <v>1</v>
      </c>
      <c r="D15" s="9">
        <f t="shared" si="0"/>
        <v>0</v>
      </c>
      <c r="E15" s="9">
        <f t="shared" si="1"/>
        <v>0</v>
      </c>
      <c r="F15" s="9">
        <f t="shared" si="2"/>
        <v>1</v>
      </c>
      <c r="G15" s="9">
        <f>IF(E5="F",0,E5)</f>
        <v>0</v>
      </c>
      <c r="H15" s="9">
        <f>IF(F5="F",0,F5)</f>
        <v>3</v>
      </c>
      <c r="I15" s="9">
        <f t="shared" si="3"/>
        <v>-3</v>
      </c>
    </row>
    <row r="16" spans="1:20" x14ac:dyDescent="0.25">
      <c r="A16" s="16" t="str">
        <f>D5</f>
        <v>Cournon</v>
      </c>
      <c r="B16" s="9">
        <f>IF(F5="",0,IF(F5="F",0,IF(E5="F",4,IF(F5&gt;E5,4,IF(F5&lt;E5,1,IF(F5=E5,2))))))</f>
        <v>4</v>
      </c>
      <c r="C16" s="9">
        <f>IF(F5="",0,1)</f>
        <v>1</v>
      </c>
      <c r="D16" s="9">
        <f t="shared" si="0"/>
        <v>1</v>
      </c>
      <c r="E16" s="9">
        <f t="shared" si="1"/>
        <v>0</v>
      </c>
      <c r="F16" s="9">
        <f t="shared" si="2"/>
        <v>0</v>
      </c>
      <c r="G16" s="9">
        <f>IF(F5="F",0,F5)</f>
        <v>3</v>
      </c>
      <c r="H16" s="9">
        <f>IF(E5="F",0,E5)</f>
        <v>0</v>
      </c>
      <c r="I16" s="9">
        <f t="shared" si="3"/>
        <v>3</v>
      </c>
    </row>
    <row r="17" spans="1:9" x14ac:dyDescent="0.25">
      <c r="A17" s="16" t="str">
        <f>C6</f>
        <v>Allaire</v>
      </c>
      <c r="B17" s="9">
        <f>IF(E6="",0,IF(E6="F",0,IF(F6="F",4,IF(E6&gt;F6,4,IF(E6&lt;F6,1,IF(E6=F6,2))))))</f>
        <v>4</v>
      </c>
      <c r="C17" s="9">
        <f>IF(E6="",0,1)</f>
        <v>1</v>
      </c>
      <c r="D17" s="9">
        <f t="shared" si="0"/>
        <v>1</v>
      </c>
      <c r="E17" s="9">
        <f t="shared" si="1"/>
        <v>0</v>
      </c>
      <c r="F17" s="9">
        <f t="shared" si="2"/>
        <v>0</v>
      </c>
      <c r="G17" s="9">
        <f>IF(E6="F",0,E6)</f>
        <v>6</v>
      </c>
      <c r="H17" s="9">
        <f>IF(F6="F",0,F6)</f>
        <v>0</v>
      </c>
      <c r="I17" s="9">
        <f t="shared" si="3"/>
        <v>6</v>
      </c>
    </row>
    <row r="18" spans="1:9" x14ac:dyDescent="0.25">
      <c r="A18" s="16" t="str">
        <f>D6</f>
        <v>Glenac</v>
      </c>
      <c r="B18" s="9">
        <f>IF(F6="",0,IF(F6="F",0,IF(E6="F",4,IF(F6&gt;E6,4,IF(F6&lt;E6,1,IF(F6=E6,2))))))</f>
        <v>1</v>
      </c>
      <c r="C18" s="9">
        <f>IF(F6="",0,1)</f>
        <v>1</v>
      </c>
      <c r="D18" s="9">
        <f t="shared" si="0"/>
        <v>0</v>
      </c>
      <c r="E18" s="9">
        <f t="shared" si="1"/>
        <v>0</v>
      </c>
      <c r="F18" s="9">
        <f t="shared" si="2"/>
        <v>1</v>
      </c>
      <c r="G18" s="9">
        <f>IF(F6="F",0,F6)</f>
        <v>0</v>
      </c>
      <c r="H18" s="9">
        <f>IF(E6="F",0,E6)</f>
        <v>6</v>
      </c>
      <c r="I18" s="9">
        <f t="shared" si="3"/>
        <v>-6</v>
      </c>
    </row>
    <row r="19" spans="1:9" x14ac:dyDescent="0.25">
      <c r="A19" s="16" t="str">
        <f>C7</f>
        <v>Malansac</v>
      </c>
      <c r="B19" s="9">
        <f>IF(E7="",0,IF(E7="F",0,IF(F7="F",4,IF(E7&gt;F7,4,IF(E7&lt;F7,1,IF(E7=F7,2))))))</f>
        <v>4</v>
      </c>
      <c r="C19" s="9">
        <f>IF(E7="",0,1)</f>
        <v>1</v>
      </c>
      <c r="D19" s="9">
        <f t="shared" si="0"/>
        <v>1</v>
      </c>
      <c r="E19" s="9">
        <f t="shared" si="1"/>
        <v>0</v>
      </c>
      <c r="F19" s="9">
        <f t="shared" si="2"/>
        <v>0</v>
      </c>
      <c r="G19" s="9">
        <f>IF(E7="F",0,E7)</f>
        <v>3</v>
      </c>
      <c r="H19" s="9">
        <f>IF(F7="F",0,F7)</f>
        <v>0</v>
      </c>
      <c r="I19" s="9">
        <f t="shared" si="3"/>
        <v>3</v>
      </c>
    </row>
    <row r="20" spans="1:9" x14ac:dyDescent="0.25">
      <c r="A20" s="16" t="str">
        <f>D7</f>
        <v>Les Fougerêts</v>
      </c>
      <c r="B20" s="9">
        <f>IF(F7="",0,IF(F7="F",0,IF(E7="F",4,IF(F7&gt;E7,4,IF(F7&lt;E7,1,IF(F7=E7,2))))))</f>
        <v>0</v>
      </c>
      <c r="C20" s="9">
        <f>IF(F7="",0,1)</f>
        <v>1</v>
      </c>
      <c r="D20" s="9">
        <f t="shared" si="0"/>
        <v>0</v>
      </c>
      <c r="E20" s="9">
        <f t="shared" si="1"/>
        <v>0</v>
      </c>
      <c r="F20" s="9">
        <f t="shared" si="2"/>
        <v>1</v>
      </c>
      <c r="G20" s="9">
        <f>IF(F7="F",0,F7)</f>
        <v>0</v>
      </c>
      <c r="H20" s="9">
        <f>IF(E7="F",0,E7)</f>
        <v>3</v>
      </c>
      <c r="I20" s="9">
        <f t="shared" si="3"/>
        <v>-3</v>
      </c>
    </row>
    <row r="21" spans="1:9" x14ac:dyDescent="0.25">
      <c r="A21" s="16" t="str">
        <f>C8</f>
        <v>Exempt</v>
      </c>
      <c r="B21" s="9">
        <f>IF(E8="",0,IF(E8="F",0,IF(F8="F",4,IF(E8&gt;F8,4,IF(E8&lt;F8,1,IF(E8=F8,2))))))</f>
        <v>0</v>
      </c>
      <c r="C21" s="9">
        <f>IF(E8="",0,1)</f>
        <v>0</v>
      </c>
      <c r="D21" s="9">
        <f t="shared" si="0"/>
        <v>0</v>
      </c>
      <c r="E21" s="9">
        <f t="shared" si="1"/>
        <v>0</v>
      </c>
      <c r="F21" s="9">
        <f t="shared" si="2"/>
        <v>1</v>
      </c>
      <c r="G21" s="9">
        <f>IF(E8="F",0,E8)</f>
        <v>0</v>
      </c>
      <c r="H21" s="9">
        <f>IF(F8="F",0,F8)</f>
        <v>0</v>
      </c>
      <c r="I21" s="9">
        <f t="shared" si="3"/>
        <v>0</v>
      </c>
    </row>
    <row r="22" spans="1:9" x14ac:dyDescent="0.25">
      <c r="A22" s="16" t="str">
        <f>D8</f>
        <v>Peillac</v>
      </c>
      <c r="B22" s="9">
        <f>IF(F8="",0,IF(F8="F",0,IF(E8="F",4,IF(F8&gt;E8,4,IF(F8&lt;E8,1,IF(F8=E8,2))))))</f>
        <v>0</v>
      </c>
      <c r="C22" s="9">
        <f>IF(F8="",0,1)</f>
        <v>0</v>
      </c>
      <c r="D22" s="9">
        <f t="shared" si="0"/>
        <v>0</v>
      </c>
      <c r="E22" s="9">
        <f t="shared" si="1"/>
        <v>0</v>
      </c>
      <c r="F22" s="9">
        <f t="shared" si="2"/>
        <v>1</v>
      </c>
      <c r="G22" s="9">
        <f>IF(F8="F",0,F8)</f>
        <v>0</v>
      </c>
      <c r="H22" s="9">
        <f>IF(E8="F",0,E8)</f>
        <v>0</v>
      </c>
      <c r="I22" s="9">
        <f t="shared" si="3"/>
        <v>0</v>
      </c>
    </row>
    <row r="24" spans="1:9" x14ac:dyDescent="0.25">
      <c r="A24" s="20" t="s">
        <v>37</v>
      </c>
      <c r="B24" s="20"/>
      <c r="C24" s="20"/>
      <c r="D24" s="20"/>
      <c r="E24" s="20"/>
      <c r="F24" s="20"/>
      <c r="G24" s="20"/>
      <c r="H24" s="20"/>
      <c r="I24" s="20"/>
    </row>
    <row r="25" spans="1:9" x14ac:dyDescent="0.25">
      <c r="A25" s="9"/>
      <c r="B25" s="9" t="s">
        <v>19</v>
      </c>
      <c r="C25" s="9" t="s">
        <v>27</v>
      </c>
      <c r="D25" s="9" t="s">
        <v>28</v>
      </c>
      <c r="E25" s="9" t="s">
        <v>29</v>
      </c>
      <c r="F25" s="9" t="s">
        <v>30</v>
      </c>
      <c r="G25" s="9" t="s">
        <v>31</v>
      </c>
      <c r="H25" s="9" t="s">
        <v>32</v>
      </c>
      <c r="I25" s="9" t="s">
        <v>33</v>
      </c>
    </row>
    <row r="26" spans="1:9" x14ac:dyDescent="0.25">
      <c r="A26" s="9" t="s">
        <v>12</v>
      </c>
      <c r="B26" s="9">
        <v>4</v>
      </c>
      <c r="C26" s="9">
        <v>1</v>
      </c>
      <c r="D26" s="9">
        <v>1</v>
      </c>
      <c r="E26" s="9">
        <v>0</v>
      </c>
      <c r="F26" s="9">
        <v>0</v>
      </c>
      <c r="G26" s="9">
        <v>6</v>
      </c>
      <c r="H26" s="9">
        <v>0</v>
      </c>
      <c r="I26" s="9">
        <v>6</v>
      </c>
    </row>
    <row r="27" spans="1:9" x14ac:dyDescent="0.25">
      <c r="A27" s="9" t="s">
        <v>11</v>
      </c>
      <c r="B27" s="9">
        <v>4</v>
      </c>
      <c r="C27" s="9">
        <v>1</v>
      </c>
      <c r="D27" s="9">
        <v>1</v>
      </c>
      <c r="E27" s="9">
        <v>0</v>
      </c>
      <c r="F27" s="9">
        <v>0</v>
      </c>
      <c r="G27" s="9">
        <v>3</v>
      </c>
      <c r="H27" s="9">
        <v>0</v>
      </c>
      <c r="I27" s="9">
        <v>3</v>
      </c>
    </row>
    <row r="28" spans="1:9" x14ac:dyDescent="0.25">
      <c r="A28" s="9" t="s">
        <v>14</v>
      </c>
      <c r="B28" s="9">
        <v>4</v>
      </c>
      <c r="C28" s="9">
        <v>1</v>
      </c>
      <c r="D28" s="9">
        <v>1</v>
      </c>
      <c r="E28" s="9">
        <v>0</v>
      </c>
      <c r="F28" s="9">
        <v>0</v>
      </c>
      <c r="G28" s="9">
        <v>3</v>
      </c>
      <c r="H28" s="9">
        <v>0</v>
      </c>
      <c r="I28" s="9">
        <v>3</v>
      </c>
    </row>
    <row r="29" spans="1:9" x14ac:dyDescent="0.25">
      <c r="A29" s="9" t="s">
        <v>9</v>
      </c>
      <c r="B29" s="9">
        <v>4</v>
      </c>
      <c r="C29" s="9">
        <v>1</v>
      </c>
      <c r="D29" s="9">
        <v>1</v>
      </c>
      <c r="E29" s="9">
        <v>0</v>
      </c>
      <c r="F29" s="9">
        <v>0</v>
      </c>
      <c r="G29" s="9">
        <v>4</v>
      </c>
      <c r="H29" s="9">
        <v>2</v>
      </c>
      <c r="I29" s="9">
        <v>2</v>
      </c>
    </row>
    <row r="30" spans="1:9" x14ac:dyDescent="0.25">
      <c r="A30" s="9" t="s">
        <v>8</v>
      </c>
      <c r="B30" s="9">
        <v>1</v>
      </c>
      <c r="C30" s="9">
        <v>1</v>
      </c>
      <c r="D30" s="9">
        <v>0</v>
      </c>
      <c r="E30" s="9">
        <v>0</v>
      </c>
      <c r="F30" s="9">
        <v>1</v>
      </c>
      <c r="G30" s="9">
        <v>2</v>
      </c>
      <c r="H30" s="9">
        <v>4</v>
      </c>
      <c r="I30" s="9">
        <v>-2</v>
      </c>
    </row>
    <row r="31" spans="1:9" x14ac:dyDescent="0.25">
      <c r="A31" s="9" t="s">
        <v>13</v>
      </c>
      <c r="B31" s="9">
        <v>1</v>
      </c>
      <c r="C31" s="9">
        <v>1</v>
      </c>
      <c r="D31" s="9">
        <v>0</v>
      </c>
      <c r="E31" s="9">
        <v>0</v>
      </c>
      <c r="F31" s="9">
        <v>1</v>
      </c>
      <c r="G31" s="9">
        <v>0</v>
      </c>
      <c r="H31" s="9">
        <v>6</v>
      </c>
      <c r="I31" s="9">
        <v>-6</v>
      </c>
    </row>
    <row r="32" spans="1:9" x14ac:dyDescent="0.25">
      <c r="A32" s="9" t="s">
        <v>6</v>
      </c>
      <c r="B32" s="9">
        <v>0</v>
      </c>
      <c r="C32" s="9">
        <v>0</v>
      </c>
      <c r="D32" s="9">
        <v>0</v>
      </c>
      <c r="E32" s="9">
        <v>0</v>
      </c>
      <c r="F32" s="9">
        <v>1</v>
      </c>
      <c r="G32" s="9">
        <v>0</v>
      </c>
      <c r="H32" s="9">
        <v>0</v>
      </c>
      <c r="I32" s="9">
        <v>0</v>
      </c>
    </row>
    <row r="33" spans="1:9" x14ac:dyDescent="0.25">
      <c r="A33" s="9" t="s">
        <v>7</v>
      </c>
      <c r="B33" s="9">
        <v>0</v>
      </c>
      <c r="C33" s="9">
        <v>0</v>
      </c>
      <c r="D33" s="9">
        <v>0</v>
      </c>
      <c r="E33" s="9">
        <v>0</v>
      </c>
      <c r="F33" s="9">
        <v>1</v>
      </c>
      <c r="G33" s="9">
        <v>0</v>
      </c>
      <c r="H33" s="9">
        <v>0</v>
      </c>
      <c r="I33" s="9">
        <v>0</v>
      </c>
    </row>
    <row r="34" spans="1:9" x14ac:dyDescent="0.25">
      <c r="A34" s="9" t="s">
        <v>6</v>
      </c>
      <c r="B34" s="9">
        <v>0</v>
      </c>
      <c r="C34" s="9">
        <v>0</v>
      </c>
      <c r="D34" s="9">
        <v>0</v>
      </c>
      <c r="E34" s="9">
        <v>0</v>
      </c>
      <c r="F34" s="9">
        <v>1</v>
      </c>
      <c r="G34" s="9">
        <v>0</v>
      </c>
      <c r="H34" s="9">
        <v>0</v>
      </c>
      <c r="I34" s="9">
        <v>0</v>
      </c>
    </row>
    <row r="35" spans="1:9" x14ac:dyDescent="0.25">
      <c r="A35" s="9" t="s">
        <v>17</v>
      </c>
      <c r="B35" s="9">
        <v>0</v>
      </c>
      <c r="C35" s="9">
        <v>0</v>
      </c>
      <c r="D35" s="9">
        <v>0</v>
      </c>
      <c r="E35" s="9">
        <v>0</v>
      </c>
      <c r="F35" s="9">
        <v>1</v>
      </c>
      <c r="G35" s="9">
        <v>0</v>
      </c>
      <c r="H35" s="9">
        <v>0</v>
      </c>
      <c r="I35" s="9">
        <v>0</v>
      </c>
    </row>
    <row r="36" spans="1:9" x14ac:dyDescent="0.25">
      <c r="A36" s="9" t="s">
        <v>10</v>
      </c>
      <c r="B36" s="9">
        <v>0</v>
      </c>
      <c r="C36" s="9">
        <v>1</v>
      </c>
      <c r="D36" s="9">
        <v>0</v>
      </c>
      <c r="E36" s="9">
        <v>0</v>
      </c>
      <c r="F36" s="9">
        <v>1</v>
      </c>
      <c r="G36" s="9">
        <v>0</v>
      </c>
      <c r="H36" s="9">
        <v>3</v>
      </c>
      <c r="I36" s="9">
        <v>-3</v>
      </c>
    </row>
    <row r="37" spans="1:9" x14ac:dyDescent="0.25">
      <c r="A37" s="9" t="s">
        <v>15</v>
      </c>
      <c r="B37" s="9">
        <v>0</v>
      </c>
      <c r="C37" s="9">
        <v>1</v>
      </c>
      <c r="D37" s="9">
        <v>0</v>
      </c>
      <c r="E37" s="9">
        <v>0</v>
      </c>
      <c r="F37" s="9">
        <v>1</v>
      </c>
      <c r="G37" s="9">
        <v>0</v>
      </c>
      <c r="H37" s="9">
        <v>3</v>
      </c>
      <c r="I37" s="9">
        <v>-3</v>
      </c>
    </row>
    <row r="39" spans="1:9" x14ac:dyDescent="0.25">
      <c r="A39" s="20" t="s">
        <v>38</v>
      </c>
      <c r="B39" s="20"/>
      <c r="C39" s="20"/>
      <c r="D39" s="20"/>
      <c r="E39" s="20"/>
      <c r="F39" s="20"/>
      <c r="G39" s="20"/>
      <c r="H39" s="20"/>
      <c r="I39" s="20"/>
    </row>
    <row r="40" spans="1:9" x14ac:dyDescent="0.25">
      <c r="A40" s="9"/>
      <c r="B40" s="9" t="s">
        <v>19</v>
      </c>
      <c r="C40" s="9" t="s">
        <v>27</v>
      </c>
      <c r="D40" s="9" t="s">
        <v>28</v>
      </c>
      <c r="E40" s="9" t="s">
        <v>29</v>
      </c>
      <c r="F40" s="9" t="s">
        <v>30</v>
      </c>
      <c r="G40" s="9" t="s">
        <v>31</v>
      </c>
      <c r="H40" s="9" t="s">
        <v>32</v>
      </c>
      <c r="I40" s="9" t="s">
        <v>33</v>
      </c>
    </row>
    <row r="41" spans="1:9" x14ac:dyDescent="0.25">
      <c r="A41" s="9" t="s">
        <v>12</v>
      </c>
      <c r="B41" s="9">
        <v>4</v>
      </c>
      <c r="C41" s="9">
        <v>1</v>
      </c>
      <c r="D41" s="9">
        <v>1</v>
      </c>
      <c r="E41" s="9">
        <v>0</v>
      </c>
      <c r="F41" s="9">
        <v>0</v>
      </c>
      <c r="G41" s="9">
        <v>6</v>
      </c>
      <c r="H41" s="9">
        <v>0</v>
      </c>
      <c r="I41" s="9">
        <v>6</v>
      </c>
    </row>
    <row r="42" spans="1:9" x14ac:dyDescent="0.25">
      <c r="A42" s="9" t="s">
        <v>11</v>
      </c>
      <c r="B42" s="9">
        <v>4</v>
      </c>
      <c r="C42" s="9">
        <v>1</v>
      </c>
      <c r="D42" s="9">
        <v>1</v>
      </c>
      <c r="E42" s="9">
        <v>0</v>
      </c>
      <c r="F42" s="9">
        <v>0</v>
      </c>
      <c r="G42" s="9">
        <v>3</v>
      </c>
      <c r="H42" s="9">
        <v>0</v>
      </c>
      <c r="I42" s="9">
        <v>3</v>
      </c>
    </row>
    <row r="43" spans="1:9" x14ac:dyDescent="0.25">
      <c r="A43" s="9" t="s">
        <v>14</v>
      </c>
      <c r="B43" s="9">
        <v>4</v>
      </c>
      <c r="C43" s="9">
        <v>1</v>
      </c>
      <c r="D43" s="9">
        <v>1</v>
      </c>
      <c r="E43" s="9">
        <v>0</v>
      </c>
      <c r="F43" s="9">
        <v>0</v>
      </c>
      <c r="G43" s="9">
        <v>3</v>
      </c>
      <c r="H43" s="9">
        <v>0</v>
      </c>
      <c r="I43" s="9">
        <v>3</v>
      </c>
    </row>
    <row r="44" spans="1:9" x14ac:dyDescent="0.25">
      <c r="A44" s="9" t="s">
        <v>9</v>
      </c>
      <c r="B44" s="9">
        <v>4</v>
      </c>
      <c r="C44" s="9">
        <v>1</v>
      </c>
      <c r="D44" s="9">
        <v>1</v>
      </c>
      <c r="E44" s="9">
        <v>0</v>
      </c>
      <c r="F44" s="9">
        <v>0</v>
      </c>
      <c r="G44" s="9">
        <v>4</v>
      </c>
      <c r="H44" s="9">
        <v>2</v>
      </c>
      <c r="I44" s="9">
        <v>2</v>
      </c>
    </row>
    <row r="45" spans="1:9" x14ac:dyDescent="0.25">
      <c r="A45" s="9" t="s">
        <v>8</v>
      </c>
      <c r="B45" s="9">
        <v>1</v>
      </c>
      <c r="C45" s="9">
        <v>1</v>
      </c>
      <c r="D45" s="9">
        <v>0</v>
      </c>
      <c r="E45" s="9">
        <v>0</v>
      </c>
      <c r="F45" s="9">
        <v>1</v>
      </c>
      <c r="G45" s="9">
        <v>2</v>
      </c>
      <c r="H45" s="9">
        <v>4</v>
      </c>
      <c r="I45" s="9">
        <v>-2</v>
      </c>
    </row>
    <row r="46" spans="1:9" x14ac:dyDescent="0.25">
      <c r="A46" s="9" t="s">
        <v>13</v>
      </c>
      <c r="B46" s="9">
        <v>1</v>
      </c>
      <c r="C46" s="9">
        <v>1</v>
      </c>
      <c r="D46" s="9">
        <v>0</v>
      </c>
      <c r="E46" s="9">
        <v>0</v>
      </c>
      <c r="F46" s="9">
        <v>1</v>
      </c>
      <c r="G46" s="9">
        <v>0</v>
      </c>
      <c r="H46" s="9">
        <v>6</v>
      </c>
      <c r="I46" s="9">
        <v>-6</v>
      </c>
    </row>
    <row r="47" spans="1:9" x14ac:dyDescent="0.25">
      <c r="A47" s="9" t="s">
        <v>6</v>
      </c>
      <c r="B47" s="9">
        <v>0</v>
      </c>
      <c r="C47" s="9">
        <v>0</v>
      </c>
      <c r="D47" s="9">
        <v>0</v>
      </c>
      <c r="E47" s="9">
        <v>0</v>
      </c>
      <c r="F47" s="9">
        <v>1</v>
      </c>
      <c r="G47" s="9">
        <v>0</v>
      </c>
      <c r="H47" s="9">
        <v>0</v>
      </c>
      <c r="I47" s="9">
        <v>0</v>
      </c>
    </row>
    <row r="48" spans="1:9" x14ac:dyDescent="0.25">
      <c r="A48" s="9" t="s">
        <v>7</v>
      </c>
      <c r="B48" s="9">
        <v>0</v>
      </c>
      <c r="C48" s="9">
        <v>0</v>
      </c>
      <c r="D48" s="9">
        <v>0</v>
      </c>
      <c r="E48" s="9">
        <v>0</v>
      </c>
      <c r="F48" s="9">
        <v>1</v>
      </c>
      <c r="G48" s="9">
        <v>0</v>
      </c>
      <c r="H48" s="9">
        <v>0</v>
      </c>
      <c r="I48" s="9">
        <v>0</v>
      </c>
    </row>
    <row r="49" spans="1:9" x14ac:dyDescent="0.25">
      <c r="A49" s="9" t="s">
        <v>6</v>
      </c>
      <c r="B49" s="9">
        <v>0</v>
      </c>
      <c r="C49" s="9">
        <v>0</v>
      </c>
      <c r="D49" s="9">
        <v>0</v>
      </c>
      <c r="E49" s="9">
        <v>0</v>
      </c>
      <c r="F49" s="9">
        <v>1</v>
      </c>
      <c r="G49" s="9">
        <v>0</v>
      </c>
      <c r="H49" s="9">
        <v>0</v>
      </c>
      <c r="I49" s="9">
        <v>0</v>
      </c>
    </row>
    <row r="50" spans="1:9" x14ac:dyDescent="0.25">
      <c r="A50" s="9" t="s">
        <v>17</v>
      </c>
      <c r="B50" s="9">
        <v>0</v>
      </c>
      <c r="C50" s="9">
        <v>0</v>
      </c>
      <c r="D50" s="9">
        <v>0</v>
      </c>
      <c r="E50" s="9">
        <v>0</v>
      </c>
      <c r="F50" s="9">
        <v>1</v>
      </c>
      <c r="G50" s="9">
        <v>0</v>
      </c>
      <c r="H50" s="9">
        <v>0</v>
      </c>
      <c r="I50" s="9">
        <v>0</v>
      </c>
    </row>
    <row r="51" spans="1:9" x14ac:dyDescent="0.25">
      <c r="A51" s="9" t="s">
        <v>10</v>
      </c>
      <c r="B51" s="9">
        <v>0</v>
      </c>
      <c r="C51" s="9">
        <v>1</v>
      </c>
      <c r="D51" s="9">
        <v>0</v>
      </c>
      <c r="E51" s="9">
        <v>0</v>
      </c>
      <c r="F51" s="9">
        <v>1</v>
      </c>
      <c r="G51" s="9">
        <v>0</v>
      </c>
      <c r="H51" s="9">
        <v>3</v>
      </c>
      <c r="I51" s="9">
        <v>-3</v>
      </c>
    </row>
    <row r="52" spans="1:9" x14ac:dyDescent="0.25">
      <c r="A52" s="9" t="s">
        <v>15</v>
      </c>
      <c r="B52" s="9">
        <v>0</v>
      </c>
      <c r="C52" s="9">
        <v>1</v>
      </c>
      <c r="D52" s="9">
        <v>0</v>
      </c>
      <c r="E52" s="9">
        <v>0</v>
      </c>
      <c r="F52" s="9">
        <v>1</v>
      </c>
      <c r="G52" s="9">
        <v>0</v>
      </c>
      <c r="H52" s="9">
        <v>3</v>
      </c>
      <c r="I52" s="9">
        <v>-3</v>
      </c>
    </row>
  </sheetData>
  <sortState ref="A26:I37">
    <sortCondition descending="1" ref="B26:B37"/>
    <sortCondition descending="1" ref="I26:I37"/>
    <sortCondition descending="1" ref="C26:C37"/>
  </sortState>
  <mergeCells count="4">
    <mergeCell ref="C1:D1"/>
    <mergeCell ref="E2:F2"/>
    <mergeCell ref="A24:I24"/>
    <mergeCell ref="A39:I3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52"/>
  <sheetViews>
    <sheetView tabSelected="1" topLeftCell="A20" workbookViewId="0">
      <selection activeCell="A40" sqref="A40"/>
    </sheetView>
  </sheetViews>
  <sheetFormatPr baseColWidth="10" defaultRowHeight="15" x14ac:dyDescent="0.25"/>
  <cols>
    <col min="1" max="1" width="15.85546875" bestFit="1" customWidth="1"/>
    <col min="3" max="3" width="17.7109375" bestFit="1" customWidth="1"/>
    <col min="4" max="4" width="16.140625" bestFit="1" customWidth="1"/>
    <col min="8" max="8" width="11.85546875" bestFit="1" customWidth="1"/>
    <col min="10" max="10" width="5.7109375" customWidth="1"/>
    <col min="11" max="11" width="3" bestFit="1" customWidth="1"/>
    <col min="12" max="12" width="7.140625" bestFit="1" customWidth="1"/>
    <col min="13" max="20" width="5.7109375" customWidth="1"/>
  </cols>
  <sheetData>
    <row r="1" spans="1:20" x14ac:dyDescent="0.25">
      <c r="A1" s="8"/>
      <c r="B1" s="8"/>
      <c r="C1" s="5" t="s">
        <v>0</v>
      </c>
      <c r="D1" s="5"/>
      <c r="E1" s="8"/>
      <c r="F1" s="8"/>
      <c r="K1" s="9"/>
      <c r="L1" s="9" t="s">
        <v>18</v>
      </c>
      <c r="M1" s="14" t="s">
        <v>19</v>
      </c>
      <c r="N1" s="14" t="s">
        <v>20</v>
      </c>
      <c r="O1" s="14" t="s">
        <v>21</v>
      </c>
      <c r="P1" s="15" t="s">
        <v>22</v>
      </c>
      <c r="Q1" s="15" t="s">
        <v>23</v>
      </c>
      <c r="R1" s="15" t="s">
        <v>24</v>
      </c>
      <c r="S1" s="15" t="s">
        <v>25</v>
      </c>
      <c r="T1" s="15" t="s">
        <v>26</v>
      </c>
    </row>
    <row r="2" spans="1:20" x14ac:dyDescent="0.25">
      <c r="A2" s="11" t="s">
        <v>1</v>
      </c>
      <c r="B2" s="11" t="s">
        <v>2</v>
      </c>
      <c r="C2" s="11" t="s">
        <v>3</v>
      </c>
      <c r="D2" s="11" t="s">
        <v>4</v>
      </c>
      <c r="E2" s="6" t="s">
        <v>5</v>
      </c>
      <c r="F2" s="7"/>
      <c r="K2" s="9">
        <v>1</v>
      </c>
      <c r="L2" s="9"/>
      <c r="M2" s="9"/>
      <c r="N2" s="9"/>
      <c r="O2" s="9"/>
      <c r="P2" s="9"/>
      <c r="Q2" s="9"/>
      <c r="R2" s="9"/>
      <c r="S2" s="9"/>
      <c r="T2" s="9"/>
    </row>
    <row r="3" spans="1:20" x14ac:dyDescent="0.25">
      <c r="A3" s="10">
        <v>1</v>
      </c>
      <c r="B3" s="12">
        <v>42617</v>
      </c>
      <c r="C3" s="18" t="s">
        <v>15</v>
      </c>
      <c r="D3" s="18" t="s">
        <v>8</v>
      </c>
      <c r="E3" s="10">
        <v>3</v>
      </c>
      <c r="F3" s="19" t="s">
        <v>16</v>
      </c>
      <c r="K3" s="9">
        <v>2</v>
      </c>
      <c r="L3" s="9"/>
      <c r="M3" s="9"/>
      <c r="N3" s="9"/>
      <c r="O3" s="9"/>
      <c r="P3" s="9"/>
      <c r="Q3" s="9"/>
      <c r="R3" s="9"/>
      <c r="S3" s="9"/>
      <c r="T3" s="9"/>
    </row>
    <row r="4" spans="1:20" x14ac:dyDescent="0.25">
      <c r="A4" s="10">
        <v>1</v>
      </c>
      <c r="B4" s="12">
        <v>42617</v>
      </c>
      <c r="C4" s="18" t="s">
        <v>35</v>
      </c>
      <c r="D4" s="18" t="s">
        <v>14</v>
      </c>
      <c r="E4" s="10">
        <v>1</v>
      </c>
      <c r="F4" s="10">
        <v>0</v>
      </c>
      <c r="K4" s="9">
        <v>3</v>
      </c>
      <c r="L4" s="9"/>
      <c r="M4" s="9"/>
      <c r="N4" s="9"/>
      <c r="O4" s="9"/>
      <c r="P4" s="9"/>
      <c r="Q4" s="9"/>
      <c r="R4" s="9"/>
      <c r="S4" s="9"/>
      <c r="T4" s="9"/>
    </row>
    <row r="5" spans="1:20" x14ac:dyDescent="0.25">
      <c r="A5" s="10">
        <v>1</v>
      </c>
      <c r="B5" s="12">
        <v>42617</v>
      </c>
      <c r="C5" s="18" t="s">
        <v>13</v>
      </c>
      <c r="D5" s="18" t="s">
        <v>10</v>
      </c>
      <c r="E5" s="10">
        <v>2</v>
      </c>
      <c r="F5" s="10">
        <v>3</v>
      </c>
      <c r="K5" s="9">
        <v>4</v>
      </c>
      <c r="L5" s="9"/>
      <c r="M5" s="9"/>
      <c r="N5" s="9"/>
      <c r="O5" s="9"/>
      <c r="P5" s="9"/>
      <c r="Q5" s="9"/>
      <c r="R5" s="9"/>
      <c r="S5" s="9"/>
      <c r="T5" s="9"/>
    </row>
    <row r="6" spans="1:20" x14ac:dyDescent="0.25">
      <c r="A6" s="10">
        <v>1</v>
      </c>
      <c r="B6" s="12">
        <v>42617</v>
      </c>
      <c r="C6" s="18" t="s">
        <v>11</v>
      </c>
      <c r="D6" s="18" t="s">
        <v>6</v>
      </c>
      <c r="E6" s="10"/>
      <c r="F6" s="10"/>
      <c r="K6" s="9">
        <v>5</v>
      </c>
      <c r="L6" s="9"/>
      <c r="M6" s="9"/>
      <c r="N6" s="9"/>
      <c r="O6" s="9"/>
      <c r="P6" s="9"/>
      <c r="Q6" s="9"/>
      <c r="R6" s="9"/>
      <c r="S6" s="9"/>
      <c r="T6" s="9"/>
    </row>
    <row r="7" spans="1:20" x14ac:dyDescent="0.25">
      <c r="A7" s="10">
        <v>1</v>
      </c>
      <c r="B7" s="12">
        <v>42617</v>
      </c>
      <c r="C7" s="18" t="s">
        <v>36</v>
      </c>
      <c r="D7" s="18" t="s">
        <v>12</v>
      </c>
      <c r="E7" s="10">
        <v>1</v>
      </c>
      <c r="F7" s="10">
        <v>8</v>
      </c>
      <c r="K7" s="9">
        <v>6</v>
      </c>
      <c r="L7" s="9"/>
      <c r="M7" s="9"/>
      <c r="N7" s="9"/>
      <c r="O7" s="9"/>
      <c r="P7" s="9"/>
      <c r="Q7" s="9"/>
      <c r="R7" s="9"/>
      <c r="S7" s="9"/>
      <c r="T7" s="9"/>
    </row>
    <row r="8" spans="1:20" x14ac:dyDescent="0.25">
      <c r="A8" s="10">
        <v>1</v>
      </c>
      <c r="B8" s="12">
        <v>42617</v>
      </c>
      <c r="C8" s="18" t="s">
        <v>17</v>
      </c>
      <c r="D8" s="18" t="s">
        <v>6</v>
      </c>
      <c r="E8" s="10"/>
      <c r="F8" s="10"/>
      <c r="K8" s="9">
        <v>7</v>
      </c>
      <c r="L8" s="9"/>
      <c r="M8" s="9"/>
      <c r="N8" s="9"/>
      <c r="O8" s="9"/>
      <c r="P8" s="9"/>
      <c r="Q8" s="9"/>
      <c r="R8" s="9"/>
      <c r="S8" s="9"/>
      <c r="T8" s="9"/>
    </row>
    <row r="9" spans="1:20" x14ac:dyDescent="0.25">
      <c r="K9" s="9">
        <v>8</v>
      </c>
      <c r="L9" s="9"/>
      <c r="M9" s="9"/>
      <c r="N9" s="9"/>
      <c r="O9" s="9"/>
      <c r="P9" s="9"/>
      <c r="Q9" s="9"/>
      <c r="R9" s="9"/>
      <c r="S9" s="9"/>
      <c r="T9" s="9"/>
    </row>
    <row r="10" spans="1:20" x14ac:dyDescent="0.25">
      <c r="A10" s="9"/>
      <c r="B10" s="13" t="s">
        <v>19</v>
      </c>
      <c r="C10" s="13" t="s">
        <v>27</v>
      </c>
      <c r="D10" s="13" t="s">
        <v>28</v>
      </c>
      <c r="E10" s="13" t="s">
        <v>29</v>
      </c>
      <c r="F10" s="13" t="s">
        <v>30</v>
      </c>
      <c r="G10" s="13" t="s">
        <v>31</v>
      </c>
      <c r="H10" s="13" t="s">
        <v>32</v>
      </c>
      <c r="I10" s="13" t="s">
        <v>33</v>
      </c>
      <c r="K10" s="9">
        <v>9</v>
      </c>
      <c r="L10" s="9"/>
      <c r="M10" s="9"/>
      <c r="N10" s="9"/>
      <c r="O10" s="9"/>
      <c r="P10" s="9"/>
      <c r="Q10" s="9"/>
      <c r="R10" s="9"/>
      <c r="S10" s="9"/>
      <c r="T10" s="9"/>
    </row>
    <row r="11" spans="1:20" x14ac:dyDescent="0.25">
      <c r="A11" s="16" t="str">
        <f>C3</f>
        <v>Les Fougerêts</v>
      </c>
      <c r="B11" s="9">
        <f>IF(E3="",0,IF(E3="F",0,IF(F3="F",4,IF(E3&gt;F3,4,IF(E3&lt;F3,1,IF(E3=F3,2))))))</f>
        <v>4</v>
      </c>
      <c r="C11" s="9">
        <f>IF(E3="",0,1)</f>
        <v>1</v>
      </c>
      <c r="D11" s="9">
        <f>IF(OR(B11=0,B11=1,B11=2),0,1)</f>
        <v>1</v>
      </c>
      <c r="E11" s="9">
        <f>IF(B11=2,1,0)</f>
        <v>0</v>
      </c>
      <c r="F11" s="9">
        <f>IF(OR(B11=0,B11=1),1,0)</f>
        <v>0</v>
      </c>
      <c r="G11" s="9">
        <f>IF(E3="F",0,E3)</f>
        <v>3</v>
      </c>
      <c r="H11" s="9">
        <f>IF(F3="F",0,F3)</f>
        <v>0</v>
      </c>
      <c r="I11" s="9">
        <f>G11-H11</f>
        <v>3</v>
      </c>
      <c r="K11" s="9">
        <v>10</v>
      </c>
      <c r="L11" s="9"/>
      <c r="M11" s="9"/>
      <c r="N11" s="9"/>
      <c r="O11" s="9"/>
      <c r="P11" s="9"/>
      <c r="Q11" s="9"/>
      <c r="R11" s="9"/>
      <c r="S11" s="9"/>
      <c r="T11" s="9"/>
    </row>
    <row r="12" spans="1:20" x14ac:dyDescent="0.25">
      <c r="A12" s="16" t="str">
        <f>D3</f>
        <v>Quelneuc</v>
      </c>
      <c r="B12" s="9">
        <f>IF(F3="",0,IF(F3="F",0,IF(E3="F",4,IF(F3&gt;E3,4,IF(F3&lt;E3,1,IF(F3=E3,2))))))</f>
        <v>0</v>
      </c>
      <c r="C12" s="9">
        <f>IF(F3="",0,1)</f>
        <v>1</v>
      </c>
      <c r="D12" s="9">
        <f t="shared" ref="D12:D22" si="0">IF(OR(B12=0,B12=1,B12=2),0,1)</f>
        <v>0</v>
      </c>
      <c r="E12" s="9">
        <f t="shared" ref="E12:E22" si="1">IF(B12=2,1,0)</f>
        <v>0</v>
      </c>
      <c r="F12" s="9">
        <f t="shared" ref="F12:F22" si="2">IF(OR(B12=0,B12=1),1,0)</f>
        <v>1</v>
      </c>
      <c r="G12" s="9">
        <f>IF(F3="F",0,F3)</f>
        <v>0</v>
      </c>
      <c r="H12" s="9">
        <f>IF(E3="F",0,E3)</f>
        <v>3</v>
      </c>
      <c r="I12" s="9">
        <f t="shared" ref="I12:I22" si="3">G12-H12</f>
        <v>-3</v>
      </c>
      <c r="K12" s="9">
        <v>11</v>
      </c>
      <c r="L12" s="9"/>
      <c r="M12" s="9"/>
      <c r="N12" s="9"/>
      <c r="O12" s="9"/>
      <c r="P12" s="9"/>
      <c r="Q12" s="9"/>
      <c r="R12" s="9"/>
      <c r="S12" s="9"/>
      <c r="T12" s="9"/>
    </row>
    <row r="13" spans="1:20" x14ac:dyDescent="0.25">
      <c r="A13" s="16" t="str">
        <f>C4</f>
        <v>St Vincent</v>
      </c>
      <c r="B13" s="9">
        <f>IF(E4="",0,IF(E4="F",0,IF(F4="F",4,IF(E4&gt;F4,4,IF(E4&lt;F4,1,IF(E4=F4,2))))))</f>
        <v>4</v>
      </c>
      <c r="C13" s="9">
        <f>IF(E4="",0,1)</f>
        <v>1</v>
      </c>
      <c r="D13" s="9">
        <f t="shared" si="0"/>
        <v>1</v>
      </c>
      <c r="E13" s="9">
        <f t="shared" si="1"/>
        <v>0</v>
      </c>
      <c r="F13" s="9">
        <f t="shared" si="2"/>
        <v>0</v>
      </c>
      <c r="G13" s="9">
        <f>IF(E4="F",0,E4)</f>
        <v>1</v>
      </c>
      <c r="H13" s="9">
        <f>IF(F4="F",0,F4)</f>
        <v>0</v>
      </c>
      <c r="I13" s="9">
        <f t="shared" si="3"/>
        <v>1</v>
      </c>
      <c r="K13" s="9">
        <v>12</v>
      </c>
      <c r="L13" s="9"/>
      <c r="M13" s="9"/>
      <c r="N13" s="9"/>
      <c r="O13" s="9"/>
      <c r="P13" s="9"/>
      <c r="Q13" s="9"/>
      <c r="R13" s="9"/>
      <c r="S13" s="9"/>
      <c r="T13" s="9"/>
    </row>
    <row r="14" spans="1:20" x14ac:dyDescent="0.25">
      <c r="A14" s="16" t="str">
        <f>D4</f>
        <v>Malansac</v>
      </c>
      <c r="B14" s="9">
        <f>IF(F4="",0,IF(F4="F",0,IF(E4="F",4,IF(F4&gt;E4,4,IF(F4&lt;E4,1,IF(F4=E4,2))))))</f>
        <v>1</v>
      </c>
      <c r="C14" s="9">
        <f>IF(F4="",0,1)</f>
        <v>1</v>
      </c>
      <c r="D14" s="9">
        <f t="shared" si="0"/>
        <v>0</v>
      </c>
      <c r="E14" s="9">
        <f t="shared" si="1"/>
        <v>0</v>
      </c>
      <c r="F14" s="9">
        <f t="shared" si="2"/>
        <v>1</v>
      </c>
      <c r="G14" s="9">
        <f>IF(F4="F",0,F4)</f>
        <v>0</v>
      </c>
      <c r="H14" s="9">
        <f>IF(E4="F",0,E4)</f>
        <v>1</v>
      </c>
      <c r="I14" s="9">
        <f t="shared" si="3"/>
        <v>-1</v>
      </c>
    </row>
    <row r="15" spans="1:20" x14ac:dyDescent="0.25">
      <c r="A15" s="16" t="str">
        <f>C5</f>
        <v>Glenac</v>
      </c>
      <c r="B15" s="9">
        <f>IF(E5="",0,IF(E5="F",0,IF(F5="F",4,IF(E5&gt;F5,4,IF(E5&lt;F5,1,IF(E5=F5,2))))))</f>
        <v>1</v>
      </c>
      <c r="C15" s="9">
        <f>IF(E5="",0,1)</f>
        <v>1</v>
      </c>
      <c r="D15" s="9">
        <f t="shared" si="0"/>
        <v>0</v>
      </c>
      <c r="E15" s="9">
        <f t="shared" si="1"/>
        <v>0</v>
      </c>
      <c r="F15" s="9">
        <f t="shared" si="2"/>
        <v>1</v>
      </c>
      <c r="G15" s="9">
        <f>IF(E5="F",0,E5)</f>
        <v>2</v>
      </c>
      <c r="H15" s="9">
        <f>IF(F5="F",0,F5)</f>
        <v>3</v>
      </c>
      <c r="I15" s="9">
        <f t="shared" si="3"/>
        <v>-1</v>
      </c>
    </row>
    <row r="16" spans="1:20" x14ac:dyDescent="0.25">
      <c r="A16" s="16" t="str">
        <f>D5</f>
        <v>Caden</v>
      </c>
      <c r="B16" s="9">
        <f>IF(F5="",0,IF(F5="F",0,IF(E5="F",4,IF(F5&gt;E5,4,IF(F5&lt;E5,1,IF(F5=E5,2))))))</f>
        <v>4</v>
      </c>
      <c r="C16" s="9">
        <f>IF(F5="",0,1)</f>
        <v>1</v>
      </c>
      <c r="D16" s="9">
        <f t="shared" si="0"/>
        <v>1</v>
      </c>
      <c r="E16" s="9">
        <f t="shared" si="1"/>
        <v>0</v>
      </c>
      <c r="F16" s="9">
        <f t="shared" si="2"/>
        <v>0</v>
      </c>
      <c r="G16" s="9">
        <f>IF(F5="F",0,F5)</f>
        <v>3</v>
      </c>
      <c r="H16" s="9">
        <f>IF(E5="F",0,E5)</f>
        <v>2</v>
      </c>
      <c r="I16" s="9">
        <f t="shared" si="3"/>
        <v>1</v>
      </c>
    </row>
    <row r="17" spans="1:9" x14ac:dyDescent="0.25">
      <c r="A17" s="16" t="str">
        <f>C6</f>
        <v>Cournon</v>
      </c>
      <c r="B17" s="9">
        <f>IF(E6="",0,IF(E6="F",0,IF(F6="F",4,IF(E6&gt;F6,4,IF(E6&lt;F6,1,IF(E6=F6,2))))))</f>
        <v>0</v>
      </c>
      <c r="C17" s="9">
        <f>IF(E6="",0,1)</f>
        <v>0</v>
      </c>
      <c r="D17" s="9">
        <f t="shared" si="0"/>
        <v>0</v>
      </c>
      <c r="E17" s="9">
        <f t="shared" si="1"/>
        <v>0</v>
      </c>
      <c r="F17" s="9">
        <f t="shared" si="2"/>
        <v>1</v>
      </c>
      <c r="G17" s="9">
        <f>IF(E6="F",0,E6)</f>
        <v>0</v>
      </c>
      <c r="H17" s="9">
        <f>IF(F6="F",0,F6)</f>
        <v>0</v>
      </c>
      <c r="I17" s="9">
        <f t="shared" si="3"/>
        <v>0</v>
      </c>
    </row>
    <row r="18" spans="1:9" x14ac:dyDescent="0.25">
      <c r="A18" s="16" t="str">
        <f>D6</f>
        <v>Exempt</v>
      </c>
      <c r="B18" s="9">
        <f>IF(F6="",0,IF(F6="F",0,IF(E6="F",4,IF(F6&gt;E6,4,IF(F6&lt;E6,1,IF(F6=E6,2))))))</f>
        <v>0</v>
      </c>
      <c r="C18" s="9">
        <f>IF(F6="",0,1)</f>
        <v>0</v>
      </c>
      <c r="D18" s="9">
        <f t="shared" si="0"/>
        <v>0</v>
      </c>
      <c r="E18" s="9">
        <f t="shared" si="1"/>
        <v>0</v>
      </c>
      <c r="F18" s="9">
        <f t="shared" si="2"/>
        <v>1</v>
      </c>
      <c r="G18" s="9">
        <f>IF(F6="F",0,F6)</f>
        <v>0</v>
      </c>
      <c r="H18" s="9">
        <f>IF(E6="F",0,E6)</f>
        <v>0</v>
      </c>
      <c r="I18" s="9">
        <f t="shared" si="3"/>
        <v>0</v>
      </c>
    </row>
    <row r="19" spans="1:9" x14ac:dyDescent="0.25">
      <c r="A19" s="16" t="str">
        <f>C7</f>
        <v>USSNAT St Nicolas</v>
      </c>
      <c r="B19" s="9">
        <f>IF(E7="",0,IF(E7="F",0,IF(F7="F",4,IF(E7&gt;F7,4,IF(E7&lt;F7,1,IF(E7=F7,2))))))</f>
        <v>1</v>
      </c>
      <c r="C19" s="9">
        <f>IF(E7="",0,1)</f>
        <v>1</v>
      </c>
      <c r="D19" s="9">
        <f t="shared" si="0"/>
        <v>0</v>
      </c>
      <c r="E19" s="9">
        <f t="shared" si="1"/>
        <v>0</v>
      </c>
      <c r="F19" s="9">
        <f t="shared" si="2"/>
        <v>1</v>
      </c>
      <c r="G19" s="9">
        <f>IF(E7="F",0,E7)</f>
        <v>1</v>
      </c>
      <c r="H19" s="9">
        <f>IF(F7="F",0,F7)</f>
        <v>8</v>
      </c>
      <c r="I19" s="9">
        <f t="shared" si="3"/>
        <v>-7</v>
      </c>
    </row>
    <row r="20" spans="1:9" x14ac:dyDescent="0.25">
      <c r="A20" s="16" t="str">
        <f>D7</f>
        <v>Allaire</v>
      </c>
      <c r="B20" s="9">
        <f>IF(F7="",0,IF(F7="F",0,IF(E7="F",4,IF(F7&gt;E7,4,IF(F7&lt;E7,1,IF(F7=E7,2))))))</f>
        <v>4</v>
      </c>
      <c r="C20" s="9">
        <f>IF(F7="",0,1)</f>
        <v>1</v>
      </c>
      <c r="D20" s="9">
        <f t="shared" si="0"/>
        <v>1</v>
      </c>
      <c r="E20" s="9">
        <f t="shared" si="1"/>
        <v>0</v>
      </c>
      <c r="F20" s="9">
        <f t="shared" si="2"/>
        <v>0</v>
      </c>
      <c r="G20" s="9">
        <f>IF(F7="F",0,F7)</f>
        <v>8</v>
      </c>
      <c r="H20" s="9">
        <f>IF(E7="F",0,E7)</f>
        <v>1</v>
      </c>
      <c r="I20" s="9">
        <f t="shared" si="3"/>
        <v>7</v>
      </c>
    </row>
    <row r="21" spans="1:9" x14ac:dyDescent="0.25">
      <c r="A21" s="16" t="str">
        <f>C8</f>
        <v>Peillac</v>
      </c>
      <c r="B21" s="9">
        <f>IF(E8="",0,IF(E8="F",0,IF(F8="F",4,IF(E8&gt;F8,4,IF(E8&lt;F8,1,IF(E8=F8,2))))))</f>
        <v>0</v>
      </c>
      <c r="C21" s="9">
        <f>IF(E8="",0,1)</f>
        <v>0</v>
      </c>
      <c r="D21" s="9">
        <f t="shared" si="0"/>
        <v>0</v>
      </c>
      <c r="E21" s="9">
        <f t="shared" si="1"/>
        <v>0</v>
      </c>
      <c r="F21" s="9">
        <f t="shared" si="2"/>
        <v>1</v>
      </c>
      <c r="G21" s="9">
        <f>IF(E8="F",0,E8)</f>
        <v>0</v>
      </c>
      <c r="H21" s="9">
        <f>IF(F8="F",0,F8)</f>
        <v>0</v>
      </c>
      <c r="I21" s="9">
        <f t="shared" si="3"/>
        <v>0</v>
      </c>
    </row>
    <row r="22" spans="1:9" x14ac:dyDescent="0.25">
      <c r="A22" s="16" t="str">
        <f>D8</f>
        <v>Exempt</v>
      </c>
      <c r="B22" s="9">
        <f>IF(F8="",0,IF(F8="F",0,IF(E8="F",4,IF(F8&gt;E8,4,IF(F8&lt;E8,1,IF(F8=E8,2))))))</f>
        <v>0</v>
      </c>
      <c r="C22" s="9">
        <f>IF(F8="",0,1)</f>
        <v>0</v>
      </c>
      <c r="D22" s="9">
        <f t="shared" si="0"/>
        <v>0</v>
      </c>
      <c r="E22" s="9">
        <f t="shared" si="1"/>
        <v>0</v>
      </c>
      <c r="F22" s="9">
        <f t="shared" si="2"/>
        <v>1</v>
      </c>
      <c r="G22" s="9">
        <f>IF(F8="F",0,F8)</f>
        <v>0</v>
      </c>
      <c r="H22" s="9">
        <f>IF(E8="F",0,E8)</f>
        <v>0</v>
      </c>
      <c r="I22" s="9">
        <f t="shared" si="3"/>
        <v>0</v>
      </c>
    </row>
    <row r="24" spans="1:9" x14ac:dyDescent="0.25">
      <c r="A24" s="17" t="s">
        <v>34</v>
      </c>
      <c r="B24" s="17"/>
      <c r="C24" s="17"/>
      <c r="D24" s="17"/>
      <c r="E24" s="17"/>
      <c r="F24" s="17"/>
      <c r="G24" s="17"/>
      <c r="H24" s="17"/>
      <c r="I24" s="17"/>
    </row>
    <row r="25" spans="1:9" x14ac:dyDescent="0.25">
      <c r="A25" s="9"/>
      <c r="B25" s="9" t="s">
        <v>19</v>
      </c>
      <c r="C25" s="9" t="s">
        <v>27</v>
      </c>
      <c r="D25" s="9" t="s">
        <v>28</v>
      </c>
      <c r="E25" s="9" t="s">
        <v>29</v>
      </c>
      <c r="F25" s="9" t="s">
        <v>30</v>
      </c>
      <c r="G25" s="9" t="s">
        <v>31</v>
      </c>
      <c r="H25" s="9" t="s">
        <v>32</v>
      </c>
      <c r="I25" s="9" t="s">
        <v>33</v>
      </c>
    </row>
    <row r="26" spans="1:9" x14ac:dyDescent="0.25">
      <c r="A26" s="9" t="s">
        <v>12</v>
      </c>
      <c r="B26" s="9">
        <v>4</v>
      </c>
      <c r="C26" s="9">
        <v>1</v>
      </c>
      <c r="D26" s="9">
        <v>1</v>
      </c>
      <c r="E26" s="9">
        <v>0</v>
      </c>
      <c r="F26" s="9">
        <v>0</v>
      </c>
      <c r="G26" s="9">
        <v>8</v>
      </c>
      <c r="H26" s="9">
        <v>1</v>
      </c>
      <c r="I26" s="9">
        <v>7</v>
      </c>
    </row>
    <row r="27" spans="1:9" x14ac:dyDescent="0.25">
      <c r="A27" s="9" t="s">
        <v>15</v>
      </c>
      <c r="B27" s="9">
        <v>4</v>
      </c>
      <c r="C27" s="9">
        <v>1</v>
      </c>
      <c r="D27" s="9">
        <v>1</v>
      </c>
      <c r="E27" s="9">
        <v>0</v>
      </c>
      <c r="F27" s="9">
        <v>0</v>
      </c>
      <c r="G27" s="9">
        <v>3</v>
      </c>
      <c r="H27" s="9">
        <v>0</v>
      </c>
      <c r="I27" s="9">
        <v>3</v>
      </c>
    </row>
    <row r="28" spans="1:9" x14ac:dyDescent="0.25">
      <c r="A28" s="9" t="s">
        <v>35</v>
      </c>
      <c r="B28" s="9">
        <v>4</v>
      </c>
      <c r="C28" s="9">
        <v>1</v>
      </c>
      <c r="D28" s="9">
        <v>1</v>
      </c>
      <c r="E28" s="9">
        <v>0</v>
      </c>
      <c r="F28" s="9">
        <v>0</v>
      </c>
      <c r="G28" s="9">
        <v>1</v>
      </c>
      <c r="H28" s="9">
        <v>0</v>
      </c>
      <c r="I28" s="9">
        <v>1</v>
      </c>
    </row>
    <row r="29" spans="1:9" x14ac:dyDescent="0.25">
      <c r="A29" s="9" t="s">
        <v>10</v>
      </c>
      <c r="B29" s="9">
        <v>4</v>
      </c>
      <c r="C29" s="9">
        <v>1</v>
      </c>
      <c r="D29" s="9">
        <v>1</v>
      </c>
      <c r="E29" s="9">
        <v>0</v>
      </c>
      <c r="F29" s="9">
        <v>0</v>
      </c>
      <c r="G29" s="9">
        <v>3</v>
      </c>
      <c r="H29" s="9">
        <v>2</v>
      </c>
      <c r="I29" s="9">
        <v>1</v>
      </c>
    </row>
    <row r="30" spans="1:9" x14ac:dyDescent="0.25">
      <c r="A30" s="9" t="s">
        <v>14</v>
      </c>
      <c r="B30" s="9">
        <v>1</v>
      </c>
      <c r="C30" s="9">
        <v>1</v>
      </c>
      <c r="D30" s="9">
        <v>0</v>
      </c>
      <c r="E30" s="9">
        <v>0</v>
      </c>
      <c r="F30" s="9">
        <v>1</v>
      </c>
      <c r="G30" s="9">
        <v>0</v>
      </c>
      <c r="H30" s="9">
        <v>1</v>
      </c>
      <c r="I30" s="9">
        <v>-1</v>
      </c>
    </row>
    <row r="31" spans="1:9" x14ac:dyDescent="0.25">
      <c r="A31" s="9" t="s">
        <v>13</v>
      </c>
      <c r="B31" s="9">
        <v>1</v>
      </c>
      <c r="C31" s="9">
        <v>1</v>
      </c>
      <c r="D31" s="9">
        <v>0</v>
      </c>
      <c r="E31" s="9">
        <v>0</v>
      </c>
      <c r="F31" s="9">
        <v>1</v>
      </c>
      <c r="G31" s="9">
        <v>2</v>
      </c>
      <c r="H31" s="9">
        <v>3</v>
      </c>
      <c r="I31" s="9">
        <v>-1</v>
      </c>
    </row>
    <row r="32" spans="1:9" x14ac:dyDescent="0.25">
      <c r="A32" s="9" t="s">
        <v>36</v>
      </c>
      <c r="B32" s="9">
        <v>1</v>
      </c>
      <c r="C32" s="9">
        <v>1</v>
      </c>
      <c r="D32" s="9">
        <v>0</v>
      </c>
      <c r="E32" s="9">
        <v>0</v>
      </c>
      <c r="F32" s="9">
        <v>1</v>
      </c>
      <c r="G32" s="9">
        <v>1</v>
      </c>
      <c r="H32" s="9">
        <v>8</v>
      </c>
      <c r="I32" s="9">
        <v>-7</v>
      </c>
    </row>
    <row r="33" spans="1:9" x14ac:dyDescent="0.25">
      <c r="A33" s="9" t="s">
        <v>11</v>
      </c>
      <c r="B33" s="9">
        <v>0</v>
      </c>
      <c r="C33" s="9">
        <v>0</v>
      </c>
      <c r="D33" s="9">
        <v>0</v>
      </c>
      <c r="E33" s="9">
        <v>0</v>
      </c>
      <c r="F33" s="9">
        <v>1</v>
      </c>
      <c r="G33" s="9">
        <v>0</v>
      </c>
      <c r="H33" s="9">
        <v>0</v>
      </c>
      <c r="I33" s="9">
        <v>0</v>
      </c>
    </row>
    <row r="34" spans="1:9" x14ac:dyDescent="0.25">
      <c r="A34" s="9" t="s">
        <v>6</v>
      </c>
      <c r="B34" s="9">
        <v>0</v>
      </c>
      <c r="C34" s="9">
        <v>0</v>
      </c>
      <c r="D34" s="9">
        <v>0</v>
      </c>
      <c r="E34" s="9">
        <v>0</v>
      </c>
      <c r="F34" s="9">
        <v>1</v>
      </c>
      <c r="G34" s="9">
        <v>0</v>
      </c>
      <c r="H34" s="9">
        <v>0</v>
      </c>
      <c r="I34" s="9">
        <v>0</v>
      </c>
    </row>
    <row r="35" spans="1:9" x14ac:dyDescent="0.25">
      <c r="A35" s="9" t="s">
        <v>17</v>
      </c>
      <c r="B35" s="9">
        <v>0</v>
      </c>
      <c r="C35" s="9">
        <v>0</v>
      </c>
      <c r="D35" s="9">
        <v>0</v>
      </c>
      <c r="E35" s="9">
        <v>0</v>
      </c>
      <c r="F35" s="9">
        <v>1</v>
      </c>
      <c r="G35" s="9">
        <v>0</v>
      </c>
      <c r="H35" s="9">
        <v>0</v>
      </c>
      <c r="I35" s="9">
        <v>0</v>
      </c>
    </row>
    <row r="36" spans="1:9" x14ac:dyDescent="0.25">
      <c r="A36" s="9" t="s">
        <v>6</v>
      </c>
      <c r="B36" s="9">
        <v>0</v>
      </c>
      <c r="C36" s="9">
        <v>0</v>
      </c>
      <c r="D36" s="9">
        <v>0</v>
      </c>
      <c r="E36" s="9">
        <v>0</v>
      </c>
      <c r="F36" s="9">
        <v>1</v>
      </c>
      <c r="G36" s="9">
        <v>0</v>
      </c>
      <c r="H36" s="9">
        <v>0</v>
      </c>
      <c r="I36" s="9">
        <v>0</v>
      </c>
    </row>
    <row r="37" spans="1:9" x14ac:dyDescent="0.25">
      <c r="A37" s="9" t="s">
        <v>8</v>
      </c>
      <c r="B37" s="9">
        <v>0</v>
      </c>
      <c r="C37" s="9">
        <v>1</v>
      </c>
      <c r="D37" s="9">
        <v>0</v>
      </c>
      <c r="E37" s="9">
        <v>0</v>
      </c>
      <c r="F37" s="9">
        <v>1</v>
      </c>
      <c r="G37" s="9">
        <v>0</v>
      </c>
      <c r="H37" s="9">
        <v>3</v>
      </c>
      <c r="I37" s="9">
        <v>-3</v>
      </c>
    </row>
    <row r="39" spans="1:9" x14ac:dyDescent="0.25">
      <c r="A39" s="17" t="s">
        <v>39</v>
      </c>
      <c r="B39" s="17"/>
      <c r="C39" s="17"/>
      <c r="D39" s="17"/>
      <c r="E39" s="17"/>
      <c r="F39" s="17"/>
      <c r="G39" s="17"/>
      <c r="H39" s="17"/>
      <c r="I39" s="17"/>
    </row>
    <row r="40" spans="1:9" x14ac:dyDescent="0.25">
      <c r="A40" s="9"/>
      <c r="B40" s="9"/>
      <c r="C40" s="9"/>
      <c r="D40" s="9"/>
      <c r="E40" s="9"/>
      <c r="F40" s="9"/>
      <c r="G40" s="9"/>
      <c r="H40" s="9"/>
      <c r="I40" s="9"/>
    </row>
    <row r="41" spans="1:9" x14ac:dyDescent="0.25">
      <c r="A41" s="9"/>
      <c r="B41" s="9"/>
      <c r="C41" s="9"/>
      <c r="D41" s="9"/>
      <c r="E41" s="9"/>
      <c r="F41" s="9"/>
      <c r="G41" s="9"/>
      <c r="H41" s="9"/>
      <c r="I41" s="9"/>
    </row>
    <row r="42" spans="1:9" x14ac:dyDescent="0.25">
      <c r="A42" s="9"/>
      <c r="B42" s="9"/>
      <c r="C42" s="9"/>
      <c r="D42" s="9"/>
      <c r="E42" s="9"/>
      <c r="F42" s="9"/>
      <c r="G42" s="9"/>
      <c r="H42" s="9"/>
      <c r="I42" s="9"/>
    </row>
    <row r="43" spans="1:9" x14ac:dyDescent="0.25">
      <c r="A43" s="9"/>
      <c r="B43" s="9"/>
      <c r="C43" s="9"/>
      <c r="D43" s="9"/>
      <c r="E43" s="9"/>
      <c r="F43" s="9"/>
      <c r="G43" s="9"/>
      <c r="H43" s="9"/>
      <c r="I43" s="9"/>
    </row>
    <row r="44" spans="1:9" x14ac:dyDescent="0.25">
      <c r="A44" s="9"/>
      <c r="B44" s="9"/>
      <c r="C44" s="9"/>
      <c r="D44" s="9"/>
      <c r="E44" s="9"/>
      <c r="F44" s="9"/>
      <c r="G44" s="9"/>
      <c r="H44" s="9"/>
      <c r="I44" s="9"/>
    </row>
    <row r="45" spans="1:9" x14ac:dyDescent="0.25">
      <c r="A45" s="9"/>
      <c r="B45" s="9"/>
      <c r="C45" s="9"/>
      <c r="D45" s="9"/>
      <c r="E45" s="9"/>
      <c r="F45" s="9"/>
      <c r="G45" s="9"/>
      <c r="H45" s="9"/>
      <c r="I45" s="9"/>
    </row>
    <row r="46" spans="1:9" x14ac:dyDescent="0.25">
      <c r="A46" s="9"/>
      <c r="B46" s="9"/>
      <c r="C46" s="9"/>
      <c r="D46" s="9"/>
      <c r="E46" s="9"/>
      <c r="F46" s="9"/>
      <c r="G46" s="9"/>
      <c r="H46" s="9"/>
      <c r="I46" s="9"/>
    </row>
    <row r="47" spans="1:9" x14ac:dyDescent="0.25">
      <c r="A47" s="9"/>
      <c r="B47" s="9"/>
      <c r="C47" s="9"/>
      <c r="D47" s="9"/>
      <c r="E47" s="9"/>
      <c r="F47" s="9"/>
      <c r="G47" s="9"/>
      <c r="H47" s="9"/>
      <c r="I47" s="9"/>
    </row>
    <row r="48" spans="1:9" x14ac:dyDescent="0.25">
      <c r="A48" s="9"/>
      <c r="B48" s="9"/>
      <c r="C48" s="9"/>
      <c r="D48" s="9"/>
      <c r="E48" s="9"/>
      <c r="F48" s="9"/>
      <c r="G48" s="9"/>
      <c r="H48" s="9"/>
      <c r="I48" s="9"/>
    </row>
    <row r="49" spans="1:9" x14ac:dyDescent="0.25">
      <c r="A49" s="9"/>
      <c r="B49" s="9"/>
      <c r="C49" s="9"/>
      <c r="D49" s="9"/>
      <c r="E49" s="9"/>
      <c r="F49" s="9"/>
      <c r="G49" s="9"/>
      <c r="H49" s="9"/>
      <c r="I49" s="9"/>
    </row>
    <row r="50" spans="1:9" x14ac:dyDescent="0.25">
      <c r="A50" s="9"/>
      <c r="B50" s="9"/>
      <c r="C50" s="9"/>
      <c r="D50" s="9"/>
      <c r="E50" s="9"/>
      <c r="F50" s="9"/>
      <c r="G50" s="9"/>
      <c r="H50" s="9"/>
      <c r="I50" s="9"/>
    </row>
    <row r="51" spans="1:9" x14ac:dyDescent="0.25">
      <c r="A51" s="9"/>
      <c r="B51" s="9"/>
      <c r="C51" s="9"/>
      <c r="D51" s="9"/>
      <c r="E51" s="9"/>
      <c r="F51" s="9"/>
      <c r="G51" s="9"/>
      <c r="H51" s="9"/>
      <c r="I51" s="9"/>
    </row>
    <row r="52" spans="1:9" x14ac:dyDescent="0.25">
      <c r="A52" s="9"/>
      <c r="B52" s="9"/>
      <c r="C52" s="9"/>
      <c r="D52" s="9"/>
      <c r="E52" s="9"/>
      <c r="F52" s="9"/>
      <c r="G52" s="9"/>
      <c r="H52" s="9"/>
      <c r="I52" s="9"/>
    </row>
  </sheetData>
  <sortState ref="A26:I37">
    <sortCondition descending="1" ref="B26:B37"/>
    <sortCondition descending="1" ref="I26:I37"/>
    <sortCondition descending="1" ref="C26:C37"/>
  </sortState>
  <mergeCells count="4">
    <mergeCell ref="C1:D1"/>
    <mergeCell ref="E2:F2"/>
    <mergeCell ref="A24:I24"/>
    <mergeCell ref="A39:I3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J1</vt:lpstr>
      <vt:lpstr>J2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</dc:creator>
  <cp:lastModifiedBy>Sophie</cp:lastModifiedBy>
  <dcterms:created xsi:type="dcterms:W3CDTF">2016-09-29T14:10:22Z</dcterms:created>
  <dcterms:modified xsi:type="dcterms:W3CDTF">2016-09-29T17:24:39Z</dcterms:modified>
</cp:coreProperties>
</file>